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F4745274-DA36-4071-BDD1-5E38793AE8EB}" xr6:coauthVersionLast="47" xr6:coauthVersionMax="47" xr10:uidLastSave="{00000000-0000-0000-0000-000000000000}"/>
  <bookViews>
    <workbookView xWindow="-120" yWindow="-120" windowWidth="20730" windowHeight="1116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様式6 (見え消し)" sheetId="91" state="hidden" r:id="rId10"/>
    <sheet name="カメラ" sheetId="85" state="hidden" r:id="rId11"/>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 name="_xlnm.Print_Area" localSheetId="9">'様式6 (見え消し)'!$A$1:$BD$140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O92" i="91" l="1"/>
  <c r="DI92" i="91"/>
  <c r="DC92" i="91"/>
  <c r="CW92" i="91"/>
  <c r="CT92" i="91"/>
  <c r="CN92" i="91"/>
  <c r="CK92" i="91"/>
  <c r="CH92" i="91"/>
  <c r="CE92" i="91"/>
  <c r="CB92" i="91"/>
  <c r="BY92" i="91"/>
  <c r="CW84" i="91"/>
  <c r="CW74" i="91"/>
  <c r="AE36" i="83"/>
  <c r="AE28" i="86"/>
  <c r="AD28" i="86"/>
  <c r="AC28" i="86"/>
  <c r="Y28" i="86"/>
  <c r="X28" i="86"/>
  <c r="W28" i="86"/>
  <c r="Z28" i="86"/>
  <c r="AA28" i="86"/>
  <c r="U28" i="86"/>
  <c r="J28" i="86"/>
  <c r="AE27" i="86"/>
  <c r="AD27" i="86"/>
  <c r="AC27" i="86"/>
  <c r="Y27" i="86"/>
  <c r="X27" i="86"/>
  <c r="W27" i="86"/>
  <c r="Z27" i="86"/>
  <c r="AA27" i="86"/>
  <c r="U27" i="86"/>
  <c r="Q27" i="86"/>
  <c r="P27" i="86"/>
  <c r="O27" i="86"/>
  <c r="N27" i="86"/>
  <c r="M27" i="86"/>
  <c r="J27" i="86"/>
  <c r="AE26" i="86"/>
  <c r="AD26" i="86"/>
  <c r="AC26" i="86"/>
  <c r="Y26" i="86"/>
  <c r="Z26" i="86"/>
  <c r="AA26" i="86"/>
  <c r="X26" i="86"/>
  <c r="W26" i="86"/>
  <c r="U26" i="86"/>
  <c r="Q26" i="86"/>
  <c r="P26" i="86"/>
  <c r="O26" i="86"/>
  <c r="N26" i="86"/>
  <c r="M26" i="86"/>
  <c r="J26" i="86"/>
  <c r="AE25" i="86"/>
  <c r="AD25" i="86"/>
  <c r="AC25" i="86"/>
  <c r="Y25" i="86"/>
  <c r="X25" i="86"/>
  <c r="W25" i="86"/>
  <c r="U25" i="86"/>
  <c r="Q25" i="86"/>
  <c r="P25" i="86"/>
  <c r="O25" i="86"/>
  <c r="N25" i="86"/>
  <c r="M25" i="86"/>
  <c r="J25" i="86"/>
  <c r="AE24" i="86"/>
  <c r="AD24" i="86"/>
  <c r="AC24" i="86"/>
  <c r="Y24" i="86"/>
  <c r="X24" i="86"/>
  <c r="W24" i="86"/>
  <c r="Z24" i="86"/>
  <c r="AA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Z22" i="86"/>
  <c r="AA22" i="86"/>
  <c r="W22" i="86"/>
  <c r="U22" i="86"/>
  <c r="Q22" i="86"/>
  <c r="P22" i="86"/>
  <c r="O22" i="86"/>
  <c r="N22" i="86"/>
  <c r="M22" i="86"/>
  <c r="J22" i="86"/>
  <c r="A22" i="86"/>
  <c r="A23" i="86"/>
  <c r="A24" i="86"/>
  <c r="A25" i="86"/>
  <c r="A26" i="86"/>
  <c r="A27" i="86"/>
  <c r="AE21" i="86"/>
  <c r="AD21" i="86"/>
  <c r="AC21" i="86"/>
  <c r="Y21" i="86"/>
  <c r="X21" i="86"/>
  <c r="Z21" i="86"/>
  <c r="AA21" i="86"/>
  <c r="W21" i="86"/>
  <c r="U21" i="86"/>
  <c r="Q21" i="86"/>
  <c r="P21" i="86"/>
  <c r="O21" i="86"/>
  <c r="N21" i="86"/>
  <c r="M21" i="86"/>
  <c r="J21" i="86"/>
  <c r="AE19" i="86"/>
  <c r="AD19" i="86"/>
  <c r="AC19" i="86"/>
  <c r="Y19" i="86"/>
  <c r="Z19" i="86"/>
  <c r="AA19" i="86"/>
  <c r="X19" i="86"/>
  <c r="W19" i="86"/>
  <c r="U19" i="86"/>
  <c r="Q19" i="86"/>
  <c r="P19" i="86"/>
  <c r="O19" i="86"/>
  <c r="N19" i="86"/>
  <c r="M19" i="86"/>
  <c r="J19" i="86"/>
  <c r="AE18" i="86"/>
  <c r="AD18" i="86"/>
  <c r="AC18" i="86"/>
  <c r="Y18" i="86"/>
  <c r="X18" i="86"/>
  <c r="Z18" i="86"/>
  <c r="AA18" i="86"/>
  <c r="W18" i="86"/>
  <c r="U18" i="86"/>
  <c r="Q18" i="86"/>
  <c r="P18" i="86"/>
  <c r="O18" i="86"/>
  <c r="N18" i="86"/>
  <c r="M18" i="86"/>
  <c r="J18" i="86"/>
  <c r="AE17" i="86"/>
  <c r="AD17" i="86"/>
  <c r="AC17" i="86"/>
  <c r="Y17" i="86"/>
  <c r="X17" i="86"/>
  <c r="Z17" i="86"/>
  <c r="AA17" i="86"/>
  <c r="W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X15" i="86"/>
  <c r="Z15" i="86"/>
  <c r="AA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Z9" i="86"/>
  <c r="AA9" i="86"/>
  <c r="U9" i="86"/>
  <c r="Q9" i="86"/>
  <c r="P9" i="86"/>
  <c r="O9" i="86"/>
  <c r="N9" i="86"/>
  <c r="M9" i="86"/>
  <c r="J9" i="86"/>
  <c r="A9" i="86"/>
  <c r="A10" i="86"/>
  <c r="A11" i="86"/>
  <c r="A12" i="86"/>
  <c r="A13" i="86"/>
  <c r="A14" i="86"/>
  <c r="A15" i="86"/>
  <c r="A16" i="86"/>
  <c r="A17" i="86"/>
  <c r="A18" i="86"/>
  <c r="A19" i="86"/>
  <c r="AE8" i="86"/>
  <c r="AD8" i="86"/>
  <c r="AC8" i="86"/>
  <c r="Y8" i="86"/>
  <c r="X8" i="86"/>
  <c r="W8" i="86"/>
  <c r="Z8" i="86"/>
  <c r="AA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4" i="84"/>
  <c r="E87"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AC78" i="84"/>
  <c r="I77" i="84"/>
  <c r="K77" i="84"/>
  <c r="M77" i="84"/>
  <c r="O77" i="84"/>
  <c r="Q77" i="84"/>
  <c r="S77" i="84"/>
  <c r="U77" i="84"/>
  <c r="W77" i="84"/>
  <c r="Y77" i="84"/>
  <c r="AA77" i="84"/>
  <c r="G77" i="84"/>
  <c r="G76" i="84"/>
  <c r="I76" i="84"/>
  <c r="K76" i="84"/>
  <c r="M76" i="84"/>
  <c r="O76" i="84"/>
  <c r="Q76" i="84"/>
  <c r="S76" i="84"/>
  <c r="U76" i="84"/>
  <c r="W76" i="84"/>
  <c r="Y76" i="84"/>
  <c r="AA76" i="84"/>
  <c r="AD76" i="84"/>
  <c r="G75" i="84"/>
  <c r="I75" i="84"/>
  <c r="K75" i="84"/>
  <c r="M75" i="84"/>
  <c r="O75" i="84"/>
  <c r="Q75" i="84"/>
  <c r="S75" i="84"/>
  <c r="U75" i="84"/>
  <c r="W75" i="84"/>
  <c r="Y75" i="84"/>
  <c r="AA75" i="84"/>
  <c r="G74" i="84"/>
  <c r="I74" i="84"/>
  <c r="K74" i="84"/>
  <c r="M74" i="84"/>
  <c r="O74" i="84"/>
  <c r="Q74" i="84"/>
  <c r="S74" i="84"/>
  <c r="U74" i="84"/>
  <c r="W74" i="84"/>
  <c r="Y74" i="84"/>
  <c r="AA74" i="84"/>
  <c r="AC74" i="84"/>
  <c r="G73" i="84"/>
  <c r="I73" i="84"/>
  <c r="K73" i="84"/>
  <c r="M73" i="84"/>
  <c r="O73" i="84"/>
  <c r="Q73" i="84"/>
  <c r="S73" i="84"/>
  <c r="U73" i="84"/>
  <c r="W73" i="84"/>
  <c r="Y73" i="84"/>
  <c r="AA73" i="84"/>
  <c r="AC73" i="84"/>
  <c r="G72" i="84"/>
  <c r="I72" i="84"/>
  <c r="K72" i="84"/>
  <c r="M72" i="84"/>
  <c r="O72" i="84"/>
  <c r="Q72" i="84"/>
  <c r="S72" i="84"/>
  <c r="U72" i="84"/>
  <c r="W72" i="84"/>
  <c r="Y72" i="84"/>
  <c r="AA72" i="84"/>
  <c r="I71" i="84"/>
  <c r="K71" i="84"/>
  <c r="M71" i="84"/>
  <c r="O71" i="84"/>
  <c r="Q71" i="84"/>
  <c r="S71" i="84"/>
  <c r="U71" i="84"/>
  <c r="W71" i="84"/>
  <c r="Y71" i="84"/>
  <c r="AA71" i="84"/>
  <c r="G71" i="84"/>
  <c r="G70" i="84"/>
  <c r="I70" i="84"/>
  <c r="K70" i="84"/>
  <c r="M70" i="84"/>
  <c r="O70" i="84"/>
  <c r="Q70" i="84"/>
  <c r="S70" i="84"/>
  <c r="U70" i="84"/>
  <c r="W70" i="84"/>
  <c r="Y70" i="84"/>
  <c r="AA70" i="84"/>
  <c r="AD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AD67" i="84"/>
  <c r="G66" i="84"/>
  <c r="I66" i="84"/>
  <c r="K66" i="84"/>
  <c r="M66" i="84"/>
  <c r="O66" i="84"/>
  <c r="Q66" i="84"/>
  <c r="S66" i="84"/>
  <c r="U66" i="84"/>
  <c r="W66" i="84"/>
  <c r="Y66" i="84"/>
  <c r="AA66" i="84"/>
  <c r="AD66" i="84"/>
  <c r="G65" i="84"/>
  <c r="I65" i="84"/>
  <c r="K65" i="84"/>
  <c r="M65" i="84"/>
  <c r="O65" i="84"/>
  <c r="Q65" i="84"/>
  <c r="S65" i="84"/>
  <c r="U65" i="84"/>
  <c r="W65" i="84"/>
  <c r="Y65" i="84"/>
  <c r="AA65" i="84"/>
  <c r="G64" i="84"/>
  <c r="I64" i="84"/>
  <c r="K64" i="84"/>
  <c r="M64" i="84"/>
  <c r="O64" i="84"/>
  <c r="Q64" i="84"/>
  <c r="S64" i="84"/>
  <c r="U64" i="84"/>
  <c r="W64" i="84"/>
  <c r="Y64" i="84"/>
  <c r="AA64" i="84"/>
  <c r="G63" i="84"/>
  <c r="G81" i="84"/>
  <c r="G87"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AD60" i="84"/>
  <c r="G59" i="84"/>
  <c r="I59" i="84"/>
  <c r="K59" i="84"/>
  <c r="G58" i="84"/>
  <c r="I58" i="84"/>
  <c r="K58" i="84"/>
  <c r="M58" i="84"/>
  <c r="O58" i="84"/>
  <c r="Q58" i="84"/>
  <c r="S58" i="84"/>
  <c r="U58" i="84"/>
  <c r="W58" i="84"/>
  <c r="Y58" i="84"/>
  <c r="AA58" i="84"/>
  <c r="G57" i="84"/>
  <c r="I57" i="84"/>
  <c r="K57" i="84"/>
  <c r="G56" i="84"/>
  <c r="G80" i="84"/>
  <c r="G8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81" i="84"/>
  <c r="F87" i="84"/>
  <c r="F20" i="84"/>
  <c r="F24" i="84"/>
  <c r="F19" i="84"/>
  <c r="F18" i="84"/>
  <c r="F17" i="84"/>
  <c r="F25" i="84"/>
  <c r="F16"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14" i="84"/>
  <c r="F7" i="84"/>
  <c r="F15" i="84"/>
  <c r="F6" i="84"/>
  <c r="F80" i="84"/>
  <c r="F86" i="84"/>
  <c r="I34" i="82"/>
  <c r="H34" i="82"/>
  <c r="K27" i="82"/>
  <c r="G27" i="82"/>
  <c r="F27" i="82"/>
  <c r="E27" i="82"/>
  <c r="H27" i="82"/>
  <c r="K26" i="82"/>
  <c r="J26" i="82"/>
  <c r="G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H11" i="82"/>
  <c r="E11" i="82"/>
  <c r="I11" i="82"/>
  <c r="F10" i="82"/>
  <c r="E10" i="82"/>
  <c r="I10" i="82"/>
  <c r="H10" i="82"/>
  <c r="I9" i="82"/>
  <c r="H9" i="82"/>
  <c r="I8" i="82"/>
  <c r="H8" i="82"/>
  <c r="Z12" i="86"/>
  <c r="AA12" i="86"/>
  <c r="Z10" i="86"/>
  <c r="AA10" i="86"/>
  <c r="Z25" i="86"/>
  <c r="AA25" i="86"/>
  <c r="I27" i="82"/>
  <c r="M57" i="84"/>
  <c r="O57" i="84"/>
  <c r="AD74" i="84"/>
  <c r="AD73" i="84"/>
  <c r="AC76" i="84"/>
  <c r="AC67" i="84"/>
  <c r="I26" i="82"/>
  <c r="Q57" i="84"/>
  <c r="I63" i="84"/>
  <c r="I56" i="84"/>
  <c r="K63" i="84"/>
  <c r="K56" i="84"/>
  <c r="K80" i="84"/>
  <c r="K86" i="84"/>
  <c r="I80" i="84"/>
  <c r="I86" i="84"/>
  <c r="M56" i="84"/>
  <c r="O56" i="84"/>
  <c r="Q56" i="84"/>
  <c r="M63" i="84"/>
  <c r="O63" i="84"/>
  <c r="Q63" i="84"/>
  <c r="S63" i="84"/>
  <c r="U63" i="84"/>
  <c r="W63" i="84"/>
  <c r="Y63" i="84"/>
  <c r="AA63" i="84"/>
  <c r="M80" i="84"/>
  <c r="M86" i="84"/>
  <c r="AD75" i="84"/>
  <c r="AC75" i="84"/>
  <c r="AC65" i="84"/>
  <c r="AD65" i="84"/>
  <c r="S56" i="84"/>
  <c r="Q80" i="84"/>
  <c r="Q86" i="84"/>
  <c r="AD69" i="84"/>
  <c r="AC69" i="84"/>
  <c r="AD62" i="84"/>
  <c r="AC62" i="84"/>
  <c r="AC71" i="84"/>
  <c r="AD71" i="84"/>
  <c r="AD79" i="84"/>
  <c r="AC79" i="84"/>
  <c r="AD63" i="84"/>
  <c r="AC63" i="84"/>
  <c r="AC58" i="84"/>
  <c r="AD58" i="84"/>
  <c r="O80" i="84"/>
  <c r="O86" i="84"/>
  <c r="I81" i="84"/>
  <c r="I87" i="84"/>
  <c r="AC60" i="84"/>
  <c r="AC66" i="84"/>
  <c r="AC61" i="84"/>
  <c r="AD61" i="84"/>
  <c r="AD64" i="84"/>
  <c r="AC64" i="84"/>
  <c r="AC68" i="84"/>
  <c r="AD68" i="84"/>
  <c r="AC77" i="84"/>
  <c r="AD77" i="84"/>
  <c r="AD78" i="84"/>
  <c r="AC70" i="84"/>
  <c r="M59" i="84"/>
  <c r="K81" i="84"/>
  <c r="K87" i="84"/>
  <c r="AD72" i="84"/>
  <c r="AC72" i="84"/>
  <c r="S57" i="84"/>
  <c r="U57" i="84"/>
  <c r="O59" i="84"/>
  <c r="M81" i="84"/>
  <c r="M87" i="84"/>
  <c r="S80" i="84"/>
  <c r="S86" i="84"/>
  <c r="U56" i="84"/>
  <c r="Q59" i="84"/>
  <c r="O81" i="84"/>
  <c r="O87" i="84"/>
  <c r="U80" i="84"/>
  <c r="U86" i="84"/>
  <c r="W56" i="84"/>
  <c r="W57" i="84"/>
  <c r="W80" i="84"/>
  <c r="W86" i="84"/>
  <c r="Y56" i="84"/>
  <c r="Y57" i="84"/>
  <c r="S59" i="84"/>
  <c r="Q81" i="84"/>
  <c r="Q87" i="84"/>
  <c r="U59" i="84"/>
  <c r="S81" i="84"/>
  <c r="S87" i="84"/>
  <c r="AA57" i="84"/>
  <c r="Y80" i="84"/>
  <c r="Y86" i="84"/>
  <c r="AA56" i="84"/>
  <c r="AA80" i="84"/>
  <c r="AA86" i="84"/>
  <c r="AC56" i="84"/>
  <c r="AC80" i="84"/>
  <c r="AC86" i="84"/>
  <c r="AD56" i="84"/>
  <c r="AD80" i="84"/>
  <c r="AD86" i="84"/>
  <c r="W59" i="84"/>
  <c r="U81" i="84"/>
  <c r="U87" i="84"/>
  <c r="AD57" i="84"/>
  <c r="AC57" i="84"/>
  <c r="Y59" i="84"/>
  <c r="W81" i="84"/>
  <c r="W87" i="84"/>
  <c r="AA59" i="84"/>
  <c r="Y81" i="84"/>
  <c r="Y87" i="84"/>
  <c r="AD59" i="84"/>
  <c r="AD81" i="84"/>
  <c r="AD87" i="84"/>
  <c r="AC59" i="84"/>
  <c r="AC81" i="84"/>
  <c r="AC87" i="84"/>
  <c r="AA81" i="84"/>
  <c r="AA87" i="84"/>
  <c r="AN36" i="83"/>
  <c r="O12" i="91"/>
  <c r="CQ84" i="91" s="1"/>
  <c r="CQ92" i="9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<sst xmlns="http://schemas.openxmlformats.org/spreadsheetml/2006/main" count="1136" uniqueCount="706">
  <si>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</si>
  <si>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</si>
  <si>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</si>
  <si>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</si>
  <si>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</si>
  <si>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事業費</t>
    <rPh sb="0" eb="3">
      <t>ジギョウヒ</t>
    </rPh>
    <phoneticPr fontId="5"/>
  </si>
  <si>
    <t>起債</t>
    <rPh sb="0" eb="2">
      <t>キサイ</t>
    </rPh>
    <phoneticPr fontId="5"/>
  </si>
  <si>
    <t>国庫支出金</t>
    <rPh sb="0" eb="2">
      <t>コッコ</t>
    </rPh>
    <rPh sb="2" eb="5">
      <t>シシュツキン</t>
    </rPh>
    <phoneticPr fontId="5"/>
  </si>
  <si>
    <t>（注）</t>
    <rPh sb="1" eb="2">
      <t>チュウ</t>
    </rPh>
    <phoneticPr fontId="2"/>
  </si>
  <si>
    <t>なお、それ以外の事業についても、必要に応じて用意すること。</t>
    <rPh sb="5" eb="7">
      <t>イガイ</t>
    </rPh>
    <rPh sb="8" eb="10">
      <t>ジギョウ</t>
    </rPh>
    <rPh sb="16" eb="18">
      <t>ヒツヨウ</t>
    </rPh>
    <rPh sb="19" eb="20">
      <t>オウ</t>
    </rPh>
    <rPh sb="22" eb="24">
      <t>ヨウイ</t>
    </rPh>
    <phoneticPr fontId="2"/>
  </si>
  <si>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</si>
  <si>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</si>
  <si>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</si>
  <si>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</si>
  <si>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</si>
  <si>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</si>
  <si>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府支出金</t>
    <rPh sb="0" eb="1">
      <t>フ</t>
    </rPh>
    <rPh sb="1" eb="4">
      <t>シシュツキン</t>
    </rPh>
    <phoneticPr fontId="5"/>
  </si>
  <si>
    <t>使用料・手数料</t>
    <rPh sb="0" eb="3">
      <t>シヨウリョウ</t>
    </rPh>
    <rPh sb="4" eb="7">
      <t>テスウリョウ</t>
    </rPh>
    <phoneticPr fontId="5"/>
  </si>
  <si>
    <t>その他</t>
    <rPh sb="2" eb="3">
      <t>タ</t>
    </rPh>
    <phoneticPr fontId="5"/>
  </si>
  <si>
    <t>特定財源</t>
    <rPh sb="0" eb="2">
      <t>トクテイ</t>
    </rPh>
    <rPh sb="2" eb="4">
      <t>ザイゲン</t>
    </rPh>
    <phoneticPr fontId="5"/>
  </si>
  <si>
    <t>市費</t>
    <rPh sb="0" eb="2">
      <t>シヒ</t>
    </rPh>
    <phoneticPr fontId="5"/>
  </si>
  <si>
    <t>起債（一般債）</t>
    <rPh sb="0" eb="2">
      <t>キサイ</t>
    </rPh>
    <rPh sb="3" eb="5">
      <t>イッパン</t>
    </rPh>
    <rPh sb="5" eb="6">
      <t>サイ</t>
    </rPh>
    <phoneticPr fontId="5"/>
  </si>
  <si>
    <t>起債（特別債）</t>
    <rPh sb="0" eb="2">
      <t>キサイ</t>
    </rPh>
    <rPh sb="3" eb="5">
      <t>トクベツ</t>
    </rPh>
    <rPh sb="5" eb="6">
      <t>サイ</t>
    </rPh>
    <phoneticPr fontId="5"/>
  </si>
  <si>
    <t>蓄積基金繰入金</t>
    <rPh sb="0" eb="2">
      <t>チクセキ</t>
    </rPh>
    <rPh sb="2" eb="4">
      <t>キキン</t>
    </rPh>
    <rPh sb="4" eb="6">
      <t>クリイレ</t>
    </rPh>
    <rPh sb="6" eb="7">
      <t>キン</t>
    </rPh>
    <phoneticPr fontId="5"/>
  </si>
  <si>
    <t>差引一般財源</t>
    <rPh sb="0" eb="2">
      <t>サシヒキ</t>
    </rPh>
    <rPh sb="2" eb="4">
      <t>イッパン</t>
    </rPh>
    <rPh sb="4" eb="6">
      <t>ザイゲン</t>
    </rPh>
    <phoneticPr fontId="5"/>
  </si>
  <si>
    <t>作成に当たっては、誰が見てもわかりやすい表現を心がけ、本様式に基づき簡潔に取りまとめること。</t>
    <rPh sb="0" eb="2">
      <t>サクセイ</t>
    </rPh>
    <rPh sb="3" eb="4">
      <t>ア</t>
    </rPh>
    <rPh sb="9" eb="10">
      <t>ダレ</t>
    </rPh>
    <rPh sb="11" eb="12">
      <t>ミ</t>
    </rPh>
    <rPh sb="20" eb="22">
      <t>ヒョウゲン</t>
    </rPh>
    <rPh sb="23" eb="24">
      <t>ココロ</t>
    </rPh>
    <rPh sb="27" eb="28">
      <t>ホン</t>
    </rPh>
    <rPh sb="28" eb="30">
      <t>ヨウシキ</t>
    </rPh>
    <rPh sb="31" eb="32">
      <t>モト</t>
    </rPh>
    <rPh sb="34" eb="36">
      <t>カンケツ</t>
    </rPh>
    <rPh sb="37" eb="38">
      <t>ト</t>
    </rPh>
    <phoneticPr fontId="2"/>
  </si>
  <si>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</si>
  <si>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</si>
  <si>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</si>
  <si>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</si>
  <si>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</si>
  <si>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</si>
  <si>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</si>
  <si>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</si>
  <si>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</si>
  <si>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</si>
  <si>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</si>
  <si>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</si>
  <si>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</si>
  <si>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</si>
  <si>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</si>
  <si>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</si>
  <si>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</si>
  <si>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</si>
  <si>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</si>
  <si>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</si>
  <si>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</si>
  <si>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</si>
  <si>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</si>
  <si>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</si>
  <si>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</si>
  <si>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</si>
  <si>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</si>
  <si>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</si>
  <si>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</si>
  <si>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</si>
  <si>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</si>
  <si>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</si>
  <si>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</si>
  <si>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</si>
  <si>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</si>
  <si>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</si>
  <si>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</si>
  <si>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</si>
  <si>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</si>
  <si>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</si>
  <si>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</si>
  <si>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</si>
  <si>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</si>
  <si>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</si>
  <si>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</si>
  <si>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</si>
  <si>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</si>
  <si>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</si>
  <si>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</si>
  <si>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</si>
  <si>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</si>
  <si>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</si>
  <si>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</si>
  <si>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</si>
  <si>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</si>
  <si>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</si>
  <si>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</si>
  <si>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</si>
  <si>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</si>
  <si>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</si>
  <si>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</si>
  <si>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</si>
  <si>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</si>
  <si>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</si>
  <si>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</si>
  <si>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</si>
  <si>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</si>
  <si>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</si>
  <si>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</si>
  <si>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</si>
  <si>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</si>
  <si>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</si>
  <si>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</si>
  <si>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</si>
  <si>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</si>
  <si>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</si>
  <si>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</si>
  <si>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</si>
  <si>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</si>
  <si>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</si>
  <si>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</si>
  <si>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</si>
  <si>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</si>
  <si>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</si>
  <si>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</si>
  <si>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</si>
  <si>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</si>
  <si>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</si>
  <si>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</si>
  <si>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</si>
  <si>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新規・拡充等の別</t>
    <rPh sb="0" eb="2">
      <t>シンキ</t>
    </rPh>
    <rPh sb="3" eb="5">
      <t>カクジュウ</t>
    </rPh>
    <rPh sb="5" eb="6">
      <t>トウ</t>
    </rPh>
    <rPh sb="7" eb="8">
      <t>ベツ</t>
    </rPh>
    <phoneticPr fontId="5"/>
  </si>
  <si>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</si>
  <si>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</si>
  <si>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</si>
  <si>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施策分野</t>
    <rPh sb="0" eb="2">
      <t>シサク</t>
    </rPh>
    <rPh sb="2" eb="4">
      <t>ブンヤ</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</si>
  <si>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</si>
  <si>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</si>
  <si>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</si>
  <si>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</si>
  <si>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</si>
  <si>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</si>
  <si>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</si>
  <si>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</si>
  <si>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</si>
  <si>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</si>
  <si>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</si>
  <si>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</si>
  <si>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</si>
  <si>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</si>
  <si>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</si>
  <si>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</si>
  <si>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</si>
  <si>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</si>
  <si>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</si>
  <si>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</si>
  <si>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</si>
  <si>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</si>
  <si>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</si>
  <si>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</si>
  <si>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</si>
  <si>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</si>
  <si>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</si>
  <si>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</si>
  <si>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</si>
  <si>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</si>
  <si>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</si>
  <si>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</si>
  <si>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</si>
  <si>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</si>
  <si>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</si>
  <si>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</si>
  <si>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</si>
  <si>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</si>
  <si>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</si>
  <si>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</si>
  <si>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</si>
  <si>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</si>
  <si>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</si>
  <si>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・本調書については、以下の事項に該当する事業について提出すること。</t>
    <rPh sb="1" eb="2">
      <t>ホン</t>
    </rPh>
    <rPh sb="2" eb="4">
      <t>チョウショ</t>
    </rPh>
    <rPh sb="10" eb="12">
      <t>イカ</t>
    </rPh>
    <rPh sb="13" eb="15">
      <t>ジコウ</t>
    </rPh>
    <rPh sb="16" eb="18">
      <t>ガイトウ</t>
    </rPh>
    <rPh sb="20" eb="22">
      <t>ジギョウ</t>
    </rPh>
    <rPh sb="26" eb="28">
      <t>テイシュツ</t>
    </rPh>
    <phoneticPr fontId="2"/>
  </si>
  <si>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</si>
  <si>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</si>
  <si>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</si>
  <si>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</si>
  <si>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</si>
  <si>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</si>
  <si>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</si>
  <si>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</si>
  <si>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</si>
  <si>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</si>
  <si>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</si>
  <si>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</si>
  <si>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</si>
  <si>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</si>
  <si>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</si>
  <si>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</si>
  <si>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</si>
  <si>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</si>
  <si>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</si>
  <si>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</si>
  <si>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</si>
  <si>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</si>
  <si>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</si>
  <si>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</si>
  <si>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</si>
  <si>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</si>
  <si>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</si>
  <si>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</si>
  <si>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</si>
  <si>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</si>
  <si>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</si>
  <si>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</si>
  <si>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</si>
  <si>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</si>
  <si>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</si>
  <si>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</si>
  <si>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</si>
  <si>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</si>
  <si>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</si>
  <si>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</si>
  <si>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３．予算事業別調書</t>
    <phoneticPr fontId="5"/>
  </si>
  <si>
    <t>共通留意事項</t>
    <rPh sb="0" eb="2">
      <t>キョウツウ</t>
    </rPh>
    <rPh sb="2" eb="4">
      <t>リュウイ</t>
    </rPh>
    <rPh sb="4" eb="6">
      <t>ジコウ</t>
    </rPh>
    <phoneticPr fontId="5"/>
  </si>
  <si>
    <t>・「事業期間・スケジュール」を除いて、行の挿入は行わないこと</t>
    <rPh sb="2" eb="4">
      <t>ジギョウ</t>
    </rPh>
    <rPh sb="4" eb="6">
      <t>キカン</t>
    </rPh>
    <rPh sb="15" eb="16">
      <t>ノゾ</t>
    </rPh>
    <rPh sb="19" eb="20">
      <t>ギョウ</t>
    </rPh>
    <rPh sb="21" eb="23">
      <t>ソウニュウ</t>
    </rPh>
    <rPh sb="24" eb="25">
      <t>オコナ</t>
    </rPh>
    <phoneticPr fontId="5"/>
  </si>
  <si>
    <t>所属名：</t>
    <rPh sb="0" eb="3">
      <t>ショゾクメイ</t>
    </rPh>
    <phoneticPr fontId="5"/>
  </si>
  <si>
    <t>施策分野</t>
    <rPh sb="0" eb="2">
      <t>セサク</t>
    </rPh>
    <rPh sb="2" eb="4">
      <t>ブンヤ</t>
    </rPh>
    <phoneticPr fontId="5"/>
  </si>
  <si>
    <t>新規・拡充等の別</t>
    <rPh sb="0" eb="2">
      <t>シンキ</t>
    </rPh>
    <rPh sb="3" eb="5">
      <t>カクジュウ</t>
    </rPh>
    <rPh sb="5" eb="6">
      <t>ナド</t>
    </rPh>
    <rPh sb="7" eb="8">
      <t>ベツ</t>
    </rPh>
    <phoneticPr fontId="5"/>
  </si>
  <si>
    <t>・プルダウンリストより「新規」「拡充」「見直し」「その他」のいずれかを選択すること</t>
    <phoneticPr fontId="5"/>
  </si>
  <si>
    <t>（ア）事業説明</t>
    <rPh sb="3" eb="5">
      <t>ジギョウ</t>
    </rPh>
    <rPh sb="5" eb="7">
      <t>セツメイ</t>
    </rPh>
    <phoneticPr fontId="2"/>
  </si>
  <si>
    <t>１．事業費（所要経費）</t>
    <phoneticPr fontId="2"/>
  </si>
  <si>
    <t>千円</t>
    <rPh sb="0" eb="2">
      <t>センエン</t>
    </rPh>
    <phoneticPr fontId="5"/>
  </si>
  <si>
    <t>［うち債務負担の予算化</t>
    <rPh sb="3" eb="7">
      <t>サイムフタン</t>
    </rPh>
    <rPh sb="8" eb="11">
      <t>ヨサンカ</t>
    </rPh>
    <phoneticPr fontId="5"/>
  </si>
  <si>
    <t>千円］</t>
    <rPh sb="0" eb="2">
      <t>センエン</t>
    </rPh>
    <phoneticPr fontId="5"/>
  </si>
  <si>
    <t>うち債務負担の予算化</t>
    <rPh sb="2" eb="6">
      <t>サイムフタン</t>
    </rPh>
    <rPh sb="7" eb="10">
      <t>ヨサンカ</t>
    </rPh>
    <phoneticPr fontId="5"/>
  </si>
  <si>
    <t>・事業費（所要経費）に含まれる債務負担の予算化に相当する額を記載すること</t>
    <rPh sb="1" eb="4">
      <t>ジギョウヒ</t>
    </rPh>
    <rPh sb="5" eb="7">
      <t>ショヨウ</t>
    </rPh>
    <rPh sb="7" eb="9">
      <t>ケイヒ</t>
    </rPh>
    <rPh sb="11" eb="12">
      <t>フク</t>
    </rPh>
    <rPh sb="15" eb="19">
      <t>サイムフタン</t>
    </rPh>
    <rPh sb="20" eb="23">
      <t>ヨサンカ</t>
    </rPh>
    <rPh sb="24" eb="26">
      <t>ソウトウ</t>
    </rPh>
    <rPh sb="28" eb="29">
      <t>ガク</t>
    </rPh>
    <rPh sb="30" eb="32">
      <t>キサイ</t>
    </rPh>
    <phoneticPr fontId="5"/>
  </si>
  <si>
    <t>（うち区ＣＭ自由経費</t>
    <rPh sb="3" eb="4">
      <t>ク</t>
    </rPh>
    <rPh sb="6" eb="8">
      <t>ジユウ</t>
    </rPh>
    <rPh sb="8" eb="10">
      <t>ケイヒ</t>
    </rPh>
    <phoneticPr fontId="5"/>
  </si>
  <si>
    <t>千円)</t>
    <rPh sb="0" eb="2">
      <t>センエン</t>
    </rPh>
    <phoneticPr fontId="5"/>
  </si>
  <si>
    <t>［</t>
    <phoneticPr fontId="5"/>
  </si>
  <si>
    <t>新規債務負担行為設定の有無</t>
    <rPh sb="0" eb="2">
      <t>シンキ</t>
    </rPh>
    <rPh sb="2" eb="8">
      <t>サイムフタンコウイ</t>
    </rPh>
    <rPh sb="8" eb="10">
      <t>セッテイ</t>
    </rPh>
    <rPh sb="11" eb="13">
      <t>ウム</t>
    </rPh>
    <phoneticPr fontId="5"/>
  </si>
  <si>
    <t>　(「有」の場合)　→</t>
    <rPh sb="3" eb="4">
      <t>ア</t>
    </rPh>
    <rPh sb="6" eb="8">
      <t>バアイ</t>
    </rPh>
    <phoneticPr fontId="5"/>
  </si>
  <si>
    <t>限度額</t>
    <rPh sb="0" eb="3">
      <t>ゲンドガク</t>
    </rPh>
    <phoneticPr fontId="5"/>
  </si>
  <si>
    <t>２．事業要旨</t>
    <rPh sb="2" eb="4">
      <t>ジギョウ</t>
    </rPh>
    <rPh sb="4" eb="6">
      <t>ヨウシ</t>
    </rPh>
    <phoneticPr fontId="2"/>
  </si>
  <si>
    <t>事業要旨</t>
    <rPh sb="0" eb="2">
      <t>ジギョウ</t>
    </rPh>
    <rPh sb="2" eb="4">
      <t>ヨウシ</t>
    </rPh>
    <phoneticPr fontId="5"/>
  </si>
  <si>
    <t>・当該事業の要旨を簡潔に要点を絞って記載すること</t>
    <rPh sb="1" eb="3">
      <t>トウガイ</t>
    </rPh>
    <rPh sb="3" eb="5">
      <t>ジギョウ</t>
    </rPh>
    <rPh sb="6" eb="8">
      <t>ヨウシ</t>
    </rPh>
    <rPh sb="9" eb="11">
      <t>カンケツ</t>
    </rPh>
    <rPh sb="12" eb="14">
      <t>ヨウテン</t>
    </rPh>
    <rPh sb="15" eb="16">
      <t>シボ</t>
    </rPh>
    <rPh sb="18" eb="20">
      <t>キサイ</t>
    </rPh>
    <phoneticPr fontId="5"/>
  </si>
  <si>
    <t>３．事業詳細</t>
    <rPh sb="2" eb="4">
      <t>ジギョウ</t>
    </rPh>
    <rPh sb="4" eb="6">
      <t>ショウサイ</t>
    </rPh>
    <phoneticPr fontId="2"/>
  </si>
  <si>
    <t>①事業目的</t>
    <rPh sb="1" eb="3">
      <t>ジギョウ</t>
    </rPh>
    <rPh sb="3" eb="5">
      <t>モクテキ</t>
    </rPh>
    <phoneticPr fontId="5"/>
  </si>
  <si>
    <t>事業目的</t>
    <rPh sb="0" eb="4">
      <t>ジギョウモクテキ</t>
    </rPh>
    <phoneticPr fontId="5"/>
  </si>
  <si>
    <t>・当該事業が目指す目的を簡潔かつ具体的に記載すること</t>
    <rPh sb="1" eb="5">
      <t>トウガイジギョウ</t>
    </rPh>
    <rPh sb="6" eb="8">
      <t>メザ</t>
    </rPh>
    <rPh sb="9" eb="11">
      <t>モクテキ</t>
    </rPh>
    <rPh sb="12" eb="14">
      <t>カンケツ</t>
    </rPh>
    <rPh sb="16" eb="19">
      <t>グタイテキ</t>
    </rPh>
    <rPh sb="20" eb="22">
      <t>キサイ</t>
    </rPh>
    <phoneticPr fontId="5"/>
  </si>
  <si>
    <t>②事業内容</t>
    <rPh sb="1" eb="3">
      <t>ジギョウ</t>
    </rPh>
    <rPh sb="3" eb="5">
      <t>ナイヨウ</t>
    </rPh>
    <phoneticPr fontId="5"/>
  </si>
  <si>
    <t>事業内容</t>
    <rPh sb="0" eb="2">
      <t>ジギョウ</t>
    </rPh>
    <rPh sb="2" eb="4">
      <t>ナイヨウ</t>
    </rPh>
    <phoneticPr fontId="5"/>
  </si>
  <si>
    <t>・「２．事業要旨」の記載内容をより具体・詳細に記載すること</t>
    <rPh sb="4" eb="6">
      <t>ジギョウ</t>
    </rPh>
    <rPh sb="6" eb="8">
      <t>ヨウシ</t>
    </rPh>
    <rPh sb="10" eb="12">
      <t>キサイ</t>
    </rPh>
    <rPh sb="12" eb="14">
      <t>ナイヨウ</t>
    </rPh>
    <rPh sb="17" eb="19">
      <t>グタイ</t>
    </rPh>
    <rPh sb="20" eb="22">
      <t>ショウサイ</t>
    </rPh>
    <rPh sb="23" eb="25">
      <t>キサイ</t>
    </rPh>
    <phoneticPr fontId="5"/>
  </si>
  <si>
    <t>③事業対象</t>
    <rPh sb="1" eb="3">
      <t>ジギョウ</t>
    </rPh>
    <rPh sb="3" eb="5">
      <t>タイショウ</t>
    </rPh>
    <phoneticPr fontId="5"/>
  </si>
  <si>
    <t>事業対象</t>
    <rPh sb="0" eb="2">
      <t>ジギョウ</t>
    </rPh>
    <rPh sb="2" eb="4">
      <t>タイショウ</t>
    </rPh>
    <phoneticPr fontId="5"/>
  </si>
  <si>
    <t>・事業目的を踏まえ、誰を対象として実施するものか（効果が及ぶ対象）をプルダウンリストより選択すること</t>
    <rPh sb="1" eb="3">
      <t>ジギョウ</t>
    </rPh>
    <rPh sb="3" eb="5">
      <t>モクテキ</t>
    </rPh>
    <rPh sb="6" eb="7">
      <t>フ</t>
    </rPh>
    <rPh sb="10" eb="11">
      <t>ダレ</t>
    </rPh>
    <rPh sb="12" eb="14">
      <t>タイショウ</t>
    </rPh>
    <rPh sb="17" eb="19">
      <t>ジッシ</t>
    </rPh>
    <rPh sb="25" eb="27">
      <t>コウカ</t>
    </rPh>
    <rPh sb="28" eb="29">
      <t>オヨ</t>
    </rPh>
    <rPh sb="30" eb="32">
      <t>タイショウ</t>
    </rPh>
    <rPh sb="44" eb="46">
      <t>センタク</t>
    </rPh>
    <phoneticPr fontId="5"/>
  </si>
  <si>
    <t>分類</t>
    <rPh sb="0" eb="2">
      <t>ブンルイ</t>
    </rPh>
    <phoneticPr fontId="5"/>
  </si>
  <si>
    <t>(説明)</t>
    <rPh sb="1" eb="3">
      <t>セツメイ</t>
    </rPh>
    <phoneticPr fontId="5"/>
  </si>
  <si>
    <t>・なお、「対象の特定なし」の場合を除き「(説明）」欄には分類の内容を具体的に記載すること</t>
    <rPh sb="5" eb="7">
      <t>タイショウ</t>
    </rPh>
    <rPh sb="8" eb="10">
      <t>トクテイ</t>
    </rPh>
    <rPh sb="14" eb="16">
      <t>バアイ</t>
    </rPh>
    <rPh sb="17" eb="18">
      <t>ノゾ</t>
    </rPh>
    <rPh sb="21" eb="23">
      <t>セツメイ</t>
    </rPh>
    <rPh sb="25" eb="26">
      <t>ラン</t>
    </rPh>
    <rPh sb="28" eb="30">
      <t>ブンルイ</t>
    </rPh>
    <rPh sb="31" eb="33">
      <t>ナイヨウ</t>
    </rPh>
    <rPh sb="34" eb="37">
      <t>グタイテキ</t>
    </rPh>
    <rPh sb="38" eb="40">
      <t>キサイ</t>
    </rPh>
    <phoneticPr fontId="5"/>
  </si>
  <si>
    <t>④事業期間・スケジュール</t>
    <phoneticPr fontId="5"/>
  </si>
  <si>
    <t>全体計画</t>
    <rPh sb="0" eb="2">
      <t>ゼンタイ</t>
    </rPh>
    <rPh sb="2" eb="4">
      <t>ケイカク</t>
    </rPh>
    <phoneticPr fontId="5"/>
  </si>
  <si>
    <t>（事業終了予定年度）</t>
    <rPh sb="1" eb="3">
      <t>ジギョウ</t>
    </rPh>
    <rPh sb="3" eb="5">
      <t>シュウリョウ</t>
    </rPh>
    <rPh sb="5" eb="7">
      <t>ヨテイ</t>
    </rPh>
    <rPh sb="7" eb="9">
      <t>ネンド</t>
    </rPh>
    <phoneticPr fontId="5"/>
  </si>
  <si>
    <t>年度</t>
    <rPh sb="0" eb="1">
      <t>ネン</t>
    </rPh>
    <rPh sb="1" eb="2">
      <t>ド</t>
    </rPh>
    <phoneticPr fontId="5"/>
  </si>
  <si>
    <t>全体計画</t>
    <rPh sb="0" eb="4">
      <t>ゼンタイケイカク</t>
    </rPh>
    <phoneticPr fontId="5"/>
  </si>
  <si>
    <t>・複数年に渡る事業について、年次計画を記載すること</t>
    <rPh sb="1" eb="3">
      <t>フクスウ</t>
    </rPh>
    <rPh sb="3" eb="4">
      <t>ネン</t>
    </rPh>
    <rPh sb="5" eb="6">
      <t>ワタ</t>
    </rPh>
    <rPh sb="7" eb="9">
      <t>ジギョウ</t>
    </rPh>
    <rPh sb="14" eb="16">
      <t>ネンジ</t>
    </rPh>
    <rPh sb="16" eb="18">
      <t>ケイカク</t>
    </rPh>
    <rPh sb="19" eb="21">
      <t>キサイ</t>
    </rPh>
    <phoneticPr fontId="5"/>
  </si>
  <si>
    <t>年</t>
    <rPh sb="0" eb="1">
      <t>ネン</t>
    </rPh>
    <phoneticPr fontId="5"/>
  </si>
  <si>
    <t>～</t>
    <phoneticPr fontId="5"/>
  </si>
  <si>
    <t>・特にサンセット事業（あらかじめ終期設定した事業）の場合は「事業終了予定年度」を必ず記載すること</t>
    <rPh sb="1" eb="2">
      <t>トク</t>
    </rPh>
    <rPh sb="8" eb="10">
      <t>ジギョウ</t>
    </rPh>
    <rPh sb="16" eb="18">
      <t>シュウキ</t>
    </rPh>
    <rPh sb="18" eb="20">
      <t>セッテイ</t>
    </rPh>
    <rPh sb="22" eb="24">
      <t>ジギョウ</t>
    </rPh>
    <rPh sb="26" eb="28">
      <t>バアイ</t>
    </rPh>
    <rPh sb="30" eb="32">
      <t>ジギョウ</t>
    </rPh>
    <rPh sb="32" eb="34">
      <t>シュウリョウ</t>
    </rPh>
    <rPh sb="34" eb="36">
      <t>ヨテイ</t>
    </rPh>
    <rPh sb="36" eb="38">
      <t>ネンド</t>
    </rPh>
    <rPh sb="40" eb="41">
      <t>カナラ</t>
    </rPh>
    <rPh sb="42" eb="44">
      <t>キサイ</t>
    </rPh>
    <phoneticPr fontId="5"/>
  </si>
  <si>
    <t>・事業進捗の段階ごとに簡潔かつ具体的に記載すること</t>
    <rPh sb="1" eb="3">
      <t>ジギョウ</t>
    </rPh>
    <rPh sb="3" eb="5">
      <t>シンチョク</t>
    </rPh>
    <rPh sb="6" eb="8">
      <t>ダンカイ</t>
    </rPh>
    <rPh sb="11" eb="13">
      <t>カンケツ</t>
    </rPh>
    <rPh sb="15" eb="18">
      <t>グタイテキ</t>
    </rPh>
    <rPh sb="19" eb="21">
      <t>キサイ</t>
    </rPh>
    <phoneticPr fontId="5"/>
  </si>
  <si>
    <t>月</t>
    <rPh sb="0" eb="1">
      <t>ガツ</t>
    </rPh>
    <phoneticPr fontId="5"/>
  </si>
  <si>
    <t>・単年度事業や継続事業の場合も当該年度の実施内容を事業進捗の段階ごとに簡潔かつ具体的に</t>
    <rPh sb="1" eb="4">
      <t>タンネンド</t>
    </rPh>
    <rPh sb="4" eb="6">
      <t>ジギョウ</t>
    </rPh>
    <rPh sb="7" eb="9">
      <t>ケイゾク</t>
    </rPh>
    <rPh sb="9" eb="11">
      <t>ジギョウ</t>
    </rPh>
    <rPh sb="12" eb="14">
      <t>バアイ</t>
    </rPh>
    <rPh sb="15" eb="17">
      <t>トウガイ</t>
    </rPh>
    <rPh sb="17" eb="19">
      <t>ネンド</t>
    </rPh>
    <rPh sb="20" eb="22">
      <t>ジッシ</t>
    </rPh>
    <rPh sb="22" eb="24">
      <t>ナイヨウ</t>
    </rPh>
    <rPh sb="25" eb="27">
      <t>ジギョウ</t>
    </rPh>
    <rPh sb="27" eb="29">
      <t>シンチョク</t>
    </rPh>
    <rPh sb="30" eb="32">
      <t>ダンカイ</t>
    </rPh>
    <rPh sb="35" eb="37">
      <t>カンケツ</t>
    </rPh>
    <rPh sb="39" eb="42">
      <t>グタイテキ</t>
    </rPh>
    <phoneticPr fontId="5"/>
  </si>
  <si>
    <t>　記載すること</t>
    <rPh sb="1" eb="3">
      <t>キサイ</t>
    </rPh>
    <phoneticPr fontId="5"/>
  </si>
  <si>
    <t>⑤事業手法・契約手法・実施場所</t>
    <rPh sb="6" eb="8">
      <t>ケイヤク</t>
    </rPh>
    <rPh sb="8" eb="10">
      <t>シュホウ</t>
    </rPh>
    <phoneticPr fontId="5"/>
  </si>
  <si>
    <t>事業手法・契約手法・実施場所</t>
    <rPh sb="0" eb="2">
      <t>ジギョウ</t>
    </rPh>
    <rPh sb="2" eb="4">
      <t>シュホウ</t>
    </rPh>
    <rPh sb="5" eb="7">
      <t>ケイヤク</t>
    </rPh>
    <rPh sb="7" eb="9">
      <t>シュホウ</t>
    </rPh>
    <rPh sb="10" eb="12">
      <t>ジッシ</t>
    </rPh>
    <rPh sb="12" eb="14">
      <t>バショ</t>
    </rPh>
    <phoneticPr fontId="5"/>
  </si>
  <si>
    <t>・事業手法には、当該事業の実施手法（工事請負・委託・賃貸借（リース）・補助　など）を記載すること</t>
    <rPh sb="1" eb="3">
      <t>ジギョウ</t>
    </rPh>
    <rPh sb="3" eb="5">
      <t>シュホウ</t>
    </rPh>
    <rPh sb="8" eb="10">
      <t>トウガイ</t>
    </rPh>
    <rPh sb="10" eb="12">
      <t>ジギョウ</t>
    </rPh>
    <rPh sb="13" eb="15">
      <t>ジッシ</t>
    </rPh>
    <rPh sb="15" eb="17">
      <t>シュホウ</t>
    </rPh>
    <rPh sb="18" eb="20">
      <t>コウジ</t>
    </rPh>
    <rPh sb="20" eb="22">
      <t>ウケオイ</t>
    </rPh>
    <rPh sb="23" eb="25">
      <t>イタク</t>
    </rPh>
    <rPh sb="26" eb="29">
      <t>チンタイシャク</t>
    </rPh>
    <rPh sb="35" eb="37">
      <t>ホジョ</t>
    </rPh>
    <rPh sb="42" eb="44">
      <t>キサイ</t>
    </rPh>
    <phoneticPr fontId="5"/>
  </si>
  <si>
    <t>事業手法</t>
    <rPh sb="0" eb="2">
      <t>ジギョウ</t>
    </rPh>
    <rPh sb="2" eb="4">
      <t>シュホウ</t>
    </rPh>
    <phoneticPr fontId="5"/>
  </si>
  <si>
    <t>実施場所</t>
    <rPh sb="0" eb="4">
      <t>ジッシバショ</t>
    </rPh>
    <phoneticPr fontId="5"/>
  </si>
  <si>
    <t>契約手法</t>
    <rPh sb="0" eb="2">
      <t>ケイヤク</t>
    </rPh>
    <rPh sb="2" eb="4">
      <t>シュホウ</t>
    </rPh>
    <phoneticPr fontId="5"/>
  </si>
  <si>
    <t>⑥事業費・特定財源の積算</t>
    <phoneticPr fontId="5"/>
  </si>
  <si>
    <t>事業費・特定財源の積算</t>
    <rPh sb="0" eb="2">
      <t>ジギョウ</t>
    </rPh>
    <rPh sb="2" eb="3">
      <t>ヒ</t>
    </rPh>
    <rPh sb="4" eb="6">
      <t>トクテイ</t>
    </rPh>
    <rPh sb="6" eb="8">
      <t>ザイゲン</t>
    </rPh>
    <rPh sb="9" eb="11">
      <t>セキサン</t>
    </rPh>
    <phoneticPr fontId="5"/>
  </si>
  <si>
    <t>（事業費（歳出））</t>
    <rPh sb="1" eb="3">
      <t>ジギョウ</t>
    </rPh>
    <rPh sb="3" eb="4">
      <t>ヒ</t>
    </rPh>
    <rPh sb="5" eb="7">
      <t>サイシュツ</t>
    </rPh>
    <phoneticPr fontId="5"/>
  </si>
  <si>
    <t>・記載内容が欄に収まらない場合、積算の記載をまとめる（＠○○～□□円×△△～◇◇個×■月）など、</t>
    <rPh sb="1" eb="3">
      <t>キサイ</t>
    </rPh>
    <rPh sb="3" eb="5">
      <t>ナイヨウ</t>
    </rPh>
    <rPh sb="6" eb="7">
      <t>ラン</t>
    </rPh>
    <rPh sb="8" eb="9">
      <t>オサ</t>
    </rPh>
    <rPh sb="13" eb="15">
      <t>バアイ</t>
    </rPh>
    <rPh sb="16" eb="18">
      <t>セキサン</t>
    </rPh>
    <rPh sb="19" eb="21">
      <t>キサイ</t>
    </rPh>
    <rPh sb="33" eb="34">
      <t>エン</t>
    </rPh>
    <rPh sb="40" eb="41">
      <t>コ</t>
    </rPh>
    <rPh sb="43" eb="44">
      <t>ツキ</t>
    </rPh>
    <phoneticPr fontId="5"/>
  </si>
  <si>
    <t>・国府補助金については、補助金名称・補助対象経費・補助率を記載すること</t>
    <rPh sb="1" eb="2">
      <t>クニ</t>
    </rPh>
    <rPh sb="2" eb="3">
      <t>フ</t>
    </rPh>
    <rPh sb="3" eb="6">
      <t>ホジョキン</t>
    </rPh>
    <rPh sb="12" eb="15">
      <t>ホジョキン</t>
    </rPh>
    <rPh sb="15" eb="17">
      <t>メイショウ</t>
    </rPh>
    <rPh sb="18" eb="20">
      <t>ホジョ</t>
    </rPh>
    <rPh sb="20" eb="22">
      <t>タイショウ</t>
    </rPh>
    <rPh sb="22" eb="24">
      <t>ケイヒ</t>
    </rPh>
    <rPh sb="25" eb="27">
      <t>ホジョ</t>
    </rPh>
    <rPh sb="27" eb="28">
      <t>リツ</t>
    </rPh>
    <rPh sb="29" eb="31">
      <t>キサイ</t>
    </rPh>
    <phoneticPr fontId="5"/>
  </si>
  <si>
    <t>・年度途中から実施する事業の場合、平年度化する場合の想定も合わせて記載すること</t>
    <rPh sb="1" eb="3">
      <t>ネンド</t>
    </rPh>
    <rPh sb="3" eb="5">
      <t>トチュウ</t>
    </rPh>
    <rPh sb="7" eb="9">
      <t>ジッシ</t>
    </rPh>
    <rPh sb="11" eb="13">
      <t>ジギョウ</t>
    </rPh>
    <rPh sb="14" eb="16">
      <t>バアイ</t>
    </rPh>
    <rPh sb="17" eb="20">
      <t>ヘイネンド</t>
    </rPh>
    <rPh sb="20" eb="21">
      <t>カ</t>
    </rPh>
    <rPh sb="23" eb="25">
      <t>バアイ</t>
    </rPh>
    <rPh sb="26" eb="28">
      <t>ソウテイ</t>
    </rPh>
    <rPh sb="29" eb="30">
      <t>ア</t>
    </rPh>
    <rPh sb="33" eb="35">
      <t>キサイ</t>
    </rPh>
    <phoneticPr fontId="5"/>
  </si>
  <si>
    <t>・複数年に渡る事業（初年度モデルで対象の拡大を目指すものはその額も考慮）は、総事業費も合わせて</t>
    <rPh sb="1" eb="3">
      <t>フクスウ</t>
    </rPh>
    <rPh sb="3" eb="4">
      <t>ネン</t>
    </rPh>
    <rPh sb="5" eb="6">
      <t>ワタ</t>
    </rPh>
    <rPh sb="7" eb="9">
      <t>ジギョウ</t>
    </rPh>
    <rPh sb="10" eb="13">
      <t>ショネンド</t>
    </rPh>
    <rPh sb="17" eb="19">
      <t>タイショウ</t>
    </rPh>
    <rPh sb="20" eb="22">
      <t>カクダイ</t>
    </rPh>
    <rPh sb="23" eb="25">
      <t>メザ</t>
    </rPh>
    <rPh sb="31" eb="32">
      <t>ガク</t>
    </rPh>
    <rPh sb="33" eb="35">
      <t>コウリョ</t>
    </rPh>
    <rPh sb="38" eb="42">
      <t>ソウジギョウヒ</t>
    </rPh>
    <rPh sb="43" eb="44">
      <t>ア</t>
    </rPh>
    <phoneticPr fontId="5"/>
  </si>
  <si>
    <t>　記載すること</t>
    <phoneticPr fontId="5"/>
  </si>
  <si>
    <t>（特定財源）</t>
    <rPh sb="1" eb="3">
      <t>トクテイ</t>
    </rPh>
    <rPh sb="3" eb="5">
      <t>ザイゲン</t>
    </rPh>
    <phoneticPr fontId="5"/>
  </si>
  <si>
    <t>４．事業費の推移等</t>
    <rPh sb="2" eb="4">
      <t>ジギョウ</t>
    </rPh>
    <rPh sb="4" eb="5">
      <t>ヒ</t>
    </rPh>
    <rPh sb="6" eb="8">
      <t>スイイ</t>
    </rPh>
    <rPh sb="8" eb="9">
      <t>ナド</t>
    </rPh>
    <phoneticPr fontId="2"/>
  </si>
  <si>
    <t>事業費の推移等</t>
    <rPh sb="0" eb="2">
      <t>ジギョウ</t>
    </rPh>
    <rPh sb="2" eb="3">
      <t>ヒ</t>
    </rPh>
    <rPh sb="4" eb="6">
      <t>スイイ</t>
    </rPh>
    <rPh sb="6" eb="7">
      <t>ナド</t>
    </rPh>
    <phoneticPr fontId="5"/>
  </si>
  <si>
    <t>・「予算」欄については、当初予算が骨格予算等の場合、実質的な当初ベースである補正後の計数とすること</t>
    <phoneticPr fontId="5"/>
  </si>
  <si>
    <t>・「調整」欄は空白とすること</t>
    <phoneticPr fontId="5"/>
  </si>
  <si>
    <t>予算</t>
    <rPh sb="0" eb="2">
      <t>ヨサン</t>
    </rPh>
    <phoneticPr fontId="5"/>
  </si>
  <si>
    <t>決算</t>
    <rPh sb="0" eb="2">
      <t>ケッサン</t>
    </rPh>
    <phoneticPr fontId="5"/>
  </si>
  <si>
    <t>見込</t>
    <rPh sb="0" eb="2">
      <t>ミコ</t>
    </rPh>
    <phoneticPr fontId="5"/>
  </si>
  <si>
    <t>算定</t>
    <rPh sb="0" eb="2">
      <t>サンテイ</t>
    </rPh>
    <phoneticPr fontId="5"/>
  </si>
  <si>
    <t>調整</t>
    <rPh sb="0" eb="2">
      <t>チョウセイ</t>
    </rPh>
    <phoneticPr fontId="5"/>
  </si>
  <si>
    <t>（イ）事業評価</t>
    <rPh sb="3" eb="7">
      <t>ジギョウヒョウカ</t>
    </rPh>
    <phoneticPr fontId="2"/>
  </si>
  <si>
    <t>事業評価</t>
    <rPh sb="0" eb="2">
      <t>ジギョウ</t>
    </rPh>
    <rPh sb="2" eb="4">
      <t>ヒョウカ</t>
    </rPh>
    <phoneticPr fontId="5"/>
  </si>
  <si>
    <t>・事業評価の記載にあたっては、「ＰＤＣＡサイクル」「課題と事業効果の結びつき」を意識した説明</t>
    <rPh sb="1" eb="3">
      <t>ジギョウ</t>
    </rPh>
    <rPh sb="3" eb="5">
      <t>ヒョウカ</t>
    </rPh>
    <rPh sb="6" eb="8">
      <t>キサイ</t>
    </rPh>
    <rPh sb="40" eb="42">
      <t>イシキ</t>
    </rPh>
    <rPh sb="44" eb="46">
      <t>セツメイ</t>
    </rPh>
    <phoneticPr fontId="5"/>
  </si>
  <si>
    <t>　とすること</t>
    <phoneticPr fontId="5"/>
  </si>
  <si>
    <t>１．課題認識</t>
    <rPh sb="2" eb="4">
      <t>カダイ</t>
    </rPh>
    <rPh sb="4" eb="6">
      <t>ニンシキ</t>
    </rPh>
    <phoneticPr fontId="2"/>
  </si>
  <si>
    <t>①事業実施に至る背景・経過</t>
    <rPh sb="1" eb="3">
      <t>ジギョウ</t>
    </rPh>
    <rPh sb="3" eb="5">
      <t>ジッシ</t>
    </rPh>
    <rPh sb="6" eb="7">
      <t>イタ</t>
    </rPh>
    <rPh sb="8" eb="10">
      <t>ハイケイ</t>
    </rPh>
    <rPh sb="11" eb="13">
      <t>ケイカ</t>
    </rPh>
    <phoneticPr fontId="5"/>
  </si>
  <si>
    <t>事業実施に至る背景・経過</t>
    <rPh sb="0" eb="2">
      <t>ジギョウ</t>
    </rPh>
    <rPh sb="2" eb="4">
      <t>ジッシ</t>
    </rPh>
    <rPh sb="5" eb="6">
      <t>イタ</t>
    </rPh>
    <rPh sb="7" eb="9">
      <t>ハイケイ</t>
    </rPh>
    <rPh sb="10" eb="12">
      <t>ケイカ</t>
    </rPh>
    <phoneticPr fontId="5"/>
  </si>
  <si>
    <t>・少子高齢化の進行や現役世代の負担増など社会一般についての抽象的な説明ではなく、</t>
    <rPh sb="1" eb="3">
      <t>ショウシ</t>
    </rPh>
    <rPh sb="3" eb="6">
      <t>コウレイカ</t>
    </rPh>
    <rPh sb="7" eb="9">
      <t>シンコウ</t>
    </rPh>
    <rPh sb="10" eb="12">
      <t>ゲンエキ</t>
    </rPh>
    <rPh sb="12" eb="14">
      <t>セダイ</t>
    </rPh>
    <rPh sb="15" eb="18">
      <t>フタンゾウ</t>
    </rPh>
    <rPh sb="20" eb="22">
      <t>シャカイ</t>
    </rPh>
    <rPh sb="22" eb="24">
      <t>イッパン</t>
    </rPh>
    <rPh sb="29" eb="32">
      <t>チュウショウテキ</t>
    </rPh>
    <rPh sb="33" eb="35">
      <t>セツメイ</t>
    </rPh>
    <phoneticPr fontId="5"/>
  </si>
  <si>
    <t>　本市を取り巻く状況、また区における傾向・特徴を踏まえ具体的に記載すること</t>
    <rPh sb="1" eb="2">
      <t>ホン</t>
    </rPh>
    <rPh sb="2" eb="3">
      <t>シ</t>
    </rPh>
    <rPh sb="4" eb="5">
      <t>ト</t>
    </rPh>
    <rPh sb="6" eb="7">
      <t>マ</t>
    </rPh>
    <rPh sb="8" eb="10">
      <t>ジョウキョウ</t>
    </rPh>
    <rPh sb="13" eb="14">
      <t>ク</t>
    </rPh>
    <rPh sb="18" eb="20">
      <t>ケイコウ</t>
    </rPh>
    <rPh sb="21" eb="23">
      <t>トクチョウ</t>
    </rPh>
    <rPh sb="24" eb="25">
      <t>フ</t>
    </rPh>
    <rPh sb="27" eb="30">
      <t>グタイテキ</t>
    </rPh>
    <rPh sb="31" eb="33">
      <t>キサイ</t>
    </rPh>
    <phoneticPr fontId="5"/>
  </si>
  <si>
    <t>・記載にあたっては、時系列を明確にすること</t>
    <rPh sb="1" eb="3">
      <t>キサイ</t>
    </rPh>
    <rPh sb="10" eb="13">
      <t>ジケイレツ</t>
    </rPh>
    <rPh sb="14" eb="16">
      <t>メイカク</t>
    </rPh>
    <phoneticPr fontId="5"/>
  </si>
  <si>
    <t>②これまでの取組・成果</t>
    <rPh sb="6" eb="8">
      <t>トリクミ</t>
    </rPh>
    <rPh sb="9" eb="11">
      <t>セイカ</t>
    </rPh>
    <phoneticPr fontId="5"/>
  </si>
  <si>
    <t>これまでの取組・成果</t>
    <rPh sb="5" eb="7">
      <t>トリクミ</t>
    </rPh>
    <rPh sb="8" eb="10">
      <t>セイカ</t>
    </rPh>
    <phoneticPr fontId="5"/>
  </si>
  <si>
    <t>・記載にあたっては、時系列を明確にし、所属単位の取組・成果だけでなく、市全体の取組・成果も</t>
    <phoneticPr fontId="5"/>
  </si>
  <si>
    <t>　含め客観的・具体的な数値等を用いて記載すること</t>
    <phoneticPr fontId="5"/>
  </si>
  <si>
    <t>③現状・課題・予算反映</t>
    <rPh sb="1" eb="3">
      <t>ゲンジョウ</t>
    </rPh>
    <rPh sb="4" eb="6">
      <t>カダイ</t>
    </rPh>
    <rPh sb="7" eb="9">
      <t>ヨサン</t>
    </rPh>
    <rPh sb="9" eb="11">
      <t>ハンエイ</t>
    </rPh>
    <phoneticPr fontId="5"/>
  </si>
  <si>
    <t>［現状］</t>
    <rPh sb="1" eb="3">
      <t>ゲンジョウ</t>
    </rPh>
    <phoneticPr fontId="5"/>
  </si>
  <si>
    <t>現状</t>
    <rPh sb="0" eb="2">
      <t>ゲンジョウ</t>
    </rPh>
    <phoneticPr fontId="5"/>
  </si>
  <si>
    <t>・上記②を踏まえた現状について、具体的な指標等を用いて記載すること</t>
    <rPh sb="1" eb="3">
      <t>ジョウキ</t>
    </rPh>
    <rPh sb="5" eb="6">
      <t>フ</t>
    </rPh>
    <rPh sb="9" eb="11">
      <t>ゲンジョウ</t>
    </rPh>
    <rPh sb="16" eb="19">
      <t>グタイテキ</t>
    </rPh>
    <rPh sb="20" eb="22">
      <t>シヒョウ</t>
    </rPh>
    <rPh sb="22" eb="23">
      <t>ナド</t>
    </rPh>
    <rPh sb="24" eb="25">
      <t>モチ</t>
    </rPh>
    <rPh sb="27" eb="29">
      <t>キサイ</t>
    </rPh>
    <phoneticPr fontId="5"/>
  </si>
  <si>
    <t>［課題］</t>
    <rPh sb="1" eb="3">
      <t>カダイ</t>
    </rPh>
    <phoneticPr fontId="5"/>
  </si>
  <si>
    <t>課題</t>
    <rPh sb="0" eb="2">
      <t>カダイ</t>
    </rPh>
    <phoneticPr fontId="5"/>
  </si>
  <si>
    <t>・現状から生じている今日的な課題やこれまでの取組を振り返ることによって抽出される課題について、</t>
    <rPh sb="1" eb="3">
      <t>ゲンジョウ</t>
    </rPh>
    <rPh sb="5" eb="6">
      <t>ショウ</t>
    </rPh>
    <rPh sb="10" eb="13">
      <t>コンニチテキ</t>
    </rPh>
    <rPh sb="14" eb="16">
      <t>カダイ</t>
    </rPh>
    <rPh sb="22" eb="24">
      <t>トリクミ</t>
    </rPh>
    <rPh sb="25" eb="26">
      <t>フ</t>
    </rPh>
    <rPh sb="27" eb="28">
      <t>カエ</t>
    </rPh>
    <rPh sb="35" eb="37">
      <t>チュウシュツ</t>
    </rPh>
    <rPh sb="40" eb="42">
      <t>カダイ</t>
    </rPh>
    <phoneticPr fontId="5"/>
  </si>
  <si>
    <t>　簡潔かつ具体的に記載すること</t>
    <phoneticPr fontId="5"/>
  </si>
  <si>
    <t>［課題に対する予算反映の内容］</t>
    <rPh sb="1" eb="3">
      <t>カダイ</t>
    </rPh>
    <rPh sb="4" eb="5">
      <t>タイ</t>
    </rPh>
    <rPh sb="7" eb="9">
      <t>ヨサン</t>
    </rPh>
    <rPh sb="9" eb="11">
      <t>ハンエイ</t>
    </rPh>
    <rPh sb="12" eb="14">
      <t>ナイヨウ</t>
    </rPh>
    <phoneticPr fontId="5"/>
  </si>
  <si>
    <t>課題に対する予算反映の内容</t>
    <rPh sb="0" eb="2">
      <t>カダイ</t>
    </rPh>
    <rPh sb="3" eb="4">
      <t>タイ</t>
    </rPh>
    <rPh sb="6" eb="8">
      <t>ヨサン</t>
    </rPh>
    <rPh sb="8" eb="10">
      <t>ハンエイ</t>
    </rPh>
    <rPh sb="11" eb="13">
      <t>ナイヨウ</t>
    </rPh>
    <phoneticPr fontId="5"/>
  </si>
  <si>
    <t>・課題に対し直結する予算反映内容（事業費の一部でも可）を記載すること</t>
    <rPh sb="1" eb="3">
      <t>カダイ</t>
    </rPh>
    <rPh sb="4" eb="5">
      <t>タイ</t>
    </rPh>
    <rPh sb="6" eb="8">
      <t>チョッケツ</t>
    </rPh>
    <rPh sb="10" eb="12">
      <t>ヨサン</t>
    </rPh>
    <rPh sb="12" eb="14">
      <t>ハンエイ</t>
    </rPh>
    <rPh sb="14" eb="16">
      <t>ナイヨウ</t>
    </rPh>
    <rPh sb="17" eb="19">
      <t>ジギョウ</t>
    </rPh>
    <rPh sb="19" eb="20">
      <t>ヒ</t>
    </rPh>
    <rPh sb="21" eb="23">
      <t>イチブ</t>
    </rPh>
    <rPh sb="25" eb="26">
      <t>カ</t>
    </rPh>
    <rPh sb="28" eb="30">
      <t>キサイ</t>
    </rPh>
    <phoneticPr fontId="5"/>
  </si>
  <si>
    <t>２．事業効果</t>
    <rPh sb="2" eb="4">
      <t>ジギョウ</t>
    </rPh>
    <rPh sb="4" eb="6">
      <t>コウカ</t>
    </rPh>
    <phoneticPr fontId="2"/>
  </si>
  <si>
    <t>［事業効果（目標）］</t>
    <rPh sb="1" eb="3">
      <t>ジギョウ</t>
    </rPh>
    <rPh sb="3" eb="5">
      <t>コウカ</t>
    </rPh>
    <rPh sb="6" eb="8">
      <t>モクヒョウ</t>
    </rPh>
    <phoneticPr fontId="5"/>
  </si>
  <si>
    <t>事業効果（目標）</t>
    <rPh sb="0" eb="2">
      <t>ジギョウ</t>
    </rPh>
    <rPh sb="2" eb="4">
      <t>コウカ</t>
    </rPh>
    <rPh sb="5" eb="7">
      <t>モクヒョウ</t>
    </rPh>
    <phoneticPr fontId="5"/>
  </si>
  <si>
    <t>・目的につながる目標を、具体的な指標を用いて記載すること</t>
    <rPh sb="1" eb="3">
      <t>モクテキ</t>
    </rPh>
    <rPh sb="8" eb="10">
      <t>モクヒョウ</t>
    </rPh>
    <rPh sb="12" eb="15">
      <t>グタイテキ</t>
    </rPh>
    <rPh sb="16" eb="18">
      <t>シヒョウ</t>
    </rPh>
    <rPh sb="19" eb="20">
      <t>モチ</t>
    </rPh>
    <rPh sb="22" eb="24">
      <t>キサイ</t>
    </rPh>
    <phoneticPr fontId="5"/>
  </si>
  <si>
    <t>・単年度の指標であるのか、累年の指標であるのかを明記すること（必要に応じ年度ごとに記載すること）</t>
    <rPh sb="1" eb="4">
      <t>タンネンド</t>
    </rPh>
    <rPh sb="5" eb="7">
      <t>シヒョウ</t>
    </rPh>
    <rPh sb="13" eb="15">
      <t>ルイネン</t>
    </rPh>
    <rPh sb="16" eb="18">
      <t>シヒョウ</t>
    </rPh>
    <rPh sb="24" eb="26">
      <t>メイキ</t>
    </rPh>
    <rPh sb="31" eb="33">
      <t>ヒツヨウ</t>
    </rPh>
    <rPh sb="34" eb="35">
      <t>オウ</t>
    </rPh>
    <rPh sb="36" eb="38">
      <t>ネンド</t>
    </rPh>
    <rPh sb="41" eb="43">
      <t>キサイ</t>
    </rPh>
    <phoneticPr fontId="5"/>
  </si>
  <si>
    <t>（ウ）その他</t>
    <rPh sb="5" eb="6">
      <t>タ</t>
    </rPh>
    <phoneticPr fontId="2"/>
  </si>
  <si>
    <r>
      <t>（</t>
    </r>
    <r>
      <rPr>
        <u/>
        <sz val="9"/>
        <rFont val="ＭＳ Ｐ明朝"/>
        <family val="1"/>
        <charset val="128"/>
      </rPr>
      <t>箇条書き</t>
    </r>
    <r>
      <rPr>
        <sz val="9"/>
        <rFont val="ＭＳ Ｐ明朝"/>
        <family val="1"/>
        <charset val="128"/>
      </rPr>
      <t>を基本とし、多くとも</t>
    </r>
    <r>
      <rPr>
        <u/>
        <sz val="9"/>
        <rFont val="ＭＳ Ｐ明朝"/>
        <family val="1"/>
        <charset val="128"/>
      </rPr>
      <t>3点</t>
    </r>
    <r>
      <rPr>
        <sz val="9"/>
        <rFont val="ＭＳ Ｐ明朝"/>
        <family val="1"/>
        <charset val="128"/>
      </rPr>
      <t>にまとめること）</t>
    </r>
    <rPh sb="1" eb="4">
      <t>カジョウガ</t>
    </rPh>
    <rPh sb="6" eb="8">
      <t>キホン</t>
    </rPh>
    <rPh sb="11" eb="12">
      <t>オオ</t>
    </rPh>
    <rPh sb="16" eb="17">
      <t>テン</t>
    </rPh>
    <phoneticPr fontId="5"/>
  </si>
  <si>
    <r>
      <t>（</t>
    </r>
    <r>
      <rPr>
        <u/>
        <sz val="9"/>
        <rFont val="ＭＳ Ｐ明朝"/>
        <family val="1"/>
        <charset val="128"/>
      </rPr>
      <t>「手段」と「目的」を混同したものとならないよう留意</t>
    </r>
    <r>
      <rPr>
        <sz val="9"/>
        <rFont val="ＭＳ Ｐ明朝"/>
        <family val="1"/>
        <charset val="128"/>
      </rPr>
      <t>すること）</t>
    </r>
    <rPh sb="2" eb="4">
      <t>シュダン</t>
    </rPh>
    <rPh sb="7" eb="9">
      <t>モクテキ</t>
    </rPh>
    <rPh sb="11" eb="13">
      <t>コンドウ</t>
    </rPh>
    <rPh sb="24" eb="26">
      <t>リュウイ</t>
    </rPh>
    <phoneticPr fontId="5"/>
  </si>
  <si>
    <r>
      <t>・積算にあたっては、</t>
    </r>
    <r>
      <rPr>
        <u/>
        <sz val="9"/>
        <rFont val="ＭＳ Ｐ明朝"/>
        <family val="1"/>
        <charset val="128"/>
      </rPr>
      <t>単価・数量・期間など、事業費を構成する要素が明確になるような記載</t>
    </r>
    <r>
      <rPr>
        <sz val="9"/>
        <rFont val="ＭＳ Ｐ明朝"/>
        <family val="1"/>
        <charset val="128"/>
      </rPr>
      <t>とすること</t>
    </r>
    <rPh sb="1" eb="3">
      <t>セキサン</t>
    </rPh>
    <rPh sb="10" eb="12">
      <t>タンカ</t>
    </rPh>
    <rPh sb="13" eb="15">
      <t>スウリョウ</t>
    </rPh>
    <rPh sb="16" eb="18">
      <t>キカン</t>
    </rPh>
    <rPh sb="21" eb="23">
      <t>ジギョウ</t>
    </rPh>
    <rPh sb="23" eb="24">
      <t>ヒ</t>
    </rPh>
    <rPh sb="25" eb="27">
      <t>コウセイ</t>
    </rPh>
    <rPh sb="29" eb="31">
      <t>ヨウソ</t>
    </rPh>
    <rPh sb="32" eb="34">
      <t>メイカク</t>
    </rPh>
    <rPh sb="40" eb="42">
      <t>キサイ</t>
    </rPh>
    <phoneticPr fontId="5"/>
  </si>
  <si>
    <r>
      <t>・上記背景・経過を踏まえたうえで、</t>
    </r>
    <r>
      <rPr>
        <u/>
        <sz val="9"/>
        <rFont val="ＭＳ Ｐ明朝"/>
        <family val="1"/>
        <charset val="128"/>
      </rPr>
      <t>これまでの取組及びその結果としての成果を分けて記載</t>
    </r>
    <rPh sb="1" eb="3">
      <t>ジョウキ</t>
    </rPh>
    <rPh sb="3" eb="5">
      <t>ハイケイ</t>
    </rPh>
    <rPh sb="6" eb="8">
      <t>ケイカ</t>
    </rPh>
    <rPh sb="9" eb="10">
      <t>フ</t>
    </rPh>
    <rPh sb="22" eb="24">
      <t>トリクミ</t>
    </rPh>
    <rPh sb="24" eb="25">
      <t>オヨ</t>
    </rPh>
    <rPh sb="28" eb="30">
      <t>ケッカ</t>
    </rPh>
    <rPh sb="34" eb="36">
      <t>セイカ</t>
    </rPh>
    <rPh sb="37" eb="38">
      <t>ワ</t>
    </rPh>
    <phoneticPr fontId="5"/>
  </si>
  <si>
    <r>
      <t>　</t>
    </r>
    <r>
      <rPr>
        <u/>
        <sz val="9"/>
        <rFont val="ＭＳ Ｐ明朝"/>
        <family val="1"/>
        <charset val="128"/>
      </rPr>
      <t>すること</t>
    </r>
    <phoneticPr fontId="5"/>
  </si>
  <si>
    <r>
      <t>・課題抽出にあたっては、</t>
    </r>
    <r>
      <rPr>
        <u/>
        <sz val="9"/>
        <rFont val="ＭＳ Ｐ明朝"/>
        <family val="1"/>
        <charset val="128"/>
      </rPr>
      <t>次項（課題に対する予算反映の内容）との結びつきを意識した記載とすること</t>
    </r>
    <rPh sb="1" eb="3">
      <t>カダイ</t>
    </rPh>
    <rPh sb="3" eb="5">
      <t>チュウシュツ</t>
    </rPh>
    <rPh sb="12" eb="14">
      <t>ジコウ</t>
    </rPh>
    <rPh sb="15" eb="17">
      <t>カダイ</t>
    </rPh>
    <rPh sb="18" eb="19">
      <t>タイ</t>
    </rPh>
    <rPh sb="21" eb="23">
      <t>ヨサン</t>
    </rPh>
    <rPh sb="23" eb="25">
      <t>ハンエイ</t>
    </rPh>
    <rPh sb="26" eb="28">
      <t>ナイヨウ</t>
    </rPh>
    <rPh sb="31" eb="32">
      <t>ムス</t>
    </rPh>
    <rPh sb="36" eb="38">
      <t>イシキ</t>
    </rPh>
    <rPh sb="40" eb="42">
      <t>キサイ</t>
    </rPh>
    <phoneticPr fontId="5"/>
  </si>
  <si>
    <t>・契約手法には、契約の方法・種類（一般競争入札・指名競争入札・随意契約（企画競争方式）　など）を</t>
    <rPh sb="1" eb="3">
      <t>ケイヤク</t>
    </rPh>
    <rPh sb="3" eb="5">
      <t>シュホウ</t>
    </rPh>
    <rPh sb="8" eb="10">
      <t>ケイヤク</t>
    </rPh>
    <rPh sb="11" eb="13">
      <t>ホウホウ</t>
    </rPh>
    <rPh sb="14" eb="16">
      <t>シュルイ</t>
    </rPh>
    <rPh sb="17" eb="19">
      <t>イッパン</t>
    </rPh>
    <rPh sb="19" eb="21">
      <t>キョウソウ</t>
    </rPh>
    <rPh sb="21" eb="23">
      <t>ニュウサツ</t>
    </rPh>
    <rPh sb="24" eb="26">
      <t>シメイ</t>
    </rPh>
    <rPh sb="26" eb="28">
      <t>キョウソウ</t>
    </rPh>
    <rPh sb="28" eb="30">
      <t>ニュウサツ</t>
    </rPh>
    <rPh sb="31" eb="33">
      <t>ズイイ</t>
    </rPh>
    <rPh sb="33" eb="35">
      <t>ケイヤク</t>
    </rPh>
    <rPh sb="36" eb="38">
      <t>キカク</t>
    </rPh>
    <rPh sb="38" eb="40">
      <t>キョウソウ</t>
    </rPh>
    <rPh sb="40" eb="42">
      <t>ホウシキ</t>
    </rPh>
    <phoneticPr fontId="5"/>
  </si>
  <si>
    <r>
      <t>　するが、</t>
    </r>
    <r>
      <rPr>
        <u/>
        <sz val="9"/>
        <rFont val="ＭＳ Ｐ明朝"/>
        <family val="1"/>
        <charset val="128"/>
      </rPr>
      <t>単に「別紙」としないこと</t>
    </r>
    <r>
      <rPr>
        <sz val="9"/>
        <rFont val="ＭＳ Ｐ明朝"/>
        <family val="1"/>
        <charset val="128"/>
      </rPr>
      <t>）</t>
    </r>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</si>
  <si>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</si>
  <si>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</si>
  <si>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</si>
  <si>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</si>
  <si>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</si>
  <si>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</si>
  <si>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</si>
  <si>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</si>
  <si>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</si>
  <si>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</si>
  <si>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r>
      <t>（</t>
    </r>
    <r>
      <rPr>
        <u/>
        <sz val="9"/>
        <rFont val="ＭＳ Ｐ明朝"/>
        <family val="1"/>
        <charset val="128"/>
      </rPr>
      <t>規定の枠内に簡潔にまとめ、可能な限り表裏1枚とすること</t>
    </r>
    <r>
      <rPr>
        <sz val="9"/>
        <rFont val="ＭＳ Ｐ明朝"/>
        <family val="1"/>
        <charset val="128"/>
      </rPr>
      <t>）</t>
    </r>
    <rPh sb="14" eb="16">
      <t>カノウ</t>
    </rPh>
    <rPh sb="17" eb="18">
      <t>カギ</t>
    </rPh>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</si>
  <si>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</si>
  <si>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</si>
  <si>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</si>
  <si>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</si>
  <si>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</si>
  <si>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</si>
  <si>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</si>
  <si>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</si>
  <si>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</si>
  <si>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</si>
  <si>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</si>
  <si>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</si>
  <si>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</si>
  <si>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</si>
  <si>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</si>
  <si>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</si>
  <si>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</si>
  <si>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</si>
  <si>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</si>
  <si>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</si>
  <si>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</si>
  <si>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</si>
  <si>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</si>
  <si>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</si>
  <si>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</si>
  <si>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</si>
  <si>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</si>
  <si>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</si>
  <si>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</si>
  <si>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</si>
  <si>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</si>
  <si>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</si>
  <si>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</si>
  <si>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</si>
  <si>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</si>
  <si>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</si>
  <si>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</si>
  <si>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</si>
  <si>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</si>
  <si>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</si>
  <si>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</si>
  <si>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</si>
  <si>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</si>
  <si>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</si>
  <si>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</si>
  <si>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</si>
  <si>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</si>
  <si>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</si>
  <si>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</si>
  <si>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</si>
  <si>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</si>
  <si>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</si>
  <si>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</si>
  <si>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</si>
  <si>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</si>
  <si>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</si>
  <si>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</si>
  <si>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</si>
  <si>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</si>
  <si>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</si>
  <si>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</si>
  <si>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</si>
  <si>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</si>
  <si>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</si>
  <si>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</si>
  <si>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</si>
  <si>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</si>
  <si>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</si>
  <si>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</si>
  <si>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</si>
  <si>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</si>
  <si>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</si>
  <si>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</si>
  <si>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</si>
  <si>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</si>
  <si>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</si>
  <si>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</si>
  <si>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</si>
  <si>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</si>
  <si>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</si>
  <si>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</si>
  <si>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</si>
  <si>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</si>
  <si>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</si>
  <si>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</si>
  <si>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</si>
  <si>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</si>
  <si>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</si>
  <si>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</si>
  <si>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</si>
  <si>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</si>
  <si>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</si>
  <si>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</si>
  <si>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</si>
  <si>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</si>
  <si>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</si>
  <si>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</si>
  <si>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</si>
  <si>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</si>
  <si>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</si>
  <si>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</si>
  <si>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</si>
  <si>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</si>
  <si>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</si>
  <si>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</si>
  <si>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</si>
  <si>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</si>
  <si>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</si>
  <si>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</si>
  <si>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</si>
  <si>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</si>
  <si>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</si>
  <si>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</si>
  <si>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</si>
  <si>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</si>
  <si>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</si>
  <si>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</si>
  <si>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</si>
  <si>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</si>
  <si>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</si>
  <si>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</si>
  <si>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</si>
  <si>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</si>
  <si>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</si>
  <si>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</si>
  <si>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</si>
  <si>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</si>
  <si>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</si>
  <si>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</si>
  <si>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</si>
  <si>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</si>
  <si>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</si>
  <si>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</si>
  <si>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上程時期</t>
    <rPh sb="0" eb="2">
      <t>ジョウテイ</t>
    </rPh>
    <rPh sb="2" eb="4">
      <t>ジキ</t>
    </rPh>
    <phoneticPr fontId="5"/>
  </si>
  <si>
    <t>条例名称</t>
    <rPh sb="0" eb="2">
      <t>ジョウレイ</t>
    </rPh>
    <rPh sb="2" eb="4">
      <t>メイショウ</t>
    </rPh>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</si>
  <si>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</si>
  <si>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</si>
  <si>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31"/>
  </si>
  <si>
    <t>備  考</t>
    <phoneticPr fontId="2"/>
  </si>
  <si>
    <t>目</t>
    <rPh sb="0" eb="1">
      <t>モク</t>
    </rPh>
    <phoneticPr fontId="31"/>
  </si>
  <si>
    <t>節</t>
    <rPh sb="0" eb="1">
      <t>セツ</t>
    </rPh>
    <phoneticPr fontId="31"/>
  </si>
  <si>
    <t>事項</t>
    <rPh sb="0" eb="2">
      <t>ジコウ</t>
    </rPh>
    <phoneticPr fontId="31"/>
  </si>
  <si>
    <t>（②-①）</t>
    <phoneticPr fontId="2"/>
  </si>
  <si>
    <t>1項　使用料</t>
    <rPh sb="1" eb="2">
      <t>コウ</t>
    </rPh>
    <rPh sb="3" eb="6">
      <t>シヨウリョウ</t>
    </rPh>
    <phoneticPr fontId="31"/>
  </si>
  <si>
    <t>1目　総務使用料</t>
    <rPh sb="1" eb="2">
      <t>モク</t>
    </rPh>
    <rPh sb="3" eb="5">
      <t>ソウム</t>
    </rPh>
    <rPh sb="5" eb="8">
      <t>シヨウリョウ</t>
    </rPh>
    <phoneticPr fontId="31"/>
  </si>
  <si>
    <t>1節　○○使用料</t>
    <rPh sb="1" eb="2">
      <t>セツ</t>
    </rPh>
    <rPh sb="5" eb="8">
      <t>シヨウリョウ</t>
    </rPh>
    <phoneticPr fontId="31"/>
  </si>
  <si>
    <t>△△局</t>
    <rPh sb="2" eb="3">
      <t>キョク</t>
    </rPh>
    <phoneticPr fontId="31"/>
  </si>
  <si>
    <t>※</t>
    <phoneticPr fontId="31"/>
  </si>
  <si>
    <t>財</t>
    <rPh sb="0" eb="1">
      <t>ザイ</t>
    </rPh>
    <phoneticPr fontId="31"/>
  </si>
  <si>
    <t>2節　□□使用料</t>
    <rPh sb="1" eb="2">
      <t>セツ</t>
    </rPh>
    <rPh sb="5" eb="8">
      <t>シヨウリョウ</t>
    </rPh>
    <phoneticPr fontId="31"/>
  </si>
  <si>
    <t>2項　国庫補助金</t>
    <rPh sb="1" eb="2">
      <t>コウ</t>
    </rPh>
    <rPh sb="3" eb="5">
      <t>コッコ</t>
    </rPh>
    <rPh sb="5" eb="8">
      <t>ホジョキン</t>
    </rPh>
    <phoneticPr fontId="31"/>
  </si>
  <si>
    <t>1目　総務費国庫補助金</t>
    <rPh sb="1" eb="2">
      <t>モク</t>
    </rPh>
    <rPh sb="3" eb="5">
      <t>ソウム</t>
    </rPh>
    <rPh sb="5" eb="6">
      <t>ヒ</t>
    </rPh>
    <rPh sb="6" eb="8">
      <t>コッコ</t>
    </rPh>
    <rPh sb="8" eb="11">
      <t>ホジョキン</t>
    </rPh>
    <phoneticPr fontId="31"/>
  </si>
  <si>
    <t>1節　▽▽補助金</t>
    <rPh sb="1" eb="2">
      <t>セツ</t>
    </rPh>
    <rPh sb="5" eb="8">
      <t>ホジョキン</t>
    </rPh>
    <phoneticPr fontId="31"/>
  </si>
  <si>
    <t>◇◇事業に対する補助金</t>
    <rPh sb="2" eb="4">
      <t>ジギョウ</t>
    </rPh>
    <rPh sb="5" eb="6">
      <t>タイ</t>
    </rPh>
    <rPh sb="8" eb="11">
      <t>ホジョキン</t>
    </rPh>
    <phoneticPr fontId="31"/>
  </si>
  <si>
    <t>××事業に対する補助金</t>
    <rPh sb="2" eb="4">
      <t>ジギョウ</t>
    </rPh>
    <rPh sb="5" eb="6">
      <t>タイ</t>
    </rPh>
    <rPh sb="8" eb="11">
      <t>ホジョキン</t>
    </rPh>
    <phoneticPr fontId="31"/>
  </si>
  <si>
    <t>（◆◆事業に対する補助金）</t>
    <rPh sb="3" eb="5">
      <t>ジギョウ</t>
    </rPh>
    <rPh sb="6" eb="7">
      <t>タイ</t>
    </rPh>
    <rPh sb="9" eb="12">
      <t>ホジョキン</t>
    </rPh>
    <phoneticPr fontId="31"/>
  </si>
  <si>
    <t>・・・</t>
    <phoneticPr fontId="31"/>
  </si>
  <si>
    <t>6項　雑入</t>
    <rPh sb="1" eb="2">
      <t>コウ</t>
    </rPh>
    <rPh sb="3" eb="5">
      <t>ザツニュウ</t>
    </rPh>
    <phoneticPr fontId="31"/>
  </si>
  <si>
    <t>1節　雑収</t>
    <rPh sb="1" eb="2">
      <t>セツ</t>
    </rPh>
    <rPh sb="3" eb="4">
      <t>ザツ</t>
    </rPh>
    <rPh sb="4" eb="5">
      <t>シュウ</t>
    </rPh>
    <phoneticPr fontId="31"/>
  </si>
  <si>
    <t>局</t>
    <rPh sb="0" eb="1">
      <t>キョク</t>
    </rPh>
    <phoneticPr fontId="31"/>
  </si>
  <si>
    <t>■■収入</t>
    <rPh sb="2" eb="4">
      <t>シュウニュウ</t>
    </rPh>
    <phoneticPr fontId="31"/>
  </si>
  <si>
    <t>▲▲収入</t>
    <rPh sb="2" eb="4">
      <t>シュウニュウ</t>
    </rPh>
    <phoneticPr fontId="31"/>
  </si>
  <si>
    <t>所属計</t>
    <rPh sb="0" eb="2">
      <t>ショゾク</t>
    </rPh>
    <rPh sb="2" eb="3">
      <t>ケイ</t>
    </rPh>
    <phoneticPr fontId="31"/>
  </si>
  <si>
    <t>（注）</t>
    <rPh sb="1" eb="2">
      <t>チュウ</t>
    </rPh>
    <phoneticPr fontId="31"/>
  </si>
  <si>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31"/>
  </si>
  <si>
    <t>条例改正</t>
    <rPh sb="0" eb="2">
      <t>ジョウレイ</t>
    </rPh>
    <rPh sb="2" eb="4">
      <t>カイセイ</t>
    </rPh>
    <phoneticPr fontId="5"/>
  </si>
  <si>
    <t>条例改正・上程時期・条例名称</t>
    <rPh sb="0" eb="2">
      <t>ジョウレイ</t>
    </rPh>
    <rPh sb="2" eb="4">
      <t>カイセイ</t>
    </rPh>
    <rPh sb="5" eb="7">
      <t>ジョウテイ</t>
    </rPh>
    <rPh sb="7" eb="9">
      <t>ジキ</t>
    </rPh>
    <rPh sb="10" eb="12">
      <t>ジョウレイ</t>
    </rPh>
    <rPh sb="12" eb="14">
      <t>メイショウ</t>
    </rPh>
    <phoneticPr fontId="5"/>
  </si>
  <si>
    <t>・当該事業に関連する条例改正案件（予算関連案件）の市会への提出予定について、</t>
    <rPh sb="1" eb="3">
      <t>トウガイ</t>
    </rPh>
    <rPh sb="3" eb="5">
      <t>ジギョウ</t>
    </rPh>
    <rPh sb="6" eb="8">
      <t>カンレン</t>
    </rPh>
    <rPh sb="10" eb="12">
      <t>ジョウレイ</t>
    </rPh>
    <rPh sb="12" eb="14">
      <t>カイセイ</t>
    </rPh>
    <rPh sb="14" eb="16">
      <t>アンケン</t>
    </rPh>
    <rPh sb="17" eb="19">
      <t>ヨサン</t>
    </rPh>
    <rPh sb="19" eb="21">
      <t>カンレン</t>
    </rPh>
    <rPh sb="21" eb="23">
      <t>アンケン</t>
    </rPh>
    <rPh sb="25" eb="27">
      <t>シカイ</t>
    </rPh>
    <rPh sb="29" eb="31">
      <t>テイシュツ</t>
    </rPh>
    <rPh sb="31" eb="33">
      <t>ヨテイ</t>
    </rPh>
    <phoneticPr fontId="5"/>
  </si>
  <si>
    <t>　プルダウンリストより「有」「無」のいずれかを選択すること</t>
    <phoneticPr fontId="5"/>
  </si>
  <si>
    <t>（「有」の場合は、その時期と条例の名称についても記載すること）</t>
    <rPh sb="2" eb="3">
      <t>アリ</t>
    </rPh>
    <rPh sb="5" eb="7">
      <t>バアイ</t>
    </rPh>
    <rPh sb="11" eb="13">
      <t>ジキ</t>
    </rPh>
    <rPh sb="14" eb="16">
      <t>ジョウレイ</t>
    </rPh>
    <rPh sb="17" eb="19">
      <t>メイショウ</t>
    </rPh>
    <rPh sb="24" eb="26">
      <t>キサイ</t>
    </rPh>
    <phoneticPr fontId="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</si>
  <si>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</si>
  <si>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</si>
  <si>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</si>
  <si>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</si>
  <si>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</si>
  <si>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</si>
  <si>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</si>
  <si>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</si>
  <si>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</si>
  <si>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</si>
  <si>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</si>
  <si>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</si>
  <si>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</si>
  <si>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</si>
  <si>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</si>
  <si>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</si>
  <si>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</si>
  <si>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</si>
  <si>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</si>
  <si>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</si>
  <si>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</si>
  <si>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31"/>
  </si>
  <si>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</si>
  <si>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</si>
  <si>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</si>
  <si>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</si>
  <si>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</si>
  <si>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</si>
  <si>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</si>
  <si>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</si>
  <si>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</si>
  <si>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</si>
  <si>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31"/>
  </si>
  <si>
    <t>□□（施設名）</t>
    <rPh sb="3" eb="5">
      <t>シセツ</t>
    </rPh>
    <rPh sb="5" eb="6">
      <t>メイ</t>
    </rPh>
    <phoneticPr fontId="31"/>
  </si>
  <si>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31"/>
  </si>
  <si>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31"/>
  </si>
  <si>
    <t>広告収入、私用光熱水費に係る収入等</t>
    <rPh sb="5" eb="6">
      <t>ワタクシ</t>
    </rPh>
    <rPh sb="6" eb="7">
      <t>ヨウ</t>
    </rPh>
    <rPh sb="7" eb="11">
      <t>コウネツスイヒ</t>
    </rPh>
    <rPh sb="12" eb="13">
      <t>カカ</t>
    </rPh>
    <rPh sb="14" eb="16">
      <t>シュウニュウ</t>
    </rPh>
    <phoneticPr fontId="31"/>
  </si>
  <si>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</si>
  <si>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</si>
  <si>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</si>
  <si>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t>［再構築基準］</t>
    <rPh sb="1" eb="4">
      <t>サイコウチク</t>
    </rPh>
    <rPh sb="4" eb="6">
      <t>キジュン</t>
    </rPh>
    <phoneticPr fontId="5"/>
  </si>
  <si>
    <t>再構築基準</t>
    <rPh sb="0" eb="3">
      <t>サイコウチク</t>
    </rPh>
    <rPh sb="3" eb="5">
      <t>キジュン</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</si>
  <si>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</si>
  <si>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・事業を廃止もしくは再構築する判断基準を具体的な指標等を用いて記載すること</t>
    <rPh sb="1" eb="3">
      <t>ジギョウ</t>
    </rPh>
    <rPh sb="4" eb="6">
      <t>ハイシ</t>
    </rPh>
    <rPh sb="10" eb="13">
      <t>サイコウチク</t>
    </rPh>
    <rPh sb="15" eb="17">
      <t>ハンダン</t>
    </rPh>
    <rPh sb="17" eb="19">
      <t>キジュン</t>
    </rPh>
    <rPh sb="20" eb="23">
      <t>グタイテキ</t>
    </rPh>
    <rPh sb="24" eb="26">
      <t>シヒョウ</t>
    </rPh>
    <rPh sb="26" eb="27">
      <t>ナド</t>
    </rPh>
    <rPh sb="28" eb="29">
      <t>モチ</t>
    </rPh>
    <rPh sb="31" eb="33">
      <t>キサイ</t>
    </rPh>
    <phoneticPr fontId="5"/>
  </si>
  <si>
    <t>こと。</t>
    <phoneticPr fontId="5"/>
  </si>
  <si>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</si>
  <si>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31"/>
  </si>
  <si>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</si>
  <si>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</si>
  <si>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</si>
  <si>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</si>
  <si>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</si>
  <si>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</si>
  <si>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</si>
  <si>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</si>
  <si>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</si>
  <si>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</si>
  <si>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</si>
  <si>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</si>
  <si>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</si>
  <si>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</si>
  <si>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31"/>
  </si>
  <si>
    <t>非裁量経費C</t>
    <rPh sb="0" eb="1">
      <t>ヒ</t>
    </rPh>
    <rPh sb="1" eb="3">
      <t>サイリョウ</t>
    </rPh>
    <rPh sb="3" eb="5">
      <t>ケイヒ</t>
    </rPh>
    <phoneticPr fontId="5"/>
  </si>
  <si>
    <t>裁量経費B</t>
    <rPh sb="0" eb="2">
      <t>サイリョウ</t>
    </rPh>
    <rPh sb="2" eb="4">
      <t>ケイヒ</t>
    </rPh>
    <phoneticPr fontId="5"/>
  </si>
  <si>
    <t>・様式13における施策の分野名を記載すること</t>
    <rPh sb="1" eb="3">
      <t>ヨウシキ</t>
    </rPh>
    <rPh sb="9" eb="11">
      <t>セサク</t>
    </rPh>
    <rPh sb="12" eb="14">
      <t>ブンヤ</t>
    </rPh>
    <rPh sb="14" eb="15">
      <t>メイ</t>
    </rPh>
    <rPh sb="16" eb="18">
      <t>キサイ</t>
    </rPh>
    <phoneticPr fontId="5"/>
  </si>
  <si>
    <t>・「拡充」「見直し」の定義は様式13を参照のこと</t>
    <rPh sb="2" eb="4">
      <t>カクジュウ</t>
    </rPh>
    <rPh sb="6" eb="8">
      <t>ミナオ</t>
    </rPh>
    <rPh sb="11" eb="13">
      <t>テイギ</t>
    </rPh>
    <rPh sb="14" eb="16">
      <t>ヨウシキ</t>
    </rPh>
    <rPh sb="19" eb="21">
      <t>サンショウ</t>
    </rPh>
    <phoneticPr fontId="5"/>
  </si>
  <si>
    <t>　積算の考え方が把握できる記載とすること（必要に応じ詳細な積算は（様式8）（様式9）を活用することと</t>
    <rPh sb="8" eb="10">
      <t>ハアク</t>
    </rPh>
    <rPh sb="13" eb="15">
      <t>キサイ</t>
    </rPh>
    <rPh sb="21" eb="23">
      <t>ヒツヨウ</t>
    </rPh>
    <rPh sb="24" eb="25">
      <t>オウ</t>
    </rPh>
    <rPh sb="26" eb="28">
      <t>ショウサイ</t>
    </rPh>
    <rPh sb="29" eb="31">
      <t>セキサン</t>
    </rPh>
    <rPh sb="33" eb="35">
      <t>ヨウシキ</t>
    </rPh>
    <rPh sb="38" eb="40">
      <t>ヨウシキ</t>
    </rPh>
    <rPh sb="43" eb="45">
      <t>カツヨウ</t>
    </rPh>
    <phoneticPr fontId="5"/>
  </si>
  <si>
    <t>令和</t>
    <rPh sb="0" eb="2">
      <t>レイワ</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</si>
  <si>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</si>
  <si>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31"/>
  </si>
  <si>
    <t>17款　国庫支出金</t>
    <rPh sb="2" eb="3">
      <t>カン</t>
    </rPh>
    <rPh sb="4" eb="6">
      <t>コッコ</t>
    </rPh>
    <rPh sb="6" eb="9">
      <t>シシュツキン</t>
    </rPh>
    <phoneticPr fontId="31"/>
  </si>
  <si>
    <t>16使用料及手数料</t>
  </si>
  <si>
    <t>16使用料及手数料</t>
    <phoneticPr fontId="31"/>
  </si>
  <si>
    <t>17国庫支出金</t>
    <rPh sb="2" eb="4">
      <t>コッコ</t>
    </rPh>
    <rPh sb="4" eb="7">
      <t>シシュツキン</t>
    </rPh>
    <phoneticPr fontId="31"/>
  </si>
  <si>
    <t>23款　諸収入</t>
    <rPh sb="2" eb="3">
      <t>カン</t>
    </rPh>
    <rPh sb="4" eb="5">
      <t>ショ</t>
    </rPh>
    <rPh sb="5" eb="7">
      <t>シュウニュウ</t>
    </rPh>
    <phoneticPr fontId="31"/>
  </si>
  <si>
    <t>23諸収入</t>
    <rPh sb="2" eb="3">
      <t>ショ</t>
    </rPh>
    <rPh sb="3" eb="5">
      <t>シュウニュウ</t>
    </rPh>
    <phoneticPr fontId="31"/>
  </si>
  <si>
    <t>④　新規・拡充事業</t>
    <rPh sb="2" eb="4">
      <t>シンキ</t>
    </rPh>
    <rPh sb="5" eb="7">
      <t>カクジュウ</t>
    </rPh>
    <rPh sb="7" eb="9">
      <t>ジギョウ</t>
    </rPh>
    <phoneticPr fontId="2"/>
  </si>
  <si>
    <t>⑤　プレス発表を予定している事業</t>
    <rPh sb="5" eb="7">
      <t>ハッピョウ</t>
    </rPh>
    <rPh sb="8" eb="10">
      <t>ヨテイ</t>
    </rPh>
    <rPh sb="14" eb="16">
      <t>ジギョウ</t>
    </rPh>
    <phoneticPr fontId="2"/>
  </si>
  <si>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</si>
  <si>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</si>
  <si>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</si>
  <si>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</si>
  <si>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</si>
  <si>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</si>
  <si>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</si>
  <si>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②　重点施策推進経費</t>
    <rPh sb="4" eb="6">
      <t>シサク</t>
    </rPh>
    <rPh sb="6" eb="8">
      <t>スイシン</t>
    </rPh>
    <rPh sb="8" eb="10">
      <t>ケイヒ</t>
    </rPh>
    <phoneticPr fontId="2"/>
  </si>
  <si>
    <t>また、②④以外についても、各所属において主体的、自律的に再構築基準を設け、PDCAサイクルに取り組むこと。</t>
    <rPh sb="28" eb="31">
      <t>サイコウチク</t>
    </rPh>
    <phoneticPr fontId="5"/>
  </si>
  <si>
    <t>・上記②重点施策推進経費、④新規・拡充事業は再構築基準を記載し、提出すること。</t>
    <rPh sb="1" eb="3">
      <t>ジョウキ</t>
    </rPh>
    <rPh sb="4" eb="6">
      <t>ジュウテン</t>
    </rPh>
    <rPh sb="6" eb="8">
      <t>シサク</t>
    </rPh>
    <rPh sb="8" eb="10">
      <t>スイシン</t>
    </rPh>
    <rPh sb="10" eb="12">
      <t>ケイヒ</t>
    </rPh>
    <rPh sb="14" eb="16">
      <t>シンキ</t>
    </rPh>
    <rPh sb="17" eb="19">
      <t>カクジュウ</t>
    </rPh>
    <rPh sb="19" eb="21">
      <t>ジギョウ</t>
    </rPh>
    <rPh sb="22" eb="25">
      <t>サイコウチク</t>
    </rPh>
    <rPh sb="25" eb="27">
      <t>キジュン</t>
    </rPh>
    <rPh sb="28" eb="30">
      <t>キサイ</t>
    </rPh>
    <rPh sb="32" eb="33">
      <t>ツツミ</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</si>
  <si>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</si>
  <si>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</si>
  <si>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①　非裁量経費</t>
    <rPh sb="2" eb="3">
      <t>ヒ</t>
    </rPh>
    <rPh sb="3" eb="5">
      <t>サイリョウ</t>
    </rPh>
    <rPh sb="5" eb="7">
      <t>ケイヒ</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</si>
  <si>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</si>
  <si>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</si>
  <si>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・当初予算で計上を留保する新規・拡充事業等は本様式の提出は不要だが、「骨格予算に当たっての留意事項等について（照会）」</t>
    <rPh sb="1" eb="3">
      <t>トウショ</t>
    </rPh>
    <rPh sb="22" eb="25">
      <t>ホンヨウシキ</t>
    </rPh>
    <rPh sb="26" eb="28">
      <t>テイシュツ</t>
    </rPh>
    <rPh sb="29" eb="31">
      <t>フヨウ</t>
    </rPh>
    <phoneticPr fontId="5"/>
  </si>
  <si>
    <t>　（令和4年9月9日）に基づき対応すること。</t>
    <rPh sb="15" eb="17">
      <t>タイオウ</t>
    </rPh>
    <phoneticPr fontId="5"/>
  </si>
  <si>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</si>
  <si>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</si>
  <si>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</si>
  <si>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</si>
  <si>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</si>
  <si>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</si>
  <si>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</si>
  <si>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</si>
  <si>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</si>
  <si>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</si>
  <si>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</si>
  <si>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</si>
  <si>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</si>
  <si>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</si>
  <si>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</si>
  <si>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</si>
  <si>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</si>
  <si>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</si>
  <si>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</si>
  <si>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</si>
  <si>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</si>
  <si>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</si>
  <si>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</si>
  <si>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</si>
  <si>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</si>
  <si>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</si>
  <si>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</si>
  <si>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</si>
  <si>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</si>
  <si>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</si>
  <si>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</si>
  <si>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</si>
  <si>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</si>
  <si>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</si>
  <si>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</si>
  <si>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</si>
  <si>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</si>
  <si>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</si>
  <si>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</si>
  <si>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</si>
  <si>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</si>
  <si>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</si>
  <si>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</si>
  <si>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</si>
  <si>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</si>
  <si>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</si>
  <si>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31"/>
  </si>
  <si>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31"/>
  </si>
  <si>
    <t>国庫支出金・府支出金・寄附金</t>
    <rPh sb="0" eb="2">
      <t>コッコ</t>
    </rPh>
    <rPh sb="2" eb="5">
      <t>シシュツキン</t>
    </rPh>
    <rPh sb="6" eb="7">
      <t>フ</t>
    </rPh>
    <rPh sb="7" eb="9">
      <t>シシュツ</t>
    </rPh>
    <rPh sb="9" eb="10">
      <t>キン</t>
    </rPh>
    <rPh sb="11" eb="14">
      <t>キフキン</t>
    </rPh>
    <phoneticPr fontId="5"/>
  </si>
  <si>
    <t>5年度の計画</t>
    <rPh sb="1" eb="3">
      <t>ネンド</t>
    </rPh>
    <rPh sb="4" eb="6">
      <t>ケイカク</t>
    </rPh>
    <phoneticPr fontId="5"/>
  </si>
  <si>
    <t>・全体計画のうち、5年度に実施する内容を詳細に記載すること</t>
    <rPh sb="1" eb="5">
      <t>ゼンタイケイカク</t>
    </rPh>
    <rPh sb="10" eb="12">
      <t>ネンド</t>
    </rPh>
    <rPh sb="13" eb="15">
      <t>ジッシ</t>
    </rPh>
    <rPh sb="17" eb="19">
      <t>ナイヨウ</t>
    </rPh>
    <rPh sb="20" eb="22">
      <t>ショウサイ</t>
    </rPh>
    <rPh sb="23" eb="25">
      <t>キサイ</t>
    </rPh>
    <phoneticPr fontId="5"/>
  </si>
  <si>
    <t>2年度</t>
    <phoneticPr fontId="5"/>
  </si>
  <si>
    <t>3年度</t>
    <phoneticPr fontId="5"/>
  </si>
  <si>
    <t>4年度</t>
    <phoneticPr fontId="5"/>
  </si>
  <si>
    <t>5年度</t>
    <phoneticPr fontId="5"/>
  </si>
  <si>
    <t>6年度</t>
    <phoneticPr fontId="5"/>
  </si>
  <si>
    <t>7年度</t>
    <phoneticPr fontId="5"/>
  </si>
  <si>
    <t>8年度</t>
    <phoneticPr fontId="5"/>
  </si>
  <si>
    <t>9年度</t>
    <phoneticPr fontId="5"/>
  </si>
  <si>
    <t>※「令和5年度市民利用施設等の緊急安全対策について（照会）」（令和4年9月9日）の対象事業については、財政局への提出は不要</t>
    <rPh sb="2" eb="3">
      <t>レイ</t>
    </rPh>
    <rPh sb="3" eb="4">
      <t>ワ</t>
    </rPh>
    <rPh sb="31" eb="32">
      <t>レイ</t>
    </rPh>
    <rPh sb="32" eb="33">
      <t>ワ</t>
    </rPh>
    <rPh sb="41" eb="43">
      <t>タイショウ</t>
    </rPh>
    <rPh sb="51" eb="53">
      <t>ザイセイ</t>
    </rPh>
    <rPh sb="53" eb="54">
      <t>キョク</t>
    </rPh>
    <rPh sb="56" eb="58">
      <t>テイシュツ</t>
    </rPh>
    <rPh sb="59" eb="61">
      <t>フヨウ</t>
    </rPh>
    <phoneticPr fontId="5"/>
  </si>
  <si>
    <t>③　「令和5年度予算編成における新型コロナウイルス感染症対策関連経費・物価高騰対応経費の取扱いについて（照会）」（令和4年9月9日）</t>
    <rPh sb="3" eb="5">
      <t>レイワ</t>
    </rPh>
    <rPh sb="6" eb="8">
      <t>ネンド</t>
    </rPh>
    <rPh sb="8" eb="10">
      <t>ヨサン</t>
    </rPh>
    <rPh sb="10" eb="12">
      <t>ヘンセイ</t>
    </rPh>
    <rPh sb="16" eb="18">
      <t>シンガタ</t>
    </rPh>
    <rPh sb="25" eb="28">
      <t>カンセンショウ</t>
    </rPh>
    <rPh sb="28" eb="30">
      <t>タイサク</t>
    </rPh>
    <rPh sb="41" eb="43">
      <t>ケイヒ</t>
    </rPh>
    <rPh sb="44" eb="45">
      <t>ト</t>
    </rPh>
    <rPh sb="45" eb="46">
      <t>アツカ</t>
    </rPh>
    <rPh sb="57" eb="59">
      <t>レイワ</t>
    </rPh>
    <rPh sb="60" eb="61">
      <t>ネン</t>
    </rPh>
    <rPh sb="62" eb="63">
      <t>ガツ</t>
    </rPh>
    <rPh sb="64" eb="65">
      <t>カ</t>
    </rPh>
    <phoneticPr fontId="2"/>
  </si>
  <si>
    <t>　の別枠措置対象事業</t>
    <phoneticPr fontId="5"/>
  </si>
  <si>
    <t>なお、再構築基準の記載にあたっては、今後、市政改革室より通知される予定の「令和5年度運営方針等の策定について（通知）」を参照する</t>
    <rPh sb="3" eb="6">
      <t>サイコウチク</t>
    </rPh>
    <rPh sb="37" eb="38">
      <t>レイ</t>
    </rPh>
    <rPh sb="38" eb="39">
      <t>ワ</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</si>
  <si>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</si>
  <si>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　</t>
    <rPh sb="0" eb="1">
      <t>ショ</t>
    </rPh>
    <rPh sb="1" eb="2">
      <t>ゾク</t>
    </rPh>
    <rPh sb="2" eb="3">
      <t>メイ</t>
    </rPh>
    <rPh sb="4" eb="9">
      <t>ナニワクヤクショ</t>
    </rPh>
    <phoneticPr fontId="2"/>
  </si>
  <si>
    <t>まちづくり活性化事業</t>
  </si>
  <si>
    <t>区内に点在する未利用地等を活用し、まちに必要となる機能を誘致することで、人が集い、人が育つ、新たな地域コミュニティを創出するなど、良好なまちの形成を図ることを目的とする。</t>
    <phoneticPr fontId="5"/>
  </si>
  <si>
    <t>・</t>
  </si>
  <si>
    <t>未利用地等の売却・活用にかかる経費</t>
    <rPh sb="0" eb="4">
      <t>ミリヨウチ</t>
    </rPh>
    <rPh sb="4" eb="5">
      <t>ナド</t>
    </rPh>
    <rPh sb="6" eb="8">
      <t>バイキャク</t>
    </rPh>
    <rPh sb="9" eb="11">
      <t>カツヨウ</t>
    </rPh>
    <rPh sb="15" eb="17">
      <t>ケイヒ</t>
    </rPh>
    <phoneticPr fontId="2"/>
  </si>
  <si>
    <t>まちづくり活性化事業にかかる施設管理経費</t>
    <rPh sb="5" eb="8">
      <t>カッセイカ</t>
    </rPh>
    <rPh sb="8" eb="10">
      <t>ジギョウ</t>
    </rPh>
    <rPh sb="14" eb="18">
      <t>シセツカンリ</t>
    </rPh>
    <rPh sb="18" eb="20">
      <t>ケイヒ</t>
    </rPh>
    <phoneticPr fontId="2"/>
  </si>
  <si>
    <t>商品化作業経費</t>
    <rPh sb="0" eb="3">
      <t>ショウヒンカ</t>
    </rPh>
    <rPh sb="3" eb="5">
      <t>サギョウ</t>
    </rPh>
    <rPh sb="5" eb="7">
      <t>ケイヒ</t>
    </rPh>
    <phoneticPr fontId="2"/>
  </si>
  <si>
    <t>まちづくり活性化事業</t>
    <rPh sb="5" eb="8">
      <t>カッセイカ</t>
    </rPh>
    <phoneticPr fontId="25"/>
  </si>
  <si>
    <t>無</t>
  </si>
  <si>
    <t>区の特色に応じた市民サービスの向上</t>
  </si>
  <si>
    <t>　・その他未利用地等の活用の検討</t>
    <rPh sb="4" eb="5">
      <t>タ</t>
    </rPh>
    <rPh sb="5" eb="6">
      <t>ミ</t>
    </rPh>
    <rPh sb="6" eb="9">
      <t>リヨウチ</t>
    </rPh>
    <rPh sb="9" eb="10">
      <t>トウ</t>
    </rPh>
    <rPh sb="11" eb="13">
      <t>カツヨウ</t>
    </rPh>
    <rPh sb="14" eb="16">
      <t>ケントウ</t>
    </rPh>
    <phoneticPr fontId="25"/>
  </si>
  <si>
    <t>　・もと市民交流センターなにわの売却に向けた商品化作業</t>
  </si>
  <si>
    <t>対象の特定なし</t>
  </si>
  <si>
    <t>公募による売却</t>
    <phoneticPr fontId="41"/>
  </si>
  <si>
    <t>土地の売却</t>
    <phoneticPr fontId="41"/>
  </si>
  <si>
    <t>浪速区内</t>
    <phoneticPr fontId="41"/>
  </si>
  <si>
    <t>浪速区役所</t>
    <rPh sb="0" eb="5">
      <t>ナニワクヤクショ</t>
    </rPh>
    <phoneticPr fontId="5"/>
  </si>
  <si>
    <t>その他</t>
  </si>
  <si>
    <t>もと市民交流センターの売却に向けた商品化作業等の実施</t>
    <rPh sb="2" eb="4">
      <t>シミン</t>
    </rPh>
    <rPh sb="4" eb="6">
      <t>コウリュウ</t>
    </rPh>
    <rPh sb="11" eb="13">
      <t>バイキャク</t>
    </rPh>
    <rPh sb="14" eb="15">
      <t>ム</t>
    </rPh>
    <rPh sb="17" eb="20">
      <t>ショウヒンカ</t>
    </rPh>
    <rPh sb="20" eb="22">
      <t>サギョウ</t>
    </rPh>
    <rPh sb="22" eb="23">
      <t>トウ</t>
    </rPh>
    <rPh sb="24" eb="26">
      <t>ジッシ</t>
    </rPh>
    <phoneticPr fontId="5"/>
  </si>
  <si>
    <t>西南地域などの未利用地の売却</t>
    <phoneticPr fontId="5"/>
  </si>
  <si>
    <t>もと市民交流センターの売却に向けた商品化作業、施設維持管理。</t>
    <rPh sb="23" eb="25">
      <t>シセツ</t>
    </rPh>
    <rPh sb="25" eb="27">
      <t>イジ</t>
    </rPh>
    <rPh sb="27" eb="29">
      <t>カンリ</t>
    </rPh>
    <phoneticPr fontId="5"/>
  </si>
  <si>
    <r>
      <t>西南地域</t>
    </r>
    <r>
      <rPr>
        <sz val="9"/>
        <rFont val="ＭＳ Ｐ明朝"/>
        <family val="1"/>
        <charset val="128"/>
      </rPr>
      <t>の未利用地売却に向けた方向性を整理</t>
    </r>
    <rPh sb="0" eb="2">
      <t>セイナン</t>
    </rPh>
    <rPh sb="2" eb="4">
      <t>チイキ</t>
    </rPh>
    <rPh sb="5" eb="9">
      <t>ミリヨウチ</t>
    </rPh>
    <rPh sb="9" eb="11">
      <t>バイキャク</t>
    </rPh>
    <rPh sb="12" eb="13">
      <t>ム</t>
    </rPh>
    <rPh sb="15" eb="18">
      <t>ホウコウセイ</t>
    </rPh>
    <rPh sb="19" eb="21">
      <t>セイリ</t>
    </rPh>
    <phoneticPr fontId="5"/>
  </si>
  <si>
    <r>
      <t>浪速区、とりわけ西南地域には、これまでの本市の住宅整備事業をはじめとする各種施策・事業の結果として空地のままの用地が多数存在し、今後地域のコミュニティ形成やまちの賑わい活性化にむけた動きが必要になっている。また、当区では人口の年齢構成比が他区に比して若年単身層が突出し、逆に若年複数世帯層が低下するなど、地域コミュニティの創出が難しい特性が存在する。
令和元年８月に策定した西南地域まちづくりビジョンに基づき、子育て層が住みたい、住み継ぎたくなるまちに向けて、取り組むこととしている。
浪速区東部地域においては、３小学校１中学校を統合し平成29年に日本橋小中一貫校として開校。閉校となった、もと日本橋小学校については、改正後の未利用地等活用に伴う定期借地制度等運用指針に基づき、地域防災拠点機能を永続的に確保する必要性があることから、既存建物を活用する定期貸付の実施を検討している。</t>
    </r>
    <r>
      <rPr>
        <sz val="9"/>
        <rFont val="ＭＳ Ｐ明朝"/>
        <family val="1"/>
        <charset val="128"/>
      </rPr>
      <t xml:space="preserve">
</t>
    </r>
    <rPh sb="176" eb="180">
      <t>レイワガンネン</t>
    </rPh>
    <rPh sb="181" eb="182">
      <t>ガツ</t>
    </rPh>
    <rPh sb="183" eb="185">
      <t>サクテイ</t>
    </rPh>
    <rPh sb="187" eb="189">
      <t>セイナン</t>
    </rPh>
    <rPh sb="189" eb="191">
      <t>チイキ</t>
    </rPh>
    <rPh sb="201" eb="202">
      <t>モト</t>
    </rPh>
    <rPh sb="226" eb="227">
      <t>ム</t>
    </rPh>
    <rPh sb="230" eb="231">
      <t>ト</t>
    </rPh>
    <rPh sb="232" eb="233">
      <t>ク</t>
    </rPh>
    <rPh sb="297" eb="303">
      <t>ニッポンバシショウガッコウ</t>
    </rPh>
    <rPh sb="384" eb="386">
      <t>ケントウ</t>
    </rPh>
    <phoneticPr fontId="5"/>
  </si>
  <si>
    <t xml:space="preserve">西南地域においては、賑わい商業機能や学び、交流機能が不足している現状を踏まえ、西南地域まちづくりビジョンに基づき、今後の未利用地の売却にあたっては、必要となる機能の誘致を進める必要がある。
もと日本橋小学校の活用においては、ＭＳ実施結果を踏まえ、必要となる建物調査等の商品化作業を実施していく必要がある。
</t>
    <rPh sb="53" eb="54">
      <t>モト</t>
    </rPh>
    <rPh sb="104" eb="106">
      <t>カツヨウ</t>
    </rPh>
    <rPh sb="114" eb="116">
      <t>ジッシ</t>
    </rPh>
    <rPh sb="116" eb="118">
      <t>ケッカ</t>
    </rPh>
    <rPh sb="119" eb="120">
      <t>フ</t>
    </rPh>
    <rPh sb="134" eb="137">
      <t>ショウヒンカ</t>
    </rPh>
    <rPh sb="137" eb="139">
      <t>サギョウ</t>
    </rPh>
    <rPh sb="146" eb="148">
      <t>ヒツヨウ</t>
    </rPh>
    <phoneticPr fontId="5"/>
  </si>
  <si>
    <t xml:space="preserve">西南地域においては、まちづくりビジョンに基づき、周辺環境等を踏まえ未利用地を活用したまちづくりを進捗する。
また、もと日本橋小学校については、貸付に向け、商品化をすすめていく。
</t>
    <rPh sb="20" eb="21">
      <t>モト</t>
    </rPh>
    <rPh sb="24" eb="26">
      <t>シュウヘン</t>
    </rPh>
    <rPh sb="26" eb="28">
      <t>カンキョウ</t>
    </rPh>
    <rPh sb="30" eb="31">
      <t>フ</t>
    </rPh>
    <rPh sb="33" eb="37">
      <t>ミリヨウチ</t>
    </rPh>
    <rPh sb="38" eb="40">
      <t>カツヨウ</t>
    </rPh>
    <rPh sb="48" eb="50">
      <t>シンチョク</t>
    </rPh>
    <rPh sb="59" eb="62">
      <t>ニッポンバシ</t>
    </rPh>
    <rPh sb="62" eb="65">
      <t>ショウガッコウ</t>
    </rPh>
    <rPh sb="71" eb="73">
      <t>カシツケ</t>
    </rPh>
    <rPh sb="74" eb="75">
      <t>ム</t>
    </rPh>
    <rPh sb="77" eb="79">
      <t>ショウヒン</t>
    </rPh>
    <rPh sb="79" eb="80">
      <t>カ</t>
    </rPh>
    <phoneticPr fontId="5"/>
  </si>
  <si>
    <t xml:space="preserve">未利用地を活用したまちづくりを進捗するにあたり、地元の意見を踏まえた売却条件の検討や関係局との調整に時間を要し、公募条件の策定に至らなかった場合には売却時期等について再検討を行う。
</t>
    <rPh sb="24" eb="26">
      <t>ジモト</t>
    </rPh>
    <rPh sb="27" eb="29">
      <t>イケン</t>
    </rPh>
    <rPh sb="30" eb="31">
      <t>フ</t>
    </rPh>
    <rPh sb="34" eb="36">
      <t>バイキャク</t>
    </rPh>
    <rPh sb="36" eb="38">
      <t>ジョウケン</t>
    </rPh>
    <rPh sb="39" eb="41">
      <t>ケントウ</t>
    </rPh>
    <rPh sb="42" eb="44">
      <t>カンケイ</t>
    </rPh>
    <rPh sb="44" eb="45">
      <t>キョク</t>
    </rPh>
    <rPh sb="47" eb="49">
      <t>チョウセイ</t>
    </rPh>
    <rPh sb="50" eb="52">
      <t>ジカン</t>
    </rPh>
    <rPh sb="53" eb="54">
      <t>ヨウ</t>
    </rPh>
    <rPh sb="56" eb="58">
      <t>コウボ</t>
    </rPh>
    <rPh sb="58" eb="60">
      <t>ジョウケン</t>
    </rPh>
    <rPh sb="61" eb="63">
      <t>サクテイ</t>
    </rPh>
    <rPh sb="64" eb="65">
      <t>イタ</t>
    </rPh>
    <rPh sb="78" eb="79">
      <t>トウ</t>
    </rPh>
    <phoneticPr fontId="5"/>
  </si>
  <si>
    <t>5年度当初</t>
    <rPh sb="1" eb="3">
      <t>ネンド</t>
    </rPh>
    <rPh sb="3" eb="5">
      <t>トウショ</t>
    </rPh>
    <phoneticPr fontId="5"/>
  </si>
  <si>
    <t>6年度の計画</t>
    <rPh sb="1" eb="3">
      <t>ネンド</t>
    </rPh>
    <rPh sb="4" eb="6">
      <t>ケイカク</t>
    </rPh>
    <phoneticPr fontId="5"/>
  </si>
  <si>
    <t>10年度</t>
    <phoneticPr fontId="5"/>
  </si>
  <si>
    <t>・西南地域まちづくりビジョンに則した未利用地等の活用推進
・もと日本橋小学校の活用推進</t>
    <phoneticPr fontId="5"/>
  </si>
  <si>
    <r>
      <t>　・もと日本橋小学校の貸付に向けた商品化作業</t>
    </r>
    <r>
      <rPr>
        <b/>
        <sz val="9"/>
        <color indexed="10"/>
        <rFont val="ＭＳ Ｐ明朝"/>
        <family val="1"/>
        <charset val="128"/>
      </rPr>
      <t>・貸付公募にかかるプロポーザル選考委員会</t>
    </r>
    <rPh sb="4" eb="10">
      <t>ニッポンバシショウガッコウ</t>
    </rPh>
    <rPh sb="11" eb="13">
      <t>カシツケ</t>
    </rPh>
    <rPh sb="23" eb="25">
      <t>カシツケ</t>
    </rPh>
    <rPh sb="25" eb="27">
      <t>コウボ</t>
    </rPh>
    <phoneticPr fontId="5"/>
  </si>
  <si>
    <r>
      <t>　・</t>
    </r>
    <r>
      <rPr>
        <strike/>
        <sz val="9"/>
        <rFont val="ＭＳ Ｐ明朝"/>
        <family val="1"/>
        <charset val="128"/>
      </rPr>
      <t>未利用地売却に向けたプロポーザル選考委員会</t>
    </r>
    <r>
      <rPr>
        <b/>
        <sz val="9"/>
        <color indexed="10"/>
        <rFont val="ＭＳ Ｐ明朝"/>
        <family val="1"/>
        <charset val="128"/>
      </rPr>
      <t>まちづくりビジョンの進捗確認等</t>
    </r>
    <rPh sb="33" eb="35">
      <t>シンチョク</t>
    </rPh>
    <rPh sb="35" eb="37">
      <t>カクニン</t>
    </rPh>
    <rPh sb="37" eb="38">
      <t>トウ</t>
    </rPh>
    <phoneticPr fontId="5"/>
  </si>
  <si>
    <r>
      <t>もと日本橋小学校の貸付に向けた</t>
    </r>
    <r>
      <rPr>
        <strike/>
        <sz val="9"/>
        <rFont val="ＭＳ Ｐ明朝"/>
        <family val="1"/>
        <charset val="128"/>
      </rPr>
      <t>市場調査</t>
    </r>
    <r>
      <rPr>
        <b/>
        <sz val="9"/>
        <color indexed="10"/>
        <rFont val="ＭＳ Ｐ明朝"/>
        <family val="1"/>
        <charset val="128"/>
      </rPr>
      <t>既存建物調査</t>
    </r>
    <r>
      <rPr>
        <sz val="9"/>
        <rFont val="ＭＳ Ｐ明朝"/>
        <family val="1"/>
        <charset val="128"/>
      </rPr>
      <t>を実施</t>
    </r>
    <rPh sb="15" eb="17">
      <t>シジョウ</t>
    </rPh>
    <rPh sb="17" eb="19">
      <t>チョウサ</t>
    </rPh>
    <rPh sb="26" eb="28">
      <t>ジッシ</t>
    </rPh>
    <phoneticPr fontId="5"/>
  </si>
  <si>
    <r>
      <t>もと日本橋小学校の</t>
    </r>
    <r>
      <rPr>
        <strike/>
        <sz val="9"/>
        <rFont val="ＭＳ Ｐ明朝"/>
        <family val="1"/>
        <charset val="128"/>
      </rPr>
      <t>建物調査</t>
    </r>
    <r>
      <rPr>
        <b/>
        <sz val="9"/>
        <color indexed="10"/>
        <rFont val="ＭＳ Ｐ明朝"/>
        <family val="1"/>
        <charset val="128"/>
      </rPr>
      <t>建物等改修設計</t>
    </r>
    <rPh sb="2" eb="8">
      <t>ニッポンバシショウガッコウ</t>
    </rPh>
    <rPh sb="9" eb="11">
      <t>タテモノ</t>
    </rPh>
    <rPh sb="11" eb="13">
      <t>チョウサ</t>
    </rPh>
    <phoneticPr fontId="5"/>
  </si>
  <si>
    <r>
      <t>・未利用地売却のための選考委員会</t>
    </r>
    <r>
      <rPr>
        <b/>
        <sz val="9"/>
        <color indexed="10"/>
        <rFont val="ＭＳ Ｐ明朝"/>
        <family val="1"/>
        <charset val="128"/>
      </rPr>
      <t>等</t>
    </r>
    <r>
      <rPr>
        <sz val="9"/>
        <rFont val="ＭＳ Ｐ明朝"/>
        <family val="1"/>
        <charset val="128"/>
      </rPr>
      <t>報償金</t>
    </r>
    <rPh sb="16" eb="17">
      <t>トウ</t>
    </rPh>
    <phoneticPr fontId="5"/>
  </si>
  <si>
    <t xml:space="preserve">・もと市民交流センター施設管理消耗品費 </t>
    <rPh sb="3" eb="7">
      <t>シミンコウリュウ</t>
    </rPh>
    <rPh sb="11" eb="13">
      <t>シセツ</t>
    </rPh>
    <rPh sb="13" eb="15">
      <t>カンリ</t>
    </rPh>
    <rPh sb="15" eb="19">
      <t>ショウモウヒンヒ</t>
    </rPh>
    <phoneticPr fontId="5"/>
  </si>
  <si>
    <t>・もと市民交流センター施設管理燃料費</t>
    <rPh sb="3" eb="7">
      <t>シミンコウリュウ</t>
    </rPh>
    <rPh sb="11" eb="13">
      <t>シセツ</t>
    </rPh>
    <rPh sb="13" eb="15">
      <t>カンリ</t>
    </rPh>
    <rPh sb="15" eb="18">
      <t>ネンリョウヒ</t>
    </rPh>
    <phoneticPr fontId="5"/>
  </si>
  <si>
    <t>・もと日本橋小学校　改修設計経費</t>
    <rPh sb="3" eb="9">
      <t>ニッポンバシショウガッコウ</t>
    </rPh>
    <rPh sb="10" eb="12">
      <t>カイシュウ</t>
    </rPh>
    <rPh sb="12" eb="14">
      <t>セッケイ</t>
    </rPh>
    <rPh sb="14" eb="16">
      <t>ケイヒ</t>
    </rPh>
    <phoneticPr fontId="5"/>
  </si>
  <si>
    <t>・もと日本橋小学校　不動産鑑定費</t>
    <rPh sb="3" eb="9">
      <t>ニッポンバシショウガッコウ</t>
    </rPh>
    <rPh sb="10" eb="13">
      <t>フドウサン</t>
    </rPh>
    <rPh sb="13" eb="15">
      <t>カンテイ</t>
    </rPh>
    <rPh sb="15" eb="16">
      <t>ヒ</t>
    </rPh>
    <phoneticPr fontId="5"/>
  </si>
  <si>
    <t>・もと日本橋小学校の貸付にかかる現況調査</t>
    <rPh sb="3" eb="9">
      <t>ニッポンバシショウガッコウ</t>
    </rPh>
    <rPh sb="10" eb="12">
      <t>カシツケ</t>
    </rPh>
    <rPh sb="16" eb="18">
      <t>ゲンキョウ</t>
    </rPh>
    <rPh sb="18" eb="20">
      <t>チョウサ</t>
    </rPh>
    <phoneticPr fontId="5"/>
  </si>
  <si>
    <t>報償金</t>
    <rPh sb="0" eb="3">
      <t>ホウショウキン</t>
    </rPh>
    <phoneticPr fontId="5"/>
  </si>
  <si>
    <t>市民交流センターなにわ維持管理費</t>
    <rPh sb="0" eb="2">
      <t>シミン</t>
    </rPh>
    <rPh sb="2" eb="4">
      <t>コウリュウ</t>
    </rPh>
    <rPh sb="11" eb="16">
      <t>イジカンリヒ</t>
    </rPh>
    <phoneticPr fontId="5"/>
  </si>
  <si>
    <t>もと日本橋工事費</t>
    <rPh sb="2" eb="5">
      <t>ニッポンバシ</t>
    </rPh>
    <rPh sb="5" eb="8">
      <t>コウジヒ</t>
    </rPh>
    <phoneticPr fontId="5"/>
  </si>
  <si>
    <t>もと市民交流センター鑑定費用</t>
    <rPh sb="2" eb="6">
      <t>シミンコウリュウ</t>
    </rPh>
    <rPh sb="10" eb="14">
      <t>カンテイヒヨウ</t>
    </rPh>
    <phoneticPr fontId="5"/>
  </si>
  <si>
    <r>
      <t>平成24年10月から「イベント特別優遇エリア（イベント得区）」を開設し、未利用地を活用した賑わい創出事業も開始し、平成25年6月よりその1号事業である「芦原橋アップマーケット」が開始され、地域活性化のための活動が進んできた。（芦原橋アップマーケットは令和２年３月３１日終了）
一方で、未利用地所管局の努力により商品化できた用地については、売却が進み、戸建て住宅などに活用され、定住の増加などにつながっている。
もと日本橋小学校については、改正後の未利用地等活用に伴う定期借地制度等運用指針に基づき、地域防災拠点機能の必要性を整理し、３副市長の了承を得て、市場調査を実施</t>
    </r>
    <r>
      <rPr>
        <strike/>
        <sz val="9"/>
        <rFont val="ＭＳ Ｐ明朝"/>
        <family val="1"/>
        <charset val="128"/>
      </rPr>
      <t>する。</t>
    </r>
    <r>
      <rPr>
        <b/>
        <sz val="9"/>
        <color indexed="10"/>
        <rFont val="ＭＳ Ｐ明朝"/>
        <family val="1"/>
        <charset val="128"/>
      </rPr>
      <t>し、結果、既存建物を活用した貸付の市場性が確認できた。貸付に向けて、建物等調査を実施している。</t>
    </r>
    <rPh sb="258" eb="261">
      <t>ヒツヨウセイ</t>
    </rPh>
    <rPh sb="262" eb="264">
      <t>セイリ</t>
    </rPh>
    <rPh sb="267" eb="270">
      <t>フクシチョウ</t>
    </rPh>
    <rPh sb="271" eb="273">
      <t>リョウショウ</t>
    </rPh>
    <rPh sb="274" eb="275">
      <t>エ</t>
    </rPh>
    <rPh sb="289" eb="291">
      <t>ケッカ</t>
    </rPh>
    <rPh sb="304" eb="307">
      <t>シジョウセイ</t>
    </rPh>
    <rPh sb="321" eb="326">
      <t>タテモノトウチョウサ</t>
    </rPh>
    <phoneticPr fontId="5"/>
  </si>
  <si>
    <r>
      <t>西南地域は、未利用地の売却により多様な住宅建設は進んでいるものの、依然として商業機能や学び、交流機能の充実が図られていない。
もと日本橋小跡地活用については、</t>
    </r>
    <r>
      <rPr>
        <strike/>
        <sz val="9"/>
        <rFont val="ＭＳ Ｐ明朝"/>
        <family val="1"/>
        <charset val="128"/>
      </rPr>
      <t>令和４年１２月より</t>
    </r>
    <r>
      <rPr>
        <sz val="9"/>
        <rFont val="ＭＳ Ｐ明朝"/>
        <family val="1"/>
        <charset val="128"/>
      </rPr>
      <t>既存建物活用した定期貸付に</t>
    </r>
    <r>
      <rPr>
        <strike/>
        <sz val="9"/>
        <rFont val="ＭＳ Ｐ明朝"/>
        <family val="1"/>
        <charset val="128"/>
      </rPr>
      <t>ついて市場調査を</t>
    </r>
    <r>
      <rPr>
        <b/>
        <sz val="9"/>
        <color indexed="10"/>
        <rFont val="ＭＳ Ｐ明朝"/>
        <family val="1"/>
        <charset val="128"/>
      </rPr>
      <t>向けて建物等調査を</t>
    </r>
    <r>
      <rPr>
        <sz val="9"/>
        <rFont val="ＭＳ Ｐ明朝"/>
        <family val="1"/>
        <charset val="128"/>
      </rPr>
      <t>実施する。</t>
    </r>
    <rPh sb="51" eb="53">
      <t>ジュウジツ</t>
    </rPh>
    <rPh sb="87" eb="91">
      <t>テイキカシツケ</t>
    </rPh>
    <rPh sb="95" eb="99">
      <t>シジョウチョウサ</t>
    </rPh>
    <rPh sb="100" eb="102">
      <t>ジッシ</t>
    </rPh>
    <rPh sb="109" eb="110">
      <t>ム</t>
    </rPh>
    <phoneticPr fontId="5"/>
  </si>
  <si>
    <r>
      <t>・西南地域の未利用地の売却について、地域のまちづくりに資する活用が図られるよう検討
・もと日本橋小学校について、改正後の未利用地等活用に伴う定期借地制度等運用指針に基づき、地域防災拠点機能を永続的に確保する必要性があることから、</t>
    </r>
    <r>
      <rPr>
        <strike/>
        <sz val="9"/>
        <rFont val="ＭＳ Ｐ明朝"/>
        <family val="1"/>
        <charset val="128"/>
      </rPr>
      <t>既存建物を活用する定期貸付の実施に向け、既存建物調査を実施。</t>
    </r>
    <r>
      <rPr>
        <b/>
        <sz val="9"/>
        <color indexed="10"/>
        <rFont val="ＭＳ Ｐ明朝"/>
        <family val="1"/>
        <charset val="128"/>
      </rPr>
      <t>ＭＳの結果をもとに、既存建物を活用した貸付に必要となる建物等改修に向けた設計を実施する。</t>
    </r>
    <rPh sb="11" eb="13">
      <t>バイキャク</t>
    </rPh>
    <rPh sb="64" eb="65">
      <t>トウ</t>
    </rPh>
    <rPh sb="65" eb="67">
      <t>カツヨウ</t>
    </rPh>
    <rPh sb="68" eb="69">
      <t>トモナ</t>
    </rPh>
    <rPh sb="86" eb="92">
      <t>チイキボウサイキョテン</t>
    </rPh>
    <rPh sb="92" eb="94">
      <t>キノウ</t>
    </rPh>
    <rPh sb="95" eb="98">
      <t>エイゾクテキ</t>
    </rPh>
    <rPh sb="99" eb="101">
      <t>カクホ</t>
    </rPh>
    <rPh sb="103" eb="105">
      <t>ヒツヨウ</t>
    </rPh>
    <rPh sb="105" eb="106">
      <t>セイ</t>
    </rPh>
    <phoneticPr fontId="5"/>
  </si>
  <si>
    <r>
      <t>西南地域においては、まちづくりビジョンに基づき、周辺環境等を踏まえ未利用地を活用したまちづくりを進</t>
    </r>
    <r>
      <rPr>
        <strike/>
        <sz val="9"/>
        <rFont val="ＭＳ Ｐ明朝"/>
        <family val="1"/>
        <charset val="128"/>
      </rPr>
      <t>捗する</t>
    </r>
    <r>
      <rPr>
        <b/>
        <sz val="9"/>
        <color indexed="10"/>
        <rFont val="ＭＳ Ｐ明朝"/>
        <family val="1"/>
        <charset val="128"/>
      </rPr>
      <t>める</t>
    </r>
    <r>
      <rPr>
        <sz val="9"/>
        <rFont val="ＭＳ Ｐ明朝"/>
        <family val="1"/>
        <charset val="128"/>
      </rPr>
      <t>必要があり、
もと市民交流センターなにわについては、</t>
    </r>
    <r>
      <rPr>
        <strike/>
        <sz val="9"/>
        <rFont val="ＭＳ Ｐ明朝"/>
        <family val="1"/>
        <charset val="128"/>
      </rPr>
      <t>令和６年度</t>
    </r>
    <r>
      <rPr>
        <b/>
        <sz val="9"/>
        <color indexed="10"/>
        <rFont val="ＭＳ Ｐ明朝"/>
        <family val="1"/>
        <charset val="128"/>
      </rPr>
      <t>令和７年度</t>
    </r>
    <r>
      <rPr>
        <sz val="9"/>
        <rFont val="ＭＳ Ｐ明朝"/>
        <family val="1"/>
        <charset val="128"/>
      </rPr>
      <t>売却に向け公募条件の整理をすすめている。
もと日本橋小学校については、令和８年度貸付に向け、</t>
    </r>
    <r>
      <rPr>
        <b/>
        <sz val="9"/>
        <color indexed="10"/>
        <rFont val="ＭＳ Ｐ明朝"/>
        <family val="1"/>
        <charset val="128"/>
      </rPr>
      <t>商品化等</t>
    </r>
    <r>
      <rPr>
        <sz val="9"/>
        <rFont val="ＭＳ Ｐ明朝"/>
        <family val="1"/>
        <charset val="128"/>
      </rPr>
      <t>準備作業をすすめる</t>
    </r>
    <r>
      <rPr>
        <strike/>
        <sz val="9"/>
        <rFont val="ＭＳ Ｐ明朝"/>
        <family val="1"/>
        <charset val="128"/>
      </rPr>
      <t>必要がある</t>
    </r>
    <r>
      <rPr>
        <sz val="9"/>
        <rFont val="ＭＳ Ｐ明朝"/>
        <family val="1"/>
        <charset val="128"/>
      </rPr>
      <t xml:space="preserve">。
</t>
    </r>
    <rPh sb="54" eb="56">
      <t>ヒツヨウ</t>
    </rPh>
    <rPh sb="85" eb="87">
      <t>レイワ</t>
    </rPh>
    <rPh sb="88" eb="90">
      <t>ネンド</t>
    </rPh>
    <rPh sb="113" eb="119">
      <t>ニッポンバシショウガッコウ</t>
    </rPh>
    <rPh sb="125" eb="127">
      <t>レイワ</t>
    </rPh>
    <rPh sb="128" eb="130">
      <t>ネンド</t>
    </rPh>
    <rPh sb="130" eb="132">
      <t>カシツケ</t>
    </rPh>
    <rPh sb="133" eb="134">
      <t>ム</t>
    </rPh>
    <rPh sb="136" eb="139">
      <t>ショウヒンカ</t>
    </rPh>
    <rPh sb="139" eb="140">
      <t>トウ</t>
    </rPh>
    <rPh sb="140" eb="142">
      <t>ジュンビ</t>
    </rPh>
    <rPh sb="142" eb="144">
      <t>サギョウ</t>
    </rPh>
    <rPh sb="149" eb="151">
      <t>ヒツヨウ</t>
    </rPh>
    <phoneticPr fontId="5"/>
  </si>
  <si>
    <t>6年度予算案</t>
    <rPh sb="3" eb="6">
      <t>ヨサンアン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</si>
</sst>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_ ;[Red]\-#,##0\ "/>
    <numFmt numFmtId="179" formatCode="\(#,##0\);\(&quot;△ &quot;#,##0\)"/>
    <numFmt numFmtId="180" formatCode="\(#,##0\)"/>
    <numFmt numFmtId="181" formatCode="\(#,##0\)_);\(#,##0\)"/>
    <numFmt numFmtId="182" formatCode="#,##0.0;&quot;△ &quot;#,##0.0"/>
    <numFmt numFmtId="183" formatCode="#,##0&quot;千&quot;&quot;円&quot;"/>
  </numFmts>
  <fonts count="53">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0.5"/>
      <name val="ＭＳ Ｐ明朝"/>
      <family val="1"/>
      <charset val="128"/>
    </font>
    <font>
      <u/>
      <sz val="10.5"/>
      <name val="ＭＳ Ｐ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明朝"/>
      <family val="1"/>
      <charset val="128"/>
    </font>
    <font>
      <sz val="16"/>
      <name val="ＭＳ Ｐ明朝"/>
      <family val="1"/>
      <charset val="128"/>
    </font>
    <font>
      <sz val="9"/>
      <name val="ＭＳ Ｐ明朝"/>
      <family val="1"/>
      <charset val="128"/>
    </font>
    <font>
      <u/>
      <sz val="9"/>
      <name val="ＭＳ Ｐ明朝"/>
      <family val="1"/>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6"/>
      <name val="ＭＳ Ｐゴシック"/>
      <family val="3"/>
      <charset val="128"/>
    </font>
    <font>
      <strike/>
      <sz val="9"/>
      <name val="ＭＳ Ｐ明朝"/>
      <family val="1"/>
      <charset val="128"/>
    </font>
    <font>
      <b/>
      <sz val="9"/>
      <color indexed="10"/>
      <name val="ＭＳ Ｐ明朝"/>
      <family val="1"/>
      <charset val="128"/>
    </font>
    <font>
      <b/>
      <sz val="9"/>
      <name val="ＭＳ Ｐ明朝"/>
      <family val="1"/>
      <charset val="128"/>
    </font>
    <font>
      <sz val="11"/>
      <color theme="1"/>
      <name val="ＭＳ Ｐゴシック"/>
      <family val="3"/>
      <charset val="128"/>
      <scheme val="minor"/>
    </font>
    <font>
      <sz val="10.5"/>
      <name val="ＭＳ Ｐゴシック"/>
      <family val="3"/>
      <charset val="128"/>
      <scheme val="minor"/>
    </font>
    <font>
      <sz val="8"/>
      <name val="ＭＳ Ｐゴシック"/>
      <family val="3"/>
      <charset val="128"/>
      <scheme val="minor"/>
    </font>
    <font>
      <sz val="10"/>
      <color theme="0"/>
      <name val="ＭＳ Ｐゴシック"/>
      <family val="3"/>
      <charset val="128"/>
    </font>
    <font>
      <sz val="10.5"/>
      <color rgb="FFFF0000"/>
      <name val="ＭＳ Ｐゴシック"/>
      <family val="3"/>
      <charset val="128"/>
    </font>
    <font>
      <b/>
      <sz val="9"/>
      <color rgb="FFFF0000"/>
      <name val="ＭＳ Ｐ明朝"/>
      <family val="1"/>
      <charset val="128"/>
    </font>
    <font>
      <sz val="8"/>
      <color rgb="FFFF0000"/>
      <name val="ＭＳ Ｐ明朝"/>
      <family val="1"/>
      <charset val="128"/>
    </font>
    <font>
      <sz val="16"/>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128">
    <border>
      <left/>
      <right/>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11">
    <xf numFmtId="0" fontId="0" fillId="0" borderId="0"/>
    <xf numFmtId="38" fontId="12" fillId="0" borderId="0" applyFont="0" applyFill="0" applyBorder="0" applyAlignment="0" applyProtection="0"/>
    <xf numFmtId="38" fontId="45" fillId="0" borderId="0" applyFont="0" applyFill="0" applyBorder="0" applyAlignment="0" applyProtection="0">
      <alignment vertical="center"/>
    </xf>
    <xf numFmtId="0" fontId="12" fillId="0" borderId="0"/>
    <xf numFmtId="0" fontId="12" fillId="0" borderId="0"/>
    <xf numFmtId="0" fontId="12" fillId="0" borderId="0"/>
    <xf numFmtId="0" fontId="45" fillId="0" borderId="0"/>
    <xf numFmtId="0" fontId="1" fillId="0" borderId="0"/>
    <xf numFmtId="0" fontId="1" fillId="0" borderId="0"/>
    <xf numFmtId="0" fontId="1" fillId="0" borderId="0"/>
    <xf numFmtId="0" fontId="1" fillId="0" borderId="0"/>
  </cellStyleXfs>
  <cellXfs count="902">
    <xf numFmtId="0" fontId="0" fillId="0" borderId="0" xfId="0"/>
    <xf numFmtId="0" fontId="6" fillId="0" borderId="0" xfId="0" applyFont="1"/>
    <xf numFmtId="0" fontId="0" fillId="0" borderId="0" xfId="0" applyAlignment="1">
      <alignment vertical="center"/>
    </xf>
    <xf numFmtId="0" fontId="6" fillId="0" borderId="0" xfId="9" applyFont="1" applyAlignment="1">
      <alignment horizontal="right" vertical="center"/>
    </xf>
    <xf numFmtId="0" fontId="7" fillId="0" borderId="0" xfId="9" applyFont="1" applyAlignment="1">
      <alignment horizontal="left" vertical="center"/>
    </xf>
    <xf numFmtId="0" fontId="6" fillId="0" borderId="0" xfId="9" applyFont="1" applyAlignment="1">
      <alignment vertical="center"/>
    </xf>
    <xf numFmtId="177" fontId="6" fillId="0" borderId="0" xfId="0" applyNumberFormat="1" applyFont="1" applyAlignment="1">
      <alignment horizontal="right"/>
    </xf>
    <xf numFmtId="0" fontId="6" fillId="0" borderId="0" xfId="0" applyFont="1" applyAlignment="1">
      <alignment horizontal="right"/>
    </xf>
    <xf numFmtId="0" fontId="6" fillId="0" borderId="0" xfId="0" applyFont="1" applyAlignment="1">
      <alignment vertical="top" wrapText="1"/>
    </xf>
    <xf numFmtId="0" fontId="6" fillId="0" borderId="1" xfId="0" applyFont="1" applyBorder="1"/>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8"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vertical="center"/>
    </xf>
    <xf numFmtId="0" fontId="3" fillId="0" borderId="6" xfId="7" applyFont="1" applyBorder="1" applyAlignment="1">
      <alignment horizontal="center" vertical="center"/>
    </xf>
    <xf numFmtId="0" fontId="3" fillId="0" borderId="7" xfId="7" applyFont="1" applyBorder="1" applyAlignment="1">
      <alignment vertical="center"/>
    </xf>
    <xf numFmtId="0" fontId="3" fillId="0" borderId="6"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center" vertical="center"/>
    </xf>
    <xf numFmtId="0" fontId="3" fillId="0" borderId="12" xfId="7" applyFont="1" applyBorder="1" applyAlignment="1">
      <alignment horizontal="distributed" vertical="center" justifyLastLine="1"/>
    </xf>
    <xf numFmtId="0" fontId="3" fillId="0" borderId="12" xfId="7" applyFont="1" applyBorder="1" applyAlignment="1">
      <alignment vertical="center"/>
    </xf>
    <xf numFmtId="0" fontId="3" fillId="0" borderId="12" xfId="7" applyFont="1" applyBorder="1" applyAlignment="1">
      <alignment horizontal="center" vertical="center"/>
    </xf>
    <xf numFmtId="0" fontId="3" fillId="0" borderId="7" xfId="7" applyFont="1" applyBorder="1" applyAlignment="1">
      <alignment horizontal="center" vertical="center"/>
    </xf>
    <xf numFmtId="0" fontId="3" fillId="0" borderId="13" xfId="7" applyFont="1" applyBorder="1" applyAlignment="1">
      <alignment horizontal="center" vertical="center"/>
    </xf>
    <xf numFmtId="0" fontId="3" fillId="0" borderId="8" xfId="7" applyFont="1" applyBorder="1" applyAlignment="1">
      <alignment horizontal="distributed" vertical="center" justifyLastLine="1"/>
    </xf>
    <xf numFmtId="0" fontId="3" fillId="0" borderId="8" xfId="7" applyFont="1" applyBorder="1" applyAlignment="1">
      <alignment vertical="center"/>
    </xf>
    <xf numFmtId="0" fontId="3" fillId="0" borderId="13" xfId="7" applyFont="1" applyBorder="1" applyAlignment="1">
      <alignment vertical="center"/>
    </xf>
    <xf numFmtId="0" fontId="3" fillId="0" borderId="14" xfId="7" applyFont="1" applyBorder="1" applyAlignment="1">
      <alignment vertical="center"/>
    </xf>
    <xf numFmtId="0" fontId="3" fillId="0" borderId="10"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3" fillId="0" borderId="19" xfId="7" applyFont="1" applyBorder="1" applyAlignment="1">
      <alignment vertical="center"/>
    </xf>
    <xf numFmtId="0" fontId="9" fillId="0" borderId="9" xfId="7" applyFont="1" applyBorder="1" applyAlignment="1">
      <alignment horizontal="center" vertical="center" wrapText="1"/>
    </xf>
    <xf numFmtId="0" fontId="10" fillId="0" borderId="10" xfId="7" applyFont="1" applyBorder="1" applyAlignment="1">
      <alignment horizontal="center" vertical="center" wrapText="1"/>
    </xf>
    <xf numFmtId="0" fontId="9" fillId="0" borderId="12" xfId="7" applyFont="1" applyBorder="1" applyAlignment="1">
      <alignment horizontal="center" vertical="center" wrapText="1"/>
    </xf>
    <xf numFmtId="0" fontId="10" fillId="0" borderId="7" xfId="7" applyFont="1" applyBorder="1" applyAlignment="1">
      <alignment horizontal="center" vertical="center" wrapText="1"/>
    </xf>
    <xf numFmtId="0" fontId="3" fillId="0" borderId="20" xfId="7" applyFont="1" applyBorder="1" applyAlignment="1">
      <alignment vertical="center"/>
    </xf>
    <xf numFmtId="0" fontId="3" fillId="0" borderId="21" xfId="7" applyFont="1" applyBorder="1" applyAlignment="1">
      <alignment vertical="center"/>
    </xf>
    <xf numFmtId="0" fontId="3" fillId="0" borderId="19" xfId="7" applyFont="1" applyBorder="1" applyAlignment="1">
      <alignment horizontal="distributed" vertical="center" justifyLastLine="1"/>
    </xf>
    <xf numFmtId="0" fontId="3" fillId="0" borderId="22" xfId="7" applyFont="1" applyBorder="1" applyAlignment="1">
      <alignment vertical="center"/>
    </xf>
    <xf numFmtId="0" fontId="3" fillId="0" borderId="23" xfId="7" applyFont="1" applyBorder="1" applyAlignment="1">
      <alignment vertical="center"/>
    </xf>
    <xf numFmtId="0" fontId="3" fillId="0" borderId="2" xfId="7" applyFont="1" applyBorder="1" applyAlignment="1">
      <alignment vertical="center"/>
    </xf>
    <xf numFmtId="0" fontId="3" fillId="0" borderId="2" xfId="7" applyFont="1" applyBorder="1"/>
    <xf numFmtId="0" fontId="3" fillId="0" borderId="24" xfId="7" applyFont="1" applyBorder="1" applyAlignment="1">
      <alignment horizontal="center" vertical="center"/>
    </xf>
    <xf numFmtId="0" fontId="3" fillId="0" borderId="25" xfId="7" applyFont="1" applyBorder="1" applyAlignment="1">
      <alignment horizontal="center" vertical="center"/>
    </xf>
    <xf numFmtId="0" fontId="3" fillId="0" borderId="26" xfId="7" applyFont="1" applyBorder="1" applyAlignment="1">
      <alignment vertical="center"/>
    </xf>
    <xf numFmtId="0" fontId="3" fillId="0" borderId="11" xfId="7" applyFont="1" applyBorder="1" applyAlignment="1">
      <alignment vertical="center"/>
    </xf>
    <xf numFmtId="0" fontId="3" fillId="0" borderId="0" xfId="7" applyFont="1" applyAlignment="1">
      <alignment vertical="top"/>
    </xf>
    <xf numFmtId="0" fontId="9" fillId="0" borderId="2" xfId="7" applyFont="1" applyBorder="1" applyAlignment="1">
      <alignment horizontal="center" vertical="center" wrapText="1"/>
    </xf>
    <xf numFmtId="0" fontId="10" fillId="0" borderId="24" xfId="7" applyFont="1" applyBorder="1" applyAlignment="1">
      <alignment horizontal="center" vertical="center" wrapText="1"/>
    </xf>
    <xf numFmtId="0" fontId="3" fillId="0" borderId="19" xfId="7" applyFont="1" applyBorder="1" applyAlignment="1">
      <alignment horizontal="center" vertical="center"/>
    </xf>
    <xf numFmtId="0" fontId="9" fillId="0" borderId="19" xfId="7" applyFont="1" applyBorder="1" applyAlignment="1">
      <alignment horizontal="center" vertical="center" wrapText="1"/>
    </xf>
    <xf numFmtId="0" fontId="10" fillId="0" borderId="22" xfId="7" applyFont="1" applyBorder="1" applyAlignment="1">
      <alignment horizontal="center" vertical="center" wrapText="1"/>
    </xf>
    <xf numFmtId="0" fontId="3" fillId="0" borderId="22" xfId="7" applyFont="1" applyBorder="1" applyAlignment="1">
      <alignment horizontal="center" vertical="center"/>
    </xf>
    <xf numFmtId="0" fontId="3" fillId="0" borderId="23" xfId="7" applyFont="1" applyBorder="1" applyAlignment="1">
      <alignment horizontal="center" vertical="center"/>
    </xf>
    <xf numFmtId="0" fontId="3" fillId="0" borderId="0" xfId="7" applyFont="1" applyAlignment="1">
      <alignment horizontal="center" vertical="center" shrinkToFit="1"/>
    </xf>
    <xf numFmtId="0" fontId="3" fillId="0" borderId="27" xfId="7" applyFont="1" applyBorder="1"/>
    <xf numFmtId="0" fontId="3" fillId="0" borderId="0" xfId="7" applyFont="1" applyAlignment="1">
      <alignment horizontal="center" vertical="top"/>
    </xf>
    <xf numFmtId="0" fontId="3" fillId="0" borderId="28" xfId="7" applyFont="1" applyBorder="1" applyAlignment="1">
      <alignment vertical="center"/>
    </xf>
    <xf numFmtId="0" fontId="3" fillId="0" borderId="29" xfId="7" applyFont="1" applyBorder="1" applyAlignment="1">
      <alignment vertical="center"/>
    </xf>
    <xf numFmtId="0" fontId="3" fillId="0" borderId="30" xfId="7" applyFont="1" applyBorder="1" applyAlignment="1">
      <alignment vertical="center"/>
    </xf>
    <xf numFmtId="0" fontId="14" fillId="0" borderId="0" xfId="7" applyFont="1" applyAlignment="1">
      <alignment horizontal="center"/>
    </xf>
    <xf numFmtId="0" fontId="15" fillId="0" borderId="0" xfId="7" applyFont="1" applyAlignment="1">
      <alignment horizontal="center" vertical="top"/>
    </xf>
    <xf numFmtId="0" fontId="12" fillId="0" borderId="0" xfId="0" applyFont="1" applyAlignment="1">
      <alignment horizontal="center"/>
    </xf>
    <xf numFmtId="0" fontId="12" fillId="0" borderId="0" xfId="0" applyFont="1"/>
    <xf numFmtId="0" fontId="13" fillId="0" borderId="0" xfId="10" applyFont="1" applyAlignment="1">
      <alignment horizontal="right"/>
    </xf>
    <xf numFmtId="0" fontId="3" fillId="0" borderId="4" xfId="7" applyFont="1" applyBorder="1" applyAlignment="1">
      <alignment horizontal="center" vertical="center"/>
    </xf>
    <xf numFmtId="0" fontId="3" fillId="0" borderId="17" xfId="7" applyFont="1" applyBorder="1" applyAlignment="1">
      <alignment horizontal="center" vertical="center" shrinkToFit="1"/>
    </xf>
    <xf numFmtId="0" fontId="3" fillId="0" borderId="31" xfId="7" applyFont="1" applyBorder="1" applyAlignment="1">
      <alignment horizontal="center" vertical="center"/>
    </xf>
    <xf numFmtId="0" fontId="3" fillId="0" borderId="29" xfId="7" applyFont="1" applyBorder="1" applyAlignment="1">
      <alignment horizontal="center" vertical="center"/>
    </xf>
    <xf numFmtId="0" fontId="3" fillId="0" borderId="32" xfId="7" applyFont="1" applyBorder="1" applyAlignment="1">
      <alignment vertical="center"/>
    </xf>
    <xf numFmtId="0" fontId="3" fillId="0" borderId="24"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35" xfId="7" applyFont="1" applyBorder="1" applyAlignment="1">
      <alignment vertical="center"/>
    </xf>
    <xf numFmtId="0" fontId="3" fillId="0" borderId="30" xfId="7" applyFont="1" applyBorder="1" applyAlignment="1">
      <alignment horizontal="center" vertical="center" wrapText="1"/>
    </xf>
    <xf numFmtId="0" fontId="3" fillId="0" borderId="36" xfId="7" applyFont="1" applyBorder="1" applyAlignment="1">
      <alignment vertical="center"/>
    </xf>
    <xf numFmtId="0" fontId="3" fillId="0" borderId="9" xfId="7" applyFont="1" applyBorder="1" applyAlignment="1">
      <alignment horizontal="center" vertical="center" wrapText="1"/>
    </xf>
    <xf numFmtId="0" fontId="3" fillId="0" borderId="0" xfId="7" applyFont="1" applyAlignment="1">
      <alignment horizontal="center" vertical="center" wrapText="1"/>
    </xf>
    <xf numFmtId="0" fontId="3" fillId="0" borderId="29" xfId="7" applyFont="1" applyBorder="1" applyAlignment="1">
      <alignment horizontal="center" vertical="center" wrapText="1"/>
    </xf>
    <xf numFmtId="0" fontId="3" fillId="0" borderId="37" xfId="7" applyFont="1" applyBorder="1" applyAlignment="1">
      <alignment vertical="center"/>
    </xf>
    <xf numFmtId="0" fontId="3" fillId="0" borderId="21" xfId="7" applyFont="1" applyBorder="1" applyAlignment="1">
      <alignment horizontal="center" vertical="center" wrapText="1"/>
    </xf>
    <xf numFmtId="0" fontId="3" fillId="0" borderId="38" xfId="7" applyFont="1" applyBorder="1"/>
    <xf numFmtId="0" fontId="3" fillId="0" borderId="38" xfId="7" applyFont="1" applyBorder="1" applyAlignment="1">
      <alignment horizontal="distributed"/>
    </xf>
    <xf numFmtId="0" fontId="3" fillId="0" borderId="39" xfId="7" applyFont="1" applyBorder="1"/>
    <xf numFmtId="176" fontId="11" fillId="0" borderId="0" xfId="7" applyNumberFormat="1" applyFont="1" applyAlignment="1">
      <alignment wrapText="1"/>
    </xf>
    <xf numFmtId="0" fontId="3" fillId="0" borderId="31" xfId="7" applyFont="1" applyBorder="1" applyAlignment="1">
      <alignment vertical="center"/>
    </xf>
    <xf numFmtId="0" fontId="9" fillId="0" borderId="40" xfId="7" applyFont="1" applyBorder="1" applyAlignment="1">
      <alignment vertical="center" wrapText="1"/>
    </xf>
    <xf numFmtId="0" fontId="3" fillId="0" borderId="9" xfId="7" applyFont="1" applyBorder="1" applyAlignment="1">
      <alignment horizontal="distributed" vertical="center" justifyLastLine="1"/>
    </xf>
    <xf numFmtId="0" fontId="3" fillId="0" borderId="26" xfId="7" applyFont="1" applyBorder="1" applyAlignment="1">
      <alignment horizontal="center" vertical="center"/>
    </xf>
    <xf numFmtId="0" fontId="9" fillId="0" borderId="41" xfId="7" applyFont="1" applyBorder="1" applyAlignment="1">
      <alignment vertical="center" wrapText="1"/>
    </xf>
    <xf numFmtId="0" fontId="3" fillId="0" borderId="42" xfId="7" applyFont="1" applyBorder="1" applyAlignment="1">
      <alignment horizontal="distributed" vertical="top"/>
    </xf>
    <xf numFmtId="0" fontId="3" fillId="0" borderId="2" xfId="7" applyFont="1" applyBorder="1" applyAlignment="1">
      <alignment horizontal="distributed" vertical="center" justifyLastLine="1"/>
    </xf>
    <xf numFmtId="0" fontId="3" fillId="0" borderId="43" xfId="7" applyFont="1" applyBorder="1" applyAlignment="1">
      <alignment vertical="center"/>
    </xf>
    <xf numFmtId="0" fontId="3" fillId="0" borderId="25" xfId="7" applyFont="1" applyBorder="1" applyAlignment="1">
      <alignment vertical="center"/>
    </xf>
    <xf numFmtId="0" fontId="3" fillId="0" borderId="0" xfId="7" applyFont="1" applyAlignment="1">
      <alignment horizontal="center" shrinkToFit="1"/>
    </xf>
    <xf numFmtId="0" fontId="46" fillId="0" borderId="0" xfId="0" applyFont="1"/>
    <xf numFmtId="0" fontId="6" fillId="0" borderId="21" xfId="0" applyFont="1" applyBorder="1"/>
    <xf numFmtId="38" fontId="17" fillId="0" borderId="7" xfId="1" applyFont="1" applyFill="1" applyBorder="1" applyAlignment="1"/>
    <xf numFmtId="38" fontId="6" fillId="0" borderId="0" xfId="1" applyFont="1" applyFill="1" applyBorder="1" applyAlignment="1"/>
    <xf numFmtId="38" fontId="17" fillId="0" borderId="0" xfId="1" applyFont="1" applyFill="1" applyBorder="1" applyAlignment="1"/>
    <xf numFmtId="38" fontId="6" fillId="0" borderId="0" xfId="1" applyFont="1" applyFill="1" applyBorder="1" applyAlignment="1">
      <alignment horizontal="right"/>
    </xf>
    <xf numFmtId="0" fontId="6" fillId="0" borderId="29" xfId="0" applyFont="1" applyBorder="1"/>
    <xf numFmtId="0" fontId="18" fillId="0" borderId="0" xfId="0" applyFont="1"/>
    <xf numFmtId="0" fontId="6" fillId="0" borderId="0" xfId="0" applyFont="1" applyAlignment="1">
      <alignment horizontal="left" vertical="top"/>
    </xf>
    <xf numFmtId="0" fontId="6" fillId="0" borderId="0" xfId="0" applyFont="1" applyAlignment="1">
      <alignment shrinkToFit="1"/>
    </xf>
    <xf numFmtId="0" fontId="6" fillId="0" borderId="21" xfId="0" applyFont="1" applyBorder="1" applyAlignment="1">
      <alignment shrinkToFit="1"/>
    </xf>
    <xf numFmtId="0" fontId="6" fillId="0" borderId="10" xfId="0" applyFont="1" applyBorder="1"/>
    <xf numFmtId="0" fontId="6" fillId="0" borderId="20" xfId="0" applyFont="1" applyBorder="1"/>
    <xf numFmtId="0" fontId="6" fillId="0" borderId="28" xfId="0" applyFont="1" applyBorder="1"/>
    <xf numFmtId="0" fontId="18" fillId="0" borderId="7" xfId="0" applyFont="1" applyBorder="1"/>
    <xf numFmtId="0" fontId="18" fillId="0" borderId="29" xfId="0" applyFont="1" applyBorder="1"/>
    <xf numFmtId="0" fontId="6" fillId="0" borderId="44" xfId="0" applyFont="1" applyBorder="1"/>
    <xf numFmtId="0" fontId="6" fillId="0" borderId="45" xfId="0" applyFont="1" applyBorder="1"/>
    <xf numFmtId="0" fontId="18" fillId="0" borderId="16" xfId="0" applyFont="1" applyBorder="1"/>
    <xf numFmtId="0" fontId="18" fillId="0" borderId="21" xfId="0" applyFont="1" applyBorder="1"/>
    <xf numFmtId="0" fontId="18" fillId="0" borderId="30" xfId="0" applyFont="1" applyBorder="1"/>
    <xf numFmtId="0" fontId="16" fillId="0" borderId="0" xfId="9" applyFont="1" applyAlignment="1">
      <alignment vertical="center"/>
    </xf>
    <xf numFmtId="0" fontId="16" fillId="0" borderId="0" xfId="0" applyFont="1"/>
    <xf numFmtId="0" fontId="47" fillId="0" borderId="0" xfId="0" applyFont="1"/>
    <xf numFmtId="0" fontId="9" fillId="0" borderId="6" xfId="7" applyFont="1" applyBorder="1" applyAlignment="1">
      <alignment vertical="center" shrinkToFit="1"/>
    </xf>
    <xf numFmtId="0" fontId="21" fillId="0" borderId="0" xfId="8" applyFont="1" applyAlignment="1">
      <alignment vertical="center"/>
    </xf>
    <xf numFmtId="0" fontId="14" fillId="0" borderId="0" xfId="8" applyFont="1" applyAlignment="1">
      <alignment vertical="center"/>
    </xf>
    <xf numFmtId="0" fontId="14" fillId="0" borderId="0" xfId="8" applyFont="1" applyAlignment="1">
      <alignment horizontal="center" vertical="center"/>
    </xf>
    <xf numFmtId="0" fontId="22" fillId="0" borderId="0" xfId="8" applyFont="1" applyAlignment="1">
      <alignment horizontal="left" vertical="center"/>
    </xf>
    <xf numFmtId="0" fontId="23" fillId="0" borderId="0" xfId="8" applyFont="1" applyAlignment="1">
      <alignment horizontal="right" vertical="center" wrapText="1"/>
    </xf>
    <xf numFmtId="0" fontId="14" fillId="0" borderId="0" xfId="8" applyFont="1" applyAlignment="1">
      <alignment horizontal="right" vertical="center"/>
    </xf>
    <xf numFmtId="0" fontId="23" fillId="0" borderId="0" xfId="8" applyFont="1" applyAlignment="1">
      <alignment horizontal="right" vertical="center"/>
    </xf>
    <xf numFmtId="0" fontId="15" fillId="0" borderId="32" xfId="8" applyFont="1" applyBorder="1" applyAlignment="1">
      <alignment horizontal="center" vertical="center"/>
    </xf>
    <xf numFmtId="0" fontId="15" fillId="0" borderId="33" xfId="8" applyFont="1" applyBorder="1" applyAlignment="1">
      <alignment horizontal="center" vertical="center"/>
    </xf>
    <xf numFmtId="0" fontId="15" fillId="0" borderId="37" xfId="8" applyFont="1" applyBorder="1" applyAlignment="1">
      <alignment horizontal="center" vertical="center"/>
    </xf>
    <xf numFmtId="0" fontId="15" fillId="0" borderId="30" xfId="8" applyFont="1" applyBorder="1" applyAlignment="1">
      <alignment horizontal="center" vertical="center"/>
    </xf>
    <xf numFmtId="177" fontId="14" fillId="0" borderId="12" xfId="8" applyNumberFormat="1" applyFont="1" applyBorder="1" applyAlignment="1">
      <alignment vertical="center" shrinkToFit="1"/>
    </xf>
    <xf numFmtId="177" fontId="14" fillId="0" borderId="9" xfId="8" applyNumberFormat="1" applyFont="1" applyBorder="1" applyAlignment="1">
      <alignment horizontal="right" vertical="center" shrinkToFit="1"/>
    </xf>
    <xf numFmtId="180" fontId="14" fillId="0" borderId="12" xfId="8" applyNumberFormat="1" applyFont="1" applyBorder="1" applyAlignment="1">
      <alignment vertical="center" shrinkToFit="1"/>
    </xf>
    <xf numFmtId="179" fontId="14" fillId="0" borderId="8" xfId="8" applyNumberFormat="1" applyFont="1" applyBorder="1" applyAlignment="1">
      <alignment vertical="center" shrinkToFit="1"/>
    </xf>
    <xf numFmtId="177" fontId="14" fillId="0" borderId="9" xfId="8" applyNumberFormat="1" applyFont="1" applyBorder="1" applyAlignment="1">
      <alignment vertical="center" shrinkToFit="1"/>
    </xf>
    <xf numFmtId="180" fontId="14" fillId="0" borderId="8" xfId="8" applyNumberFormat="1" applyFont="1" applyBorder="1" applyAlignment="1">
      <alignment vertical="center" shrinkToFit="1"/>
    </xf>
    <xf numFmtId="180" fontId="14" fillId="0" borderId="46" xfId="8" applyNumberFormat="1" applyFont="1" applyBorder="1" applyAlignment="1">
      <alignment vertical="center" shrinkToFit="1"/>
    </xf>
    <xf numFmtId="179" fontId="14" fillId="0" borderId="46" xfId="8" applyNumberFormat="1" applyFont="1" applyBorder="1" applyAlignment="1">
      <alignment vertical="center" shrinkToFit="1"/>
    </xf>
    <xf numFmtId="180" fontId="14" fillId="0" borderId="19" xfId="8" applyNumberFormat="1" applyFont="1" applyBorder="1" applyAlignment="1">
      <alignment vertical="center" shrinkToFit="1"/>
    </xf>
    <xf numFmtId="179" fontId="14" fillId="0" borderId="19" xfId="8" applyNumberFormat="1" applyFont="1" applyBorder="1" applyAlignment="1">
      <alignment vertical="center" shrinkToFit="1"/>
    </xf>
    <xf numFmtId="179" fontId="14" fillId="0" borderId="47" xfId="8" applyNumberFormat="1" applyFont="1" applyBorder="1" applyAlignment="1">
      <alignment vertical="center" shrinkToFit="1"/>
    </xf>
    <xf numFmtId="0" fontId="14" fillId="0" borderId="0" xfId="8" applyFont="1" applyAlignment="1">
      <alignment horizontal="left" vertical="center"/>
    </xf>
    <xf numFmtId="0" fontId="15" fillId="0" borderId="30" xfId="8" applyFont="1" applyBorder="1" applyAlignment="1">
      <alignment horizontal="center" vertical="center" shrinkToFit="1"/>
    </xf>
    <xf numFmtId="179" fontId="14" fillId="0" borderId="19" xfId="8" applyNumberFormat="1" applyFont="1" applyBorder="1" applyAlignment="1">
      <alignment horizontal="right" vertical="center" shrinkToFit="1"/>
    </xf>
    <xf numFmtId="0" fontId="15" fillId="0" borderId="0" xfId="8" applyFont="1" applyAlignment="1">
      <alignment vertical="center"/>
    </xf>
    <xf numFmtId="0" fontId="25" fillId="0" borderId="0" xfId="3" applyFont="1"/>
    <xf numFmtId="0" fontId="14" fillId="0" borderId="0" xfId="3" applyFont="1"/>
    <xf numFmtId="0" fontId="14" fillId="0" borderId="0" xfId="9" applyFont="1" applyAlignment="1">
      <alignment horizontal="right" vertical="center"/>
    </xf>
    <xf numFmtId="0" fontId="14" fillId="0" borderId="0" xfId="3" applyFont="1" applyAlignment="1">
      <alignment horizontal="right"/>
    </xf>
    <xf numFmtId="0" fontId="22" fillId="0" borderId="0" xfId="9" applyFont="1" applyAlignment="1">
      <alignment horizontal="left" vertical="center"/>
    </xf>
    <xf numFmtId="0" fontId="22" fillId="0" borderId="0" xfId="9" applyFont="1" applyAlignment="1">
      <alignment horizontal="right" vertical="center"/>
    </xf>
    <xf numFmtId="0" fontId="14" fillId="0" borderId="5" xfId="3" applyFont="1" applyBorder="1" applyAlignment="1">
      <alignment horizontal="left" vertical="center"/>
    </xf>
    <xf numFmtId="0" fontId="21" fillId="0" borderId="5" xfId="3" applyFont="1" applyBorder="1" applyAlignment="1">
      <alignment vertical="center"/>
    </xf>
    <xf numFmtId="0" fontId="21" fillId="0" borderId="5" xfId="3" applyFont="1" applyBorder="1" applyAlignment="1">
      <alignment horizontal="left" vertical="center"/>
    </xf>
    <xf numFmtId="0" fontId="12" fillId="0" borderId="0" xfId="3" applyAlignment="1">
      <alignment horizontal="left" vertical="center"/>
    </xf>
    <xf numFmtId="0" fontId="21" fillId="0" borderId="0" xfId="3" applyFont="1" applyAlignment="1">
      <alignment horizontal="left" vertical="center"/>
    </xf>
    <xf numFmtId="0" fontId="14" fillId="0" borderId="0" xfId="3" applyFont="1" applyAlignment="1">
      <alignment horizontal="left" vertical="center"/>
    </xf>
    <xf numFmtId="0" fontId="21" fillId="0" borderId="0" xfId="3" applyFont="1" applyAlignment="1">
      <alignment vertical="center"/>
    </xf>
    <xf numFmtId="0" fontId="14" fillId="0" borderId="48" xfId="3" applyFont="1" applyBorder="1" applyAlignment="1">
      <alignment horizontal="left" vertical="center"/>
    </xf>
    <xf numFmtId="0" fontId="21" fillId="0" borderId="49" xfId="3" applyFont="1" applyBorder="1" applyAlignment="1">
      <alignment horizontal="left" vertical="center"/>
    </xf>
    <xf numFmtId="0" fontId="14" fillId="0" borderId="0" xfId="3" applyFont="1" applyAlignment="1">
      <alignment vertical="center" wrapText="1"/>
    </xf>
    <xf numFmtId="0" fontId="21" fillId="0" borderId="43" xfId="3" applyFont="1" applyBorder="1" applyAlignment="1">
      <alignment vertical="top" wrapText="1"/>
    </xf>
    <xf numFmtId="0" fontId="21" fillId="0" borderId="42" xfId="3" applyFont="1" applyBorder="1" applyAlignment="1">
      <alignment vertical="top" wrapText="1"/>
    </xf>
    <xf numFmtId="0" fontId="21" fillId="0" borderId="47" xfId="3" applyFont="1" applyBorder="1" applyAlignment="1">
      <alignment vertical="top" wrapText="1"/>
    </xf>
    <xf numFmtId="0" fontId="14" fillId="0" borderId="0" xfId="9" applyFont="1" applyAlignment="1">
      <alignment vertical="center"/>
    </xf>
    <xf numFmtId="0" fontId="21" fillId="0" borderId="50" xfId="3" applyFont="1" applyBorder="1" applyAlignment="1">
      <alignment vertical="center"/>
    </xf>
    <xf numFmtId="0" fontId="21" fillId="0" borderId="20" xfId="3" applyFont="1" applyBorder="1" applyAlignment="1">
      <alignment vertical="center"/>
    </xf>
    <xf numFmtId="181" fontId="21" fillId="0" borderId="20" xfId="3" applyNumberFormat="1" applyFont="1" applyBorder="1" applyAlignment="1">
      <alignment vertical="center"/>
    </xf>
    <xf numFmtId="0" fontId="21" fillId="0" borderId="51" xfId="3" applyFont="1" applyBorder="1" applyAlignment="1">
      <alignment vertical="center"/>
    </xf>
    <xf numFmtId="0" fontId="21" fillId="0" borderId="52" xfId="3" applyFont="1" applyBorder="1" applyAlignment="1">
      <alignment vertical="center"/>
    </xf>
    <xf numFmtId="181" fontId="21" fillId="0" borderId="52" xfId="3" applyNumberFormat="1" applyFont="1" applyBorder="1" applyAlignment="1">
      <alignment vertical="center"/>
    </xf>
    <xf numFmtId="0" fontId="21" fillId="0" borderId="35" xfId="3" applyFont="1" applyBorder="1" applyAlignment="1">
      <alignment vertical="center"/>
    </xf>
    <xf numFmtId="0" fontId="21" fillId="0" borderId="21" xfId="3" applyFont="1" applyBorder="1" applyAlignment="1">
      <alignment vertical="center"/>
    </xf>
    <xf numFmtId="181" fontId="21" fillId="0" borderId="21" xfId="3" applyNumberFormat="1" applyFont="1" applyBorder="1" applyAlignment="1">
      <alignment vertical="center"/>
    </xf>
    <xf numFmtId="0" fontId="14" fillId="0" borderId="21" xfId="3" applyFont="1" applyBorder="1"/>
    <xf numFmtId="0" fontId="21" fillId="0" borderId="50" xfId="3" applyFont="1" applyBorder="1" applyAlignment="1">
      <alignment horizontal="center" vertical="center"/>
    </xf>
    <xf numFmtId="0" fontId="21" fillId="0" borderId="20" xfId="3" applyFont="1" applyBorder="1" applyAlignment="1">
      <alignment horizontal="center" vertical="center"/>
    </xf>
    <xf numFmtId="0" fontId="12" fillId="0" borderId="0" xfId="3" applyAlignment="1">
      <alignment vertical="top" wrapText="1"/>
    </xf>
    <xf numFmtId="0" fontId="14" fillId="0" borderId="0" xfId="3" applyFont="1" applyAlignment="1">
      <alignment vertical="top" wrapText="1"/>
    </xf>
    <xf numFmtId="0" fontId="23" fillId="0" borderId="0" xfId="8" applyFont="1" applyAlignment="1">
      <alignment vertical="center"/>
    </xf>
    <xf numFmtId="0" fontId="23" fillId="0" borderId="0" xfId="8" applyFont="1" applyAlignment="1">
      <alignment horizontal="center" vertical="center"/>
    </xf>
    <xf numFmtId="0" fontId="20" fillId="0" borderId="32" xfId="8" applyFont="1" applyBorder="1" applyAlignment="1">
      <alignment horizontal="center" vertical="center"/>
    </xf>
    <xf numFmtId="0" fontId="23" fillId="0" borderId="2" xfId="8" applyFont="1" applyBorder="1" applyAlignment="1">
      <alignment horizontal="center" vertical="center"/>
    </xf>
    <xf numFmtId="0" fontId="23" fillId="0" borderId="3" xfId="8" applyFont="1" applyBorder="1" applyAlignment="1">
      <alignment vertical="center"/>
    </xf>
    <xf numFmtId="0" fontId="23" fillId="0" borderId="4" xfId="8" applyFont="1" applyBorder="1" applyAlignment="1">
      <alignment vertical="center"/>
    </xf>
    <xf numFmtId="0" fontId="23" fillId="0" borderId="53" xfId="8" applyFont="1" applyBorder="1" applyAlignment="1">
      <alignment vertical="center"/>
    </xf>
    <xf numFmtId="0" fontId="20" fillId="0" borderId="37" xfId="8" applyFont="1" applyBorder="1" applyAlignment="1">
      <alignment horizontal="center" vertical="center"/>
    </xf>
    <xf numFmtId="0" fontId="23" fillId="0" borderId="8" xfId="8" applyFont="1" applyBorder="1" applyAlignment="1">
      <alignment horizontal="center" vertical="center" shrinkToFit="1"/>
    </xf>
    <xf numFmtId="0" fontId="23" fillId="0" borderId="12" xfId="8" applyFont="1" applyBorder="1" applyAlignment="1">
      <alignment horizontal="center" vertical="center"/>
    </xf>
    <xf numFmtId="0" fontId="23" fillId="0" borderId="13" xfId="8" applyFont="1" applyBorder="1" applyAlignment="1">
      <alignment horizontal="center" vertical="center"/>
    </xf>
    <xf numFmtId="177" fontId="23" fillId="0" borderId="9" xfId="8" applyNumberFormat="1" applyFont="1" applyBorder="1" applyAlignment="1">
      <alignment horizontal="right" vertical="center" shrinkToFit="1"/>
    </xf>
    <xf numFmtId="177" fontId="23" fillId="0" borderId="11" xfId="8" applyNumberFormat="1" applyFont="1" applyBorder="1" applyAlignment="1">
      <alignment horizontal="right" vertical="center" shrinkToFit="1"/>
    </xf>
    <xf numFmtId="180" fontId="23" fillId="0" borderId="8" xfId="8" applyNumberFormat="1" applyFont="1" applyBorder="1" applyAlignment="1">
      <alignment vertical="center" shrinkToFit="1"/>
    </xf>
    <xf numFmtId="179" fontId="23" fillId="0" borderId="8" xfId="8" applyNumberFormat="1" applyFont="1" applyBorder="1" applyAlignment="1">
      <alignment vertical="center" shrinkToFit="1"/>
    </xf>
    <xf numFmtId="179" fontId="23" fillId="0" borderId="17" xfId="8" applyNumberFormat="1" applyFont="1" applyBorder="1" applyAlignment="1">
      <alignment vertical="center" shrinkToFit="1"/>
    </xf>
    <xf numFmtId="177" fontId="23" fillId="0" borderId="9" xfId="8" applyNumberFormat="1" applyFont="1" applyBorder="1" applyAlignment="1">
      <alignment vertical="center" shrinkToFit="1"/>
    </xf>
    <xf numFmtId="177" fontId="23" fillId="0" borderId="12" xfId="8" applyNumberFormat="1" applyFont="1" applyBorder="1" applyAlignment="1">
      <alignment vertical="center" shrinkToFit="1"/>
    </xf>
    <xf numFmtId="180" fontId="23" fillId="0" borderId="12" xfId="8" applyNumberFormat="1" applyFont="1" applyBorder="1" applyAlignment="1">
      <alignment vertical="center" shrinkToFit="1"/>
    </xf>
    <xf numFmtId="177" fontId="23" fillId="0" borderId="11" xfId="8" applyNumberFormat="1" applyFont="1" applyBorder="1" applyAlignment="1">
      <alignment vertical="center" shrinkToFit="1"/>
    </xf>
    <xf numFmtId="180" fontId="23" fillId="0" borderId="17" xfId="8" applyNumberFormat="1" applyFont="1" applyBorder="1" applyAlignment="1">
      <alignment vertical="center" shrinkToFit="1"/>
    </xf>
    <xf numFmtId="180" fontId="23" fillId="0" borderId="19" xfId="8" applyNumberFormat="1" applyFont="1" applyBorder="1" applyAlignment="1">
      <alignment vertical="center" shrinkToFit="1"/>
    </xf>
    <xf numFmtId="180" fontId="23" fillId="0" borderId="23" xfId="8" applyNumberFormat="1" applyFont="1" applyBorder="1" applyAlignment="1">
      <alignment vertical="center" shrinkToFit="1"/>
    </xf>
    <xf numFmtId="177" fontId="23" fillId="0" borderId="2" xfId="8" applyNumberFormat="1" applyFont="1" applyBorder="1" applyAlignment="1">
      <alignment vertical="center" shrinkToFit="1"/>
    </xf>
    <xf numFmtId="177" fontId="23" fillId="0" borderId="25" xfId="8" applyNumberFormat="1" applyFont="1" applyBorder="1" applyAlignment="1">
      <alignment vertical="center" shrinkToFit="1"/>
    </xf>
    <xf numFmtId="0" fontId="23" fillId="0" borderId="0" xfId="8" applyFont="1" applyAlignment="1">
      <alignment horizontal="left" vertical="center"/>
    </xf>
    <xf numFmtId="0" fontId="0" fillId="0" borderId="54" xfId="0" applyBorder="1" applyAlignment="1">
      <alignment vertical="center"/>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3" fillId="0" borderId="55" xfId="7" applyFont="1" applyBorder="1"/>
    <xf numFmtId="0" fontId="22" fillId="0" borderId="0" xfId="8" applyFont="1" applyAlignment="1">
      <alignment horizontal="right" vertical="center"/>
    </xf>
    <xf numFmtId="0" fontId="14" fillId="0" borderId="36" xfId="0" applyFont="1" applyBorder="1" applyAlignment="1">
      <alignment vertical="center"/>
    </xf>
    <xf numFmtId="0" fontId="14" fillId="0" borderId="46" xfId="0" applyFont="1" applyBorder="1" applyAlignment="1">
      <alignment vertical="center"/>
    </xf>
    <xf numFmtId="177" fontId="14" fillId="0" borderId="36" xfId="8" applyNumberFormat="1" applyFont="1" applyBorder="1" applyAlignment="1">
      <alignment vertical="center" shrinkToFit="1"/>
    </xf>
    <xf numFmtId="38" fontId="14" fillId="0" borderId="36" xfId="1" applyFont="1" applyBorder="1" applyAlignment="1">
      <alignment vertical="center"/>
    </xf>
    <xf numFmtId="0" fontId="15" fillId="0" borderId="8" xfId="8" applyFont="1" applyBorder="1" applyAlignment="1">
      <alignment horizontal="center" vertical="center" shrinkToFit="1"/>
    </xf>
    <xf numFmtId="0" fontId="26" fillId="0" borderId="0" xfId="0" applyFont="1"/>
    <xf numFmtId="0" fontId="48" fillId="0" borderId="0" xfId="8" applyFont="1" applyAlignment="1">
      <alignment horizontal="center" vertical="center"/>
    </xf>
    <xf numFmtId="0" fontId="14" fillId="0" borderId="0" xfId="3" applyFont="1" applyAlignment="1">
      <alignment vertical="center"/>
    </xf>
    <xf numFmtId="0" fontId="12" fillId="0" borderId="56" xfId="0" applyFont="1" applyBorder="1" applyAlignment="1">
      <alignment horizontal="right"/>
    </xf>
    <xf numFmtId="0" fontId="12" fillId="0" borderId="57" xfId="0" applyFont="1" applyBorder="1" applyAlignment="1">
      <alignment horizontal="center"/>
    </xf>
    <xf numFmtId="0" fontId="0" fillId="0" borderId="57" xfId="0" applyBorder="1"/>
    <xf numFmtId="0" fontId="12" fillId="0" borderId="57" xfId="0" applyFont="1" applyBorder="1"/>
    <xf numFmtId="0" fontId="0" fillId="0" borderId="57" xfId="0" applyBorder="1" applyAlignment="1">
      <alignment vertical="center"/>
    </xf>
    <xf numFmtId="0" fontId="0" fillId="0" borderId="58" xfId="0" applyBorder="1" applyAlignment="1">
      <alignment vertical="center"/>
    </xf>
    <xf numFmtId="0" fontId="12" fillId="0" borderId="59" xfId="0" applyFont="1" applyBorder="1"/>
    <xf numFmtId="0" fontId="0" fillId="0" borderId="60" xfId="0" applyBorder="1" applyAlignment="1">
      <alignment vertical="center"/>
    </xf>
    <xf numFmtId="0" fontId="12" fillId="0" borderId="59" xfId="0" applyFont="1" applyBorder="1" applyAlignment="1">
      <alignment horizontal="right"/>
    </xf>
    <xf numFmtId="0" fontId="12" fillId="0" borderId="0" xfId="0" applyFont="1" applyAlignment="1">
      <alignment vertical="center" textRotation="255"/>
    </xf>
    <xf numFmtId="0" fontId="12" fillId="0" borderId="0" xfId="0" applyFont="1" applyAlignment="1">
      <alignment horizontal="right"/>
    </xf>
    <xf numFmtId="0" fontId="12" fillId="0" borderId="61" xfId="0" applyFont="1" applyBorder="1"/>
    <xf numFmtId="0" fontId="12" fillId="0" borderId="54" xfId="0" applyFont="1" applyBorder="1"/>
    <xf numFmtId="0" fontId="12" fillId="0" borderId="54" xfId="0" applyFont="1" applyBorder="1" applyAlignment="1">
      <alignment vertical="center" textRotation="255"/>
    </xf>
    <xf numFmtId="0" fontId="12" fillId="0" borderId="54" xfId="0" applyFont="1" applyBorder="1" applyAlignment="1">
      <alignment horizontal="center"/>
    </xf>
    <xf numFmtId="0" fontId="0" fillId="0" borderId="62" xfId="0" applyBorder="1" applyAlignment="1">
      <alignment vertical="center"/>
    </xf>
    <xf numFmtId="0" fontId="7" fillId="0" borderId="0" xfId="0" applyFont="1" applyAlignment="1">
      <alignment vertical="center"/>
    </xf>
    <xf numFmtId="0" fontId="27" fillId="0" borderId="0" xfId="8" applyFont="1" applyAlignment="1">
      <alignment vertical="center"/>
    </xf>
    <xf numFmtId="49" fontId="28" fillId="0" borderId="0" xfId="8" applyNumberFormat="1" applyFont="1" applyAlignment="1">
      <alignment vertical="center" wrapText="1"/>
    </xf>
    <xf numFmtId="0" fontId="27" fillId="0" borderId="0" xfId="8" applyFont="1" applyAlignment="1">
      <alignment vertical="center" wrapText="1"/>
    </xf>
    <xf numFmtId="0" fontId="27" fillId="0" borderId="0" xfId="8" applyFont="1" applyAlignment="1">
      <alignment horizontal="center" vertical="center" wrapText="1"/>
    </xf>
    <xf numFmtId="0" fontId="29" fillId="0" borderId="0" xfId="8" applyFont="1" applyAlignment="1">
      <alignment vertical="center"/>
    </xf>
    <xf numFmtId="177" fontId="28" fillId="0" borderId="0" xfId="8" applyNumberFormat="1" applyFont="1" applyAlignment="1">
      <alignment horizontal="center" vertical="center"/>
    </xf>
    <xf numFmtId="177" fontId="28" fillId="0" borderId="0" xfId="8" applyNumberFormat="1" applyFont="1" applyAlignment="1">
      <alignment horizontal="right" vertical="center"/>
    </xf>
    <xf numFmtId="0" fontId="28" fillId="0" borderId="0" xfId="8" applyFont="1" applyAlignment="1">
      <alignment horizontal="center" vertical="center"/>
    </xf>
    <xf numFmtId="0" fontId="28" fillId="0" borderId="0" xfId="8" applyFont="1" applyAlignment="1">
      <alignment vertical="center"/>
    </xf>
    <xf numFmtId="0" fontId="28" fillId="0" borderId="0" xfId="8" applyFont="1" applyAlignment="1">
      <alignment horizontal="left" vertical="center"/>
    </xf>
    <xf numFmtId="0" fontId="30" fillId="0" borderId="0" xfId="8" applyFont="1" applyAlignment="1">
      <alignment horizontal="center" vertical="center" wrapText="1"/>
    </xf>
    <xf numFmtId="0" fontId="28" fillId="0" borderId="0" xfId="8" applyFont="1" applyAlignment="1">
      <alignment vertical="center" wrapText="1"/>
    </xf>
    <xf numFmtId="0" fontId="28" fillId="0" borderId="0" xfId="8" applyFont="1" applyAlignment="1">
      <alignment horizontal="center" vertical="center" wrapText="1"/>
    </xf>
    <xf numFmtId="0" fontId="32" fillId="0" borderId="0" xfId="8" applyFont="1" applyAlignment="1">
      <alignment horizontal="center" vertical="center"/>
    </xf>
    <xf numFmtId="177" fontId="28" fillId="0" borderId="0" xfId="8" applyNumberFormat="1" applyFont="1" applyAlignment="1">
      <alignment vertical="center"/>
    </xf>
    <xf numFmtId="0" fontId="29" fillId="0" borderId="0" xfId="8" applyFont="1" applyAlignment="1">
      <alignment horizontal="left" vertical="center"/>
    </xf>
    <xf numFmtId="49" fontId="28" fillId="0" borderId="0" xfId="8" applyNumberFormat="1" applyFont="1" applyAlignment="1">
      <alignment vertical="center"/>
    </xf>
    <xf numFmtId="177" fontId="33" fillId="0" borderId="0" xfId="8" applyNumberFormat="1" applyFont="1" applyAlignment="1">
      <alignment horizontal="left" vertical="center"/>
    </xf>
    <xf numFmtId="0" fontId="34" fillId="0" borderId="0" xfId="8" applyFont="1" applyAlignment="1">
      <alignment horizontal="right" vertical="center"/>
    </xf>
    <xf numFmtId="0" fontId="29" fillId="0" borderId="0" xfId="8" applyFont="1" applyAlignment="1">
      <alignment horizontal="right" vertical="center"/>
    </xf>
    <xf numFmtId="0" fontId="34" fillId="0" borderId="0" xfId="8" applyFont="1" applyAlignment="1">
      <alignment horizontal="center" vertical="center"/>
    </xf>
    <xf numFmtId="0" fontId="35" fillId="0" borderId="0" xfId="8" applyFont="1" applyAlignment="1">
      <alignment horizontal="center" vertical="center" wrapText="1"/>
    </xf>
    <xf numFmtId="0" fontId="36" fillId="0" borderId="0" xfId="8" applyFont="1" applyAlignment="1">
      <alignment vertical="center" wrapText="1"/>
    </xf>
    <xf numFmtId="177" fontId="35" fillId="0" borderId="0" xfId="8" applyNumberFormat="1" applyFont="1" applyAlignment="1">
      <alignment horizontal="right" vertical="center" wrapText="1"/>
    </xf>
    <xf numFmtId="177" fontId="30" fillId="0" borderId="0" xfId="8" applyNumberFormat="1" applyFont="1" applyAlignment="1">
      <alignment horizontal="right" vertical="center"/>
    </xf>
    <xf numFmtId="0" fontId="36" fillId="0" borderId="0" xfId="8" applyFont="1" applyAlignment="1">
      <alignment horizontal="left" vertical="center"/>
    </xf>
    <xf numFmtId="0" fontId="36" fillId="0" borderId="0" xfId="8" applyFont="1" applyAlignment="1">
      <alignment horizontal="right" vertical="center"/>
    </xf>
    <xf numFmtId="49" fontId="29" fillId="0" borderId="9" xfId="8" applyNumberFormat="1" applyFont="1" applyBorder="1" applyAlignment="1">
      <alignment horizontal="center" vertical="center" wrapText="1"/>
    </xf>
    <xf numFmtId="177" fontId="28" fillId="0" borderId="9" xfId="8" applyNumberFormat="1" applyFont="1" applyBorder="1" applyAlignment="1">
      <alignment horizontal="center" vertical="center"/>
    </xf>
    <xf numFmtId="0" fontId="28" fillId="0" borderId="8" xfId="8" applyFont="1" applyBorder="1" applyAlignment="1">
      <alignment horizontal="center" vertical="center"/>
    </xf>
    <xf numFmtId="177" fontId="28" fillId="0" borderId="8" xfId="8" applyNumberFormat="1" applyFont="1" applyBorder="1" applyAlignment="1">
      <alignment horizontal="center" vertical="center"/>
    </xf>
    <xf numFmtId="49" fontId="29" fillId="0" borderId="40" xfId="8" applyNumberFormat="1" applyFont="1" applyBorder="1" applyAlignment="1">
      <alignment vertical="center" wrapText="1"/>
    </xf>
    <xf numFmtId="38" fontId="29" fillId="0" borderId="6" xfId="1" applyFont="1" applyFill="1" applyBorder="1" applyAlignment="1">
      <alignment horizontal="left" vertical="center" wrapText="1"/>
    </xf>
    <xf numFmtId="177" fontId="29" fillId="0" borderId="6" xfId="8" applyNumberFormat="1" applyFont="1" applyBorder="1" applyAlignment="1">
      <alignment horizontal="center" vertical="center" wrapText="1"/>
    </xf>
    <xf numFmtId="177" fontId="14" fillId="0" borderId="6" xfId="8" applyNumberFormat="1" applyFont="1" applyBorder="1" applyAlignment="1">
      <alignment horizontal="right" vertical="center" shrinkToFit="1"/>
    </xf>
    <xf numFmtId="177" fontId="14" fillId="0" borderId="63" xfId="8" applyNumberFormat="1" applyFont="1" applyBorder="1" applyAlignment="1">
      <alignment horizontal="right" vertical="center" shrinkToFit="1"/>
    </xf>
    <xf numFmtId="0" fontId="27" fillId="0" borderId="63" xfId="8" applyFont="1" applyBorder="1" applyAlignment="1">
      <alignment horizontal="left" vertical="center"/>
    </xf>
    <xf numFmtId="182" fontId="28" fillId="0" borderId="0" xfId="8" applyNumberFormat="1" applyFont="1" applyAlignment="1">
      <alignment vertical="center"/>
    </xf>
    <xf numFmtId="49" fontId="29" fillId="0" borderId="28" xfId="8" applyNumberFormat="1" applyFont="1" applyBorder="1" applyAlignment="1">
      <alignment horizontal="center" vertical="center" wrapText="1"/>
    </xf>
    <xf numFmtId="49" fontId="29" fillId="0" borderId="12" xfId="8" applyNumberFormat="1" applyFont="1" applyBorder="1" applyAlignment="1">
      <alignment horizontal="center" vertical="center" wrapText="1"/>
    </xf>
    <xf numFmtId="0" fontId="29" fillId="0" borderId="6" xfId="8" applyFont="1" applyBorder="1" applyAlignment="1">
      <alignment horizontal="left" vertical="center" wrapText="1"/>
    </xf>
    <xf numFmtId="0" fontId="29" fillId="0" borderId="6" xfId="8" applyFont="1" applyBorder="1" applyAlignment="1">
      <alignment horizontal="center" vertical="center" wrapText="1"/>
    </xf>
    <xf numFmtId="49" fontId="29" fillId="0" borderId="6" xfId="8" applyNumberFormat="1" applyFont="1" applyBorder="1" applyAlignment="1">
      <alignment vertical="center" wrapText="1"/>
    </xf>
    <xf numFmtId="0" fontId="37" fillId="0" borderId="63" xfId="8" applyFont="1" applyBorder="1" applyAlignment="1">
      <alignment horizontal="left" vertical="center"/>
    </xf>
    <xf numFmtId="0" fontId="29" fillId="0" borderId="0" xfId="8" applyFont="1" applyAlignment="1">
      <alignment horizontal="center" vertical="center" wrapText="1" shrinkToFit="1"/>
    </xf>
    <xf numFmtId="177" fontId="28" fillId="0" borderId="0" xfId="8" applyNumberFormat="1" applyFont="1" applyAlignment="1">
      <alignment horizontal="left" vertical="center"/>
    </xf>
    <xf numFmtId="177" fontId="30" fillId="0" borderId="0" xfId="8" applyNumberFormat="1" applyFont="1" applyAlignment="1">
      <alignment horizontal="center" vertical="center" wrapText="1"/>
    </xf>
    <xf numFmtId="0" fontId="6" fillId="0" borderId="63" xfId="0" applyFont="1" applyBorder="1"/>
    <xf numFmtId="0" fontId="6" fillId="0" borderId="52" xfId="0" applyFont="1" applyBorder="1"/>
    <xf numFmtId="0" fontId="18" fillId="0" borderId="0" xfId="0" applyFont="1" applyAlignment="1">
      <alignment vertical="top"/>
    </xf>
    <xf numFmtId="177" fontId="28" fillId="0" borderId="6" xfId="8" applyNumberFormat="1" applyFont="1" applyBorder="1" applyAlignment="1">
      <alignment horizontal="center" vertical="center"/>
    </xf>
    <xf numFmtId="177" fontId="34" fillId="0" borderId="9" xfId="8" applyNumberFormat="1" applyFont="1" applyBorder="1" applyAlignment="1">
      <alignment horizontal="left" vertical="center" wrapText="1"/>
    </xf>
    <xf numFmtId="177" fontId="34" fillId="0" borderId="8" xfId="8" applyNumberFormat="1" applyFont="1" applyBorder="1" applyAlignment="1">
      <alignment horizontal="left" vertical="center" wrapText="1"/>
    </xf>
    <xf numFmtId="177" fontId="28" fillId="0" borderId="64" xfId="8" applyNumberFormat="1" applyFont="1" applyBorder="1" applyAlignment="1">
      <alignment horizontal="center" vertical="center"/>
    </xf>
    <xf numFmtId="177" fontId="34" fillId="0" borderId="64" xfId="8" applyNumberFormat="1" applyFont="1" applyBorder="1" applyAlignment="1">
      <alignment horizontal="left" vertical="center" wrapText="1"/>
    </xf>
    <xf numFmtId="0" fontId="28" fillId="0" borderId="2" xfId="8" applyFont="1" applyBorder="1" applyAlignment="1">
      <alignment horizontal="center" vertical="center"/>
    </xf>
    <xf numFmtId="177" fontId="28" fillId="0" borderId="2" xfId="8" applyNumberFormat="1" applyFont="1" applyBorder="1" applyAlignment="1">
      <alignment horizontal="center" vertical="center"/>
    </xf>
    <xf numFmtId="0" fontId="29" fillId="0" borderId="65" xfId="8" applyFont="1" applyBorder="1" applyAlignment="1">
      <alignment horizontal="center" vertical="center"/>
    </xf>
    <xf numFmtId="177" fontId="29" fillId="0" borderId="66" xfId="8" applyNumberFormat="1" applyFont="1" applyBorder="1" applyAlignment="1">
      <alignment horizontal="right" vertical="center" shrinkToFit="1"/>
    </xf>
    <xf numFmtId="0" fontId="29" fillId="0" borderId="66" xfId="3" applyFont="1" applyBorder="1" applyAlignment="1">
      <alignment vertical="center"/>
    </xf>
    <xf numFmtId="177" fontId="14" fillId="0" borderId="67" xfId="8" applyNumberFormat="1" applyFont="1" applyBorder="1" applyAlignment="1">
      <alignment horizontal="right" vertical="center" shrinkToFit="1"/>
    </xf>
    <xf numFmtId="177" fontId="14" fillId="0" borderId="68" xfId="8" applyNumberFormat="1" applyFont="1" applyBorder="1" applyAlignment="1">
      <alignment horizontal="right" vertical="center" shrinkToFit="1"/>
    </xf>
    <xf numFmtId="0" fontId="27" fillId="0" borderId="68" xfId="8" applyFont="1" applyBorder="1" applyAlignment="1">
      <alignment horizontal="left" vertical="center"/>
    </xf>
    <xf numFmtId="0" fontId="29" fillId="0" borderId="69" xfId="3" applyFont="1" applyBorder="1" applyAlignment="1">
      <alignment vertical="center"/>
    </xf>
    <xf numFmtId="177" fontId="28" fillId="0" borderId="64" xfId="8" applyNumberFormat="1" applyFont="1" applyBorder="1" applyAlignment="1">
      <alignment horizontal="center" vertical="center" shrinkToFit="1"/>
    </xf>
    <xf numFmtId="177" fontId="28" fillId="0" borderId="12" xfId="8" applyNumberFormat="1" applyFont="1" applyBorder="1" applyAlignment="1">
      <alignment horizontal="center" vertical="center"/>
    </xf>
    <xf numFmtId="177" fontId="34" fillId="0" borderId="70" xfId="8" applyNumberFormat="1" applyFont="1" applyBorder="1" applyAlignment="1">
      <alignment horizontal="left" vertical="center" wrapText="1"/>
    </xf>
    <xf numFmtId="177" fontId="28" fillId="0" borderId="71" xfId="8" applyNumberFormat="1" applyFont="1" applyBorder="1" applyAlignment="1">
      <alignment horizontal="center" vertical="center"/>
    </xf>
    <xf numFmtId="177" fontId="34" fillId="0" borderId="71" xfId="8" applyNumberFormat="1" applyFont="1" applyBorder="1" applyAlignment="1">
      <alignment horizontal="left" vertical="center" wrapText="1"/>
    </xf>
    <xf numFmtId="0" fontId="3" fillId="0" borderId="0" xfId="7" applyFont="1" applyAlignment="1">
      <alignment horizontal="left" vertical="top"/>
    </xf>
    <xf numFmtId="0" fontId="9" fillId="0" borderId="0" xfId="0" applyFont="1" applyAlignment="1">
      <alignment vertical="center"/>
    </xf>
    <xf numFmtId="0" fontId="3" fillId="0" borderId="20" xfId="7" applyFont="1" applyBorder="1"/>
    <xf numFmtId="0" fontId="21" fillId="0" borderId="0" xfId="3" applyFont="1" applyAlignment="1">
      <alignment horizontal="right" vertical="center"/>
    </xf>
    <xf numFmtId="0" fontId="3" fillId="0" borderId="5" xfId="7" applyFont="1" applyBorder="1" applyAlignment="1">
      <alignment horizontal="center" vertical="center"/>
    </xf>
    <xf numFmtId="0" fontId="16" fillId="0" borderId="0" xfId="0" applyFont="1" applyAlignment="1">
      <alignment vertical="top" wrapText="1"/>
    </xf>
    <xf numFmtId="0" fontId="3" fillId="0" borderId="2" xfId="7" applyFont="1" applyBorder="1" applyAlignment="1">
      <alignment horizontal="right" vertical="center"/>
    </xf>
    <xf numFmtId="0" fontId="3" fillId="0" borderId="19" xfId="7"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39" fillId="0" borderId="0" xfId="0" applyFont="1" applyAlignment="1">
      <alignment horizontal="right" vertical="center"/>
    </xf>
    <xf numFmtId="0" fontId="9" fillId="0" borderId="0" xfId="0" applyFont="1" applyAlignment="1">
      <alignment horizontal="center" vertical="center"/>
    </xf>
    <xf numFmtId="0" fontId="39" fillId="0" borderId="0" xfId="0" applyFont="1" applyAlignment="1">
      <alignment horizontal="center" vertical="center"/>
    </xf>
    <xf numFmtId="0" fontId="9" fillId="0" borderId="2" xfId="0" applyFont="1" applyBorder="1" applyAlignment="1">
      <alignment vertical="center"/>
    </xf>
    <xf numFmtId="0" fontId="9" fillId="0" borderId="25"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35" xfId="0" applyFont="1" applyBorder="1" applyAlignment="1">
      <alignment vertical="center" wrapText="1"/>
    </xf>
    <xf numFmtId="0" fontId="9" fillId="0" borderId="6" xfId="0" applyFont="1" applyBorder="1" applyAlignment="1">
      <alignment vertical="center" shrinkToFit="1"/>
    </xf>
    <xf numFmtId="0" fontId="9" fillId="0" borderId="6" xfId="0" applyFont="1" applyBorder="1" applyAlignment="1">
      <alignment horizontal="center" vertical="center"/>
    </xf>
    <xf numFmtId="0" fontId="9" fillId="0" borderId="43" xfId="0" applyFont="1" applyBorder="1" applyAlignment="1">
      <alignment vertical="center"/>
    </xf>
    <xf numFmtId="0" fontId="9" fillId="0" borderId="67" xfId="0" applyFont="1" applyBorder="1" applyAlignment="1">
      <alignment vertical="center" shrinkToFit="1"/>
    </xf>
    <xf numFmtId="0" fontId="9" fillId="0" borderId="67" xfId="0" applyFont="1" applyBorder="1" applyAlignment="1">
      <alignment horizontal="center" vertical="center"/>
    </xf>
    <xf numFmtId="0" fontId="9" fillId="0" borderId="68" xfId="0" applyFont="1" applyBorder="1" applyAlignment="1">
      <alignment vertical="center"/>
    </xf>
    <xf numFmtId="0" fontId="9" fillId="0" borderId="72" xfId="0" applyFont="1" applyBorder="1" applyAlignment="1">
      <alignment vertical="center"/>
    </xf>
    <xf numFmtId="0" fontId="9" fillId="0" borderId="73" xfId="0" applyFont="1" applyBorder="1" applyAlignment="1">
      <alignment vertical="center"/>
    </xf>
    <xf numFmtId="0" fontId="9" fillId="0" borderId="67" xfId="0" applyFont="1" applyBorder="1" applyAlignment="1">
      <alignment vertical="center"/>
    </xf>
    <xf numFmtId="0" fontId="9" fillId="0" borderId="74" xfId="0" applyFont="1" applyBorder="1" applyAlignment="1">
      <alignment vertical="center"/>
    </xf>
    <xf numFmtId="0" fontId="9" fillId="0" borderId="50" xfId="0" applyFont="1" applyBorder="1" applyAlignment="1">
      <alignment vertical="center"/>
    </xf>
    <xf numFmtId="0" fontId="9" fillId="0" borderId="28" xfId="0" applyFont="1" applyBorder="1" applyAlignment="1">
      <alignment vertical="center"/>
    </xf>
    <xf numFmtId="0" fontId="9" fillId="0" borderId="35" xfId="0" applyFont="1" applyBorder="1" applyAlignment="1">
      <alignment vertical="center"/>
    </xf>
    <xf numFmtId="0" fontId="9" fillId="0" borderId="6" xfId="0" applyFont="1" applyBorder="1" applyAlignment="1">
      <alignment horizontal="center" vertical="center" shrinkToFit="1"/>
    </xf>
    <xf numFmtId="0" fontId="9" fillId="0" borderId="52"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63" xfId="0" applyFont="1" applyBorder="1" applyAlignment="1">
      <alignment vertical="center"/>
    </xf>
    <xf numFmtId="0" fontId="9" fillId="0" borderId="66" xfId="0" applyFont="1" applyBorder="1" applyAlignment="1">
      <alignment vertical="center"/>
    </xf>
    <xf numFmtId="0" fontId="9" fillId="0" borderId="31" xfId="0" applyFont="1" applyBorder="1" applyAlignment="1">
      <alignment vertical="center"/>
    </xf>
    <xf numFmtId="0" fontId="9" fillId="0" borderId="9" xfId="0" applyFont="1" applyBorder="1" applyAlignment="1">
      <alignment vertical="center"/>
    </xf>
    <xf numFmtId="0" fontId="9" fillId="0" borderId="12" xfId="0" applyFont="1" applyBorder="1" applyAlignment="1">
      <alignment vertical="center"/>
    </xf>
    <xf numFmtId="0" fontId="9" fillId="0" borderId="8" xfId="0" applyFont="1" applyBorder="1" applyAlignment="1">
      <alignment vertical="center"/>
    </xf>
    <xf numFmtId="0" fontId="9" fillId="0" borderId="7" xfId="0" applyFont="1" applyBorder="1" applyAlignment="1">
      <alignment vertical="center"/>
    </xf>
    <xf numFmtId="0" fontId="9" fillId="0" borderId="20" xfId="0" applyFont="1" applyBorder="1" applyAlignment="1">
      <alignment vertical="center"/>
    </xf>
    <xf numFmtId="0" fontId="9" fillId="0" borderId="36" xfId="0" applyFont="1" applyBorder="1" applyAlignment="1">
      <alignment vertical="center"/>
    </xf>
    <xf numFmtId="0" fontId="9" fillId="0" borderId="14"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29" xfId="0" applyFont="1" applyBorder="1" applyAlignment="1">
      <alignment vertical="center"/>
    </xf>
    <xf numFmtId="0" fontId="9" fillId="0" borderId="16" xfId="0" applyFont="1" applyBorder="1" applyAlignment="1">
      <alignment vertical="center"/>
    </xf>
    <xf numFmtId="0" fontId="9" fillId="0" borderId="72" xfId="0" applyFont="1" applyBorder="1" applyAlignment="1">
      <alignment horizontal="center" vertical="center"/>
    </xf>
    <xf numFmtId="0" fontId="9" fillId="0" borderId="69" xfId="0" applyFont="1" applyBorder="1" applyAlignment="1">
      <alignment vertical="center"/>
    </xf>
    <xf numFmtId="0" fontId="12" fillId="0" borderId="0" xfId="0" applyFont="1" applyAlignment="1">
      <alignment vertical="center"/>
    </xf>
    <xf numFmtId="0" fontId="18" fillId="0" borderId="0" xfId="3" applyFont="1"/>
    <xf numFmtId="0" fontId="18" fillId="2" borderId="0" xfId="3" applyFont="1" applyFill="1"/>
    <xf numFmtId="0" fontId="6" fillId="0" borderId="40" xfId="0" applyFont="1" applyBorder="1"/>
    <xf numFmtId="0" fontId="6" fillId="0" borderId="52" xfId="0" applyFont="1" applyBorder="1" applyAlignment="1">
      <alignment shrinkToFit="1"/>
    </xf>
    <xf numFmtId="0" fontId="6" fillId="0" borderId="40" xfId="0" applyFont="1" applyBorder="1" applyAlignment="1">
      <alignment shrinkToFit="1"/>
    </xf>
    <xf numFmtId="0" fontId="6" fillId="0" borderId="7" xfId="3" applyFont="1" applyBorder="1"/>
    <xf numFmtId="0" fontId="6" fillId="0" borderId="0" xfId="4" applyFont="1" applyAlignment="1">
      <alignment shrinkToFit="1"/>
    </xf>
    <xf numFmtId="0" fontId="6" fillId="0" borderId="75" xfId="4" applyFont="1" applyBorder="1"/>
    <xf numFmtId="0" fontId="6" fillId="0" borderId="76" xfId="4" applyFont="1" applyBorder="1"/>
    <xf numFmtId="0" fontId="6" fillId="0" borderId="7" xfId="0" applyFont="1" applyBorder="1"/>
    <xf numFmtId="0" fontId="6" fillId="0" borderId="77" xfId="0" applyFont="1" applyBorder="1"/>
    <xf numFmtId="0" fontId="6" fillId="0" borderId="16" xfId="0" applyFont="1" applyBorder="1"/>
    <xf numFmtId="0" fontId="49" fillId="0" borderId="0" xfId="3" applyFont="1"/>
    <xf numFmtId="0" fontId="50" fillId="2" borderId="0" xfId="5" applyFont="1" applyFill="1"/>
    <xf numFmtId="0" fontId="50" fillId="2" borderId="0" xfId="3" applyFont="1" applyFill="1"/>
    <xf numFmtId="0" fontId="44" fillId="2" borderId="0" xfId="3" applyFont="1" applyFill="1"/>
    <xf numFmtId="0" fontId="18" fillId="0" borderId="0" xfId="5" applyFont="1"/>
    <xf numFmtId="0" fontId="18" fillId="2" borderId="0" xfId="5" applyFont="1" applyFill="1"/>
    <xf numFmtId="0" fontId="6" fillId="2" borderId="0" xfId="0" applyFont="1" applyFill="1"/>
    <xf numFmtId="0" fontId="42" fillId="2" borderId="0" xfId="5" applyFont="1" applyFill="1"/>
    <xf numFmtId="0" fontId="42" fillId="2" borderId="0" xfId="3" applyFont="1" applyFill="1"/>
    <xf numFmtId="176" fontId="11" fillId="0" borderId="20" xfId="7" applyNumberFormat="1" applyFont="1" applyBorder="1" applyAlignment="1">
      <alignment horizontal="left" wrapText="1"/>
    </xf>
    <xf numFmtId="176" fontId="11" fillId="0" borderId="0" xfId="7" applyNumberFormat="1" applyFont="1" applyAlignment="1">
      <alignment horizontal="left" wrapText="1"/>
    </xf>
    <xf numFmtId="0" fontId="3" fillId="0" borderId="85" xfId="7" applyFont="1" applyBorder="1" applyAlignment="1">
      <alignment horizontal="center" vertical="center"/>
    </xf>
    <xf numFmtId="0" fontId="3" fillId="0" borderId="86" xfId="7" applyFont="1" applyBorder="1" applyAlignment="1">
      <alignment horizontal="center" vertical="center"/>
    </xf>
    <xf numFmtId="0" fontId="3" fillId="0" borderId="87" xfId="7" applyFont="1" applyBorder="1" applyAlignment="1">
      <alignment horizontal="center" vertical="center"/>
    </xf>
    <xf numFmtId="0" fontId="3" fillId="0" borderId="3" xfId="7" applyFont="1" applyBorder="1" applyAlignment="1">
      <alignment horizontal="distributed" vertical="center" wrapText="1"/>
    </xf>
    <xf numFmtId="0" fontId="3" fillId="0" borderId="6" xfId="7" applyFont="1" applyBorder="1" applyAlignment="1">
      <alignment horizontal="distributed" vertical="center" wrapText="1"/>
    </xf>
    <xf numFmtId="0" fontId="3" fillId="0" borderId="79" xfId="7" applyFont="1" applyBorder="1" applyAlignment="1">
      <alignment horizontal="distributed" vertical="center" wrapText="1"/>
    </xf>
    <xf numFmtId="0" fontId="3" fillId="0" borderId="25" xfId="7" applyFont="1" applyBorder="1" applyAlignment="1">
      <alignment horizontal="distributed" vertical="center" wrapText="1" shrinkToFit="1"/>
    </xf>
    <xf numFmtId="0" fontId="12" fillId="0" borderId="13" xfId="0" applyFont="1" applyBorder="1" applyAlignment="1">
      <alignment horizontal="distributed" vertical="center"/>
    </xf>
    <xf numFmtId="0" fontId="12" fillId="0" borderId="17" xfId="0" applyFont="1" applyBorder="1" applyAlignment="1">
      <alignment horizontal="distributed" vertical="center"/>
    </xf>
    <xf numFmtId="0" fontId="3" fillId="0" borderId="17" xfId="7" applyFont="1" applyBorder="1" applyAlignment="1">
      <alignment horizontal="distributed" vertical="center" shrinkToFit="1"/>
    </xf>
    <xf numFmtId="0" fontId="3" fillId="0" borderId="2" xfId="7" applyFont="1" applyBorder="1" applyAlignment="1">
      <alignment horizontal="distributed" vertical="center"/>
    </xf>
    <xf numFmtId="0" fontId="12" fillId="0" borderId="12" xfId="0" applyFont="1" applyBorder="1" applyAlignment="1">
      <alignment horizontal="distributed" vertical="center"/>
    </xf>
    <xf numFmtId="0" fontId="12" fillId="0" borderId="8" xfId="0" applyFont="1" applyBorder="1" applyAlignment="1">
      <alignment horizontal="distributed" vertical="center"/>
    </xf>
    <xf numFmtId="0" fontId="3" fillId="0" borderId="63" xfId="7" applyFont="1" applyBorder="1" applyAlignment="1">
      <alignment horizontal="distributed" vertical="center" wrapText="1"/>
    </xf>
    <xf numFmtId="0" fontId="3" fillId="0" borderId="9" xfId="7" applyFont="1" applyBorder="1" applyAlignment="1">
      <alignment horizontal="center" vertical="center"/>
    </xf>
    <xf numFmtId="0" fontId="3" fillId="0" borderId="8" xfId="7" applyFont="1" applyBorder="1" applyAlignment="1">
      <alignment horizontal="center" vertical="center"/>
    </xf>
    <xf numFmtId="0" fontId="3" fillId="0" borderId="6" xfId="7" applyFont="1" applyBorder="1" applyAlignment="1">
      <alignment horizontal="center" vertical="center"/>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41" xfId="7" applyFont="1" applyBorder="1" applyAlignment="1">
      <alignment horizontal="center" vertical="center"/>
    </xf>
    <xf numFmtId="0" fontId="3" fillId="0" borderId="6" xfId="7" applyFont="1" applyBorder="1" applyAlignment="1">
      <alignment horizontal="distributed" vertical="center"/>
    </xf>
    <xf numFmtId="0" fontId="3" fillId="0" borderId="48" xfId="7" applyFont="1" applyBorder="1" applyAlignment="1">
      <alignment horizontal="center" vertical="center"/>
    </xf>
    <xf numFmtId="0" fontId="3" fillId="0" borderId="5" xfId="7" applyFont="1" applyBorder="1" applyAlignment="1">
      <alignment horizontal="center" vertical="center"/>
    </xf>
    <xf numFmtId="0" fontId="3" fillId="0" borderId="33" xfId="7" applyFont="1" applyBorder="1" applyAlignment="1">
      <alignment horizontal="center" vertical="center"/>
    </xf>
    <xf numFmtId="0" fontId="3" fillId="0" borderId="31" xfId="7" applyFont="1" applyBorder="1" applyAlignment="1">
      <alignment horizontal="center" vertical="center"/>
    </xf>
    <xf numFmtId="0" fontId="3" fillId="0" borderId="0" xfId="7" applyFont="1" applyAlignment="1">
      <alignment horizontal="center" vertical="center"/>
    </xf>
    <xf numFmtId="0" fontId="3" fillId="0" borderId="29" xfId="7" applyFont="1" applyBorder="1" applyAlignment="1">
      <alignment horizontal="center" vertical="center"/>
    </xf>
    <xf numFmtId="0" fontId="3" fillId="0" borderId="35" xfId="7" applyFont="1" applyBorder="1" applyAlignment="1">
      <alignment horizontal="center" vertical="center"/>
    </xf>
    <xf numFmtId="0" fontId="3" fillId="0" borderId="21" xfId="7" applyFont="1" applyBorder="1" applyAlignment="1">
      <alignment horizontal="center" vertical="center"/>
    </xf>
    <xf numFmtId="0" fontId="3" fillId="0" borderId="30" xfId="7" applyFont="1" applyBorder="1" applyAlignment="1">
      <alignment horizontal="center" vertical="center"/>
    </xf>
    <xf numFmtId="0" fontId="3" fillId="0" borderId="9" xfId="7" applyFont="1" applyBorder="1" applyAlignment="1">
      <alignment horizontal="left" vertical="center" wrapText="1"/>
    </xf>
    <xf numFmtId="0" fontId="3" fillId="0" borderId="12" xfId="7" applyFont="1" applyBorder="1" applyAlignment="1">
      <alignment horizontal="left" vertical="center" wrapText="1"/>
    </xf>
    <xf numFmtId="0" fontId="3" fillId="0" borderId="8" xfId="7" applyFont="1" applyBorder="1" applyAlignment="1">
      <alignment horizontal="left" vertical="center" wrapText="1"/>
    </xf>
    <xf numFmtId="0" fontId="3" fillId="0" borderId="5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1"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35"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84" xfId="7" applyFont="1" applyBorder="1" applyAlignment="1">
      <alignment horizontal="center" vertical="center"/>
    </xf>
    <xf numFmtId="0" fontId="3" fillId="0" borderId="43" xfId="7" applyFont="1" applyBorder="1" applyAlignment="1">
      <alignment horizontal="center" vertical="center"/>
    </xf>
    <xf numFmtId="0" fontId="3" fillId="0" borderId="78" xfId="7" applyFont="1" applyBorder="1" applyAlignment="1">
      <alignment horizontal="center" vertical="center"/>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9" xfId="7" applyFont="1" applyBorder="1" applyAlignment="1">
      <alignment vertical="center" wrapText="1"/>
    </xf>
    <xf numFmtId="0" fontId="3" fillId="0" borderId="12" xfId="7" applyFont="1" applyBorder="1" applyAlignment="1">
      <alignment vertical="center" wrapText="1"/>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8" xfId="7" applyFont="1" applyBorder="1" applyAlignment="1">
      <alignment horizontal="distributed" vertical="center"/>
    </xf>
    <xf numFmtId="0" fontId="3" fillId="0" borderId="79" xfId="7" applyFont="1" applyBorder="1" applyAlignment="1">
      <alignment horizontal="distributed" vertical="center"/>
    </xf>
    <xf numFmtId="0" fontId="3" fillId="0" borderId="19" xfId="7" applyFont="1" applyBorder="1" applyAlignment="1">
      <alignment vertical="center" wrapText="1"/>
    </xf>
    <xf numFmtId="176" fontId="11" fillId="0" borderId="21" xfId="7" applyNumberFormat="1" applyFont="1" applyBorder="1" applyAlignment="1">
      <alignment horizontal="left" wrapText="1"/>
    </xf>
    <xf numFmtId="0" fontId="3" fillId="0" borderId="48" xfId="7" applyFont="1" applyBorder="1" applyAlignment="1">
      <alignment horizontal="distributed" vertical="center" justifyLastLine="1"/>
    </xf>
    <xf numFmtId="0" fontId="3" fillId="0" borderId="5"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1" xfId="7" applyFont="1" applyBorder="1" applyAlignment="1">
      <alignment horizontal="distributed" vertical="center" justifyLastLine="1"/>
    </xf>
    <xf numFmtId="0" fontId="3" fillId="0" borderId="79" xfId="7" applyFont="1" applyBorder="1" applyAlignment="1">
      <alignment horizontal="center" vertical="center"/>
    </xf>
    <xf numFmtId="0" fontId="3" fillId="0" borderId="90" xfId="7" applyFont="1" applyBorder="1" applyAlignment="1">
      <alignment horizontal="center" vertical="center"/>
    </xf>
    <xf numFmtId="0" fontId="3" fillId="0" borderId="91" xfId="7" applyFont="1" applyBorder="1" applyAlignment="1">
      <alignment horizontal="center" vertical="center"/>
    </xf>
    <xf numFmtId="0" fontId="3" fillId="0" borderId="8" xfId="7" applyFont="1" applyBorder="1" applyAlignment="1">
      <alignment vertical="center" wrapText="1"/>
    </xf>
    <xf numFmtId="0" fontId="3" fillId="0" borderId="67" xfId="7" applyFont="1" applyBorder="1" applyAlignment="1">
      <alignment horizontal="center" vertical="center"/>
    </xf>
    <xf numFmtId="0" fontId="3" fillId="0" borderId="24" xfId="7" applyFont="1" applyBorder="1" applyAlignment="1">
      <alignment horizontal="center" vertical="center"/>
    </xf>
    <xf numFmtId="0" fontId="12" fillId="0" borderId="22" xfId="0" applyFont="1" applyBorder="1"/>
    <xf numFmtId="0" fontId="10" fillId="0" borderId="33" xfId="7" applyFont="1" applyBorder="1" applyAlignment="1">
      <alignment horizontal="center" vertical="center" wrapText="1"/>
    </xf>
    <xf numFmtId="0" fontId="12" fillId="0" borderId="78" xfId="0" applyFont="1" applyBorder="1"/>
    <xf numFmtId="0" fontId="3" fillId="0" borderId="2" xfId="7" applyFont="1" applyBorder="1" applyAlignment="1">
      <alignment horizontal="distributed" vertical="center" justifyLastLine="1"/>
    </xf>
    <xf numFmtId="0" fontId="3" fillId="0" borderId="19" xfId="7" applyFont="1" applyBorder="1" applyAlignment="1">
      <alignment horizontal="distributed" vertical="center" justifyLastLine="1"/>
    </xf>
    <xf numFmtId="0" fontId="3" fillId="0" borderId="92" xfId="7" applyFont="1" applyBorder="1" applyAlignment="1">
      <alignment horizontal="center" vertical="center"/>
    </xf>
    <xf numFmtId="0" fontId="12" fillId="0" borderId="93" xfId="0" applyFont="1" applyBorder="1"/>
    <xf numFmtId="0" fontId="3" fillId="0" borderId="2" xfId="7" applyFont="1" applyBorder="1" applyAlignment="1">
      <alignment horizontal="center" vertical="center"/>
    </xf>
    <xf numFmtId="0" fontId="3" fillId="0" borderId="89" xfId="7" applyFont="1" applyBorder="1" applyAlignment="1">
      <alignment horizontal="center" vertical="center"/>
    </xf>
    <xf numFmtId="0" fontId="3" fillId="0" borderId="48" xfId="7" applyFont="1" applyBorder="1" applyAlignment="1">
      <alignment horizontal="center" vertical="center" wrapText="1"/>
    </xf>
    <xf numFmtId="0" fontId="3" fillId="0" borderId="31" xfId="7" applyFont="1" applyBorder="1" applyAlignment="1">
      <alignment horizontal="center" vertical="center" wrapText="1"/>
    </xf>
    <xf numFmtId="0" fontId="3" fillId="0" borderId="88" xfId="7" applyFont="1" applyBorder="1" applyAlignment="1">
      <alignment horizontal="center" vertical="center"/>
    </xf>
    <xf numFmtId="0" fontId="3" fillId="0" borderId="34" xfId="7" applyFont="1" applyBorder="1" applyAlignment="1">
      <alignment horizontal="center" vertical="center"/>
    </xf>
    <xf numFmtId="0" fontId="9" fillId="0" borderId="90" xfId="7" applyFont="1" applyBorder="1" applyAlignment="1">
      <alignment horizontal="center" vertical="center" wrapText="1"/>
    </xf>
    <xf numFmtId="0" fontId="12" fillId="0" borderId="91" xfId="0" applyFont="1" applyBorder="1"/>
    <xf numFmtId="0" fontId="12" fillId="0" borderId="19" xfId="0" applyFont="1" applyBorder="1"/>
    <xf numFmtId="0" fontId="3" fillId="0" borderId="2" xfId="7" applyFont="1" applyBorder="1" applyAlignment="1">
      <alignment horizontal="center"/>
    </xf>
    <xf numFmtId="0" fontId="3" fillId="0" borderId="10" xfId="7" applyFont="1" applyBorder="1" applyAlignment="1">
      <alignment horizontal="center" vertical="center" wrapText="1"/>
    </xf>
    <xf numFmtId="0" fontId="3" fillId="0" borderId="28" xfId="7" applyFont="1" applyBorder="1" applyAlignment="1">
      <alignment horizontal="center" vertical="center" wrapText="1"/>
    </xf>
    <xf numFmtId="0" fontId="3" fillId="0" borderId="10" xfId="7" applyFont="1" applyBorder="1" applyAlignment="1">
      <alignment horizontal="center" vertical="center"/>
    </xf>
    <xf numFmtId="0" fontId="3" fillId="0" borderId="28" xfId="7" applyFont="1" applyBorder="1" applyAlignment="1">
      <alignment horizontal="center" vertical="center"/>
    </xf>
    <xf numFmtId="0" fontId="3" fillId="0" borderId="16"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shrinkToFit="1"/>
    </xf>
    <xf numFmtId="0" fontId="3" fillId="0" borderId="24" xfId="7" applyFont="1" applyBorder="1" applyAlignment="1">
      <alignment horizontal="center" vertical="center" wrapText="1"/>
    </xf>
    <xf numFmtId="0" fontId="3" fillId="0" borderId="33" xfId="7" applyFont="1" applyBorder="1" applyAlignment="1">
      <alignment horizontal="center" vertical="center" wrapText="1"/>
    </xf>
    <xf numFmtId="0" fontId="3" fillId="0" borderId="16"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49" xfId="7" applyFont="1" applyBorder="1" applyAlignment="1">
      <alignment horizontal="center" vertical="center"/>
    </xf>
    <xf numFmtId="0" fontId="3" fillId="0" borderId="46"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41" xfId="7" applyFont="1" applyBorder="1" applyAlignment="1">
      <alignment vertical="center"/>
    </xf>
    <xf numFmtId="0" fontId="3" fillId="0" borderId="7" xfId="7" applyFont="1" applyBorder="1" applyAlignment="1">
      <alignment horizontal="center" vertical="center"/>
    </xf>
    <xf numFmtId="0" fontId="3" fillId="0" borderId="20" xfId="7" applyFont="1" applyBorder="1" applyAlignment="1">
      <alignment horizontal="center" vertical="center"/>
    </xf>
    <xf numFmtId="0" fontId="9" fillId="0" borderId="63" xfId="0" applyFont="1" applyBorder="1" applyAlignment="1">
      <alignment vertical="center"/>
    </xf>
    <xf numFmtId="0" fontId="9" fillId="0" borderId="52"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63" xfId="0" applyFont="1" applyBorder="1" applyAlignment="1">
      <alignment horizontal="left" vertical="center"/>
    </xf>
    <xf numFmtId="0" fontId="9" fillId="0" borderId="52" xfId="0" applyFont="1" applyBorder="1" applyAlignment="1">
      <alignment horizontal="left" vertical="center"/>
    </xf>
    <xf numFmtId="0" fontId="9" fillId="0" borderId="40" xfId="0" applyFont="1" applyBorder="1" applyAlignment="1">
      <alignment horizontal="left" vertical="center"/>
    </xf>
    <xf numFmtId="0" fontId="9" fillId="0" borderId="51" xfId="0" applyFont="1" applyBorder="1" applyAlignment="1">
      <alignment vertical="center"/>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36"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63" xfId="0" applyFont="1" applyBorder="1" applyAlignment="1">
      <alignment horizontal="center" vertical="center"/>
    </xf>
    <xf numFmtId="0" fontId="9" fillId="0" borderId="52" xfId="0" applyFont="1" applyBorder="1" applyAlignment="1">
      <alignment horizontal="center" vertical="center"/>
    </xf>
    <xf numFmtId="0" fontId="9" fillId="0" borderId="94" xfId="0" applyFont="1" applyBorder="1" applyAlignment="1">
      <alignment horizontal="center" vertical="center"/>
    </xf>
    <xf numFmtId="0" fontId="9" fillId="0" borderId="72" xfId="0" applyFont="1" applyBorder="1" applyAlignment="1">
      <alignment horizontal="center" vertical="center"/>
    </xf>
    <xf numFmtId="0" fontId="9" fillId="0" borderId="68" xfId="0" applyFont="1" applyBorder="1" applyAlignment="1">
      <alignment horizontal="center" vertical="center"/>
    </xf>
    <xf numFmtId="0" fontId="9" fillId="0" borderId="0" xfId="0" applyFont="1" applyAlignment="1">
      <alignment horizontal="left" vertical="center"/>
    </xf>
    <xf numFmtId="0" fontId="9" fillId="0" borderId="95" xfId="0" applyFont="1" applyBorder="1" applyAlignment="1">
      <alignment horizontal="center" vertical="center"/>
    </xf>
    <xf numFmtId="0" fontId="9" fillId="0" borderId="4" xfId="0" applyFont="1" applyBorder="1" applyAlignment="1">
      <alignment horizontal="center" vertical="center"/>
    </xf>
    <xf numFmtId="0" fontId="9" fillId="0" borderId="41" xfId="0" applyFont="1" applyBorder="1" applyAlignment="1">
      <alignment horizontal="center" vertical="center"/>
    </xf>
    <xf numFmtId="0" fontId="9" fillId="0" borderId="3" xfId="0" applyFont="1" applyBorder="1" applyAlignment="1">
      <alignment horizontal="center" vertical="center"/>
    </xf>
    <xf numFmtId="0" fontId="9" fillId="0" borderId="53" xfId="0" applyFont="1" applyBorder="1" applyAlignment="1">
      <alignment horizontal="center" vertical="center"/>
    </xf>
    <xf numFmtId="0" fontId="9" fillId="0" borderId="68" xfId="0" applyFont="1" applyBorder="1" applyAlignment="1">
      <alignment horizontal="right" vertical="center"/>
    </xf>
    <xf numFmtId="0" fontId="9" fillId="0" borderId="73" xfId="0" applyFont="1" applyBorder="1" applyAlignment="1">
      <alignment horizontal="right"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50" xfId="0" applyFont="1" applyBorder="1" applyAlignment="1">
      <alignment horizontal="left" vertical="center" wrapText="1"/>
    </xf>
    <xf numFmtId="0" fontId="9" fillId="0" borderId="28" xfId="0" applyFont="1" applyBorder="1" applyAlignment="1">
      <alignment horizontal="left" vertical="center" wrapText="1"/>
    </xf>
    <xf numFmtId="0" fontId="9" fillId="0" borderId="3"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48"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5" xfId="0" applyFont="1" applyBorder="1" applyAlignment="1">
      <alignment horizontal="center" vertical="center"/>
    </xf>
    <xf numFmtId="0" fontId="9" fillId="0" borderId="63" xfId="0" applyFont="1" applyBorder="1" applyAlignment="1">
      <alignment horizontal="right" vertical="center"/>
    </xf>
    <xf numFmtId="0" fontId="9" fillId="0" borderId="40" xfId="0" applyFont="1" applyBorder="1" applyAlignment="1">
      <alignment horizontal="right" vertical="center"/>
    </xf>
    <xf numFmtId="0" fontId="9" fillId="0" borderId="41" xfId="0" applyFont="1" applyBorder="1" applyAlignment="1">
      <alignment horizontal="distributed" vertical="center" justifyLastLine="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68" xfId="0" applyFont="1" applyBorder="1" applyAlignment="1">
      <alignment vertical="center"/>
    </xf>
    <xf numFmtId="0" fontId="9" fillId="0" borderId="72" xfId="0" applyFont="1" applyBorder="1" applyAlignment="1">
      <alignment vertical="center"/>
    </xf>
    <xf numFmtId="56" fontId="9" fillId="0" borderId="50" xfId="0" quotePrefix="1" applyNumberFormat="1" applyFont="1" applyBorder="1" applyAlignment="1">
      <alignment horizontal="left" vertical="center"/>
    </xf>
    <xf numFmtId="56" fontId="9" fillId="0" borderId="28" xfId="0" applyNumberFormat="1" applyFont="1" applyBorder="1" applyAlignment="1">
      <alignment horizontal="left" vertical="center"/>
    </xf>
    <xf numFmtId="0" fontId="9" fillId="0" borderId="51" xfId="0" applyFont="1" applyBorder="1" applyAlignment="1">
      <alignment vertical="center" shrinkToFit="1"/>
    </xf>
    <xf numFmtId="0" fontId="9" fillId="0" borderId="52" xfId="0" applyFont="1" applyBorder="1" applyAlignment="1">
      <alignment vertical="center" shrinkToFit="1"/>
    </xf>
    <xf numFmtId="0" fontId="9" fillId="0" borderId="40" xfId="0" applyFont="1" applyBorder="1" applyAlignment="1">
      <alignment vertical="center" shrinkToFit="1"/>
    </xf>
    <xf numFmtId="0" fontId="15" fillId="0" borderId="42" xfId="8" applyFont="1" applyBorder="1" applyAlignment="1">
      <alignment vertical="center"/>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15" fillId="0" borderId="2" xfId="8" applyFont="1" applyBorder="1" applyAlignment="1">
      <alignment horizontal="center" vertical="center" wrapText="1"/>
    </xf>
    <xf numFmtId="0" fontId="15" fillId="0" borderId="8" xfId="8" applyFont="1" applyBorder="1" applyAlignment="1">
      <alignment horizontal="center" vertical="center" wrapText="1"/>
    </xf>
    <xf numFmtId="0" fontId="15" fillId="0" borderId="24" xfId="8" applyFont="1" applyBorder="1" applyAlignment="1">
      <alignment horizontal="center" vertical="center"/>
    </xf>
    <xf numFmtId="0" fontId="15" fillId="0" borderId="49" xfId="8" applyFont="1" applyBorder="1" applyAlignment="1">
      <alignment horizontal="center" vertical="center"/>
    </xf>
    <xf numFmtId="0" fontId="15" fillId="0" borderId="16" xfId="8" applyFont="1" applyBorder="1" applyAlignment="1">
      <alignment horizontal="center" vertical="center"/>
    </xf>
    <xf numFmtId="0" fontId="15" fillId="0" borderId="46" xfId="8" applyFont="1" applyBorder="1" applyAlignment="1">
      <alignment horizontal="center" vertical="center"/>
    </xf>
    <xf numFmtId="176" fontId="15" fillId="0" borderId="96" xfId="8" applyNumberFormat="1" applyFont="1" applyBorder="1" applyAlignment="1">
      <alignment horizontal="center" vertical="center"/>
    </xf>
    <xf numFmtId="176" fontId="15" fillId="0" borderId="97" xfId="8" applyNumberFormat="1" applyFont="1" applyBorder="1" applyAlignment="1">
      <alignment horizontal="center" vertical="center"/>
    </xf>
    <xf numFmtId="176" fontId="15" fillId="0" borderId="85" xfId="8" applyNumberFormat="1" applyFont="1" applyBorder="1" applyAlignment="1">
      <alignment horizontal="center" vertical="center"/>
    </xf>
    <xf numFmtId="176" fontId="15" fillId="0" borderId="89" xfId="8" applyNumberFormat="1" applyFont="1" applyBorder="1" applyAlignment="1">
      <alignment horizontal="center" vertical="center"/>
    </xf>
    <xf numFmtId="0" fontId="15" fillId="0" borderId="9" xfId="8" applyFont="1" applyBorder="1" applyAlignment="1">
      <alignment horizontal="left" vertical="center" wrapText="1"/>
    </xf>
    <xf numFmtId="0" fontId="15" fillId="0" borderId="19" xfId="8" applyFont="1" applyBorder="1" applyAlignment="1">
      <alignment horizontal="left" vertical="center" wrapText="1"/>
    </xf>
    <xf numFmtId="177" fontId="15" fillId="0" borderId="9" xfId="8" applyNumberFormat="1" applyFont="1" applyBorder="1" applyAlignment="1">
      <alignment horizontal="center" vertical="center" wrapText="1"/>
    </xf>
    <xf numFmtId="177" fontId="15" fillId="0" borderId="19" xfId="8" applyNumberFormat="1" applyFont="1" applyBorder="1" applyAlignment="1">
      <alignment horizontal="center" vertical="center" wrapText="1"/>
    </xf>
    <xf numFmtId="0" fontId="14" fillId="0" borderId="10" xfId="8" applyFont="1" applyBorder="1" applyAlignment="1">
      <alignment horizontal="center" vertical="center"/>
    </xf>
    <xf numFmtId="0" fontId="14" fillId="0" borderId="36" xfId="8" applyFont="1" applyBorder="1" applyAlignment="1">
      <alignment horizontal="center" vertical="center"/>
    </xf>
    <xf numFmtId="0" fontId="14" fillId="0" borderId="22" xfId="8" applyFont="1" applyBorder="1" applyAlignment="1">
      <alignment horizontal="center" vertical="center"/>
    </xf>
    <xf numFmtId="0" fontId="14" fillId="0" borderId="47" xfId="8" applyFont="1" applyBorder="1" applyAlignment="1">
      <alignment horizontal="center" vertical="center"/>
    </xf>
    <xf numFmtId="176" fontId="15" fillId="0" borderId="50" xfId="8" applyNumberFormat="1" applyFont="1" applyBorder="1" applyAlignment="1">
      <alignment horizontal="center" vertical="center"/>
    </xf>
    <xf numFmtId="176" fontId="15" fillId="0" borderId="20" xfId="8" applyNumberFormat="1" applyFont="1" applyBorder="1" applyAlignment="1">
      <alignment horizontal="center" vertical="center"/>
    </xf>
    <xf numFmtId="176" fontId="15" fillId="0" borderId="28" xfId="8" applyNumberFormat="1" applyFont="1" applyBorder="1" applyAlignment="1">
      <alignment horizontal="center" vertical="center"/>
    </xf>
    <xf numFmtId="176" fontId="15" fillId="0" borderId="35" xfId="8" applyNumberFormat="1" applyFont="1" applyBorder="1" applyAlignment="1">
      <alignment horizontal="center" vertical="center"/>
    </xf>
    <xf numFmtId="176" fontId="15" fillId="0" borderId="21" xfId="8" applyNumberFormat="1" applyFont="1" applyBorder="1" applyAlignment="1">
      <alignment horizontal="center" vertical="center"/>
    </xf>
    <xf numFmtId="176" fontId="15" fillId="0" borderId="30" xfId="8" applyNumberFormat="1" applyFont="1" applyBorder="1" applyAlignment="1">
      <alignment horizontal="center" vertical="center"/>
    </xf>
    <xf numFmtId="0" fontId="14" fillId="0" borderId="16" xfId="8" applyFont="1" applyBorder="1" applyAlignment="1">
      <alignment horizontal="center" vertical="center"/>
    </xf>
    <xf numFmtId="177" fontId="15" fillId="0" borderId="50" xfId="8" applyNumberFormat="1" applyFont="1" applyBorder="1" applyAlignment="1">
      <alignment horizontal="center" vertical="center" textRotation="255" wrapText="1"/>
    </xf>
    <xf numFmtId="177" fontId="15" fillId="0" borderId="20" xfId="8" applyNumberFormat="1" applyFont="1" applyBorder="1" applyAlignment="1">
      <alignment horizontal="center" vertical="center" textRotation="255" wrapText="1"/>
    </xf>
    <xf numFmtId="177" fontId="15" fillId="0" borderId="36" xfId="8" applyNumberFormat="1" applyFont="1" applyBorder="1" applyAlignment="1">
      <alignment horizontal="center" vertical="center" textRotation="255" wrapText="1"/>
    </xf>
    <xf numFmtId="177" fontId="15" fillId="0" borderId="31" xfId="8" applyNumberFormat="1" applyFont="1" applyBorder="1" applyAlignment="1">
      <alignment horizontal="center" vertical="center" textRotation="255" wrapText="1"/>
    </xf>
    <xf numFmtId="177" fontId="15" fillId="0" borderId="0" xfId="8" applyNumberFormat="1" applyFont="1" applyAlignment="1">
      <alignment horizontal="center" vertical="center" textRotation="255" wrapText="1"/>
    </xf>
    <xf numFmtId="177" fontId="15" fillId="0" borderId="34" xfId="8" applyNumberFormat="1" applyFont="1" applyBorder="1" applyAlignment="1">
      <alignment horizontal="center" vertical="center" textRotation="255" wrapText="1"/>
    </xf>
    <xf numFmtId="177" fontId="15" fillId="0" borderId="35" xfId="8" applyNumberFormat="1" applyFont="1" applyBorder="1" applyAlignment="1">
      <alignment horizontal="center" vertical="center" textRotation="255" wrapText="1"/>
    </xf>
    <xf numFmtId="177" fontId="15" fillId="0" borderId="21" xfId="8" applyNumberFormat="1" applyFont="1" applyBorder="1" applyAlignment="1">
      <alignment horizontal="center" vertical="center" textRotation="255" wrapText="1"/>
    </xf>
    <xf numFmtId="177" fontId="15" fillId="0" borderId="46" xfId="8" applyNumberFormat="1" applyFont="1" applyBorder="1" applyAlignment="1">
      <alignment horizontal="center" vertical="center" textRotation="255" wrapText="1"/>
    </xf>
    <xf numFmtId="0" fontId="15" fillId="0" borderId="50" xfId="8" applyFont="1" applyBorder="1" applyAlignment="1">
      <alignment horizontal="center" vertical="center"/>
    </xf>
    <xf numFmtId="0" fontId="15" fillId="0" borderId="20" xfId="8" applyFont="1" applyBorder="1" applyAlignment="1">
      <alignment horizontal="center" vertical="center"/>
    </xf>
    <xf numFmtId="0" fontId="15" fillId="0" borderId="28" xfId="8" applyFont="1" applyBorder="1" applyAlignment="1">
      <alignment horizontal="center" vertical="center"/>
    </xf>
    <xf numFmtId="0" fontId="15" fillId="0" borderId="43" xfId="8" applyFont="1" applyBorder="1" applyAlignment="1">
      <alignment horizontal="center" vertical="center"/>
    </xf>
    <xf numFmtId="0" fontId="15" fillId="0" borderId="42" xfId="8" applyFont="1" applyBorder="1" applyAlignment="1">
      <alignment horizontal="center" vertical="center"/>
    </xf>
    <xf numFmtId="0" fontId="15" fillId="0" borderId="78" xfId="8" applyFont="1" applyBorder="1" applyAlignment="1">
      <alignment horizontal="center" vertical="center"/>
    </xf>
    <xf numFmtId="177" fontId="15" fillId="0" borderId="14" xfId="8" applyNumberFormat="1" applyFont="1" applyBorder="1" applyAlignment="1">
      <alignment horizontal="center" vertical="center" wrapText="1"/>
    </xf>
    <xf numFmtId="177" fontId="15" fillId="0" borderId="37" xfId="8" applyNumberFormat="1" applyFont="1" applyBorder="1" applyAlignment="1">
      <alignment horizontal="center" vertical="center" wrapText="1"/>
    </xf>
    <xf numFmtId="176" fontId="15" fillId="0" borderId="9" xfId="8" applyNumberFormat="1" applyFont="1" applyBorder="1" applyAlignment="1">
      <alignment horizontal="center" vertical="center"/>
    </xf>
    <xf numFmtId="176" fontId="15" fillId="0" borderId="8" xfId="8" applyNumberFormat="1" applyFont="1" applyBorder="1" applyAlignment="1">
      <alignment horizontal="center" vertical="center"/>
    </xf>
    <xf numFmtId="0" fontId="15" fillId="0" borderId="12" xfId="8" applyFont="1" applyBorder="1" applyAlignment="1">
      <alignment horizontal="left" vertical="center" wrapText="1"/>
    </xf>
    <xf numFmtId="177" fontId="15" fillId="0" borderId="8" xfId="8" applyNumberFormat="1" applyFont="1" applyBorder="1" applyAlignment="1">
      <alignment horizontal="center" vertical="center" wrapText="1"/>
    </xf>
    <xf numFmtId="0" fontId="15" fillId="0" borderId="8" xfId="8" applyFont="1" applyBorder="1" applyAlignment="1">
      <alignment horizontal="left" vertical="center" wrapText="1"/>
    </xf>
    <xf numFmtId="49" fontId="15" fillId="0" borderId="9" xfId="8" applyNumberFormat="1" applyFont="1" applyBorder="1" applyAlignment="1">
      <alignment horizontal="center" vertical="center"/>
    </xf>
    <xf numFmtId="49" fontId="15" fillId="0" borderId="8" xfId="8" applyNumberFormat="1" applyFont="1" applyBorder="1" applyAlignment="1">
      <alignment horizontal="center" vertical="center"/>
    </xf>
    <xf numFmtId="0" fontId="21" fillId="0" borderId="0" xfId="8" applyFont="1" applyAlignment="1">
      <alignment vertical="center"/>
    </xf>
    <xf numFmtId="0" fontId="14" fillId="0" borderId="0" xfId="8" applyFont="1" applyAlignment="1">
      <alignment horizontal="right" vertical="center"/>
    </xf>
    <xf numFmtId="0" fontId="22" fillId="0" borderId="0" xfId="8" applyFont="1" applyAlignment="1">
      <alignment vertical="center"/>
    </xf>
    <xf numFmtId="0" fontId="23" fillId="0" borderId="42" xfId="8" applyFont="1" applyBorder="1" applyAlignment="1">
      <alignment horizontal="right" vertical="center" wrapText="1"/>
    </xf>
    <xf numFmtId="177" fontId="21" fillId="0" borderId="63" xfId="3" applyNumberFormat="1" applyFont="1" applyBorder="1" applyAlignment="1">
      <alignment vertical="center"/>
    </xf>
    <xf numFmtId="0" fontId="12" fillId="0" borderId="52" xfId="0" applyFont="1" applyBorder="1"/>
    <xf numFmtId="0" fontId="12" fillId="0" borderId="40" xfId="0" applyFont="1" applyBorder="1"/>
    <xf numFmtId="0" fontId="12" fillId="0" borderId="52" xfId="0" applyFont="1" applyBorder="1" applyAlignment="1">
      <alignment vertical="center"/>
    </xf>
    <xf numFmtId="0" fontId="12" fillId="0" borderId="40" xfId="0" applyFont="1" applyBorder="1" applyAlignment="1">
      <alignment vertical="center"/>
    </xf>
    <xf numFmtId="177" fontId="21" fillId="0" borderId="63" xfId="3" applyNumberFormat="1" applyFont="1" applyBorder="1" applyAlignment="1">
      <alignment horizontal="center" vertical="center"/>
    </xf>
    <xf numFmtId="0" fontId="12" fillId="0" borderId="52" xfId="0" applyFont="1" applyBorder="1" applyAlignment="1">
      <alignment horizontal="center" vertical="center"/>
    </xf>
    <xf numFmtId="0" fontId="12" fillId="0" borderId="66" xfId="0" applyFont="1" applyBorder="1" applyAlignment="1">
      <alignment horizontal="center" vertical="center"/>
    </xf>
    <xf numFmtId="0" fontId="21" fillId="0" borderId="103" xfId="3" applyFont="1" applyBorder="1" applyAlignment="1">
      <alignment horizontal="center" vertical="center"/>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177" fontId="21" fillId="0" borderId="106" xfId="3" applyNumberFormat="1" applyFont="1" applyBorder="1" applyAlignment="1">
      <alignment vertical="center"/>
    </xf>
    <xf numFmtId="0" fontId="12" fillId="0" borderId="104" xfId="0" applyFont="1" applyBorder="1" applyAlignment="1">
      <alignment vertical="center"/>
    </xf>
    <xf numFmtId="0" fontId="12" fillId="0" borderId="105" xfId="0" applyFont="1" applyBorder="1" applyAlignment="1">
      <alignment vertical="center"/>
    </xf>
    <xf numFmtId="0" fontId="12" fillId="0" borderId="107" xfId="0" applyFont="1" applyBorder="1" applyAlignment="1">
      <alignment vertical="center"/>
    </xf>
    <xf numFmtId="177" fontId="21" fillId="0" borderId="52" xfId="3" applyNumberFormat="1" applyFont="1" applyBorder="1" applyAlignment="1">
      <alignment vertical="center"/>
    </xf>
    <xf numFmtId="177" fontId="21" fillId="0" borderId="40" xfId="3" applyNumberFormat="1" applyFont="1" applyBorder="1" applyAlignment="1">
      <alignment vertical="center"/>
    </xf>
    <xf numFmtId="0" fontId="12" fillId="0" borderId="66" xfId="0" applyFont="1" applyBorder="1" applyAlignment="1">
      <alignment vertical="center"/>
    </xf>
    <xf numFmtId="177" fontId="21" fillId="0" borderId="108" xfId="3" applyNumberFormat="1" applyFont="1" applyBorder="1" applyAlignment="1">
      <alignment vertical="center"/>
    </xf>
    <xf numFmtId="0" fontId="12" fillId="0" borderId="109" xfId="0" applyFont="1" applyBorder="1" applyAlignment="1">
      <alignment vertical="center"/>
    </xf>
    <xf numFmtId="0" fontId="12" fillId="0" borderId="110" xfId="0" applyFont="1" applyBorder="1" applyAlignment="1">
      <alignment vertical="center"/>
    </xf>
    <xf numFmtId="177" fontId="21" fillId="0" borderId="109" xfId="3" applyNumberFormat="1" applyFont="1" applyBorder="1" applyAlignment="1">
      <alignment vertical="center"/>
    </xf>
    <xf numFmtId="177" fontId="21" fillId="0" borderId="110" xfId="3" applyNumberFormat="1" applyFont="1" applyBorder="1" applyAlignment="1">
      <alignment vertical="center"/>
    </xf>
    <xf numFmtId="177" fontId="21" fillId="0" borderId="10" xfId="3" applyNumberFormat="1" applyFont="1" applyBorder="1" applyAlignment="1">
      <alignment vertical="center"/>
    </xf>
    <xf numFmtId="0" fontId="12" fillId="0" borderId="20" xfId="0" applyFont="1" applyBorder="1" applyAlignment="1">
      <alignment vertical="center"/>
    </xf>
    <xf numFmtId="0" fontId="12" fillId="0" borderId="36" xfId="0" applyFont="1" applyBorder="1" applyAlignment="1">
      <alignment vertical="center"/>
    </xf>
    <xf numFmtId="177" fontId="49" fillId="0" borderId="0" xfId="3" applyNumberFormat="1" applyFont="1"/>
    <xf numFmtId="0" fontId="49" fillId="0" borderId="0" xfId="3" applyFont="1"/>
    <xf numFmtId="0" fontId="14" fillId="0" borderId="98" xfId="3" applyFont="1" applyBorder="1" applyAlignment="1">
      <alignment horizontal="left" vertical="center"/>
    </xf>
    <xf numFmtId="0" fontId="14" fillId="0" borderId="99" xfId="3" applyFont="1" applyBorder="1" applyAlignment="1">
      <alignment horizontal="left" vertical="center"/>
    </xf>
    <xf numFmtId="0" fontId="14" fillId="0" borderId="100" xfId="3" applyFont="1" applyBorder="1" applyAlignment="1">
      <alignment horizontal="left" vertical="center"/>
    </xf>
    <xf numFmtId="0" fontId="21" fillId="0" borderId="101" xfId="3" applyFont="1" applyBorder="1" applyAlignment="1">
      <alignment vertical="center"/>
    </xf>
    <xf numFmtId="0" fontId="21" fillId="0" borderId="102" xfId="3" applyFont="1" applyBorder="1" applyAlignment="1">
      <alignment vertical="center"/>
    </xf>
    <xf numFmtId="0" fontId="21" fillId="0" borderId="101" xfId="3" applyFont="1" applyBorder="1" applyAlignment="1">
      <alignment horizontal="left" vertical="center"/>
    </xf>
    <xf numFmtId="0" fontId="21" fillId="0" borderId="102" xfId="3" applyFont="1" applyBorder="1" applyAlignment="1">
      <alignment horizontal="left" vertical="center"/>
    </xf>
    <xf numFmtId="0" fontId="21" fillId="0" borderId="31" xfId="3" applyFont="1" applyBorder="1" applyAlignment="1">
      <alignment horizontal="left" vertical="top" wrapText="1"/>
    </xf>
    <xf numFmtId="0" fontId="21" fillId="0" borderId="0" xfId="3" applyFont="1" applyAlignment="1">
      <alignment horizontal="left" vertical="top" wrapText="1"/>
    </xf>
    <xf numFmtId="0" fontId="21" fillId="0" borderId="34" xfId="3" applyFont="1" applyBorder="1" applyAlignment="1">
      <alignment horizontal="left" vertical="top" wrapText="1"/>
    </xf>
    <xf numFmtId="0" fontId="21" fillId="0" borderId="48" xfId="3" applyFont="1" applyBorder="1" applyAlignment="1">
      <alignment horizontal="center" vertical="center"/>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177" fontId="21" fillId="0" borderId="24" xfId="3" applyNumberFormat="1" applyFont="1" applyBorder="1" applyAlignment="1">
      <alignment horizontal="center" vertical="center"/>
    </xf>
    <xf numFmtId="0" fontId="12" fillId="0" borderId="16" xfId="0" applyFont="1" applyBorder="1" applyAlignment="1">
      <alignment horizontal="center" vertical="center"/>
    </xf>
    <xf numFmtId="0" fontId="12" fillId="0" borderId="49" xfId="0" applyFont="1" applyBorder="1" applyAlignment="1">
      <alignment horizontal="center" vertical="center"/>
    </xf>
    <xf numFmtId="0" fontId="12" fillId="0" borderId="46" xfId="0" applyFont="1" applyBorder="1" applyAlignment="1">
      <alignment horizontal="center" vertical="center"/>
    </xf>
    <xf numFmtId="176" fontId="23" fillId="0" borderId="14" xfId="8" applyNumberFormat="1" applyFont="1" applyBorder="1" applyAlignment="1">
      <alignment horizontal="center" vertical="center"/>
    </xf>
    <xf numFmtId="176" fontId="23" fillId="0" borderId="37" xfId="8" applyNumberFormat="1" applyFont="1" applyBorder="1" applyAlignment="1">
      <alignment horizontal="center" vertical="center"/>
    </xf>
    <xf numFmtId="176" fontId="23" fillId="0" borderId="9" xfId="8" applyNumberFormat="1" applyFont="1" applyBorder="1" applyAlignment="1">
      <alignment horizontal="center" vertical="center"/>
    </xf>
    <xf numFmtId="176" fontId="23" fillId="0" borderId="8" xfId="8" applyNumberFormat="1" applyFont="1" applyBorder="1" applyAlignment="1">
      <alignment horizontal="center" vertical="center"/>
    </xf>
    <xf numFmtId="0" fontId="23" fillId="0" borderId="9" xfId="8" applyFont="1" applyBorder="1" applyAlignment="1">
      <alignment horizontal="left" vertical="center" wrapText="1"/>
    </xf>
    <xf numFmtId="0" fontId="23" fillId="0" borderId="8" xfId="8" applyFont="1" applyBorder="1" applyAlignment="1">
      <alignment horizontal="left" vertical="center" wrapText="1"/>
    </xf>
    <xf numFmtId="177" fontId="23" fillId="0" borderId="9" xfId="8" applyNumberFormat="1" applyFont="1" applyBorder="1" applyAlignment="1">
      <alignment horizontal="center" vertical="center" wrapText="1"/>
    </xf>
    <xf numFmtId="177" fontId="23" fillId="0" borderId="8" xfId="8" applyNumberFormat="1" applyFont="1" applyBorder="1" applyAlignment="1">
      <alignment horizontal="center" vertical="center" wrapText="1"/>
    </xf>
    <xf numFmtId="0" fontId="23" fillId="0" borderId="48" xfId="8" applyFont="1" applyBorder="1" applyAlignment="1">
      <alignment horizontal="center" vertical="center"/>
    </xf>
    <xf numFmtId="0" fontId="23" fillId="0" borderId="5" xfId="8" applyFont="1" applyBorder="1" applyAlignment="1">
      <alignment horizontal="center" vertical="center"/>
    </xf>
    <xf numFmtId="0" fontId="23" fillId="0" borderId="33" xfId="8" applyFont="1" applyBorder="1" applyAlignment="1">
      <alignment horizontal="center" vertical="center"/>
    </xf>
    <xf numFmtId="0" fontId="23" fillId="0" borderId="43" xfId="8" applyFont="1" applyBorder="1" applyAlignment="1">
      <alignment horizontal="center" vertical="center"/>
    </xf>
    <xf numFmtId="0" fontId="23" fillId="0" borderId="42" xfId="8" applyFont="1" applyBorder="1" applyAlignment="1">
      <alignment horizontal="center" vertical="center"/>
    </xf>
    <xf numFmtId="0" fontId="23" fillId="0" borderId="78" xfId="8" applyFont="1" applyBorder="1" applyAlignment="1">
      <alignment horizontal="center" vertical="center"/>
    </xf>
    <xf numFmtId="0" fontId="23" fillId="0" borderId="50" xfId="8" applyFont="1" applyBorder="1" applyAlignment="1">
      <alignment horizontal="center" vertical="center"/>
    </xf>
    <xf numFmtId="0" fontId="23" fillId="0" borderId="20" xfId="8" applyFont="1" applyBorder="1" applyAlignment="1">
      <alignment horizontal="center" vertical="center"/>
    </xf>
    <xf numFmtId="0" fontId="23" fillId="0" borderId="28" xfId="8" applyFont="1" applyBorder="1" applyAlignment="1">
      <alignment horizontal="center" vertical="center"/>
    </xf>
    <xf numFmtId="0" fontId="23" fillId="0" borderId="12" xfId="8" applyFont="1" applyBorder="1" applyAlignment="1">
      <alignment horizontal="left" vertical="center" wrapText="1"/>
    </xf>
    <xf numFmtId="176" fontId="23" fillId="0" borderId="9" xfId="8" applyNumberFormat="1" applyFont="1" applyBorder="1" applyAlignment="1">
      <alignment horizontal="center" vertical="center" wrapText="1"/>
    </xf>
    <xf numFmtId="176" fontId="23" fillId="0" borderId="8" xfId="8" applyNumberFormat="1" applyFont="1" applyBorder="1" applyAlignment="1">
      <alignment horizontal="center" vertical="center" wrapText="1"/>
    </xf>
    <xf numFmtId="176" fontId="23" fillId="0" borderId="50" xfId="8" applyNumberFormat="1" applyFont="1" applyBorder="1" applyAlignment="1">
      <alignment horizontal="center" vertical="center"/>
    </xf>
    <xf numFmtId="176" fontId="23" fillId="0" borderId="20" xfId="8" applyNumberFormat="1" applyFont="1" applyBorder="1" applyAlignment="1">
      <alignment horizontal="center" vertical="center"/>
    </xf>
    <xf numFmtId="176" fontId="23" fillId="0" borderId="28" xfId="8" applyNumberFormat="1" applyFont="1" applyBorder="1" applyAlignment="1">
      <alignment horizontal="center" vertical="center"/>
    </xf>
    <xf numFmtId="176" fontId="23" fillId="0" borderId="35" xfId="8" applyNumberFormat="1" applyFont="1" applyBorder="1" applyAlignment="1">
      <alignment horizontal="center" vertical="center"/>
    </xf>
    <xf numFmtId="176" fontId="23" fillId="0" borderId="21" xfId="8" applyNumberFormat="1" applyFont="1" applyBorder="1" applyAlignment="1">
      <alignment horizontal="center" vertical="center"/>
    </xf>
    <xf numFmtId="176" fontId="23" fillId="0" borderId="30" xfId="8" applyNumberFormat="1" applyFont="1" applyBorder="1" applyAlignment="1">
      <alignment horizontal="center" vertical="center"/>
    </xf>
    <xf numFmtId="0" fontId="23" fillId="0" borderId="0" xfId="8" applyFont="1" applyAlignment="1">
      <alignment horizontal="right" vertical="center"/>
    </xf>
    <xf numFmtId="0" fontId="23" fillId="0" borderId="0" xfId="8" applyFont="1" applyAlignment="1">
      <alignment horizontal="right" vertical="center" wrapText="1"/>
    </xf>
    <xf numFmtId="0" fontId="23" fillId="0" borderId="0" xfId="8" applyFont="1" applyAlignment="1">
      <alignment horizontal="distributed" vertical="center" wrapText="1"/>
    </xf>
    <xf numFmtId="0" fontId="23" fillId="0" borderId="0" xfId="8" applyFont="1" applyAlignment="1">
      <alignment horizontal="distributed" vertical="center"/>
    </xf>
    <xf numFmtId="0" fontId="23" fillId="0" borderId="2" xfId="8" applyFont="1" applyBorder="1" applyAlignment="1">
      <alignment horizontal="center" vertical="center"/>
    </xf>
    <xf numFmtId="0" fontId="12" fillId="0" borderId="8" xfId="0" applyFont="1" applyBorder="1"/>
    <xf numFmtId="0" fontId="23" fillId="0" borderId="2" xfId="8" applyFont="1" applyBorder="1" applyAlignment="1">
      <alignment horizontal="center" vertical="center" wrapText="1"/>
    </xf>
    <xf numFmtId="0" fontId="23" fillId="0" borderId="8" xfId="8" applyFont="1" applyBorder="1" applyAlignment="1">
      <alignment horizontal="center" vertical="center"/>
    </xf>
    <xf numFmtId="49" fontId="29" fillId="0" borderId="63" xfId="8" applyNumberFormat="1" applyFont="1" applyBorder="1" applyAlignment="1">
      <alignment vertical="center" wrapText="1"/>
    </xf>
    <xf numFmtId="49" fontId="29" fillId="0" borderId="40" xfId="8" applyNumberFormat="1" applyFont="1" applyBorder="1" applyAlignment="1">
      <alignment vertical="center" wrapText="1"/>
    </xf>
    <xf numFmtId="0" fontId="30" fillId="0" borderId="0" xfId="8" applyFont="1" applyAlignment="1">
      <alignment horizontal="right" vertical="center"/>
    </xf>
    <xf numFmtId="0" fontId="34" fillId="0" borderId="0" xfId="8" applyFont="1" applyAlignment="1">
      <alignment horizontal="right" vertical="center" wrapText="1"/>
    </xf>
    <xf numFmtId="49" fontId="29" fillId="0" borderId="32" xfId="8" applyNumberFormat="1" applyFont="1" applyBorder="1" applyAlignment="1">
      <alignment horizontal="center" vertical="center" wrapText="1"/>
    </xf>
    <xf numFmtId="49" fontId="29" fillId="0" borderId="37" xfId="8" applyNumberFormat="1" applyFont="1" applyBorder="1" applyAlignment="1">
      <alignment horizontal="center" vertical="center" wrapText="1"/>
    </xf>
    <xf numFmtId="49" fontId="29" fillId="0" borderId="79" xfId="8" applyNumberFormat="1" applyFont="1" applyBorder="1" applyAlignment="1">
      <alignment horizontal="center" vertical="center" wrapText="1"/>
    </xf>
    <xf numFmtId="49" fontId="29" fillId="0" borderId="6" xfId="8" applyNumberFormat="1" applyFont="1" applyBorder="1" applyAlignment="1">
      <alignment horizontal="center" vertical="center" wrapText="1"/>
    </xf>
    <xf numFmtId="0" fontId="29" fillId="0" borderId="79" xfId="8" applyFont="1" applyBorder="1" applyAlignment="1">
      <alignment horizontal="center" vertical="center" wrapText="1"/>
    </xf>
    <xf numFmtId="0" fontId="29" fillId="0" borderId="6" xfId="8" applyFont="1" applyBorder="1" applyAlignment="1">
      <alignment horizontal="center" vertical="center" wrapText="1"/>
    </xf>
    <xf numFmtId="0" fontId="29" fillId="0" borderId="6" xfId="8" applyFont="1" applyBorder="1" applyAlignment="1">
      <alignment horizontal="center" vertical="center"/>
    </xf>
    <xf numFmtId="0" fontId="29" fillId="0" borderId="79" xfId="8" applyFont="1" applyBorder="1" applyAlignment="1">
      <alignment horizontal="center" vertical="center"/>
    </xf>
    <xf numFmtId="0" fontId="29" fillId="0" borderId="111" xfId="8" applyFont="1" applyBorder="1" applyAlignment="1">
      <alignment horizontal="center" vertical="center"/>
    </xf>
    <xf numFmtId="0" fontId="29" fillId="0" borderId="112" xfId="8" applyFont="1" applyBorder="1" applyAlignment="1">
      <alignment horizontal="center" vertical="center"/>
    </xf>
    <xf numFmtId="49" fontId="29" fillId="0" borderId="52" xfId="8" applyNumberFormat="1" applyFont="1" applyBorder="1" applyAlignment="1">
      <alignment vertical="center" wrapText="1"/>
    </xf>
    <xf numFmtId="0" fontId="29" fillId="0" borderId="35" xfId="8" applyFont="1" applyBorder="1" applyAlignment="1">
      <alignment horizontal="center" vertical="center" textRotation="255"/>
    </xf>
    <xf numFmtId="0" fontId="29" fillId="0" borderId="21" xfId="8" applyFont="1" applyBorder="1" applyAlignment="1">
      <alignment horizontal="center" vertical="center" textRotation="255"/>
    </xf>
    <xf numFmtId="0" fontId="29" fillId="0" borderId="46" xfId="8" applyFont="1" applyBorder="1" applyAlignment="1">
      <alignment horizontal="center" vertical="center" textRotation="255"/>
    </xf>
    <xf numFmtId="0" fontId="29" fillId="0" borderId="94" xfId="8" applyFont="1" applyBorder="1" applyAlignment="1">
      <alignment horizontal="center" vertical="center"/>
    </xf>
    <xf numFmtId="0" fontId="29" fillId="0" borderId="72" xfId="8" applyFont="1" applyBorder="1" applyAlignment="1">
      <alignment horizontal="center" vertical="center"/>
    </xf>
    <xf numFmtId="0" fontId="29" fillId="0" borderId="73" xfId="8" applyFont="1" applyBorder="1" applyAlignment="1">
      <alignment horizontal="center" vertical="center"/>
    </xf>
    <xf numFmtId="0" fontId="6" fillId="0" borderId="63" xfId="0" applyFont="1" applyBorder="1" applyAlignment="1">
      <alignment horizontal="left"/>
    </xf>
    <xf numFmtId="0" fontId="6" fillId="0" borderId="52" xfId="0" applyFont="1" applyBorder="1" applyAlignment="1">
      <alignment horizontal="left"/>
    </xf>
    <xf numFmtId="0" fontId="6" fillId="0" borderId="40" xfId="0" applyFont="1" applyBorder="1" applyAlignment="1">
      <alignment horizontal="left"/>
    </xf>
    <xf numFmtId="0" fontId="6" fillId="0" borderId="6" xfId="0" applyFont="1" applyBorder="1" applyAlignment="1">
      <alignment horizontal="center" vertical="center"/>
    </xf>
    <xf numFmtId="0" fontId="6" fillId="0" borderId="63" xfId="0" applyFont="1" applyBorder="1" applyAlignment="1">
      <alignment horizontal="center"/>
    </xf>
    <xf numFmtId="0" fontId="6" fillId="0" borderId="52" xfId="0" applyFont="1" applyBorder="1" applyAlignment="1">
      <alignment horizontal="center"/>
    </xf>
    <xf numFmtId="0" fontId="6" fillId="0" borderId="40" xfId="0" applyFont="1" applyBorder="1" applyAlignment="1">
      <alignment horizontal="center"/>
    </xf>
    <xf numFmtId="0" fontId="6" fillId="0" borderId="63" xfId="0" applyFont="1" applyBorder="1" applyAlignment="1">
      <alignment horizontal="center" vertical="center"/>
    </xf>
    <xf numFmtId="0" fontId="6" fillId="0" borderId="52" xfId="0" applyFont="1" applyBorder="1" applyAlignment="1">
      <alignment horizontal="center" vertical="center"/>
    </xf>
    <xf numFmtId="0" fontId="6" fillId="0" borderId="40" xfId="0" applyFont="1" applyBorder="1" applyAlignment="1">
      <alignment horizontal="center" vertical="center"/>
    </xf>
    <xf numFmtId="0" fontId="6" fillId="0" borderId="52" xfId="0" applyFont="1" applyBorder="1" applyAlignment="1">
      <alignment horizontal="right"/>
    </xf>
    <xf numFmtId="38" fontId="52" fillId="2" borderId="63" xfId="1" applyFont="1" applyFill="1" applyBorder="1" applyAlignment="1">
      <alignment horizontal="right"/>
    </xf>
    <xf numFmtId="38" fontId="52" fillId="2" borderId="52" xfId="1" applyFont="1" applyFill="1" applyBorder="1" applyAlignment="1">
      <alignment horizontal="right"/>
    </xf>
    <xf numFmtId="38" fontId="52" fillId="2" borderId="40" xfId="1" applyFont="1" applyFill="1" applyBorder="1" applyAlignment="1">
      <alignment horizontal="right"/>
    </xf>
    <xf numFmtId="38" fontId="6" fillId="0" borderId="63" xfId="1" applyFont="1" applyFill="1" applyBorder="1" applyAlignment="1">
      <alignment horizontal="right"/>
    </xf>
    <xf numFmtId="38" fontId="6" fillId="0" borderId="52" xfId="1" applyFont="1" applyFill="1" applyBorder="1" applyAlignment="1">
      <alignment horizontal="right"/>
    </xf>
    <xf numFmtId="38" fontId="6" fillId="0" borderId="40" xfId="1" applyFont="1" applyFill="1" applyBorder="1" applyAlignment="1">
      <alignment horizontal="right"/>
    </xf>
    <xf numFmtId="178" fontId="6" fillId="0" borderId="52" xfId="1" applyNumberFormat="1" applyFont="1" applyFill="1" applyBorder="1" applyAlignment="1">
      <alignment horizontal="right"/>
    </xf>
    <xf numFmtId="0" fontId="18" fillId="2" borderId="10" xfId="0" applyFont="1" applyFill="1" applyBorder="1" applyAlignment="1">
      <alignment horizontal="left"/>
    </xf>
    <xf numFmtId="0" fontId="18" fillId="2" borderId="20" xfId="0" applyFont="1" applyFill="1" applyBorder="1" applyAlignment="1">
      <alignment horizontal="left"/>
    </xf>
    <xf numFmtId="0" fontId="18" fillId="2" borderId="28" xfId="0" applyFont="1" applyFill="1" applyBorder="1" applyAlignment="1">
      <alignment horizontal="left"/>
    </xf>
    <xf numFmtId="0" fontId="17" fillId="0" borderId="6" xfId="0" applyFont="1" applyBorder="1" applyAlignment="1">
      <alignment vertical="center"/>
    </xf>
    <xf numFmtId="0" fontId="17" fillId="0" borderId="6" xfId="0" applyFont="1" applyBorder="1" applyAlignment="1">
      <alignment horizontal="left" vertical="center"/>
    </xf>
    <xf numFmtId="0" fontId="18" fillId="0" borderId="7" xfId="0" applyFont="1" applyBorder="1" applyAlignment="1">
      <alignment horizontal="left"/>
    </xf>
    <xf numFmtId="0" fontId="18" fillId="0" borderId="0" xfId="0" applyFont="1" applyAlignment="1">
      <alignment horizontal="left"/>
    </xf>
    <xf numFmtId="0" fontId="18" fillId="0" borderId="29" xfId="0" applyFont="1" applyBorder="1" applyAlignment="1">
      <alignment horizontal="left"/>
    </xf>
    <xf numFmtId="0" fontId="18" fillId="2" borderId="7" xfId="0" applyFont="1" applyFill="1" applyBorder="1" applyAlignment="1">
      <alignment horizontal="left"/>
    </xf>
    <xf numFmtId="0" fontId="18" fillId="2" borderId="0" xfId="0" applyFont="1" applyFill="1" applyAlignment="1">
      <alignment horizontal="left"/>
    </xf>
    <xf numFmtId="0" fontId="18" fillId="2" borderId="29" xfId="0" applyFont="1" applyFill="1" applyBorder="1" applyAlignment="1">
      <alignment horizontal="left"/>
    </xf>
    <xf numFmtId="0" fontId="18" fillId="0" borderId="16" xfId="0" applyFont="1" applyBorder="1" applyAlignment="1">
      <alignment horizontal="left"/>
    </xf>
    <xf numFmtId="0" fontId="18" fillId="0" borderId="21" xfId="0" applyFont="1" applyBorder="1" applyAlignment="1">
      <alignment horizontal="left"/>
    </xf>
    <xf numFmtId="0" fontId="18" fillId="0" borderId="30" xfId="0" applyFont="1" applyBorder="1" applyAlignment="1">
      <alignment horizontal="left"/>
    </xf>
    <xf numFmtId="0" fontId="18" fillId="0" borderId="10" xfId="0" applyFont="1" applyBorder="1" applyAlignment="1">
      <alignment horizontal="left" vertical="top" wrapText="1"/>
    </xf>
    <xf numFmtId="0" fontId="18" fillId="0" borderId="20" xfId="0" applyFont="1" applyBorder="1" applyAlignment="1">
      <alignment horizontal="left" vertical="top"/>
    </xf>
    <xf numFmtId="0" fontId="18" fillId="0" borderId="28" xfId="0" applyFont="1" applyBorder="1" applyAlignment="1">
      <alignment horizontal="left" vertical="top"/>
    </xf>
    <xf numFmtId="0" fontId="18" fillId="0" borderId="7" xfId="0" applyFont="1" applyBorder="1" applyAlignment="1">
      <alignment horizontal="left" vertical="top"/>
    </xf>
    <xf numFmtId="0" fontId="18" fillId="0" borderId="0" xfId="0" applyFont="1" applyAlignment="1">
      <alignment horizontal="left" vertical="top"/>
    </xf>
    <xf numFmtId="0" fontId="18" fillId="0" borderId="29" xfId="0" applyFont="1" applyBorder="1" applyAlignment="1">
      <alignment horizontal="left" vertical="top"/>
    </xf>
    <xf numFmtId="0" fontId="18" fillId="0" borderId="16" xfId="0" applyFont="1" applyBorder="1" applyAlignment="1">
      <alignment horizontal="left" vertical="top"/>
    </xf>
    <xf numFmtId="0" fontId="18" fillId="0" borderId="21" xfId="0" applyFont="1" applyBorder="1" applyAlignment="1">
      <alignment horizontal="left" vertical="top"/>
    </xf>
    <xf numFmtId="0" fontId="18" fillId="0" borderId="30" xfId="0" applyFont="1" applyBorder="1" applyAlignment="1">
      <alignment horizontal="left" vertical="top"/>
    </xf>
    <xf numFmtId="0" fontId="18" fillId="2" borderId="10" xfId="0" applyFont="1" applyFill="1" applyBorder="1" applyAlignment="1">
      <alignment horizontal="left" vertical="top" wrapText="1"/>
    </xf>
    <xf numFmtId="0" fontId="18" fillId="2" borderId="20"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7"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29" xfId="0" applyFont="1" applyFill="1" applyBorder="1" applyAlignment="1">
      <alignment horizontal="left" vertical="top" wrapText="1"/>
    </xf>
    <xf numFmtId="0" fontId="18" fillId="2" borderId="16" xfId="0" applyFont="1" applyFill="1" applyBorder="1" applyAlignment="1">
      <alignment horizontal="left" vertical="top" wrapText="1"/>
    </xf>
    <xf numFmtId="0" fontId="18" fillId="2" borderId="21" xfId="0" applyFont="1" applyFill="1" applyBorder="1" applyAlignment="1">
      <alignment horizontal="left" vertical="top" wrapText="1"/>
    </xf>
    <xf numFmtId="0" fontId="18" fillId="2" borderId="30" xfId="0" applyFont="1" applyFill="1" applyBorder="1" applyAlignment="1">
      <alignment horizontal="left" vertical="top" wrapText="1"/>
    </xf>
    <xf numFmtId="0" fontId="6" fillId="0" borderId="63" xfId="0" applyFont="1" applyBorder="1" applyAlignment="1">
      <alignment horizontal="left" vertical="top" shrinkToFit="1"/>
    </xf>
    <xf numFmtId="0" fontId="6" fillId="0" borderId="52" xfId="0" applyFont="1" applyBorder="1" applyAlignment="1">
      <alignment horizontal="left" vertical="top" shrinkToFit="1"/>
    </xf>
    <xf numFmtId="0" fontId="6" fillId="0" borderId="40" xfId="0" applyFont="1" applyBorder="1" applyAlignment="1">
      <alignment horizontal="left" vertical="top" shrinkToFit="1"/>
    </xf>
    <xf numFmtId="0" fontId="18" fillId="0" borderId="63" xfId="0" applyFont="1" applyBorder="1" applyAlignment="1">
      <alignment horizontal="center" vertical="top"/>
    </xf>
    <xf numFmtId="0" fontId="18" fillId="0" borderId="52" xfId="0" applyFont="1" applyBorder="1" applyAlignment="1">
      <alignment horizontal="center" vertical="top"/>
    </xf>
    <xf numFmtId="0" fontId="18" fillId="0" borderId="40" xfId="0" applyFont="1" applyBorder="1" applyAlignment="1">
      <alignment horizontal="center" vertical="top"/>
    </xf>
    <xf numFmtId="0" fontId="18" fillId="0" borderId="52" xfId="0" applyFont="1" applyBorder="1" applyAlignment="1">
      <alignment horizontal="left" vertical="top"/>
    </xf>
    <xf numFmtId="0" fontId="18" fillId="0" borderId="40" xfId="0" applyFont="1" applyBorder="1" applyAlignment="1">
      <alignment horizontal="left" vertical="top"/>
    </xf>
    <xf numFmtId="0" fontId="6" fillId="0" borderId="52" xfId="0" applyFont="1" applyBorder="1" applyAlignment="1">
      <alignment horizontal="center" shrinkToFit="1"/>
    </xf>
    <xf numFmtId="0" fontId="6" fillId="0" borderId="20" xfId="4" applyFont="1" applyBorder="1" applyAlignment="1">
      <alignment horizontal="right"/>
    </xf>
    <xf numFmtId="0" fontId="6" fillId="0" borderId="20" xfId="4" applyFont="1" applyBorder="1" applyAlignment="1">
      <alignment horizontal="center"/>
    </xf>
    <xf numFmtId="0" fontId="18" fillId="0" borderId="20" xfId="4" applyFont="1" applyBorder="1" applyAlignment="1">
      <alignment horizontal="left"/>
    </xf>
    <xf numFmtId="0" fontId="18" fillId="0" borderId="28" xfId="4" applyFont="1" applyBorder="1" applyAlignment="1">
      <alignment horizontal="left"/>
    </xf>
    <xf numFmtId="0" fontId="6" fillId="0" borderId="63" xfId="0" applyFont="1" applyBorder="1" applyAlignment="1">
      <alignment horizontal="center" shrinkToFit="1"/>
    </xf>
    <xf numFmtId="0" fontId="6" fillId="0" borderId="0" xfId="4" applyFont="1" applyAlignment="1">
      <alignment horizontal="right"/>
    </xf>
    <xf numFmtId="0" fontId="6" fillId="0" borderId="0" xfId="4" applyFont="1" applyAlignment="1">
      <alignment horizontal="center"/>
    </xf>
    <xf numFmtId="0" fontId="18" fillId="0" borderId="0" xfId="4" applyFont="1" applyAlignment="1">
      <alignment horizontal="left"/>
    </xf>
    <xf numFmtId="0" fontId="18" fillId="0" borderId="29" xfId="4" applyFont="1" applyBorder="1" applyAlignment="1">
      <alignment horizontal="left"/>
    </xf>
    <xf numFmtId="0" fontId="6" fillId="0" borderId="21" xfId="0" applyFont="1" applyBorder="1" applyAlignment="1">
      <alignment horizontal="right"/>
    </xf>
    <xf numFmtId="0" fontId="6" fillId="0" borderId="21" xfId="0" applyFont="1" applyBorder="1" applyAlignment="1">
      <alignment horizontal="center"/>
    </xf>
    <xf numFmtId="0" fontId="18" fillId="2" borderId="21" xfId="0" applyFont="1" applyFill="1" applyBorder="1" applyAlignment="1">
      <alignment horizontal="left"/>
    </xf>
    <xf numFmtId="0" fontId="18" fillId="2" borderId="30" xfId="0" applyFont="1" applyFill="1" applyBorder="1" applyAlignment="1">
      <alignment horizontal="left"/>
    </xf>
    <xf numFmtId="183" fontId="50" fillId="2" borderId="0" xfId="3" applyNumberFormat="1" applyFont="1" applyFill="1" applyAlignment="1">
      <alignment horizontal="right"/>
    </xf>
    <xf numFmtId="183" fontId="44" fillId="2" borderId="0" xfId="3" applyNumberFormat="1" applyFont="1" applyFill="1" applyAlignment="1">
      <alignment horizontal="right"/>
    </xf>
    <xf numFmtId="183" fontId="42" fillId="2" borderId="0" xfId="3" applyNumberFormat="1" applyFont="1" applyFill="1" applyAlignment="1">
      <alignment horizontal="right"/>
    </xf>
    <xf numFmtId="0" fontId="18" fillId="0" borderId="63" xfId="4" applyFont="1" applyBorder="1" applyAlignment="1">
      <alignment horizontal="center" vertical="center"/>
    </xf>
    <xf numFmtId="0" fontId="18" fillId="0" borderId="52" xfId="4" applyFont="1" applyBorder="1" applyAlignment="1">
      <alignment horizontal="center" vertical="center"/>
    </xf>
    <xf numFmtId="0" fontId="18" fillId="0" borderId="40" xfId="4"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30" xfId="0" applyFont="1" applyBorder="1" applyAlignment="1">
      <alignment horizontal="center" vertical="center"/>
    </xf>
    <xf numFmtId="0" fontId="18" fillId="0" borderId="10" xfId="4" applyFont="1" applyBorder="1" applyAlignment="1">
      <alignment horizontal="left" vertical="center"/>
    </xf>
    <xf numFmtId="0" fontId="18" fillId="0" borderId="20" xfId="4" applyFont="1" applyBorder="1" applyAlignment="1">
      <alignment horizontal="left" vertical="center"/>
    </xf>
    <xf numFmtId="0" fontId="18" fillId="0" borderId="28" xfId="4" applyFont="1" applyBorder="1" applyAlignment="1">
      <alignment horizontal="left" vertical="center"/>
    </xf>
    <xf numFmtId="0" fontId="18" fillId="0" borderId="16" xfId="4" applyFont="1" applyBorder="1" applyAlignment="1">
      <alignment horizontal="left" vertical="center"/>
    </xf>
    <xf numFmtId="0" fontId="18" fillId="0" borderId="21" xfId="4" applyFont="1" applyBorder="1" applyAlignment="1">
      <alignment horizontal="left" vertical="center"/>
    </xf>
    <xf numFmtId="0" fontId="18" fillId="0" borderId="30" xfId="4" applyFont="1" applyBorder="1" applyAlignment="1">
      <alignment horizontal="left" vertical="center"/>
    </xf>
    <xf numFmtId="0" fontId="6" fillId="0" borderId="0" xfId="0" applyFont="1" applyAlignment="1">
      <alignment horizontal="distributed" vertical="center" indent="1"/>
    </xf>
    <xf numFmtId="0" fontId="6" fillId="0" borderId="0" xfId="0" applyFont="1" applyAlignment="1">
      <alignment horizontal="left" vertical="center"/>
    </xf>
    <xf numFmtId="0" fontId="6" fillId="0" borderId="10" xfId="0" applyFont="1" applyBorder="1" applyAlignment="1">
      <alignment horizontal="center"/>
    </xf>
    <xf numFmtId="0" fontId="6" fillId="0" borderId="20" xfId="0" applyFont="1" applyBorder="1" applyAlignment="1">
      <alignment horizontal="center"/>
    </xf>
    <xf numFmtId="0" fontId="6" fillId="0" borderId="28" xfId="0" applyFont="1" applyBorder="1" applyAlignment="1">
      <alignment horizontal="center"/>
    </xf>
    <xf numFmtId="0" fontId="6" fillId="0" borderId="16" xfId="0" applyFont="1" applyBorder="1" applyAlignment="1">
      <alignment horizontal="center"/>
    </xf>
    <xf numFmtId="0" fontId="6" fillId="0" borderId="30" xfId="0" applyFont="1" applyBorder="1" applyAlignment="1">
      <alignment horizontal="center"/>
    </xf>
    <xf numFmtId="0" fontId="6" fillId="0" borderId="40" xfId="0" applyFont="1" applyBorder="1" applyAlignment="1">
      <alignment horizontal="center" shrinkToFit="1"/>
    </xf>
    <xf numFmtId="38" fontId="16" fillId="0" borderId="63" xfId="1" applyFont="1" applyFill="1" applyBorder="1" applyAlignment="1">
      <alignment shrinkToFit="1"/>
    </xf>
    <xf numFmtId="38" fontId="16" fillId="0" borderId="52" xfId="1" applyFont="1" applyFill="1" applyBorder="1" applyAlignment="1">
      <alignment shrinkToFit="1"/>
    </xf>
    <xf numFmtId="38" fontId="16" fillId="0" borderId="40" xfId="1" applyFont="1" applyFill="1" applyBorder="1" applyAlignment="1">
      <alignment shrinkToFit="1"/>
    </xf>
    <xf numFmtId="0" fontId="6" fillId="0" borderId="0" xfId="0" applyFont="1" applyAlignment="1">
      <alignment horizontal="center"/>
    </xf>
    <xf numFmtId="0" fontId="6" fillId="0" borderId="51" xfId="0" applyFont="1" applyBorder="1" applyAlignment="1">
      <alignment horizontal="center" shrinkToFit="1"/>
    </xf>
    <xf numFmtId="0" fontId="6" fillId="0" borderId="95" xfId="0" applyFont="1" applyBorder="1" applyAlignment="1">
      <alignment horizontal="center"/>
    </xf>
    <xf numFmtId="0" fontId="6" fillId="0" borderId="4" xfId="0" applyFont="1" applyBorder="1" applyAlignment="1">
      <alignment horizontal="center"/>
    </xf>
    <xf numFmtId="0" fontId="6" fillId="0" borderId="53" xfId="0" applyFont="1" applyBorder="1" applyAlignment="1">
      <alignment horizontal="center"/>
    </xf>
    <xf numFmtId="0" fontId="6" fillId="0" borderId="66" xfId="0" applyFont="1" applyBorder="1" applyAlignment="1">
      <alignment horizontal="center" shrinkToFit="1"/>
    </xf>
    <xf numFmtId="38" fontId="16" fillId="0" borderId="113" xfId="1" applyFont="1" applyFill="1" applyBorder="1" applyAlignment="1">
      <alignment shrinkToFit="1"/>
    </xf>
    <xf numFmtId="38" fontId="16" fillId="0" borderId="114" xfId="1" applyFont="1" applyFill="1" applyBorder="1" applyAlignment="1">
      <alignment shrinkToFit="1"/>
    </xf>
    <xf numFmtId="38" fontId="16" fillId="0" borderId="115" xfId="1" applyFont="1" applyFill="1" applyBorder="1" applyAlignment="1">
      <alignment shrinkToFit="1"/>
    </xf>
    <xf numFmtId="38" fontId="51" fillId="2" borderId="51" xfId="1" applyFont="1" applyFill="1" applyBorder="1" applyAlignment="1">
      <alignment shrinkToFit="1"/>
    </xf>
    <xf numFmtId="38" fontId="51" fillId="2" borderId="52" xfId="1" applyFont="1" applyFill="1" applyBorder="1" applyAlignment="1">
      <alignment shrinkToFit="1"/>
    </xf>
    <xf numFmtId="38" fontId="51" fillId="2" borderId="40" xfId="1" applyFont="1" applyFill="1" applyBorder="1" applyAlignment="1">
      <alignment shrinkToFit="1"/>
    </xf>
    <xf numFmtId="38" fontId="51" fillId="2" borderId="63" xfId="1" applyFont="1" applyFill="1" applyBorder="1" applyAlignment="1">
      <alignment shrinkToFit="1"/>
    </xf>
    <xf numFmtId="38" fontId="51" fillId="2" borderId="66" xfId="1" applyFont="1" applyFill="1" applyBorder="1" applyAlignment="1">
      <alignment shrinkToFit="1"/>
    </xf>
    <xf numFmtId="38" fontId="16" fillId="0" borderId="116" xfId="1" applyFont="1" applyFill="1" applyBorder="1" applyAlignment="1">
      <alignment shrinkToFit="1"/>
    </xf>
    <xf numFmtId="38" fontId="16" fillId="0" borderId="117" xfId="1" applyFont="1" applyFill="1" applyBorder="1" applyAlignment="1">
      <alignment shrinkToFit="1"/>
    </xf>
    <xf numFmtId="0" fontId="6" fillId="0" borderId="118" xfId="0" applyFont="1" applyBorder="1" applyAlignment="1">
      <alignment horizontal="center"/>
    </xf>
    <xf numFmtId="0" fontId="6" fillId="0" borderId="119" xfId="0" applyFont="1" applyBorder="1" applyAlignment="1">
      <alignment horizontal="center"/>
    </xf>
    <xf numFmtId="0" fontId="6" fillId="0" borderId="120" xfId="0" applyFont="1" applyBorder="1" applyAlignment="1">
      <alignment horizontal="center"/>
    </xf>
    <xf numFmtId="38" fontId="16" fillId="0" borderId="118" xfId="1" applyFont="1" applyFill="1" applyBorder="1" applyAlignment="1">
      <alignment shrinkToFit="1"/>
    </xf>
    <xf numFmtId="38" fontId="16" fillId="0" borderId="119" xfId="1" applyFont="1" applyFill="1" applyBorder="1" applyAlignment="1">
      <alignment shrinkToFit="1"/>
    </xf>
    <xf numFmtId="38" fontId="16" fillId="0" borderId="120" xfId="1" applyFont="1" applyFill="1" applyBorder="1" applyAlignment="1">
      <alignment shrinkToFit="1"/>
    </xf>
    <xf numFmtId="0" fontId="6" fillId="0" borderId="10"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113" xfId="0" applyFont="1" applyBorder="1" applyAlignment="1">
      <alignment horizontal="center"/>
    </xf>
    <xf numFmtId="0" fontId="6" fillId="0" borderId="114" xfId="0" applyFont="1" applyBorder="1" applyAlignment="1">
      <alignment horizontal="center"/>
    </xf>
    <xf numFmtId="0" fontId="6" fillId="0" borderId="115" xfId="0" applyFont="1" applyBorder="1" applyAlignment="1">
      <alignment horizontal="center"/>
    </xf>
    <xf numFmtId="38" fontId="16" fillId="0" borderId="121" xfId="1" applyFont="1" applyFill="1" applyBorder="1" applyAlignment="1">
      <alignment shrinkToFit="1"/>
    </xf>
    <xf numFmtId="38" fontId="16" fillId="0" borderId="122" xfId="1" applyFont="1" applyFill="1" applyBorder="1" applyAlignment="1">
      <alignment shrinkToFit="1"/>
    </xf>
    <xf numFmtId="0" fontId="6" fillId="0" borderId="123" xfId="0" applyFont="1" applyBorder="1" applyAlignment="1">
      <alignment horizontal="center"/>
    </xf>
    <xf numFmtId="0" fontId="6" fillId="0" borderId="124" xfId="0" applyFont="1" applyBorder="1" applyAlignment="1">
      <alignment horizontal="center"/>
    </xf>
    <xf numFmtId="0" fontId="6" fillId="0" borderId="125" xfId="0" applyFont="1" applyBorder="1" applyAlignment="1">
      <alignment horizontal="center"/>
    </xf>
    <xf numFmtId="38" fontId="16" fillId="0" borderId="123" xfId="1" applyFont="1" applyFill="1" applyBorder="1" applyAlignment="1">
      <alignment shrinkToFit="1"/>
    </xf>
    <xf numFmtId="38" fontId="16" fillId="0" borderId="124" xfId="1" applyFont="1" applyFill="1" applyBorder="1" applyAlignment="1">
      <alignment shrinkToFit="1"/>
    </xf>
    <xf numFmtId="38" fontId="16" fillId="0" borderId="125" xfId="1" applyFont="1" applyFill="1" applyBorder="1" applyAlignment="1">
      <alignment shrinkToFit="1"/>
    </xf>
    <xf numFmtId="38" fontId="16" fillId="0" borderId="126" xfId="1" applyFont="1" applyFill="1" applyBorder="1" applyAlignment="1">
      <alignment shrinkToFit="1"/>
    </xf>
    <xf numFmtId="38" fontId="16" fillId="0" borderId="127" xfId="1" applyFont="1" applyFill="1" applyBorder="1" applyAlignment="1">
      <alignment shrinkToFit="1"/>
    </xf>
    <xf numFmtId="0" fontId="18" fillId="0" borderId="10" xfId="3" applyFont="1" applyBorder="1" applyAlignment="1">
      <alignment horizontal="left" vertical="top" wrapText="1"/>
    </xf>
    <xf numFmtId="0" fontId="18" fillId="0" borderId="20" xfId="3" applyFont="1" applyBorder="1" applyAlignment="1">
      <alignment horizontal="left" vertical="top"/>
    </xf>
    <xf numFmtId="0" fontId="18" fillId="0" borderId="28" xfId="3" applyFont="1" applyBorder="1" applyAlignment="1">
      <alignment horizontal="left" vertical="top"/>
    </xf>
    <xf numFmtId="0" fontId="18" fillId="0" borderId="7" xfId="3" applyFont="1" applyBorder="1" applyAlignment="1">
      <alignment horizontal="left" vertical="top"/>
    </xf>
    <xf numFmtId="0" fontId="18" fillId="0" borderId="0" xfId="3" applyFont="1" applyAlignment="1">
      <alignment horizontal="left" vertical="top"/>
    </xf>
    <xf numFmtId="0" fontId="18" fillId="0" borderId="29" xfId="3" applyFont="1" applyBorder="1" applyAlignment="1">
      <alignment horizontal="left" vertical="top"/>
    </xf>
    <xf numFmtId="0" fontId="18" fillId="0" borderId="16" xfId="3" applyFont="1" applyBorder="1" applyAlignment="1">
      <alignment horizontal="left" vertical="top"/>
    </xf>
    <xf numFmtId="0" fontId="18" fillId="0" borderId="21" xfId="3" applyFont="1" applyBorder="1" applyAlignment="1">
      <alignment horizontal="left" vertical="top"/>
    </xf>
    <xf numFmtId="0" fontId="18" fillId="0" borderId="30" xfId="3" applyFont="1" applyBorder="1" applyAlignment="1">
      <alignment horizontal="left" vertical="top"/>
    </xf>
    <xf numFmtId="0" fontId="18" fillId="2" borderId="10" xfId="3" applyFont="1" applyFill="1" applyBorder="1" applyAlignment="1">
      <alignment horizontal="left" vertical="top" wrapText="1"/>
    </xf>
    <xf numFmtId="0" fontId="18" fillId="2" borderId="20" xfId="3" applyFont="1" applyFill="1" applyBorder="1" applyAlignment="1">
      <alignment horizontal="left" vertical="top"/>
    </xf>
    <xf numFmtId="0" fontId="18" fillId="2" borderId="28" xfId="3" applyFont="1" applyFill="1" applyBorder="1" applyAlignment="1">
      <alignment horizontal="left" vertical="top"/>
    </xf>
    <xf numFmtId="0" fontId="18" fillId="2" borderId="7" xfId="3" applyFont="1" applyFill="1" applyBorder="1" applyAlignment="1">
      <alignment horizontal="left" vertical="top"/>
    </xf>
    <xf numFmtId="0" fontId="18" fillId="2" borderId="0" xfId="3" applyFont="1" applyFill="1" applyAlignment="1">
      <alignment horizontal="left" vertical="top"/>
    </xf>
    <xf numFmtId="0" fontId="18" fillId="2" borderId="29" xfId="3" applyFont="1" applyFill="1" applyBorder="1" applyAlignment="1">
      <alignment horizontal="left" vertical="top"/>
    </xf>
    <xf numFmtId="0" fontId="18" fillId="2" borderId="16" xfId="3" applyFont="1" applyFill="1" applyBorder="1" applyAlignment="1">
      <alignment horizontal="left" vertical="top"/>
    </xf>
    <xf numFmtId="0" fontId="18" fillId="2" borderId="21" xfId="3" applyFont="1" applyFill="1" applyBorder="1" applyAlignment="1">
      <alignment horizontal="left" vertical="top"/>
    </xf>
    <xf numFmtId="0" fontId="18" fillId="2" borderId="30" xfId="3" applyFont="1" applyFill="1" applyBorder="1" applyAlignment="1">
      <alignment horizontal="left" vertical="top"/>
    </xf>
    <xf numFmtId="0" fontId="18" fillId="2" borderId="10" xfId="4" applyFont="1" applyFill="1" applyBorder="1" applyAlignment="1">
      <alignment horizontal="left" vertical="top" wrapText="1"/>
    </xf>
    <xf numFmtId="0" fontId="18" fillId="2" borderId="20" xfId="4" applyFont="1" applyFill="1" applyBorder="1" applyAlignment="1">
      <alignment horizontal="left" vertical="top"/>
    </xf>
    <xf numFmtId="0" fontId="18" fillId="2" borderId="28" xfId="4" applyFont="1" applyFill="1" applyBorder="1" applyAlignment="1">
      <alignment horizontal="left" vertical="top"/>
    </xf>
    <xf numFmtId="0" fontId="18" fillId="2" borderId="7" xfId="4" applyFont="1" applyFill="1" applyBorder="1" applyAlignment="1">
      <alignment horizontal="left" vertical="top"/>
    </xf>
    <xf numFmtId="0" fontId="18" fillId="2" borderId="0" xfId="4" applyFont="1" applyFill="1" applyAlignment="1">
      <alignment horizontal="left" vertical="top"/>
    </xf>
    <xf numFmtId="0" fontId="18" fillId="2" borderId="29" xfId="4" applyFont="1" applyFill="1" applyBorder="1" applyAlignment="1">
      <alignment horizontal="left" vertical="top"/>
    </xf>
    <xf numFmtId="0" fontId="18" fillId="2" borderId="16" xfId="4" applyFont="1" applyFill="1" applyBorder="1" applyAlignment="1">
      <alignment horizontal="left" vertical="top"/>
    </xf>
    <xf numFmtId="0" fontId="18" fillId="2" borderId="21" xfId="4" applyFont="1" applyFill="1" applyBorder="1" applyAlignment="1">
      <alignment horizontal="left" vertical="top"/>
    </xf>
    <xf numFmtId="0" fontId="18" fillId="2" borderId="30" xfId="4" applyFont="1" applyFill="1" applyBorder="1" applyAlignment="1">
      <alignment horizontal="left" vertical="top"/>
    </xf>
    <xf numFmtId="38" fontId="16" fillId="0" borderId="66" xfId="1" applyFont="1" applyFill="1" applyBorder="1" applyAlignment="1">
      <alignment shrinkToFit="1"/>
    </xf>
    <xf numFmtId="38" fontId="16" fillId="0" borderId="51" xfId="1" applyFont="1" applyFill="1" applyBorder="1" applyAlignment="1">
      <alignment shrinkToFit="1"/>
    </xf>
    <xf numFmtId="0" fontId="18" fillId="2" borderId="20" xfId="3" applyFont="1" applyFill="1" applyBorder="1" applyAlignment="1">
      <alignment horizontal="left" vertical="top" wrapText="1"/>
    </xf>
    <xf numFmtId="0" fontId="18" fillId="2" borderId="28" xfId="3" applyFont="1" applyFill="1" applyBorder="1" applyAlignment="1">
      <alignment horizontal="left" vertical="top" wrapText="1"/>
    </xf>
    <xf numFmtId="0" fontId="18" fillId="2" borderId="7" xfId="3" applyFont="1" applyFill="1" applyBorder="1" applyAlignment="1">
      <alignment horizontal="left" vertical="top" wrapText="1"/>
    </xf>
    <xf numFmtId="0" fontId="18" fillId="2" borderId="0" xfId="3" applyFont="1" applyFill="1" applyAlignment="1">
      <alignment horizontal="left" vertical="top" wrapText="1"/>
    </xf>
    <xf numFmtId="0" fontId="18" fillId="2" borderId="29" xfId="3" applyFont="1" applyFill="1" applyBorder="1" applyAlignment="1">
      <alignment horizontal="left" vertical="top" wrapText="1"/>
    </xf>
    <xf numFmtId="0" fontId="18" fillId="2" borderId="16" xfId="3" applyFont="1" applyFill="1" applyBorder="1" applyAlignment="1">
      <alignment horizontal="left" vertical="top" wrapText="1"/>
    </xf>
    <xf numFmtId="0" fontId="18" fillId="2" borderId="21" xfId="3" applyFont="1" applyFill="1" applyBorder="1" applyAlignment="1">
      <alignment horizontal="left" vertical="top" wrapText="1"/>
    </xf>
    <xf numFmtId="0" fontId="18" fillId="2" borderId="30" xfId="3" applyFont="1" applyFill="1" applyBorder="1" applyAlignment="1">
      <alignment horizontal="left" vertical="top" wrapText="1"/>
    </xf>
    <xf numFmtId="0" fontId="18" fillId="0" borderId="10" xfId="4" applyFont="1" applyBorder="1" applyAlignment="1">
      <alignment horizontal="left" vertical="top" wrapText="1"/>
    </xf>
    <xf numFmtId="0" fontId="18" fillId="0" borderId="20" xfId="4" applyFont="1" applyBorder="1" applyAlignment="1">
      <alignment horizontal="left" vertical="top" wrapText="1"/>
    </xf>
    <xf numFmtId="0" fontId="18" fillId="0" borderId="28" xfId="4" applyFont="1" applyBorder="1" applyAlignment="1">
      <alignment horizontal="left" vertical="top" wrapText="1"/>
    </xf>
    <xf numFmtId="0" fontId="18" fillId="0" borderId="7" xfId="4" applyFont="1" applyBorder="1" applyAlignment="1">
      <alignment horizontal="left" vertical="top" wrapText="1"/>
    </xf>
    <xf numFmtId="0" fontId="18" fillId="0" borderId="0" xfId="4" applyFont="1" applyAlignment="1">
      <alignment horizontal="left" vertical="top" wrapText="1"/>
    </xf>
    <xf numFmtId="0" fontId="18" fillId="0" borderId="29" xfId="4" applyFont="1" applyBorder="1" applyAlignment="1">
      <alignment horizontal="left" vertical="top" wrapText="1"/>
    </xf>
    <xf numFmtId="0" fontId="18" fillId="0" borderId="16" xfId="4" applyFont="1" applyBorder="1" applyAlignment="1">
      <alignment horizontal="left" vertical="top" wrapText="1"/>
    </xf>
    <xf numFmtId="0" fontId="18" fillId="0" borderId="21" xfId="4" applyFont="1" applyBorder="1" applyAlignment="1">
      <alignment horizontal="left" vertical="top" wrapText="1"/>
    </xf>
    <xf numFmtId="0" fontId="18" fillId="0" borderId="30" xfId="4" applyFont="1" applyBorder="1" applyAlignment="1">
      <alignment horizontal="left" vertical="top" wrapText="1"/>
    </xf>
    <xf numFmtId="0" fontId="12" fillId="0" borderId="0" xfId="0" applyFont="1" applyAlignment="1">
      <alignment horizontal="center" vertical="center"/>
    </xf>
    <xf numFmtId="0" fontId="12"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8105" name="左中かっこ 1">
          <a:extLst>
            <a:ext uri="{FF2B5EF4-FFF2-40B4-BE49-F238E27FC236}">
              <a16:creationId xmlns:a16="http://schemas.microsoft.com/office/drawing/2014/main" id="{AAAD3A12-9BE9-11AA-C904-13F92DCB541B}"/>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8106" name="正方形/長方形 1">
          <a:extLst>
            <a:ext uri="{FF2B5EF4-FFF2-40B4-BE49-F238E27FC236}">
              <a16:creationId xmlns:a16="http://schemas.microsoft.com/office/drawing/2014/main" id="{856EA4E4-3DFB-0E41-CCB6-BD70EF7C290D}"/>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335" name="図 2">
              <a:extLst>
                <a:ext uri="{FF2B5EF4-FFF2-40B4-BE49-F238E27FC236}">
                  <a16:creationId xmlns:a16="http://schemas.microsoft.com/office/drawing/2014/main" id="{4775AF1D-F2BB-2042-44DD-D2879042AAFF}"/>
                </a:ext>
              </a:extLst>
            </xdr:cNvPr>
            <xdr:cNvPicPr>
              <a:picLocks noChangeAspect="1" noChangeArrowheads="1"/>
              <a:extLst>
                <a:ext uri="{84589F7E-364E-4C9E-8A38-B11213B215E9}">
                  <a14:cameraTool cellRange="カメラ!$B$3:$Q$19" spid="_x0000_s59340"/>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354" name="図 5">
              <a:extLst>
                <a:ext uri="{FF2B5EF4-FFF2-40B4-BE49-F238E27FC236}">
                  <a16:creationId xmlns:a16="http://schemas.microsoft.com/office/drawing/2014/main" id="{31FA667C-0DB8-1A0E-A6BD-FA31FA87CF07}"/>
                </a:ext>
              </a:extLst>
            </xdr:cNvPr>
            <xdr:cNvPicPr>
              <a:picLocks noChangeAspect="1" noChangeArrowheads="1"/>
              <a:extLst>
                <a:ext uri="{84589F7E-364E-4C9E-8A38-B11213B215E9}">
                  <a14:cameraTool cellRange="$W$55:$X$58" spid="_x0000_s66364"/>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355" name="図 6">
              <a:extLst>
                <a:ext uri="{FF2B5EF4-FFF2-40B4-BE49-F238E27FC236}">
                  <a16:creationId xmlns:a16="http://schemas.microsoft.com/office/drawing/2014/main" id="{EAA3E57F-36A5-8073-8C5A-07A9267E3DD3}"/>
                </a:ext>
              </a:extLst>
            </xdr:cNvPr>
            <xdr:cNvPicPr>
              <a:picLocks noChangeAspect="1" noChangeArrowheads="1"/>
              <a:extLst>
                <a:ext uri="{84589F7E-364E-4C9E-8A38-B11213B215E9}">
                  <a14:cameraTool cellRange="$W$60:$X$64" spid="_x0000_s66365"/>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81</xdr:row>
          <xdr:rowOff>133350</xdr:rowOff>
        </xdr:from>
        <xdr:to>
          <xdr:col>57</xdr:col>
          <xdr:colOff>723900</xdr:colOff>
          <xdr:row>91</xdr:row>
          <xdr:rowOff>133350</xdr:rowOff>
        </xdr:to>
        <xdr:pic>
          <xdr:nvPicPr>
            <xdr:cNvPr id="72779" name="図 2">
              <a:extLst>
                <a:ext uri="{FF2B5EF4-FFF2-40B4-BE49-F238E27FC236}">
                  <a16:creationId xmlns:a16="http://schemas.microsoft.com/office/drawing/2014/main" id="{12086E68-843F-DBA7-E5ED-861C8CC21FB1}"/>
                </a:ext>
              </a:extLst>
            </xdr:cNvPr>
            <xdr:cNvPicPr>
              <a:picLocks noChangeAspect="1" noChangeArrowheads="1"/>
              <a:extLst>
                <a:ext uri="{84589F7E-364E-4C9E-8A38-B11213B215E9}">
                  <a14:cameraTool cellRange="$BK$82:$DT$91" spid="_x0000_s72787"/>
                </a:ext>
              </a:extLst>
            </xdr:cNvPicPr>
          </xdr:nvPicPr>
          <xdr:blipFill>
            <a:blip xmlns:r="http://schemas.openxmlformats.org/officeDocument/2006/relationships" r:embed="rId1"/>
            <a:srcRect/>
            <a:stretch>
              <a:fillRect/>
            </a:stretch>
          </xdr:blipFill>
          <xdr:spPr bwMode="auto">
            <a:xfrm>
              <a:off x="285750" y="12839700"/>
              <a:ext cx="7905750" cy="1771650"/>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57</xdr:col>
      <xdr:colOff>0</xdr:colOff>
      <xdr:row>67</xdr:row>
      <xdr:rowOff>0</xdr:rowOff>
    </xdr:from>
    <xdr:to>
      <xdr:col>58</xdr:col>
      <xdr:colOff>4953000</xdr:colOff>
      <xdr:row>73</xdr:row>
      <xdr:rowOff>133351</xdr:rowOff>
    </xdr:to>
    <xdr:sp macro="" textlink="">
      <xdr:nvSpPr>
        <xdr:cNvPr id="3" name="テキスト ボックス 2">
          <a:extLst>
            <a:ext uri="{FF2B5EF4-FFF2-40B4-BE49-F238E27FC236}">
              <a16:creationId xmlns:a16="http://schemas.microsoft.com/office/drawing/2014/main" id="{A01D6F36-18AC-DD2B-0994-B1C3370A47B8}"/>
            </a:ext>
          </a:extLst>
        </xdr:cNvPr>
        <xdr:cNvSpPr txBox="1"/>
      </xdr:nvSpPr>
      <xdr:spPr>
        <a:xfrm>
          <a:off x="7467600" y="10534650"/>
          <a:ext cx="6648450" cy="1104901"/>
        </a:xfrm>
        <a:prstGeom prst="rect">
          <a:avLst/>
        </a:prstGeom>
        <a:noFill/>
        <a:ln w="41275" cmpd="thickThin">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＜その他留意事項＞</a:t>
          </a:r>
          <a:endParaRPr kumimoji="1" lang="en-US" altLang="ja-JP" sz="1100">
            <a:latin typeface="ＭＳ Ｐ明朝" panose="02020600040205080304" pitchFamily="18" charset="-128"/>
            <a:ea typeface="ＭＳ Ｐ明朝" panose="02020600040205080304" pitchFamily="18" charset="-128"/>
          </a:endParaRPr>
        </a:p>
        <a:p>
          <a:endParaRPr kumimoji="1" lang="en-US" altLang="ja-JP" sz="3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予算事業別調書の記載について</a:t>
          </a:r>
          <a:endParaRPr kumimoji="1" lang="en-US" altLang="ja-JP" sz="1100">
            <a:latin typeface="ＭＳ Ｐ明朝" panose="02020600040205080304" pitchFamily="18" charset="-128"/>
            <a:ea typeface="ＭＳ Ｐ明朝" panose="02020600040205080304" pitchFamily="18" charset="-128"/>
          </a:endParaRPr>
        </a:p>
        <a:p>
          <a:endParaRPr kumimoji="1" lang="en-US" altLang="ja-JP" sz="4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各所属と財政局双方において、調整に要する時間のさらなる縮減</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につながるよう、留意点を参考に、適宜記載内容を精査願います</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10" customWidth="1"/>
    <col min="2" max="7" width="9.375" style="10" customWidth="1"/>
    <col min="8" max="8" width="12.625" style="10" customWidth="1"/>
    <col min="9" max="16384" width="8.625" style="10"/>
  </cols>
  <sheetData>
    <row r="1" spans="1:8">
      <c r="H1" s="11" t="s">
        <v>115</v>
      </c>
    </row>
    <row r="2" spans="1:8">
      <c r="C2" s="12" t="s">
        <v>656</v>
      </c>
      <c r="D2" s="12"/>
      <c r="E2" s="12"/>
      <c r="F2" s="12"/>
    </row>
    <row r="3" spans="1:8" ht="12.6" customHeight="1"/>
    <row r="4" spans="1:8" ht="12.6" customHeight="1"/>
    <row r="5" spans="1:8" ht="12.6" customHeight="1">
      <c r="A5" s="13" t="s">
        <v>13</v>
      </c>
    </row>
    <row r="6" spans="1:8">
      <c r="A6" s="11"/>
      <c r="B6" s="10" t="s">
        <v>145</v>
      </c>
    </row>
    <row r="7" spans="1:8" ht="12.6" customHeight="1"/>
    <row r="8" spans="1:8">
      <c r="B8" s="13" t="s">
        <v>155</v>
      </c>
      <c r="G8" s="10" t="s">
        <v>10</v>
      </c>
    </row>
    <row r="9" spans="1:8" ht="12.6" customHeight="1"/>
    <row r="10" spans="1:8">
      <c r="B10" s="13" t="s">
        <v>146</v>
      </c>
      <c r="G10" s="10" t="s">
        <v>168</v>
      </c>
    </row>
    <row r="11" spans="1:8" ht="12.6" customHeight="1"/>
    <row r="12" spans="1:8">
      <c r="B12" s="13" t="s">
        <v>14</v>
      </c>
      <c r="G12" s="10" t="s">
        <v>11</v>
      </c>
    </row>
    <row r="13" spans="1:8" ht="12.6" customHeight="1"/>
    <row r="14" spans="1:8">
      <c r="B14" s="10" t="s">
        <v>143</v>
      </c>
    </row>
    <row r="15" spans="1:8" ht="12.6" customHeight="1"/>
    <row r="16" spans="1:8" ht="12.6" customHeight="1">
      <c r="B16" s="13" t="s">
        <v>142</v>
      </c>
      <c r="G16" s="10" t="s">
        <v>12</v>
      </c>
    </row>
    <row r="17" spans="1:8" ht="12.6" customHeight="1"/>
    <row r="18" spans="1:8">
      <c r="B18" s="13" t="s">
        <v>140</v>
      </c>
      <c r="G18" s="10" t="s">
        <v>553</v>
      </c>
    </row>
    <row r="19" spans="1:8" ht="12.6" customHeight="1"/>
    <row r="20" spans="1:8">
      <c r="B20" s="13" t="s">
        <v>141</v>
      </c>
      <c r="G20" s="10" t="s">
        <v>554</v>
      </c>
    </row>
    <row r="21" spans="1:8" ht="12.6" customHeight="1"/>
    <row r="22" spans="1:8" ht="12.6" customHeight="1">
      <c r="B22" s="13" t="s">
        <v>406</v>
      </c>
      <c r="G22" s="10" t="s">
        <v>118</v>
      </c>
    </row>
    <row r="23" spans="1:8" ht="12.6" customHeight="1"/>
    <row r="24" spans="1:8">
      <c r="B24" s="13" t="s">
        <v>144</v>
      </c>
      <c r="G24" s="10" t="s">
        <v>147</v>
      </c>
    </row>
    <row r="25" spans="1:8" ht="12.6" customHeight="1"/>
    <row r="26" spans="1:8" ht="12.6" customHeight="1">
      <c r="H26" s="81"/>
    </row>
    <row r="27" spans="1:8" ht="12" customHeight="1"/>
    <row r="28" spans="1:8">
      <c r="A28" s="13" t="s">
        <v>15</v>
      </c>
    </row>
    <row r="29" spans="1:8" ht="12.6" customHeight="1"/>
    <row r="30" spans="1:8">
      <c r="A30" s="13" t="s">
        <v>0</v>
      </c>
    </row>
    <row r="31" spans="1:8" ht="12.6" customHeight="1"/>
    <row r="32" spans="1:8" ht="12.6" customHeight="1"/>
    <row r="33" spans="1:2">
      <c r="A33" s="13" t="s">
        <v>1</v>
      </c>
    </row>
    <row r="34" spans="1:2" ht="12.6" customHeight="1"/>
    <row r="35" spans="1:2">
      <c r="B35" s="13" t="s">
        <v>169</v>
      </c>
    </row>
    <row r="36" spans="1:2" ht="12.6" customHeight="1"/>
    <row r="37" spans="1:2">
      <c r="B37" s="13" t="s">
        <v>117</v>
      </c>
    </row>
    <row r="38" spans="1:2">
      <c r="A38" s="13" t="s">
        <v>2</v>
      </c>
    </row>
    <row r="39" spans="1:2">
      <c r="B39" s="13" t="s">
        <v>114</v>
      </c>
    </row>
    <row r="40" spans="1:2" ht="12.6" customHeight="1"/>
    <row r="41" spans="1:2" ht="12.6" customHeight="1"/>
    <row r="42" spans="1:2">
      <c r="A42" s="13" t="s">
        <v>3</v>
      </c>
    </row>
    <row r="43" spans="1:2" ht="12.6" customHeight="1"/>
    <row r="44" spans="1:2" ht="12.6" customHeight="1"/>
    <row r="45" spans="1:2">
      <c r="A45" s="13"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GG164"/>
  <sheetViews>
    <sheetView view="pageBreakPreview" topLeftCell="A118" zoomScaleNormal="100" zoomScaleSheetLayoutView="100" workbookViewId="0">
      <selection activeCell="E118" sqref="E118:BB120"/>
    </sheetView>
  </sheetViews>
  <sheetFormatPr defaultRowHeight="12.75"/>
  <cols>
    <col min="1" max="5" width="1.625" style="1" customWidth="1"/>
    <col min="6" max="7" width="3.625" style="1" customWidth="1"/>
    <col min="8" max="56" width="1.625" style="1" customWidth="1"/>
    <col min="57" max="57" width="3" style="112" customWidth="1"/>
    <col min="58" max="58" width="22.25" style="1" customWidth="1"/>
    <col min="59" max="59" width="74.875" style="119" bestFit="1" customWidth="1"/>
    <col min="60" max="76" width="1.625" style="1" customWidth="1"/>
    <col min="77" max="100" width="2.25" style="1" customWidth="1"/>
    <col min="101" max="124" width="1.125" style="1" customWidth="1"/>
    <col min="125" max="141" width="1.625" style="1" customWidth="1"/>
    <col min="142" max="165" width="2.25" style="1" customWidth="1"/>
    <col min="166" max="189" width="1.125" style="1" customWidth="1"/>
    <col min="190" max="16384" width="9" style="1"/>
  </cols>
  <sheetData>
    <row r="1" spans="1:59">
      <c r="A1" s="1" t="s">
        <v>205</v>
      </c>
      <c r="BA1" s="3"/>
      <c r="BC1" s="3" t="s">
        <v>147</v>
      </c>
    </row>
    <row r="2" spans="1:59">
      <c r="BF2" s="113" t="s">
        <v>206</v>
      </c>
      <c r="BG2" s="119" t="s">
        <v>207</v>
      </c>
    </row>
    <row r="3" spans="1:59">
      <c r="AI3" s="4"/>
      <c r="AP3" s="3" t="s">
        <v>208</v>
      </c>
      <c r="AQ3" s="712" t="s">
        <v>673</v>
      </c>
      <c r="AR3" s="713"/>
      <c r="AS3" s="713"/>
      <c r="AT3" s="713"/>
      <c r="AU3" s="713"/>
      <c r="AV3" s="713"/>
      <c r="AW3" s="713"/>
      <c r="AX3" s="713"/>
      <c r="AY3" s="713"/>
      <c r="AZ3" s="713"/>
      <c r="BA3" s="713"/>
      <c r="BB3" s="714"/>
      <c r="BG3" s="119" t="s">
        <v>327</v>
      </c>
    </row>
    <row r="4" spans="1:59">
      <c r="AI4" s="4"/>
      <c r="AM4" s="4"/>
      <c r="AS4" s="4"/>
    </row>
    <row r="5" spans="1:59" ht="15" customHeight="1">
      <c r="A5" s="715" t="s">
        <v>120</v>
      </c>
      <c r="B5" s="715"/>
      <c r="C5" s="715"/>
      <c r="D5" s="715"/>
      <c r="E5" s="715"/>
      <c r="F5" s="715"/>
      <c r="G5" s="715"/>
      <c r="H5" s="715"/>
      <c r="I5" s="715"/>
      <c r="J5" s="715"/>
      <c r="K5" s="715"/>
      <c r="L5" s="712" t="s">
        <v>666</v>
      </c>
      <c r="M5" s="713"/>
      <c r="N5" s="713"/>
      <c r="O5" s="713"/>
      <c r="P5" s="713"/>
      <c r="Q5" s="713"/>
      <c r="R5" s="713"/>
      <c r="S5" s="713"/>
      <c r="T5" s="713"/>
      <c r="U5" s="713"/>
      <c r="V5" s="713"/>
      <c r="W5" s="713"/>
      <c r="X5" s="713"/>
      <c r="Y5" s="713"/>
      <c r="Z5" s="713"/>
      <c r="AA5" s="713"/>
      <c r="AB5" s="713"/>
      <c r="AC5" s="713"/>
      <c r="AD5" s="713"/>
      <c r="AE5" s="713"/>
      <c r="AF5" s="713"/>
      <c r="AG5" s="713"/>
      <c r="AH5" s="714"/>
      <c r="AI5" s="715" t="s">
        <v>116</v>
      </c>
      <c r="AJ5" s="715"/>
      <c r="AK5" s="715"/>
      <c r="AL5" s="715"/>
      <c r="AM5" s="715"/>
      <c r="AN5" s="715"/>
      <c r="AO5" s="715"/>
      <c r="AP5" s="715"/>
      <c r="AQ5" s="715"/>
      <c r="AR5" s="715"/>
      <c r="AS5" s="715"/>
      <c r="AT5" s="716" t="s">
        <v>674</v>
      </c>
      <c r="AU5" s="717"/>
      <c r="AV5" s="717"/>
      <c r="AW5" s="717"/>
      <c r="AX5" s="717"/>
      <c r="AY5" s="717"/>
      <c r="AZ5" s="717"/>
      <c r="BA5" s="717"/>
      <c r="BB5" s="718"/>
      <c r="BF5" s="113" t="s">
        <v>209</v>
      </c>
      <c r="BG5" s="119" t="s">
        <v>562</v>
      </c>
    </row>
    <row r="6" spans="1:59" ht="15" customHeight="1">
      <c r="A6" s="719" t="s">
        <v>493</v>
      </c>
      <c r="B6" s="720"/>
      <c r="C6" s="720"/>
      <c r="D6" s="720"/>
      <c r="E6" s="720"/>
      <c r="F6" s="720"/>
      <c r="G6" s="720"/>
      <c r="H6" s="720"/>
      <c r="I6" s="720"/>
      <c r="J6" s="720"/>
      <c r="K6" s="721"/>
      <c r="L6" s="719" t="s">
        <v>665</v>
      </c>
      <c r="M6" s="720"/>
      <c r="N6" s="720"/>
      <c r="O6" s="721"/>
      <c r="P6" s="715" t="s">
        <v>461</v>
      </c>
      <c r="Q6" s="715"/>
      <c r="R6" s="715"/>
      <c r="S6" s="715"/>
      <c r="T6" s="715"/>
      <c r="U6" s="715"/>
      <c r="V6" s="300"/>
      <c r="W6" s="717"/>
      <c r="X6" s="717"/>
      <c r="Y6" s="121" t="s">
        <v>247</v>
      </c>
      <c r="Z6" s="722"/>
      <c r="AA6" s="722"/>
      <c r="AB6" s="121" t="s">
        <v>251</v>
      </c>
      <c r="AC6" s="301"/>
      <c r="AD6" s="719" t="s">
        <v>462</v>
      </c>
      <c r="AE6" s="720"/>
      <c r="AF6" s="720"/>
      <c r="AG6" s="720"/>
      <c r="AH6" s="720"/>
      <c r="AI6" s="720"/>
      <c r="AJ6" s="719"/>
      <c r="AK6" s="720"/>
      <c r="AL6" s="720"/>
      <c r="AM6" s="720"/>
      <c r="AN6" s="720"/>
      <c r="AO6" s="720"/>
      <c r="AP6" s="720"/>
      <c r="AQ6" s="720"/>
      <c r="AR6" s="720"/>
      <c r="AS6" s="720"/>
      <c r="AT6" s="720"/>
      <c r="AU6" s="720"/>
      <c r="AV6" s="720"/>
      <c r="AW6" s="720"/>
      <c r="AX6" s="720"/>
      <c r="AY6" s="720"/>
      <c r="AZ6" s="720"/>
      <c r="BA6" s="720"/>
      <c r="BB6" s="721"/>
      <c r="BF6" s="113" t="s">
        <v>210</v>
      </c>
      <c r="BG6" s="119" t="s">
        <v>211</v>
      </c>
    </row>
    <row r="7" spans="1:59" ht="29.25" customHeight="1">
      <c r="A7" s="715" t="s">
        <v>26</v>
      </c>
      <c r="B7" s="715"/>
      <c r="C7" s="715"/>
      <c r="D7" s="715"/>
      <c r="E7" s="715"/>
      <c r="F7" s="715"/>
      <c r="G7" s="715"/>
      <c r="H7" s="715"/>
      <c r="I7" s="715"/>
      <c r="J7" s="715"/>
      <c r="K7" s="715"/>
      <c r="L7" s="733">
        <v>30</v>
      </c>
      <c r="M7" s="733"/>
      <c r="N7" s="733"/>
      <c r="O7" s="733"/>
      <c r="P7" s="715" t="s">
        <v>27</v>
      </c>
      <c r="Q7" s="715"/>
      <c r="R7" s="715"/>
      <c r="S7" s="715"/>
      <c r="T7" s="715"/>
      <c r="U7" s="715"/>
      <c r="V7" s="734" t="s">
        <v>664</v>
      </c>
      <c r="W7" s="734"/>
      <c r="X7" s="734"/>
      <c r="Y7" s="734"/>
      <c r="Z7" s="734"/>
      <c r="AA7" s="734"/>
      <c r="AB7" s="734"/>
      <c r="AC7" s="734"/>
      <c r="AD7" s="734"/>
      <c r="AE7" s="734"/>
      <c r="AF7" s="734"/>
      <c r="AG7" s="734"/>
      <c r="AH7" s="734"/>
      <c r="AI7" s="734"/>
      <c r="AJ7" s="734"/>
      <c r="AK7" s="734"/>
      <c r="AL7" s="734"/>
      <c r="AM7" s="734"/>
      <c r="AN7" s="734"/>
      <c r="AO7" s="734"/>
      <c r="AP7" s="734"/>
      <c r="AQ7" s="734"/>
      <c r="AR7" s="734"/>
      <c r="AS7" s="734"/>
      <c r="AT7" s="734"/>
      <c r="AU7" s="734"/>
      <c r="AV7" s="734"/>
      <c r="AW7" s="734"/>
      <c r="AX7" s="734"/>
      <c r="AY7" s="734"/>
      <c r="AZ7" s="734"/>
      <c r="BA7" s="734"/>
      <c r="BB7" s="734"/>
      <c r="BG7" s="302" t="s">
        <v>563</v>
      </c>
    </row>
    <row r="8" spans="1:59">
      <c r="AI8" s="4"/>
      <c r="AM8" s="4"/>
      <c r="AS8" s="4"/>
      <c r="BF8" s="122" t="s">
        <v>494</v>
      </c>
      <c r="BG8" s="119" t="s">
        <v>495</v>
      </c>
    </row>
    <row r="9" spans="1:59">
      <c r="BG9" s="119" t="s">
        <v>496</v>
      </c>
    </row>
    <row r="10" spans="1:59">
      <c r="A10" s="5" t="s">
        <v>212</v>
      </c>
      <c r="B10" s="5"/>
      <c r="BG10" s="119" t="s">
        <v>497</v>
      </c>
    </row>
    <row r="12" spans="1:59" ht="18.75">
      <c r="B12" s="5" t="s">
        <v>213</v>
      </c>
      <c r="O12" s="723" t="e">
        <f>#REF!</f>
        <v>#REF!</v>
      </c>
      <c r="P12" s="724"/>
      <c r="Q12" s="724"/>
      <c r="R12" s="724"/>
      <c r="S12" s="724"/>
      <c r="T12" s="724"/>
      <c r="U12" s="724"/>
      <c r="V12" s="724"/>
      <c r="W12" s="724"/>
      <c r="X12" s="725"/>
      <c r="Y12" s="114"/>
      <c r="Z12" s="1" t="s">
        <v>214</v>
      </c>
      <c r="AD12" s="1" t="s">
        <v>215</v>
      </c>
      <c r="AP12" s="115"/>
      <c r="AQ12" s="726">
        <v>0</v>
      </c>
      <c r="AR12" s="727"/>
      <c r="AS12" s="727"/>
      <c r="AT12" s="727"/>
      <c r="AU12" s="727"/>
      <c r="AV12" s="727"/>
      <c r="AW12" s="728"/>
      <c r="AX12" s="1" t="s">
        <v>216</v>
      </c>
      <c r="BF12" s="113" t="s">
        <v>217</v>
      </c>
      <c r="BG12" s="119" t="s">
        <v>218</v>
      </c>
    </row>
    <row r="13" spans="1:59" ht="18.75">
      <c r="B13" s="5"/>
      <c r="N13" s="7" t="s">
        <v>219</v>
      </c>
      <c r="O13" s="729">
        <v>0</v>
      </c>
      <c r="P13" s="729"/>
      <c r="Q13" s="729"/>
      <c r="R13" s="729"/>
      <c r="S13" s="729"/>
      <c r="T13" s="729"/>
      <c r="U13" s="729"/>
      <c r="V13" s="729"/>
      <c r="W13" s="729"/>
      <c r="X13" s="729"/>
      <c r="Y13" s="116"/>
      <c r="Z13" s="1" t="s">
        <v>220</v>
      </c>
      <c r="AP13" s="115"/>
      <c r="AQ13" s="117"/>
      <c r="AR13" s="117"/>
      <c r="AS13" s="117"/>
      <c r="AT13" s="117"/>
      <c r="AU13" s="117"/>
      <c r="AV13" s="117"/>
      <c r="AW13" s="117"/>
    </row>
    <row r="15" spans="1:59" ht="17.25" customHeight="1">
      <c r="D15" s="7" t="s">
        <v>221</v>
      </c>
      <c r="E15" s="1" t="s">
        <v>222</v>
      </c>
      <c r="F15" s="6"/>
      <c r="G15" s="6"/>
      <c r="H15" s="6"/>
      <c r="I15" s="6"/>
      <c r="J15" s="6"/>
      <c r="K15" s="6"/>
      <c r="L15" s="6"/>
      <c r="M15" s="6"/>
      <c r="N15" s="6"/>
      <c r="T15" s="118"/>
      <c r="U15" s="716" t="s">
        <v>665</v>
      </c>
      <c r="V15" s="718"/>
      <c r="W15" s="119" t="s">
        <v>223</v>
      </c>
      <c r="AI15" s="7" t="s">
        <v>224</v>
      </c>
      <c r="AJ15" s="726"/>
      <c r="AK15" s="727"/>
      <c r="AL15" s="727"/>
      <c r="AM15" s="727"/>
      <c r="AN15" s="727"/>
      <c r="AO15" s="727"/>
      <c r="AP15" s="727"/>
      <c r="AQ15" s="728"/>
      <c r="AR15" s="1" t="s">
        <v>216</v>
      </c>
    </row>
    <row r="17" spans="2:59">
      <c r="B17" s="5" t="s">
        <v>225</v>
      </c>
      <c r="BF17" s="113" t="s">
        <v>226</v>
      </c>
      <c r="BG17" s="119" t="s">
        <v>227</v>
      </c>
    </row>
    <row r="18" spans="2:59" ht="4.5" customHeight="1">
      <c r="C18" s="5"/>
    </row>
    <row r="19" spans="2:59">
      <c r="E19" s="730" t="s">
        <v>688</v>
      </c>
      <c r="F19" s="731"/>
      <c r="G19" s="731"/>
      <c r="H19" s="731"/>
      <c r="I19" s="731"/>
      <c r="J19" s="731"/>
      <c r="K19" s="731"/>
      <c r="L19" s="731"/>
      <c r="M19" s="731"/>
      <c r="N19" s="731"/>
      <c r="O19" s="731"/>
      <c r="P19" s="731"/>
      <c r="Q19" s="731"/>
      <c r="R19" s="731"/>
      <c r="S19" s="731"/>
      <c r="T19" s="731"/>
      <c r="U19" s="731"/>
      <c r="V19" s="731"/>
      <c r="W19" s="731"/>
      <c r="X19" s="731"/>
      <c r="Y19" s="731"/>
      <c r="Z19" s="731"/>
      <c r="AA19" s="731"/>
      <c r="AB19" s="731"/>
      <c r="AC19" s="731"/>
      <c r="AD19" s="731"/>
      <c r="AE19" s="731"/>
      <c r="AF19" s="731"/>
      <c r="AG19" s="731"/>
      <c r="AH19" s="731"/>
      <c r="AI19" s="731"/>
      <c r="AJ19" s="731"/>
      <c r="AK19" s="731"/>
      <c r="AL19" s="731"/>
      <c r="AM19" s="731"/>
      <c r="AN19" s="731"/>
      <c r="AO19" s="731"/>
      <c r="AP19" s="731"/>
      <c r="AQ19" s="731"/>
      <c r="AR19" s="731"/>
      <c r="AS19" s="731"/>
      <c r="AT19" s="731"/>
      <c r="AU19" s="731"/>
      <c r="AV19" s="731"/>
      <c r="AW19" s="731"/>
      <c r="AX19" s="731"/>
      <c r="AY19" s="731"/>
      <c r="AZ19" s="731"/>
      <c r="BA19" s="731"/>
      <c r="BB19" s="732"/>
      <c r="BG19" s="119" t="s">
        <v>309</v>
      </c>
    </row>
    <row r="20" spans="2:59">
      <c r="E20" s="735" t="s">
        <v>668</v>
      </c>
      <c r="F20" s="736"/>
      <c r="G20" s="736"/>
      <c r="H20" s="736"/>
      <c r="I20" s="736"/>
      <c r="J20" s="736"/>
      <c r="K20" s="736"/>
      <c r="L20" s="736"/>
      <c r="M20" s="736"/>
      <c r="N20" s="736"/>
      <c r="O20" s="736"/>
      <c r="P20" s="736"/>
      <c r="Q20" s="736"/>
      <c r="R20" s="736"/>
      <c r="S20" s="736"/>
      <c r="T20" s="736"/>
      <c r="U20" s="736"/>
      <c r="V20" s="736"/>
      <c r="W20" s="736"/>
      <c r="X20" s="736"/>
      <c r="Y20" s="736"/>
      <c r="Z20" s="736"/>
      <c r="AA20" s="736"/>
      <c r="AB20" s="736"/>
      <c r="AC20" s="736"/>
      <c r="AD20" s="736"/>
      <c r="AE20" s="736"/>
      <c r="AF20" s="736"/>
      <c r="AG20" s="736"/>
      <c r="AH20" s="736"/>
      <c r="AI20" s="736"/>
      <c r="AJ20" s="736"/>
      <c r="AK20" s="736"/>
      <c r="AL20" s="736"/>
      <c r="AM20" s="736"/>
      <c r="AN20" s="736"/>
      <c r="AO20" s="736"/>
      <c r="AP20" s="736"/>
      <c r="AQ20" s="736"/>
      <c r="AR20" s="736"/>
      <c r="AS20" s="736"/>
      <c r="AT20" s="736"/>
      <c r="AU20" s="736"/>
      <c r="AV20" s="736"/>
      <c r="AW20" s="736"/>
      <c r="AX20" s="736"/>
      <c r="AY20" s="736"/>
      <c r="AZ20" s="736"/>
      <c r="BA20" s="736"/>
      <c r="BB20" s="737"/>
    </row>
    <row r="21" spans="2:59">
      <c r="E21" s="738" t="s">
        <v>687</v>
      </c>
      <c r="F21" s="739"/>
      <c r="G21" s="739"/>
      <c r="H21" s="739"/>
      <c r="I21" s="739"/>
      <c r="J21" s="739"/>
      <c r="K21" s="739"/>
      <c r="L21" s="739"/>
      <c r="M21" s="739"/>
      <c r="N21" s="739"/>
      <c r="O21" s="739"/>
      <c r="P21" s="739"/>
      <c r="Q21" s="739"/>
      <c r="R21" s="739"/>
      <c r="S21" s="739"/>
      <c r="T21" s="739"/>
      <c r="U21" s="739"/>
      <c r="V21" s="739"/>
      <c r="W21" s="739"/>
      <c r="X21" s="739"/>
      <c r="Y21" s="739"/>
      <c r="Z21" s="739"/>
      <c r="AA21" s="739"/>
      <c r="AB21" s="739"/>
      <c r="AC21" s="739"/>
      <c r="AD21" s="739"/>
      <c r="AE21" s="739"/>
      <c r="AF21" s="739"/>
      <c r="AG21" s="739"/>
      <c r="AH21" s="739"/>
      <c r="AI21" s="739"/>
      <c r="AJ21" s="739"/>
      <c r="AK21" s="739"/>
      <c r="AL21" s="739"/>
      <c r="AM21" s="739"/>
      <c r="AN21" s="739"/>
      <c r="AO21" s="739"/>
      <c r="AP21" s="739"/>
      <c r="AQ21" s="739"/>
      <c r="AR21" s="739"/>
      <c r="AS21" s="739"/>
      <c r="AT21" s="739"/>
      <c r="AU21" s="739"/>
      <c r="AV21" s="739"/>
      <c r="AW21" s="739"/>
      <c r="AX21" s="739"/>
      <c r="AY21" s="739"/>
      <c r="AZ21" s="739"/>
      <c r="BA21" s="739"/>
      <c r="BB21" s="740"/>
    </row>
    <row r="22" spans="2:59">
      <c r="E22" s="741" t="s">
        <v>667</v>
      </c>
      <c r="F22" s="742"/>
      <c r="G22" s="742"/>
      <c r="H22" s="742"/>
      <c r="I22" s="742"/>
      <c r="J22" s="742"/>
      <c r="K22" s="742"/>
      <c r="L22" s="742"/>
      <c r="M22" s="742"/>
      <c r="N22" s="742"/>
      <c r="O22" s="742"/>
      <c r="P22" s="742"/>
      <c r="Q22" s="742"/>
      <c r="R22" s="742"/>
      <c r="S22" s="742"/>
      <c r="T22" s="742"/>
      <c r="U22" s="742"/>
      <c r="V22" s="742"/>
      <c r="W22" s="742"/>
      <c r="X22" s="742"/>
      <c r="Y22" s="742"/>
      <c r="Z22" s="742"/>
      <c r="AA22" s="742"/>
      <c r="AB22" s="742"/>
      <c r="AC22" s="742"/>
      <c r="AD22" s="742"/>
      <c r="AE22" s="742"/>
      <c r="AF22" s="742"/>
      <c r="AG22" s="742"/>
      <c r="AH22" s="742"/>
      <c r="AI22" s="742"/>
      <c r="AJ22" s="742"/>
      <c r="AK22" s="742"/>
      <c r="AL22" s="742"/>
      <c r="AM22" s="742"/>
      <c r="AN22" s="742"/>
      <c r="AO22" s="742"/>
      <c r="AP22" s="742"/>
      <c r="AQ22" s="742"/>
      <c r="AR22" s="742"/>
      <c r="AS22" s="742"/>
      <c r="AT22" s="742"/>
      <c r="AU22" s="742"/>
      <c r="AV22" s="742"/>
      <c r="AW22" s="742"/>
      <c r="AX22" s="742"/>
      <c r="AY22" s="742"/>
      <c r="AZ22" s="742"/>
      <c r="BA22" s="742"/>
      <c r="BB22" s="743"/>
    </row>
    <row r="24" spans="2:59">
      <c r="B24" s="5" t="s">
        <v>228</v>
      </c>
    </row>
    <row r="25" spans="2:59" ht="4.5" customHeight="1">
      <c r="C25" s="5"/>
    </row>
    <row r="26" spans="2:59">
      <c r="C26" s="1" t="s">
        <v>229</v>
      </c>
      <c r="BF26" s="113" t="s">
        <v>230</v>
      </c>
      <c r="BG26" s="119" t="s">
        <v>231</v>
      </c>
    </row>
    <row r="27" spans="2:59">
      <c r="E27" s="744" t="s">
        <v>686</v>
      </c>
      <c r="F27" s="745"/>
      <c r="G27" s="745"/>
      <c r="H27" s="745"/>
      <c r="I27" s="745"/>
      <c r="J27" s="745"/>
      <c r="K27" s="745"/>
      <c r="L27" s="745"/>
      <c r="M27" s="745"/>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45"/>
      <c r="AL27" s="745"/>
      <c r="AM27" s="745"/>
      <c r="AN27" s="745"/>
      <c r="AO27" s="745"/>
      <c r="AP27" s="745"/>
      <c r="AQ27" s="745"/>
      <c r="AR27" s="745"/>
      <c r="AS27" s="745"/>
      <c r="AT27" s="745"/>
      <c r="AU27" s="745"/>
      <c r="AV27" s="745"/>
      <c r="AW27" s="745"/>
      <c r="AX27" s="745"/>
      <c r="AY27" s="745"/>
      <c r="AZ27" s="745"/>
      <c r="BA27" s="745"/>
      <c r="BB27" s="746"/>
      <c r="BG27" s="119" t="s">
        <v>310</v>
      </c>
    </row>
    <row r="28" spans="2:59">
      <c r="E28" s="747"/>
      <c r="F28" s="748"/>
      <c r="G28" s="748"/>
      <c r="H28" s="748"/>
      <c r="I28" s="748"/>
      <c r="J28" s="748"/>
      <c r="K28" s="748"/>
      <c r="L28" s="748"/>
      <c r="M28" s="748"/>
      <c r="N28" s="748"/>
      <c r="O28" s="748"/>
      <c r="P28" s="748"/>
      <c r="Q28" s="748"/>
      <c r="R28" s="748"/>
      <c r="S28" s="748"/>
      <c r="T28" s="748"/>
      <c r="U28" s="748"/>
      <c r="V28" s="748"/>
      <c r="W28" s="748"/>
      <c r="X28" s="748"/>
      <c r="Y28" s="748"/>
      <c r="Z28" s="748"/>
      <c r="AA28" s="748"/>
      <c r="AB28" s="748"/>
      <c r="AC28" s="748"/>
      <c r="AD28" s="748"/>
      <c r="AE28" s="748"/>
      <c r="AF28" s="748"/>
      <c r="AG28" s="748"/>
      <c r="AH28" s="748"/>
      <c r="AI28" s="748"/>
      <c r="AJ28" s="748"/>
      <c r="AK28" s="748"/>
      <c r="AL28" s="748"/>
      <c r="AM28" s="748"/>
      <c r="AN28" s="748"/>
      <c r="AO28" s="748"/>
      <c r="AP28" s="748"/>
      <c r="AQ28" s="748"/>
      <c r="AR28" s="748"/>
      <c r="AS28" s="748"/>
      <c r="AT28" s="748"/>
      <c r="AU28" s="748"/>
      <c r="AV28" s="748"/>
      <c r="AW28" s="748"/>
      <c r="AX28" s="748"/>
      <c r="AY28" s="748"/>
      <c r="AZ28" s="748"/>
      <c r="BA28" s="748"/>
      <c r="BB28" s="749"/>
    </row>
    <row r="29" spans="2:59" ht="12.75" customHeight="1">
      <c r="E29" s="750"/>
      <c r="F29" s="751"/>
      <c r="G29" s="751"/>
      <c r="H29" s="751"/>
      <c r="I29" s="751"/>
      <c r="J29" s="751"/>
      <c r="K29" s="751"/>
      <c r="L29" s="751"/>
      <c r="M29" s="751"/>
      <c r="N29" s="751"/>
      <c r="O29" s="751"/>
      <c r="P29" s="751"/>
      <c r="Q29" s="751"/>
      <c r="R29" s="751"/>
      <c r="S29" s="751"/>
      <c r="T29" s="751"/>
      <c r="U29" s="751"/>
      <c r="V29" s="751"/>
      <c r="W29" s="751"/>
      <c r="X29" s="751"/>
      <c r="Y29" s="751"/>
      <c r="Z29" s="751"/>
      <c r="AA29" s="751"/>
      <c r="AB29" s="751"/>
      <c r="AC29" s="751"/>
      <c r="AD29" s="751"/>
      <c r="AE29" s="751"/>
      <c r="AF29" s="751"/>
      <c r="AG29" s="751"/>
      <c r="AH29" s="751"/>
      <c r="AI29" s="751"/>
      <c r="AJ29" s="751"/>
      <c r="AK29" s="751"/>
      <c r="AL29" s="751"/>
      <c r="AM29" s="751"/>
      <c r="AN29" s="751"/>
      <c r="AO29" s="751"/>
      <c r="AP29" s="751"/>
      <c r="AQ29" s="751"/>
      <c r="AR29" s="751"/>
      <c r="AS29" s="751"/>
      <c r="AT29" s="751"/>
      <c r="AU29" s="751"/>
      <c r="AV29" s="751"/>
      <c r="AW29" s="751"/>
      <c r="AX29" s="751"/>
      <c r="AY29" s="751"/>
      <c r="AZ29" s="751"/>
      <c r="BA29" s="751"/>
      <c r="BB29" s="752"/>
    </row>
    <row r="30" spans="2:59" ht="4.5" customHeight="1">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row>
    <row r="31" spans="2:59">
      <c r="C31" s="1" t="s">
        <v>232</v>
      </c>
      <c r="BF31" s="113" t="s">
        <v>233</v>
      </c>
      <c r="BG31" s="119" t="s">
        <v>234</v>
      </c>
    </row>
    <row r="32" spans="2:59" ht="12.75" customHeight="1">
      <c r="E32" s="753" t="s">
        <v>703</v>
      </c>
      <c r="F32" s="754"/>
      <c r="G32" s="754"/>
      <c r="H32" s="754"/>
      <c r="I32" s="754"/>
      <c r="J32" s="754"/>
      <c r="K32" s="754"/>
      <c r="L32" s="754"/>
      <c r="M32" s="754"/>
      <c r="N32" s="754"/>
      <c r="O32" s="754"/>
      <c r="P32" s="754"/>
      <c r="Q32" s="754"/>
      <c r="R32" s="754"/>
      <c r="S32" s="754"/>
      <c r="T32" s="754"/>
      <c r="U32" s="754"/>
      <c r="V32" s="754"/>
      <c r="W32" s="754"/>
      <c r="X32" s="754"/>
      <c r="Y32" s="754"/>
      <c r="Z32" s="754"/>
      <c r="AA32" s="754"/>
      <c r="AB32" s="754"/>
      <c r="AC32" s="754"/>
      <c r="AD32" s="754"/>
      <c r="AE32" s="754"/>
      <c r="AF32" s="754"/>
      <c r="AG32" s="754"/>
      <c r="AH32" s="754"/>
      <c r="AI32" s="754"/>
      <c r="AJ32" s="754"/>
      <c r="AK32" s="754"/>
      <c r="AL32" s="754"/>
      <c r="AM32" s="754"/>
      <c r="AN32" s="754"/>
      <c r="AO32" s="754"/>
      <c r="AP32" s="754"/>
      <c r="AQ32" s="754"/>
      <c r="AR32" s="754"/>
      <c r="AS32" s="754"/>
      <c r="AT32" s="754"/>
      <c r="AU32" s="754"/>
      <c r="AV32" s="754"/>
      <c r="AW32" s="754"/>
      <c r="AX32" s="754"/>
      <c r="AY32" s="754"/>
      <c r="AZ32" s="754"/>
      <c r="BA32" s="754"/>
      <c r="BB32" s="755"/>
    </row>
    <row r="33" spans="3:59">
      <c r="E33" s="756"/>
      <c r="F33" s="757"/>
      <c r="G33" s="757"/>
      <c r="H33" s="757"/>
      <c r="I33" s="757"/>
      <c r="J33" s="757"/>
      <c r="K33" s="757"/>
      <c r="L33" s="757"/>
      <c r="M33" s="757"/>
      <c r="N33" s="757"/>
      <c r="O33" s="757"/>
      <c r="P33" s="757"/>
      <c r="Q33" s="757"/>
      <c r="R33" s="757"/>
      <c r="S33" s="757"/>
      <c r="T33" s="757"/>
      <c r="U33" s="757"/>
      <c r="V33" s="757"/>
      <c r="W33" s="757"/>
      <c r="X33" s="757"/>
      <c r="Y33" s="757"/>
      <c r="Z33" s="757"/>
      <c r="AA33" s="757"/>
      <c r="AB33" s="757"/>
      <c r="AC33" s="757"/>
      <c r="AD33" s="757"/>
      <c r="AE33" s="757"/>
      <c r="AF33" s="757"/>
      <c r="AG33" s="757"/>
      <c r="AH33" s="757"/>
      <c r="AI33" s="757"/>
      <c r="AJ33" s="757"/>
      <c r="AK33" s="757"/>
      <c r="AL33" s="757"/>
      <c r="AM33" s="757"/>
      <c r="AN33" s="757"/>
      <c r="AO33" s="757"/>
      <c r="AP33" s="757"/>
      <c r="AQ33" s="757"/>
      <c r="AR33" s="757"/>
      <c r="AS33" s="757"/>
      <c r="AT33" s="757"/>
      <c r="AU33" s="757"/>
      <c r="AV33" s="757"/>
      <c r="AW33" s="757"/>
      <c r="AX33" s="757"/>
      <c r="AY33" s="757"/>
      <c r="AZ33" s="757"/>
      <c r="BA33" s="757"/>
      <c r="BB33" s="758"/>
    </row>
    <row r="34" spans="3:59">
      <c r="E34" s="756"/>
      <c r="F34" s="757"/>
      <c r="G34" s="757"/>
      <c r="H34" s="757"/>
      <c r="I34" s="757"/>
      <c r="J34" s="757"/>
      <c r="K34" s="757"/>
      <c r="L34" s="757"/>
      <c r="M34" s="757"/>
      <c r="N34" s="757"/>
      <c r="O34" s="757"/>
      <c r="P34" s="757"/>
      <c r="Q34" s="757"/>
      <c r="R34" s="757"/>
      <c r="S34" s="757"/>
      <c r="T34" s="757"/>
      <c r="U34" s="757"/>
      <c r="V34" s="757"/>
      <c r="W34" s="757"/>
      <c r="X34" s="757"/>
      <c r="Y34" s="757"/>
      <c r="Z34" s="757"/>
      <c r="AA34" s="757"/>
      <c r="AB34" s="757"/>
      <c r="AC34" s="757"/>
      <c r="AD34" s="757"/>
      <c r="AE34" s="757"/>
      <c r="AF34" s="757"/>
      <c r="AG34" s="757"/>
      <c r="AH34" s="757"/>
      <c r="AI34" s="757"/>
      <c r="AJ34" s="757"/>
      <c r="AK34" s="757"/>
      <c r="AL34" s="757"/>
      <c r="AM34" s="757"/>
      <c r="AN34" s="757"/>
      <c r="AO34" s="757"/>
      <c r="AP34" s="757"/>
      <c r="AQ34" s="757"/>
      <c r="AR34" s="757"/>
      <c r="AS34" s="757"/>
      <c r="AT34" s="757"/>
      <c r="AU34" s="757"/>
      <c r="AV34" s="757"/>
      <c r="AW34" s="757"/>
      <c r="AX34" s="757"/>
      <c r="AY34" s="757"/>
      <c r="AZ34" s="757"/>
      <c r="BA34" s="757"/>
      <c r="BB34" s="758"/>
    </row>
    <row r="35" spans="3:59">
      <c r="E35" s="756"/>
      <c r="F35" s="757"/>
      <c r="G35" s="757"/>
      <c r="H35" s="757"/>
      <c r="I35" s="757"/>
      <c r="J35" s="757"/>
      <c r="K35" s="757"/>
      <c r="L35" s="757"/>
      <c r="M35" s="757"/>
      <c r="N35" s="757"/>
      <c r="O35" s="757"/>
      <c r="P35" s="757"/>
      <c r="Q35" s="757"/>
      <c r="R35" s="757"/>
      <c r="S35" s="757"/>
      <c r="T35" s="757"/>
      <c r="U35" s="757"/>
      <c r="V35" s="757"/>
      <c r="W35" s="757"/>
      <c r="X35" s="757"/>
      <c r="Y35" s="757"/>
      <c r="Z35" s="757"/>
      <c r="AA35" s="757"/>
      <c r="AB35" s="757"/>
      <c r="AC35" s="757"/>
      <c r="AD35" s="757"/>
      <c r="AE35" s="757"/>
      <c r="AF35" s="757"/>
      <c r="AG35" s="757"/>
      <c r="AH35" s="757"/>
      <c r="AI35" s="757"/>
      <c r="AJ35" s="757"/>
      <c r="AK35" s="757"/>
      <c r="AL35" s="757"/>
      <c r="AM35" s="757"/>
      <c r="AN35" s="757"/>
      <c r="AO35" s="757"/>
      <c r="AP35" s="757"/>
      <c r="AQ35" s="757"/>
      <c r="AR35" s="757"/>
      <c r="AS35" s="757"/>
      <c r="AT35" s="757"/>
      <c r="AU35" s="757"/>
      <c r="AV35" s="757"/>
      <c r="AW35" s="757"/>
      <c r="AX35" s="757"/>
      <c r="AY35" s="757"/>
      <c r="AZ35" s="757"/>
      <c r="BA35" s="757"/>
      <c r="BB35" s="758"/>
    </row>
    <row r="36" spans="3:59">
      <c r="E36" s="756"/>
      <c r="F36" s="757"/>
      <c r="G36" s="757"/>
      <c r="H36" s="757"/>
      <c r="I36" s="757"/>
      <c r="J36" s="757"/>
      <c r="K36" s="757"/>
      <c r="L36" s="757"/>
      <c r="M36" s="757"/>
      <c r="N36" s="757"/>
      <c r="O36" s="757"/>
      <c r="P36" s="757"/>
      <c r="Q36" s="757"/>
      <c r="R36" s="757"/>
      <c r="S36" s="757"/>
      <c r="T36" s="757"/>
      <c r="U36" s="757"/>
      <c r="V36" s="757"/>
      <c r="W36" s="757"/>
      <c r="X36" s="757"/>
      <c r="Y36" s="757"/>
      <c r="Z36" s="757"/>
      <c r="AA36" s="757"/>
      <c r="AB36" s="757"/>
      <c r="AC36" s="757"/>
      <c r="AD36" s="757"/>
      <c r="AE36" s="757"/>
      <c r="AF36" s="757"/>
      <c r="AG36" s="757"/>
      <c r="AH36" s="757"/>
      <c r="AI36" s="757"/>
      <c r="AJ36" s="757"/>
      <c r="AK36" s="757"/>
      <c r="AL36" s="757"/>
      <c r="AM36" s="757"/>
      <c r="AN36" s="757"/>
      <c r="AO36" s="757"/>
      <c r="AP36" s="757"/>
      <c r="AQ36" s="757"/>
      <c r="AR36" s="757"/>
      <c r="AS36" s="757"/>
      <c r="AT36" s="757"/>
      <c r="AU36" s="757"/>
      <c r="AV36" s="757"/>
      <c r="AW36" s="757"/>
      <c r="AX36" s="757"/>
      <c r="AY36" s="757"/>
      <c r="AZ36" s="757"/>
      <c r="BA36" s="757"/>
      <c r="BB36" s="758"/>
    </row>
    <row r="37" spans="3:59" ht="12.75" customHeight="1">
      <c r="E37" s="759"/>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760"/>
      <c r="AN37" s="760"/>
      <c r="AO37" s="760"/>
      <c r="AP37" s="760"/>
      <c r="AQ37" s="760"/>
      <c r="AR37" s="760"/>
      <c r="AS37" s="760"/>
      <c r="AT37" s="760"/>
      <c r="AU37" s="760"/>
      <c r="AV37" s="760"/>
      <c r="AW37" s="760"/>
      <c r="AX37" s="760"/>
      <c r="AY37" s="760"/>
      <c r="AZ37" s="760"/>
      <c r="BA37" s="760"/>
      <c r="BB37" s="761"/>
    </row>
    <row r="38" spans="3:59" ht="4.5" customHeight="1"/>
    <row r="39" spans="3:59">
      <c r="C39" s="1" t="s">
        <v>235</v>
      </c>
      <c r="BF39" s="113" t="s">
        <v>236</v>
      </c>
      <c r="BG39" s="119" t="s">
        <v>237</v>
      </c>
    </row>
    <row r="40" spans="3:59">
      <c r="E40" s="762" t="s">
        <v>238</v>
      </c>
      <c r="F40" s="763"/>
      <c r="G40" s="764"/>
      <c r="H40" s="765" t="s">
        <v>669</v>
      </c>
      <c r="I40" s="766"/>
      <c r="J40" s="766"/>
      <c r="K40" s="766"/>
      <c r="L40" s="766"/>
      <c r="M40" s="766"/>
      <c r="N40" s="766"/>
      <c r="O40" s="766"/>
      <c r="P40" s="766"/>
      <c r="Q40" s="766"/>
      <c r="R40" s="767"/>
      <c r="S40" s="762" t="s">
        <v>239</v>
      </c>
      <c r="T40" s="763"/>
      <c r="U40" s="763"/>
      <c r="V40" s="768"/>
      <c r="W40" s="768"/>
      <c r="X40" s="768"/>
      <c r="Y40" s="768"/>
      <c r="Z40" s="768"/>
      <c r="AA40" s="768"/>
      <c r="AB40" s="768"/>
      <c r="AC40" s="768"/>
      <c r="AD40" s="768"/>
      <c r="AE40" s="768"/>
      <c r="AF40" s="768"/>
      <c r="AG40" s="768"/>
      <c r="AH40" s="768"/>
      <c r="AI40" s="768"/>
      <c r="AJ40" s="768"/>
      <c r="AK40" s="768"/>
      <c r="AL40" s="768"/>
      <c r="AM40" s="768"/>
      <c r="AN40" s="768"/>
      <c r="AO40" s="768"/>
      <c r="AP40" s="768"/>
      <c r="AQ40" s="768"/>
      <c r="AR40" s="768"/>
      <c r="AS40" s="768"/>
      <c r="AT40" s="768"/>
      <c r="AU40" s="768"/>
      <c r="AV40" s="768"/>
      <c r="AW40" s="768"/>
      <c r="AX40" s="768"/>
      <c r="AY40" s="768"/>
      <c r="AZ40" s="768"/>
      <c r="BA40" s="768"/>
      <c r="BB40" s="769"/>
      <c r="BG40" s="119" t="s">
        <v>240</v>
      </c>
    </row>
    <row r="41" spans="3:59" ht="4.5" customHeight="1">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row>
    <row r="42" spans="3:59">
      <c r="C42" s="1" t="s">
        <v>241</v>
      </c>
    </row>
    <row r="43" spans="3:59">
      <c r="E43" s="300" t="s">
        <v>242</v>
      </c>
      <c r="F43" s="301"/>
      <c r="G43" s="301"/>
      <c r="H43" s="301"/>
      <c r="I43" s="301"/>
      <c r="J43" s="301"/>
      <c r="K43" s="301"/>
      <c r="L43" s="301"/>
      <c r="M43" s="301"/>
      <c r="N43" s="301"/>
      <c r="O43" s="301"/>
      <c r="P43" s="380"/>
      <c r="Q43" s="775" t="s">
        <v>243</v>
      </c>
      <c r="R43" s="770"/>
      <c r="S43" s="770"/>
      <c r="T43" s="770"/>
      <c r="U43" s="770"/>
      <c r="V43" s="770"/>
      <c r="W43" s="770"/>
      <c r="X43" s="770"/>
      <c r="Y43" s="770"/>
      <c r="Z43" s="770"/>
      <c r="AA43" s="770"/>
      <c r="AB43" s="770" t="s">
        <v>565</v>
      </c>
      <c r="AC43" s="770"/>
      <c r="AD43" s="770"/>
      <c r="AE43" s="770"/>
      <c r="AF43" s="770" t="s">
        <v>244</v>
      </c>
      <c r="AG43" s="770"/>
      <c r="AH43" s="381"/>
      <c r="AI43" s="381"/>
      <c r="AJ43" s="770"/>
      <c r="AK43" s="770"/>
      <c r="AL43" s="770"/>
      <c r="AM43" s="770"/>
      <c r="AN43" s="770"/>
      <c r="AO43" s="770"/>
      <c r="AP43" s="770"/>
      <c r="AQ43" s="770"/>
      <c r="AR43" s="770"/>
      <c r="AS43" s="770"/>
      <c r="AT43" s="770"/>
      <c r="AU43" s="770"/>
      <c r="AV43" s="770"/>
      <c r="AW43" s="770"/>
      <c r="AX43" s="770"/>
      <c r="AY43" s="381"/>
      <c r="AZ43" s="770"/>
      <c r="BA43" s="770"/>
      <c r="BB43" s="382"/>
      <c r="BF43" s="113" t="s">
        <v>245</v>
      </c>
      <c r="BG43" s="119" t="s">
        <v>246</v>
      </c>
    </row>
    <row r="44" spans="3:59">
      <c r="E44" s="383"/>
      <c r="F44" s="771">
        <v>30</v>
      </c>
      <c r="G44" s="771"/>
      <c r="H44" s="384" t="s">
        <v>247</v>
      </c>
      <c r="I44" s="772" t="s">
        <v>248</v>
      </c>
      <c r="J44" s="772"/>
      <c r="K44" s="771"/>
      <c r="L44" s="771"/>
      <c r="M44" s="384" t="s">
        <v>247</v>
      </c>
      <c r="N44" s="385"/>
      <c r="O44" s="773" t="s">
        <v>675</v>
      </c>
      <c r="P44" s="773"/>
      <c r="Q44" s="773"/>
      <c r="R44" s="773"/>
      <c r="S44" s="773"/>
      <c r="T44" s="773"/>
      <c r="U44" s="773"/>
      <c r="V44" s="773"/>
      <c r="W44" s="773"/>
      <c r="X44" s="773"/>
      <c r="Y44" s="773"/>
      <c r="Z44" s="773"/>
      <c r="AA44" s="773"/>
      <c r="AB44" s="773"/>
      <c r="AC44" s="773"/>
      <c r="AD44" s="773"/>
      <c r="AE44" s="773"/>
      <c r="AF44" s="773"/>
      <c r="AG44" s="773"/>
      <c r="AH44" s="773"/>
      <c r="AI44" s="773"/>
      <c r="AJ44" s="773"/>
      <c r="AK44" s="773"/>
      <c r="AL44" s="773"/>
      <c r="AM44" s="773"/>
      <c r="AN44" s="773"/>
      <c r="AO44" s="773"/>
      <c r="AP44" s="773"/>
      <c r="AQ44" s="773"/>
      <c r="AR44" s="773"/>
      <c r="AS44" s="773"/>
      <c r="AT44" s="773"/>
      <c r="AU44" s="773"/>
      <c r="AV44" s="773"/>
      <c r="AW44" s="773"/>
      <c r="AX44" s="773"/>
      <c r="AY44" s="773"/>
      <c r="AZ44" s="773"/>
      <c r="BA44" s="773"/>
      <c r="BB44" s="774"/>
      <c r="BG44" s="119" t="s">
        <v>249</v>
      </c>
    </row>
    <row r="45" spans="3:59">
      <c r="E45" s="383"/>
      <c r="F45" s="776">
        <v>5</v>
      </c>
      <c r="G45" s="776"/>
      <c r="H45" s="384" t="s">
        <v>247</v>
      </c>
      <c r="I45" s="777" t="s">
        <v>248</v>
      </c>
      <c r="J45" s="777"/>
      <c r="K45" s="776"/>
      <c r="L45" s="776"/>
      <c r="M45" s="384" t="s">
        <v>247</v>
      </c>
      <c r="N45" s="386"/>
      <c r="O45" s="778" t="s">
        <v>676</v>
      </c>
      <c r="P45" s="778"/>
      <c r="Q45" s="778"/>
      <c r="R45" s="778"/>
      <c r="S45" s="778"/>
      <c r="T45" s="778"/>
      <c r="U45" s="778"/>
      <c r="V45" s="778"/>
      <c r="W45" s="778"/>
      <c r="X45" s="778"/>
      <c r="Y45" s="778"/>
      <c r="Z45" s="778"/>
      <c r="AA45" s="778"/>
      <c r="AB45" s="778"/>
      <c r="AC45" s="778"/>
      <c r="AD45" s="778"/>
      <c r="AE45" s="778"/>
      <c r="AF45" s="778"/>
      <c r="AG45" s="778"/>
      <c r="AH45" s="778"/>
      <c r="AI45" s="778"/>
      <c r="AJ45" s="778"/>
      <c r="AK45" s="778"/>
      <c r="AL45" s="778"/>
      <c r="AM45" s="778"/>
      <c r="AN45" s="778"/>
      <c r="AO45" s="778"/>
      <c r="AP45" s="778"/>
      <c r="AQ45" s="778"/>
      <c r="AR45" s="778"/>
      <c r="AS45" s="778"/>
      <c r="AT45" s="778"/>
      <c r="AU45" s="778"/>
      <c r="AV45" s="778"/>
      <c r="AW45" s="778"/>
      <c r="AX45" s="778"/>
      <c r="AY45" s="778"/>
      <c r="AZ45" s="778"/>
      <c r="BA45" s="778"/>
      <c r="BB45" s="779"/>
      <c r="BG45" s="119" t="s">
        <v>250</v>
      </c>
    </row>
    <row r="46" spans="3:59">
      <c r="E46" s="387"/>
      <c r="F46" s="780">
        <v>5</v>
      </c>
      <c r="G46" s="780"/>
      <c r="H46" s="121" t="s">
        <v>247</v>
      </c>
      <c r="I46" s="781" t="s">
        <v>248</v>
      </c>
      <c r="J46" s="781"/>
      <c r="K46" s="780"/>
      <c r="L46" s="780"/>
      <c r="M46" s="121" t="s">
        <v>247</v>
      </c>
      <c r="N46" s="388"/>
      <c r="O46" s="782" t="s">
        <v>689</v>
      </c>
      <c r="P46" s="782"/>
      <c r="Q46" s="782"/>
      <c r="R46" s="782"/>
      <c r="S46" s="782"/>
      <c r="T46" s="782"/>
      <c r="U46" s="782"/>
      <c r="V46" s="782"/>
      <c r="W46" s="782"/>
      <c r="X46" s="782"/>
      <c r="Y46" s="782"/>
      <c r="Z46" s="782"/>
      <c r="AA46" s="782"/>
      <c r="AB46" s="782"/>
      <c r="AC46" s="782"/>
      <c r="AD46" s="782"/>
      <c r="AE46" s="782"/>
      <c r="AF46" s="782"/>
      <c r="AG46" s="782"/>
      <c r="AH46" s="782"/>
      <c r="AI46" s="782"/>
      <c r="AJ46" s="782"/>
      <c r="AK46" s="782"/>
      <c r="AL46" s="782"/>
      <c r="AM46" s="782"/>
      <c r="AN46" s="782"/>
      <c r="AO46" s="782"/>
      <c r="AP46" s="782"/>
      <c r="AQ46" s="782"/>
      <c r="AR46" s="782"/>
      <c r="AS46" s="782"/>
      <c r="AT46" s="782"/>
      <c r="AU46" s="782"/>
      <c r="AV46" s="782"/>
      <c r="AW46" s="782"/>
      <c r="AX46" s="782"/>
      <c r="AY46" s="782"/>
      <c r="AZ46" s="782"/>
      <c r="BA46" s="782"/>
      <c r="BB46" s="783"/>
    </row>
    <row r="47" spans="3:59">
      <c r="E47" s="300" t="s">
        <v>684</v>
      </c>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80"/>
      <c r="BF47" s="113" t="s">
        <v>642</v>
      </c>
      <c r="BG47" s="119" t="s">
        <v>643</v>
      </c>
    </row>
    <row r="48" spans="3:59">
      <c r="E48" s="383"/>
      <c r="F48" s="771">
        <v>4</v>
      </c>
      <c r="G48" s="771"/>
      <c r="H48" s="384" t="s">
        <v>251</v>
      </c>
      <c r="I48" s="772" t="s">
        <v>248</v>
      </c>
      <c r="J48" s="772"/>
      <c r="K48" s="771">
        <v>3</v>
      </c>
      <c r="L48" s="771"/>
      <c r="M48" s="384" t="s">
        <v>251</v>
      </c>
      <c r="N48" s="385"/>
      <c r="O48" s="773" t="s">
        <v>677</v>
      </c>
      <c r="P48" s="773"/>
      <c r="Q48" s="773"/>
      <c r="R48" s="773"/>
      <c r="S48" s="773"/>
      <c r="T48" s="773"/>
      <c r="U48" s="773"/>
      <c r="V48" s="773"/>
      <c r="W48" s="773"/>
      <c r="X48" s="773"/>
      <c r="Y48" s="773"/>
      <c r="Z48" s="773"/>
      <c r="AA48" s="773"/>
      <c r="AB48" s="773"/>
      <c r="AC48" s="773"/>
      <c r="AD48" s="773"/>
      <c r="AE48" s="773"/>
      <c r="AF48" s="773"/>
      <c r="AG48" s="773"/>
      <c r="AH48" s="773"/>
      <c r="AI48" s="773"/>
      <c r="AJ48" s="773"/>
      <c r="AK48" s="773"/>
      <c r="AL48" s="773"/>
      <c r="AM48" s="773"/>
      <c r="AN48" s="773"/>
      <c r="AO48" s="773"/>
      <c r="AP48" s="773"/>
      <c r="AQ48" s="773"/>
      <c r="AR48" s="773"/>
      <c r="AS48" s="773"/>
      <c r="AT48" s="773"/>
      <c r="AU48" s="773"/>
      <c r="AV48" s="773"/>
      <c r="AW48" s="773"/>
      <c r="AX48" s="773"/>
      <c r="AY48" s="773"/>
      <c r="AZ48" s="773"/>
      <c r="BA48" s="773"/>
      <c r="BB48" s="774"/>
      <c r="BG48" s="119" t="s">
        <v>252</v>
      </c>
    </row>
    <row r="49" spans="3:59">
      <c r="E49" s="383"/>
      <c r="F49" s="776">
        <v>4</v>
      </c>
      <c r="G49" s="776"/>
      <c r="H49" s="384" t="s">
        <v>251</v>
      </c>
      <c r="I49" s="777" t="s">
        <v>248</v>
      </c>
      <c r="J49" s="777"/>
      <c r="K49" s="776">
        <v>3</v>
      </c>
      <c r="L49" s="776"/>
      <c r="M49" s="384" t="s">
        <v>251</v>
      </c>
      <c r="N49" s="386"/>
      <c r="O49" s="778" t="s">
        <v>678</v>
      </c>
      <c r="P49" s="778"/>
      <c r="Q49" s="778"/>
      <c r="R49" s="778"/>
      <c r="S49" s="778"/>
      <c r="T49" s="778"/>
      <c r="U49" s="778"/>
      <c r="V49" s="778"/>
      <c r="W49" s="778"/>
      <c r="X49" s="778"/>
      <c r="Y49" s="778"/>
      <c r="Z49" s="778"/>
      <c r="AA49" s="778"/>
      <c r="AB49" s="778"/>
      <c r="AC49" s="778"/>
      <c r="AD49" s="778"/>
      <c r="AE49" s="778"/>
      <c r="AF49" s="778"/>
      <c r="AG49" s="778"/>
      <c r="AH49" s="778"/>
      <c r="AI49" s="778"/>
      <c r="AJ49" s="778"/>
      <c r="AK49" s="778"/>
      <c r="AL49" s="778"/>
      <c r="AM49" s="778"/>
      <c r="AN49" s="778"/>
      <c r="AO49" s="778"/>
      <c r="AP49" s="778"/>
      <c r="AQ49" s="778"/>
      <c r="AR49" s="778"/>
      <c r="AS49" s="778"/>
      <c r="AT49" s="778"/>
      <c r="AU49" s="778"/>
      <c r="AV49" s="778"/>
      <c r="AW49" s="778"/>
      <c r="AX49" s="778"/>
      <c r="AY49" s="778"/>
      <c r="AZ49" s="778"/>
      <c r="BA49" s="778"/>
      <c r="BB49" s="779"/>
      <c r="BG49" s="119" t="s">
        <v>253</v>
      </c>
    </row>
    <row r="50" spans="3:59">
      <c r="E50" s="389"/>
      <c r="F50" s="780">
        <v>4</v>
      </c>
      <c r="G50" s="780"/>
      <c r="H50" s="122" t="s">
        <v>251</v>
      </c>
      <c r="I50" s="781" t="s">
        <v>248</v>
      </c>
      <c r="J50" s="781"/>
      <c r="K50" s="780">
        <v>3</v>
      </c>
      <c r="L50" s="780"/>
      <c r="M50" s="122" t="s">
        <v>251</v>
      </c>
      <c r="N50" s="388"/>
      <c r="O50" s="782" t="s">
        <v>690</v>
      </c>
      <c r="P50" s="782"/>
      <c r="Q50" s="782"/>
      <c r="R50" s="782"/>
      <c r="S50" s="782"/>
      <c r="T50" s="782"/>
      <c r="U50" s="782"/>
      <c r="V50" s="782"/>
      <c r="W50" s="782"/>
      <c r="X50" s="782"/>
      <c r="Y50" s="782"/>
      <c r="Z50" s="782"/>
      <c r="AA50" s="782"/>
      <c r="AB50" s="782"/>
      <c r="AC50" s="782"/>
      <c r="AD50" s="782"/>
      <c r="AE50" s="782"/>
      <c r="AF50" s="782"/>
      <c r="AG50" s="782"/>
      <c r="AH50" s="782"/>
      <c r="AI50" s="782"/>
      <c r="AJ50" s="782"/>
      <c r="AK50" s="782"/>
      <c r="AL50" s="782"/>
      <c r="AM50" s="782"/>
      <c r="AN50" s="782"/>
      <c r="AO50" s="782"/>
      <c r="AP50" s="782"/>
      <c r="AQ50" s="782"/>
      <c r="AR50" s="782"/>
      <c r="AS50" s="782"/>
      <c r="AT50" s="782"/>
      <c r="AU50" s="782"/>
      <c r="AV50" s="782"/>
      <c r="AW50" s="782"/>
      <c r="AX50" s="782"/>
      <c r="AY50" s="782"/>
      <c r="AZ50" s="782"/>
      <c r="BA50" s="782"/>
      <c r="BB50" s="783"/>
    </row>
    <row r="51" spans="3:59" ht="4.5" customHeight="1"/>
    <row r="52" spans="3:59">
      <c r="C52" s="1" t="s">
        <v>254</v>
      </c>
      <c r="BF52" s="122" t="s">
        <v>255</v>
      </c>
      <c r="BG52" s="119" t="s">
        <v>256</v>
      </c>
    </row>
    <row r="53" spans="3:59">
      <c r="E53" s="719" t="s">
        <v>257</v>
      </c>
      <c r="F53" s="720"/>
      <c r="G53" s="720"/>
      <c r="H53" s="720"/>
      <c r="I53" s="720"/>
      <c r="J53" s="720"/>
      <c r="K53" s="721"/>
      <c r="L53" s="787" t="s">
        <v>670</v>
      </c>
      <c r="M53" s="788"/>
      <c r="N53" s="788"/>
      <c r="O53" s="788"/>
      <c r="P53" s="788"/>
      <c r="Q53" s="788"/>
      <c r="R53" s="788"/>
      <c r="S53" s="788"/>
      <c r="T53" s="788"/>
      <c r="U53" s="788"/>
      <c r="V53" s="788"/>
      <c r="W53" s="788"/>
      <c r="X53" s="788"/>
      <c r="Y53" s="788"/>
      <c r="Z53" s="788"/>
      <c r="AA53" s="789"/>
      <c r="AB53" s="790" t="s">
        <v>258</v>
      </c>
      <c r="AC53" s="791"/>
      <c r="AD53" s="791"/>
      <c r="AE53" s="791"/>
      <c r="AF53" s="791"/>
      <c r="AG53" s="791"/>
      <c r="AH53" s="792"/>
      <c r="AI53" s="796" t="s">
        <v>672</v>
      </c>
      <c r="AJ53" s="797"/>
      <c r="AK53" s="797"/>
      <c r="AL53" s="797"/>
      <c r="AM53" s="797"/>
      <c r="AN53" s="797"/>
      <c r="AO53" s="797"/>
      <c r="AP53" s="797"/>
      <c r="AQ53" s="797"/>
      <c r="AR53" s="797"/>
      <c r="AS53" s="797"/>
      <c r="AT53" s="797"/>
      <c r="AU53" s="797"/>
      <c r="AV53" s="797"/>
      <c r="AW53" s="797"/>
      <c r="AX53" s="797"/>
      <c r="AY53" s="797"/>
      <c r="AZ53" s="797"/>
      <c r="BA53" s="797"/>
      <c r="BB53" s="798"/>
      <c r="BG53" s="119" t="s">
        <v>315</v>
      </c>
    </row>
    <row r="54" spans="3:59">
      <c r="E54" s="719" t="s">
        <v>259</v>
      </c>
      <c r="F54" s="720"/>
      <c r="G54" s="720"/>
      <c r="H54" s="720"/>
      <c r="I54" s="720"/>
      <c r="J54" s="720"/>
      <c r="K54" s="721"/>
      <c r="L54" s="787" t="s">
        <v>671</v>
      </c>
      <c r="M54" s="788"/>
      <c r="N54" s="788"/>
      <c r="O54" s="788"/>
      <c r="P54" s="788"/>
      <c r="Q54" s="788"/>
      <c r="R54" s="788"/>
      <c r="S54" s="788"/>
      <c r="T54" s="788"/>
      <c r="U54" s="788"/>
      <c r="V54" s="788"/>
      <c r="W54" s="788"/>
      <c r="X54" s="788"/>
      <c r="Y54" s="788"/>
      <c r="Z54" s="788"/>
      <c r="AA54" s="789"/>
      <c r="AB54" s="793"/>
      <c r="AC54" s="794"/>
      <c r="AD54" s="794"/>
      <c r="AE54" s="794"/>
      <c r="AF54" s="794"/>
      <c r="AG54" s="794"/>
      <c r="AH54" s="795"/>
      <c r="AI54" s="799"/>
      <c r="AJ54" s="800"/>
      <c r="AK54" s="800"/>
      <c r="AL54" s="800"/>
      <c r="AM54" s="800"/>
      <c r="AN54" s="800"/>
      <c r="AO54" s="800"/>
      <c r="AP54" s="800"/>
      <c r="AQ54" s="800"/>
      <c r="AR54" s="800"/>
      <c r="AS54" s="800"/>
      <c r="AT54" s="800"/>
      <c r="AU54" s="800"/>
      <c r="AV54" s="800"/>
      <c r="AW54" s="800"/>
      <c r="AX54" s="800"/>
      <c r="AY54" s="800"/>
      <c r="AZ54" s="800"/>
      <c r="BA54" s="800"/>
      <c r="BB54" s="801"/>
      <c r="BG54" s="119" t="s">
        <v>267</v>
      </c>
    </row>
    <row r="55" spans="3:59" ht="4.5" customHeight="1"/>
    <row r="56" spans="3:59">
      <c r="C56" s="1" t="s">
        <v>260</v>
      </c>
      <c r="BF56" s="113" t="s">
        <v>261</v>
      </c>
      <c r="BG56" s="119" t="s">
        <v>311</v>
      </c>
    </row>
    <row r="57" spans="3:59">
      <c r="E57" s="123" t="s">
        <v>262</v>
      </c>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5"/>
      <c r="BG57" s="119" t="s">
        <v>263</v>
      </c>
    </row>
    <row r="58" spans="3:59">
      <c r="E58" s="126"/>
      <c r="F58" s="119"/>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119"/>
      <c r="AN58" s="119"/>
      <c r="AO58" s="119"/>
      <c r="AP58" s="119"/>
      <c r="AQ58" s="119"/>
      <c r="AR58" s="119"/>
      <c r="AS58" s="119"/>
      <c r="AT58" s="119"/>
      <c r="AU58" s="119"/>
      <c r="AV58" s="119"/>
      <c r="AW58" s="119"/>
      <c r="AX58" s="119"/>
      <c r="AY58" s="119"/>
      <c r="AZ58" s="119"/>
      <c r="BA58" s="119"/>
      <c r="BB58" s="127"/>
      <c r="BG58" s="119" t="s">
        <v>564</v>
      </c>
    </row>
    <row r="59" spans="3:59" ht="13.5" customHeight="1">
      <c r="E59" s="126"/>
      <c r="F59" s="119"/>
      <c r="G59" s="395" t="s">
        <v>691</v>
      </c>
      <c r="H59" s="379"/>
      <c r="I59" s="379"/>
      <c r="J59" s="379"/>
      <c r="K59" s="379"/>
      <c r="L59" s="379"/>
      <c r="M59" s="379"/>
      <c r="N59" s="379"/>
      <c r="O59" s="379"/>
      <c r="P59" s="379"/>
      <c r="Q59" s="379"/>
      <c r="R59" s="379"/>
      <c r="S59" s="379"/>
      <c r="T59" s="379"/>
      <c r="U59" s="379"/>
      <c r="V59" s="379"/>
      <c r="W59" s="379"/>
      <c r="X59" s="379"/>
      <c r="Y59" s="784">
        <v>148</v>
      </c>
      <c r="Z59" s="784"/>
      <c r="AA59" s="784"/>
      <c r="AB59" s="784"/>
      <c r="AC59" s="784"/>
      <c r="AD59" s="784"/>
      <c r="AE59" s="784"/>
      <c r="AI59" s="378"/>
      <c r="AJ59" s="378"/>
      <c r="AK59" s="378"/>
      <c r="AL59" s="378"/>
      <c r="AM59" s="378"/>
      <c r="AN59" s="378"/>
      <c r="AO59" s="378"/>
      <c r="AP59" s="378"/>
      <c r="AQ59" s="378"/>
      <c r="AR59" s="378"/>
      <c r="AS59" s="378"/>
      <c r="AT59" s="378"/>
      <c r="AU59" s="378"/>
      <c r="AV59" s="378"/>
      <c r="AW59" s="378"/>
      <c r="AX59" s="378"/>
      <c r="AY59" s="119"/>
      <c r="AZ59" s="119"/>
      <c r="BA59" s="119"/>
      <c r="BB59" s="127"/>
      <c r="BG59" s="119" t="s">
        <v>316</v>
      </c>
    </row>
    <row r="60" spans="3:59">
      <c r="E60" s="126"/>
      <c r="F60" s="119"/>
      <c r="G60" s="395" t="s">
        <v>692</v>
      </c>
      <c r="H60" s="396"/>
      <c r="I60" s="396"/>
      <c r="J60" s="396"/>
      <c r="K60" s="396"/>
      <c r="L60" s="396"/>
      <c r="M60" s="396"/>
      <c r="N60" s="396"/>
      <c r="O60" s="396"/>
      <c r="P60" s="396"/>
      <c r="Q60" s="396"/>
      <c r="R60" s="396"/>
      <c r="S60" s="396"/>
      <c r="T60" s="396"/>
      <c r="U60" s="396"/>
      <c r="V60" s="396"/>
      <c r="W60" s="396"/>
      <c r="X60" s="396"/>
      <c r="Y60" s="785">
        <v>20</v>
      </c>
      <c r="Z60" s="785"/>
      <c r="AA60" s="785"/>
      <c r="AB60" s="785"/>
      <c r="AC60" s="785"/>
      <c r="AD60" s="785"/>
      <c r="AE60" s="785"/>
      <c r="AI60" s="378"/>
      <c r="AJ60" s="378"/>
      <c r="AK60" s="378"/>
      <c r="AL60" s="378"/>
      <c r="AM60" s="378"/>
      <c r="AN60" s="378"/>
      <c r="AO60" s="378"/>
      <c r="AP60" s="378"/>
      <c r="AQ60" s="378"/>
      <c r="AR60" s="378"/>
      <c r="AS60" s="378"/>
      <c r="AT60" s="378"/>
      <c r="AU60" s="378"/>
      <c r="AV60" s="378"/>
      <c r="AW60" s="378"/>
      <c r="AX60" s="378"/>
      <c r="AY60" s="119"/>
      <c r="AZ60" s="119"/>
      <c r="BA60" s="119"/>
      <c r="BB60" s="127"/>
      <c r="BG60" s="119" t="s">
        <v>264</v>
      </c>
    </row>
    <row r="61" spans="3:59" ht="12" customHeight="1">
      <c r="E61" s="126"/>
      <c r="F61" s="119"/>
      <c r="G61" s="395" t="s">
        <v>693</v>
      </c>
      <c r="H61" s="396"/>
      <c r="I61" s="396"/>
      <c r="J61" s="396"/>
      <c r="K61" s="396"/>
      <c r="L61" s="396"/>
      <c r="M61" s="396"/>
      <c r="N61" s="396"/>
      <c r="O61" s="396"/>
      <c r="P61" s="396"/>
      <c r="Q61" s="396"/>
      <c r="R61" s="396"/>
      <c r="S61" s="396"/>
      <c r="T61" s="396"/>
      <c r="U61" s="396"/>
      <c r="V61" s="396"/>
      <c r="W61" s="396"/>
      <c r="X61" s="396"/>
      <c r="Y61" s="784">
        <v>15</v>
      </c>
      <c r="Z61" s="784"/>
      <c r="AA61" s="784"/>
      <c r="AB61" s="784"/>
      <c r="AC61" s="784"/>
      <c r="AD61" s="784"/>
      <c r="AE61" s="784"/>
      <c r="BA61" s="119"/>
      <c r="BB61" s="127"/>
      <c r="BG61" s="119" t="s">
        <v>265</v>
      </c>
    </row>
    <row r="62" spans="3:59">
      <c r="E62" s="126"/>
      <c r="F62" s="119"/>
      <c r="G62" s="391" t="s">
        <v>694</v>
      </c>
      <c r="H62" s="392"/>
      <c r="I62" s="392"/>
      <c r="J62" s="392"/>
      <c r="K62" s="392"/>
      <c r="L62" s="392"/>
      <c r="M62" s="392"/>
      <c r="N62" s="392"/>
      <c r="O62" s="392"/>
      <c r="P62" s="392"/>
      <c r="Q62" s="392"/>
      <c r="R62" s="392"/>
      <c r="S62" s="392"/>
      <c r="T62" s="392"/>
      <c r="U62" s="392"/>
      <c r="V62" s="392"/>
      <c r="W62" s="392"/>
      <c r="X62" s="392"/>
      <c r="Y62" s="784">
        <v>14016</v>
      </c>
      <c r="Z62" s="784"/>
      <c r="AA62" s="784"/>
      <c r="AB62" s="784"/>
      <c r="AC62" s="784"/>
      <c r="AD62" s="784"/>
      <c r="AE62" s="784"/>
      <c r="AI62" s="378"/>
      <c r="AJ62" s="378"/>
      <c r="AK62" s="378"/>
      <c r="AL62" s="378"/>
      <c r="AM62" s="119"/>
      <c r="AN62" s="119"/>
      <c r="AO62" s="119"/>
      <c r="AP62" s="119"/>
      <c r="AQ62" s="119"/>
      <c r="AR62" s="119"/>
      <c r="AS62" s="119"/>
      <c r="AT62" s="119"/>
      <c r="AU62" s="119"/>
      <c r="AV62" s="119"/>
      <c r="AW62" s="119"/>
      <c r="AX62" s="119"/>
      <c r="AY62" s="119"/>
      <c r="AZ62" s="119"/>
      <c r="BA62" s="119"/>
      <c r="BB62" s="127"/>
      <c r="BG62" s="119" t="s">
        <v>266</v>
      </c>
    </row>
    <row r="63" spans="3:59">
      <c r="E63" s="126"/>
      <c r="F63" s="119"/>
      <c r="G63" s="391" t="s">
        <v>695</v>
      </c>
      <c r="H63" s="393"/>
      <c r="I63" s="393"/>
      <c r="J63" s="393"/>
      <c r="K63" s="393"/>
      <c r="L63" s="393"/>
      <c r="M63" s="393"/>
      <c r="N63" s="393"/>
      <c r="O63" s="393"/>
      <c r="P63" s="393"/>
      <c r="Q63" s="393"/>
      <c r="R63" s="393"/>
      <c r="S63" s="393"/>
      <c r="T63" s="393"/>
      <c r="U63" s="393"/>
      <c r="V63" s="393"/>
      <c r="W63" s="393"/>
      <c r="X63" s="393"/>
      <c r="Y63" s="784">
        <v>1396</v>
      </c>
      <c r="Z63" s="784"/>
      <c r="AA63" s="784"/>
      <c r="AB63" s="784"/>
      <c r="AC63" s="784"/>
      <c r="AD63" s="784"/>
      <c r="AE63" s="784"/>
      <c r="AI63" s="378"/>
      <c r="AJ63" s="378"/>
      <c r="AK63" s="378"/>
      <c r="AL63" s="378"/>
      <c r="AM63" s="119"/>
      <c r="AN63" s="119"/>
      <c r="AO63" s="119"/>
      <c r="AP63" s="119"/>
      <c r="AQ63" s="119"/>
      <c r="AR63" s="119"/>
      <c r="AS63" s="119"/>
      <c r="AT63" s="119"/>
      <c r="AU63" s="119"/>
      <c r="AV63" s="119"/>
      <c r="AW63" s="119"/>
      <c r="AX63" s="119"/>
      <c r="AY63" s="119"/>
      <c r="AZ63" s="119"/>
      <c r="BA63" s="119"/>
      <c r="BB63" s="127"/>
      <c r="BG63" s="119" t="s">
        <v>267</v>
      </c>
    </row>
    <row r="64" spans="3:59">
      <c r="E64" s="126"/>
      <c r="F64" s="119"/>
      <c r="G64" s="397" t="s">
        <v>696</v>
      </c>
      <c r="H64" s="398"/>
      <c r="I64" s="398"/>
      <c r="J64" s="398"/>
      <c r="K64" s="398"/>
      <c r="L64" s="398"/>
      <c r="M64" s="398"/>
      <c r="N64" s="398"/>
      <c r="O64" s="398"/>
      <c r="P64" s="398"/>
      <c r="Q64" s="398"/>
      <c r="R64" s="398"/>
      <c r="S64" s="398"/>
      <c r="T64" s="398"/>
      <c r="U64" s="398"/>
      <c r="V64" s="398"/>
      <c r="W64" s="398"/>
      <c r="X64" s="398"/>
      <c r="Y64" s="786">
        <v>10236</v>
      </c>
      <c r="Z64" s="786"/>
      <c r="AA64" s="786"/>
      <c r="AB64" s="786"/>
      <c r="AC64" s="786"/>
      <c r="AD64" s="786"/>
      <c r="AE64" s="786"/>
      <c r="AI64" s="119"/>
      <c r="AJ64" s="119"/>
      <c r="AK64" s="119"/>
      <c r="AL64" s="119"/>
      <c r="AM64" s="119"/>
      <c r="AN64" s="119"/>
      <c r="AO64" s="119"/>
      <c r="AP64" s="119"/>
      <c r="AQ64" s="119"/>
      <c r="AR64" s="119"/>
      <c r="AS64" s="119"/>
      <c r="AT64" s="119"/>
      <c r="AU64" s="119"/>
      <c r="AV64" s="119"/>
      <c r="AW64" s="119"/>
      <c r="AX64" s="119"/>
      <c r="AY64" s="119"/>
      <c r="AZ64" s="119"/>
      <c r="BA64" s="119"/>
      <c r="BB64" s="127"/>
    </row>
    <row r="65" spans="5:106" ht="11.25" customHeight="1">
      <c r="E65" s="126"/>
      <c r="F65" s="119"/>
      <c r="G65" s="394"/>
      <c r="H65" s="378"/>
      <c r="I65" s="378"/>
      <c r="J65" s="378"/>
      <c r="K65" s="378"/>
      <c r="L65" s="378"/>
      <c r="M65" s="378"/>
      <c r="N65" s="378"/>
      <c r="O65" s="378"/>
      <c r="P65" s="378"/>
      <c r="Q65" s="378"/>
      <c r="R65" s="378"/>
      <c r="S65" s="378"/>
      <c r="T65" s="378"/>
      <c r="U65" s="378"/>
      <c r="V65" s="378"/>
      <c r="W65" s="378"/>
      <c r="X65" s="378"/>
      <c r="Y65" s="378"/>
      <c r="Z65" s="378"/>
      <c r="AA65" s="378"/>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27"/>
    </row>
    <row r="66" spans="5:106" ht="11.25" customHeight="1">
      <c r="E66" s="126"/>
      <c r="F66" s="119"/>
      <c r="G66" s="394"/>
      <c r="H66" s="378"/>
      <c r="I66" s="378"/>
      <c r="J66" s="378"/>
      <c r="K66" s="378"/>
      <c r="L66" s="378"/>
      <c r="M66" s="378"/>
      <c r="N66" s="378"/>
      <c r="O66" s="378"/>
      <c r="P66" s="378"/>
      <c r="Q66" s="378"/>
      <c r="R66" s="378"/>
      <c r="S66" s="378"/>
      <c r="T66" s="378"/>
      <c r="U66" s="378"/>
      <c r="V66" s="378"/>
      <c r="W66" s="378"/>
      <c r="X66" s="378"/>
      <c r="Y66" s="378"/>
      <c r="Z66" s="378"/>
      <c r="AA66" s="378"/>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27"/>
    </row>
    <row r="67" spans="5:106" ht="11.25" customHeight="1">
      <c r="E67" s="126"/>
      <c r="F67" s="119"/>
      <c r="H67" s="378"/>
      <c r="I67" s="378"/>
      <c r="J67" s="378"/>
      <c r="K67" s="378"/>
      <c r="L67" s="378"/>
      <c r="M67" s="378"/>
      <c r="N67" s="378"/>
      <c r="O67" s="378"/>
      <c r="P67" s="378"/>
      <c r="Q67" s="378"/>
      <c r="R67" s="378"/>
      <c r="S67" s="378"/>
      <c r="T67" s="378"/>
      <c r="U67" s="378"/>
      <c r="V67" s="378"/>
      <c r="W67" s="378"/>
      <c r="X67" s="378"/>
      <c r="Y67" s="378"/>
      <c r="Z67" s="378"/>
      <c r="AA67" s="378"/>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27"/>
    </row>
    <row r="68" spans="5:106">
      <c r="E68" s="126"/>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27"/>
    </row>
    <row r="69" spans="5:106">
      <c r="E69" s="126"/>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27"/>
    </row>
    <row r="70" spans="5:106">
      <c r="E70" s="128" t="s">
        <v>268</v>
      </c>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129"/>
      <c r="CV70" s="7" t="s">
        <v>697</v>
      </c>
      <c r="CW70" s="810">
        <v>148</v>
      </c>
      <c r="CX70" s="811"/>
      <c r="CY70" s="811"/>
      <c r="CZ70" s="811"/>
      <c r="DA70" s="811"/>
      <c r="DB70" s="812"/>
    </row>
    <row r="71" spans="5:106">
      <c r="E71" s="126"/>
      <c r="F71" s="119"/>
      <c r="G71" s="378"/>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27"/>
      <c r="CV71" s="7" t="s">
        <v>698</v>
      </c>
      <c r="CW71" s="810">
        <v>35</v>
      </c>
      <c r="CX71" s="811"/>
      <c r="CY71" s="811"/>
      <c r="CZ71" s="811"/>
      <c r="DA71" s="811"/>
      <c r="DB71" s="812"/>
    </row>
    <row r="72" spans="5:106">
      <c r="E72" s="126"/>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27"/>
      <c r="CV72" s="7" t="s">
        <v>699</v>
      </c>
      <c r="CW72" s="810">
        <v>716232</v>
      </c>
      <c r="CX72" s="811"/>
      <c r="CY72" s="811"/>
      <c r="CZ72" s="811"/>
      <c r="DA72" s="811"/>
      <c r="DB72" s="812"/>
    </row>
    <row r="73" spans="5:106">
      <c r="E73" s="126"/>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27"/>
      <c r="CV73" s="7" t="s">
        <v>700</v>
      </c>
      <c r="CW73" s="810">
        <v>1930</v>
      </c>
      <c r="CX73" s="811"/>
      <c r="CY73" s="811"/>
      <c r="CZ73" s="811"/>
      <c r="DA73" s="811"/>
      <c r="DB73" s="812"/>
    </row>
    <row r="74" spans="5:106">
      <c r="E74" s="126"/>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27"/>
      <c r="CW74" s="810">
        <f>SUM(CW70:DB73)</f>
        <v>718345</v>
      </c>
      <c r="CX74" s="811"/>
      <c r="CY74" s="811"/>
      <c r="CZ74" s="811"/>
      <c r="DA74" s="811"/>
      <c r="DB74" s="812"/>
    </row>
    <row r="75" spans="5:106">
      <c r="E75" s="126"/>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27"/>
    </row>
    <row r="76" spans="5:106">
      <c r="E76" s="130"/>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2"/>
    </row>
    <row r="77" spans="5:106" ht="4.5" customHeight="1"/>
    <row r="78" spans="5:106">
      <c r="S78" s="252"/>
      <c r="T78" s="252"/>
      <c r="U78" s="252"/>
      <c r="V78" s="252"/>
      <c r="W78" s="252"/>
      <c r="X78" s="252"/>
      <c r="AC78" s="252"/>
      <c r="AD78" s="813"/>
      <c r="AE78" s="813"/>
      <c r="AF78" s="252"/>
      <c r="AG78" s="252"/>
      <c r="AH78" s="252"/>
      <c r="AI78" s="252"/>
      <c r="AJ78" s="252"/>
      <c r="BF78" s="121"/>
    </row>
    <row r="79" spans="5:106" ht="12.75" customHeight="1">
      <c r="E79" s="802"/>
      <c r="F79" s="802"/>
      <c r="G79" s="802"/>
      <c r="H79" s="802"/>
      <c r="I79" s="802"/>
      <c r="J79" s="802"/>
      <c r="K79" s="802"/>
      <c r="L79" s="802"/>
      <c r="M79" s="802"/>
      <c r="N79" s="802"/>
      <c r="R79" s="121"/>
      <c r="V79" s="121"/>
      <c r="W79" s="802"/>
      <c r="X79" s="802"/>
      <c r="Y79" s="802"/>
      <c r="Z79" s="802"/>
      <c r="AA79" s="802"/>
      <c r="AB79" s="802"/>
      <c r="AC79" s="802"/>
      <c r="AD79" s="802"/>
      <c r="AE79" s="802"/>
      <c r="AF79" s="802"/>
      <c r="AG79" s="803"/>
      <c r="AH79" s="803"/>
      <c r="AI79" s="803"/>
      <c r="AJ79" s="803"/>
      <c r="AK79" s="803"/>
      <c r="AL79" s="803"/>
      <c r="AM79" s="803"/>
      <c r="AN79" s="803"/>
      <c r="AO79" s="803"/>
      <c r="AP79" s="803"/>
      <c r="AQ79" s="803"/>
      <c r="AR79" s="803"/>
      <c r="AS79" s="803"/>
      <c r="AT79" s="803"/>
      <c r="AU79" s="803"/>
      <c r="AV79" s="803"/>
      <c r="AW79" s="803"/>
      <c r="AX79" s="803"/>
      <c r="AY79" s="803"/>
      <c r="AZ79" s="803"/>
      <c r="BA79" s="803"/>
      <c r="BB79" s="803"/>
    </row>
    <row r="80" spans="5:106">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row>
    <row r="81" spans="1:189" ht="13.5" thickBot="1">
      <c r="B81" s="5" t="s">
        <v>269</v>
      </c>
      <c r="BF81" s="113" t="s">
        <v>270</v>
      </c>
      <c r="BG81" s="119" t="s">
        <v>271</v>
      </c>
    </row>
    <row r="82" spans="1:189">
      <c r="BG82" s="119" t="s">
        <v>272</v>
      </c>
      <c r="BK82" s="804"/>
      <c r="BL82" s="805"/>
      <c r="BM82" s="805"/>
      <c r="BN82" s="805"/>
      <c r="BO82" s="805"/>
      <c r="BP82" s="805"/>
      <c r="BQ82" s="805"/>
      <c r="BR82" s="805"/>
      <c r="BS82" s="805"/>
      <c r="BT82" s="805"/>
      <c r="BU82" s="805"/>
      <c r="BV82" s="805"/>
      <c r="BW82" s="805"/>
      <c r="BX82" s="806"/>
      <c r="BY82" s="775" t="s">
        <v>645</v>
      </c>
      <c r="BZ82" s="770"/>
      <c r="CA82" s="770"/>
      <c r="CB82" s="770"/>
      <c r="CC82" s="770"/>
      <c r="CD82" s="809"/>
      <c r="CE82" s="775" t="s">
        <v>646</v>
      </c>
      <c r="CF82" s="770"/>
      <c r="CG82" s="770"/>
      <c r="CH82" s="770"/>
      <c r="CI82" s="770"/>
      <c r="CJ82" s="809"/>
      <c r="CK82" s="716" t="s">
        <v>647</v>
      </c>
      <c r="CL82" s="717"/>
      <c r="CM82" s="717"/>
      <c r="CN82" s="717"/>
      <c r="CO82" s="717"/>
      <c r="CP82" s="717"/>
      <c r="CQ82" s="815" t="s">
        <v>648</v>
      </c>
      <c r="CR82" s="816"/>
      <c r="CS82" s="816"/>
      <c r="CT82" s="816"/>
      <c r="CU82" s="816"/>
      <c r="CV82" s="817"/>
      <c r="CW82" s="770" t="s">
        <v>649</v>
      </c>
      <c r="CX82" s="770"/>
      <c r="CY82" s="770"/>
      <c r="CZ82" s="770"/>
      <c r="DA82" s="770"/>
      <c r="DB82" s="809"/>
      <c r="DC82" s="775" t="s">
        <v>650</v>
      </c>
      <c r="DD82" s="770"/>
      <c r="DE82" s="770"/>
      <c r="DF82" s="770"/>
      <c r="DG82" s="770"/>
      <c r="DH82" s="809"/>
      <c r="DI82" s="775" t="s">
        <v>651</v>
      </c>
      <c r="DJ82" s="770"/>
      <c r="DK82" s="770"/>
      <c r="DL82" s="770"/>
      <c r="DM82" s="770"/>
      <c r="DN82" s="809"/>
      <c r="DO82" s="775" t="s">
        <v>685</v>
      </c>
      <c r="DP82" s="770"/>
      <c r="DQ82" s="770"/>
      <c r="DR82" s="770"/>
      <c r="DS82" s="770"/>
      <c r="DT82" s="809"/>
      <c r="DX82" s="804"/>
      <c r="DY82" s="805"/>
      <c r="DZ82" s="805"/>
      <c r="EA82" s="805"/>
      <c r="EB82" s="805"/>
      <c r="EC82" s="805"/>
      <c r="ED82" s="805"/>
      <c r="EE82" s="805"/>
      <c r="EF82" s="805"/>
      <c r="EG82" s="805"/>
      <c r="EH82" s="805"/>
      <c r="EI82" s="805"/>
      <c r="EJ82" s="805"/>
      <c r="EK82" s="806"/>
      <c r="EL82" s="775" t="s">
        <v>644</v>
      </c>
      <c r="EM82" s="770"/>
      <c r="EN82" s="770"/>
      <c r="EO82" s="770"/>
      <c r="EP82" s="770"/>
      <c r="EQ82" s="809"/>
      <c r="ER82" s="775" t="s">
        <v>645</v>
      </c>
      <c r="ES82" s="770"/>
      <c r="ET82" s="770"/>
      <c r="EU82" s="770"/>
      <c r="EV82" s="770"/>
      <c r="EW82" s="809"/>
      <c r="EX82" s="716" t="s">
        <v>646</v>
      </c>
      <c r="EY82" s="717"/>
      <c r="EZ82" s="717"/>
      <c r="FA82" s="717"/>
      <c r="FB82" s="717"/>
      <c r="FC82" s="717"/>
      <c r="FD82" s="815" t="s">
        <v>647</v>
      </c>
      <c r="FE82" s="816"/>
      <c r="FF82" s="816"/>
      <c r="FG82" s="816"/>
      <c r="FH82" s="816"/>
      <c r="FI82" s="817"/>
      <c r="FJ82" s="770" t="s">
        <v>648</v>
      </c>
      <c r="FK82" s="770"/>
      <c r="FL82" s="770"/>
      <c r="FM82" s="770"/>
      <c r="FN82" s="770"/>
      <c r="FO82" s="809"/>
      <c r="FP82" s="775" t="s">
        <v>649</v>
      </c>
      <c r="FQ82" s="770"/>
      <c r="FR82" s="770"/>
      <c r="FS82" s="770"/>
      <c r="FT82" s="770"/>
      <c r="FU82" s="809"/>
      <c r="FV82" s="775" t="s">
        <v>650</v>
      </c>
      <c r="FW82" s="770"/>
      <c r="FX82" s="770"/>
      <c r="FY82" s="770"/>
      <c r="FZ82" s="770"/>
      <c r="GA82" s="809"/>
      <c r="GB82" s="775" t="s">
        <v>651</v>
      </c>
      <c r="GC82" s="770"/>
      <c r="GD82" s="770"/>
      <c r="GE82" s="770"/>
      <c r="GF82" s="770"/>
      <c r="GG82" s="809"/>
    </row>
    <row r="83" spans="1:189">
      <c r="BK83" s="807"/>
      <c r="BL83" s="781"/>
      <c r="BM83" s="781"/>
      <c r="BN83" s="781"/>
      <c r="BO83" s="781"/>
      <c r="BP83" s="781"/>
      <c r="BQ83" s="781"/>
      <c r="BR83" s="781"/>
      <c r="BS83" s="781"/>
      <c r="BT83" s="781"/>
      <c r="BU83" s="781"/>
      <c r="BV83" s="781"/>
      <c r="BW83" s="781"/>
      <c r="BX83" s="808"/>
      <c r="BY83" s="775" t="s">
        <v>273</v>
      </c>
      <c r="BZ83" s="770"/>
      <c r="CA83" s="809"/>
      <c r="CB83" s="775" t="s">
        <v>274</v>
      </c>
      <c r="CC83" s="770"/>
      <c r="CD83" s="809"/>
      <c r="CE83" s="775" t="s">
        <v>273</v>
      </c>
      <c r="CF83" s="770"/>
      <c r="CG83" s="809"/>
      <c r="CH83" s="775" t="s">
        <v>274</v>
      </c>
      <c r="CI83" s="770"/>
      <c r="CJ83" s="809"/>
      <c r="CK83" s="775" t="s">
        <v>273</v>
      </c>
      <c r="CL83" s="770"/>
      <c r="CM83" s="809"/>
      <c r="CN83" s="775" t="s">
        <v>275</v>
      </c>
      <c r="CO83" s="770"/>
      <c r="CP83" s="770"/>
      <c r="CQ83" s="814" t="s">
        <v>276</v>
      </c>
      <c r="CR83" s="770"/>
      <c r="CS83" s="809"/>
      <c r="CT83" s="775" t="s">
        <v>277</v>
      </c>
      <c r="CU83" s="770"/>
      <c r="CV83" s="818"/>
      <c r="CW83" s="717" t="s">
        <v>275</v>
      </c>
      <c r="CX83" s="717"/>
      <c r="CY83" s="717"/>
      <c r="CZ83" s="717"/>
      <c r="DA83" s="717"/>
      <c r="DB83" s="718"/>
      <c r="DC83" s="716" t="s">
        <v>275</v>
      </c>
      <c r="DD83" s="717"/>
      <c r="DE83" s="717"/>
      <c r="DF83" s="717"/>
      <c r="DG83" s="717"/>
      <c r="DH83" s="718"/>
      <c r="DI83" s="716" t="s">
        <v>275</v>
      </c>
      <c r="DJ83" s="717"/>
      <c r="DK83" s="717"/>
      <c r="DL83" s="717"/>
      <c r="DM83" s="717"/>
      <c r="DN83" s="718"/>
      <c r="DO83" s="716" t="s">
        <v>275</v>
      </c>
      <c r="DP83" s="717"/>
      <c r="DQ83" s="717"/>
      <c r="DR83" s="717"/>
      <c r="DS83" s="717"/>
      <c r="DT83" s="718"/>
      <c r="DX83" s="807"/>
      <c r="DY83" s="781"/>
      <c r="DZ83" s="781"/>
      <c r="EA83" s="781"/>
      <c r="EB83" s="781"/>
      <c r="EC83" s="781"/>
      <c r="ED83" s="781"/>
      <c r="EE83" s="781"/>
      <c r="EF83" s="781"/>
      <c r="EG83" s="781"/>
      <c r="EH83" s="781"/>
      <c r="EI83" s="781"/>
      <c r="EJ83" s="781"/>
      <c r="EK83" s="808"/>
      <c r="EL83" s="775" t="s">
        <v>273</v>
      </c>
      <c r="EM83" s="770"/>
      <c r="EN83" s="809"/>
      <c r="EO83" s="775" t="s">
        <v>274</v>
      </c>
      <c r="EP83" s="770"/>
      <c r="EQ83" s="809"/>
      <c r="ER83" s="775" t="s">
        <v>273</v>
      </c>
      <c r="ES83" s="770"/>
      <c r="ET83" s="809"/>
      <c r="EU83" s="775" t="s">
        <v>274</v>
      </c>
      <c r="EV83" s="770"/>
      <c r="EW83" s="809"/>
      <c r="EX83" s="775" t="s">
        <v>273</v>
      </c>
      <c r="EY83" s="770"/>
      <c r="EZ83" s="809"/>
      <c r="FA83" s="775" t="s">
        <v>275</v>
      </c>
      <c r="FB83" s="770"/>
      <c r="FC83" s="770"/>
      <c r="FD83" s="814" t="s">
        <v>276</v>
      </c>
      <c r="FE83" s="770"/>
      <c r="FF83" s="809"/>
      <c r="FG83" s="775" t="s">
        <v>277</v>
      </c>
      <c r="FH83" s="770"/>
      <c r="FI83" s="818"/>
      <c r="FJ83" s="717" t="s">
        <v>275</v>
      </c>
      <c r="FK83" s="717"/>
      <c r="FL83" s="717"/>
      <c r="FM83" s="717"/>
      <c r="FN83" s="717"/>
      <c r="FO83" s="718"/>
      <c r="FP83" s="716" t="s">
        <v>275</v>
      </c>
      <c r="FQ83" s="717"/>
      <c r="FR83" s="717"/>
      <c r="FS83" s="717"/>
      <c r="FT83" s="717"/>
      <c r="FU83" s="718"/>
      <c r="FV83" s="716" t="s">
        <v>275</v>
      </c>
      <c r="FW83" s="717"/>
      <c r="FX83" s="717"/>
      <c r="FY83" s="717"/>
      <c r="FZ83" s="717"/>
      <c r="GA83" s="718"/>
      <c r="GB83" s="716" t="s">
        <v>275</v>
      </c>
      <c r="GC83" s="717"/>
      <c r="GD83" s="717"/>
      <c r="GE83" s="717"/>
      <c r="GF83" s="717"/>
      <c r="GG83" s="718"/>
    </row>
    <row r="84" spans="1:189" ht="14.25" customHeight="1">
      <c r="BK84" s="716" t="s">
        <v>5</v>
      </c>
      <c r="BL84" s="717"/>
      <c r="BM84" s="717"/>
      <c r="BN84" s="717"/>
      <c r="BO84" s="717"/>
      <c r="BP84" s="717"/>
      <c r="BQ84" s="717"/>
      <c r="BR84" s="717"/>
      <c r="BS84" s="717"/>
      <c r="BT84" s="717"/>
      <c r="BU84" s="717"/>
      <c r="BV84" s="717"/>
      <c r="BW84" s="717"/>
      <c r="BX84" s="718"/>
      <c r="BY84" s="810">
        <v>2376</v>
      </c>
      <c r="BZ84" s="811"/>
      <c r="CA84" s="812"/>
      <c r="CB84" s="810">
        <v>26</v>
      </c>
      <c r="CC84" s="811"/>
      <c r="CD84" s="812"/>
      <c r="CE84" s="810">
        <v>2765</v>
      </c>
      <c r="CF84" s="811"/>
      <c r="CG84" s="812"/>
      <c r="CH84" s="810">
        <v>561</v>
      </c>
      <c r="CI84" s="811"/>
      <c r="CJ84" s="812"/>
      <c r="CK84" s="810">
        <v>10406</v>
      </c>
      <c r="CL84" s="811"/>
      <c r="CM84" s="812"/>
      <c r="CN84" s="810">
        <v>10406</v>
      </c>
      <c r="CO84" s="811"/>
      <c r="CP84" s="811"/>
      <c r="CQ84" s="822" t="e">
        <f>O12</f>
        <v>#REF!</v>
      </c>
      <c r="CR84" s="823"/>
      <c r="CS84" s="824"/>
      <c r="CT84" s="825"/>
      <c r="CU84" s="823"/>
      <c r="CV84" s="826"/>
      <c r="CW84" s="823">
        <f>716232+20+15+148+1930</f>
        <v>718345</v>
      </c>
      <c r="CX84" s="823"/>
      <c r="CY84" s="823"/>
      <c r="CZ84" s="823"/>
      <c r="DA84" s="823"/>
      <c r="DB84" s="824"/>
      <c r="DC84" s="823">
        <v>37</v>
      </c>
      <c r="DD84" s="823"/>
      <c r="DE84" s="823"/>
      <c r="DF84" s="823"/>
      <c r="DG84" s="823"/>
      <c r="DH84" s="824"/>
      <c r="DI84" s="823">
        <v>37</v>
      </c>
      <c r="DJ84" s="823"/>
      <c r="DK84" s="823"/>
      <c r="DL84" s="823"/>
      <c r="DM84" s="823"/>
      <c r="DN84" s="824"/>
      <c r="DO84" s="810"/>
      <c r="DP84" s="811"/>
      <c r="DQ84" s="811"/>
      <c r="DR84" s="811"/>
      <c r="DS84" s="811"/>
      <c r="DT84" s="812"/>
      <c r="DX84" s="716" t="s">
        <v>5</v>
      </c>
      <c r="DY84" s="717"/>
      <c r="DZ84" s="717"/>
      <c r="EA84" s="717"/>
      <c r="EB84" s="717"/>
      <c r="EC84" s="717"/>
      <c r="ED84" s="717"/>
      <c r="EE84" s="717"/>
      <c r="EF84" s="717"/>
      <c r="EG84" s="717"/>
      <c r="EH84" s="717"/>
      <c r="EI84" s="717"/>
      <c r="EJ84" s="717"/>
      <c r="EK84" s="718"/>
      <c r="EL84" s="810">
        <v>4703</v>
      </c>
      <c r="EM84" s="811"/>
      <c r="EN84" s="812"/>
      <c r="EO84" s="810">
        <v>1905</v>
      </c>
      <c r="EP84" s="811"/>
      <c r="EQ84" s="812"/>
      <c r="ER84" s="810">
        <v>2376</v>
      </c>
      <c r="ES84" s="811"/>
      <c r="ET84" s="812"/>
      <c r="EU84" s="810">
        <v>26</v>
      </c>
      <c r="EV84" s="811"/>
      <c r="EW84" s="812"/>
      <c r="EX84" s="810">
        <v>2765</v>
      </c>
      <c r="EY84" s="811"/>
      <c r="EZ84" s="812"/>
      <c r="FA84" s="810">
        <v>561</v>
      </c>
      <c r="FB84" s="811"/>
      <c r="FC84" s="811"/>
      <c r="FD84" s="822">
        <v>6518</v>
      </c>
      <c r="FE84" s="823"/>
      <c r="FF84" s="824"/>
      <c r="FG84" s="825"/>
      <c r="FH84" s="823"/>
      <c r="FI84" s="826"/>
      <c r="FJ84" s="823">
        <v>12545</v>
      </c>
      <c r="FK84" s="823"/>
      <c r="FL84" s="823"/>
      <c r="FM84" s="823"/>
      <c r="FN84" s="823"/>
      <c r="FO84" s="824"/>
      <c r="FP84" s="825">
        <v>10263</v>
      </c>
      <c r="FQ84" s="823"/>
      <c r="FR84" s="823"/>
      <c r="FS84" s="823"/>
      <c r="FT84" s="823"/>
      <c r="FU84" s="824"/>
      <c r="FV84" s="825">
        <v>10263</v>
      </c>
      <c r="FW84" s="823"/>
      <c r="FX84" s="823"/>
      <c r="FY84" s="823"/>
      <c r="FZ84" s="823"/>
      <c r="GA84" s="824"/>
      <c r="GB84" s="810"/>
      <c r="GC84" s="811"/>
      <c r="GD84" s="811"/>
      <c r="GE84" s="811"/>
      <c r="GF84" s="811"/>
      <c r="GG84" s="812"/>
    </row>
    <row r="85" spans="1:189" ht="14.25" customHeight="1">
      <c r="BK85" s="835" t="s">
        <v>19</v>
      </c>
      <c r="BL85" s="836"/>
      <c r="BM85" s="841" t="s">
        <v>7</v>
      </c>
      <c r="BN85" s="842"/>
      <c r="BO85" s="842"/>
      <c r="BP85" s="842"/>
      <c r="BQ85" s="842"/>
      <c r="BR85" s="842"/>
      <c r="BS85" s="842"/>
      <c r="BT85" s="842"/>
      <c r="BU85" s="842"/>
      <c r="BV85" s="842"/>
      <c r="BW85" s="842"/>
      <c r="BX85" s="843"/>
      <c r="BY85" s="819"/>
      <c r="BZ85" s="820"/>
      <c r="CA85" s="821"/>
      <c r="CB85" s="819"/>
      <c r="CC85" s="820"/>
      <c r="CD85" s="821"/>
      <c r="CE85" s="819"/>
      <c r="CF85" s="820"/>
      <c r="CG85" s="821"/>
      <c r="CH85" s="819"/>
      <c r="CI85" s="820"/>
      <c r="CJ85" s="821"/>
      <c r="CK85" s="819"/>
      <c r="CL85" s="820"/>
      <c r="CM85" s="821"/>
      <c r="CN85" s="819"/>
      <c r="CO85" s="820"/>
      <c r="CP85" s="820"/>
      <c r="CQ85" s="827"/>
      <c r="CR85" s="820"/>
      <c r="CS85" s="821"/>
      <c r="CT85" s="819"/>
      <c r="CU85" s="820"/>
      <c r="CV85" s="828"/>
      <c r="CW85" s="820"/>
      <c r="CX85" s="820"/>
      <c r="CY85" s="820"/>
      <c r="CZ85" s="820"/>
      <c r="DA85" s="820"/>
      <c r="DB85" s="821"/>
      <c r="DC85" s="819"/>
      <c r="DD85" s="820"/>
      <c r="DE85" s="820"/>
      <c r="DF85" s="820"/>
      <c r="DG85" s="820"/>
      <c r="DH85" s="821"/>
      <c r="DI85" s="819"/>
      <c r="DJ85" s="820"/>
      <c r="DK85" s="820"/>
      <c r="DL85" s="820"/>
      <c r="DM85" s="820"/>
      <c r="DN85" s="821"/>
      <c r="DO85" s="819"/>
      <c r="DP85" s="820"/>
      <c r="DQ85" s="820"/>
      <c r="DR85" s="820"/>
      <c r="DS85" s="820"/>
      <c r="DT85" s="821"/>
      <c r="DX85" s="835" t="s">
        <v>19</v>
      </c>
      <c r="DY85" s="836"/>
      <c r="DZ85" s="841" t="s">
        <v>7</v>
      </c>
      <c r="EA85" s="842"/>
      <c r="EB85" s="842"/>
      <c r="EC85" s="842"/>
      <c r="ED85" s="842"/>
      <c r="EE85" s="842"/>
      <c r="EF85" s="842"/>
      <c r="EG85" s="842"/>
      <c r="EH85" s="842"/>
      <c r="EI85" s="842"/>
      <c r="EJ85" s="842"/>
      <c r="EK85" s="843"/>
      <c r="EL85" s="819"/>
      <c r="EM85" s="820"/>
      <c r="EN85" s="821"/>
      <c r="EO85" s="819"/>
      <c r="EP85" s="820"/>
      <c r="EQ85" s="821"/>
      <c r="ER85" s="819"/>
      <c r="ES85" s="820"/>
      <c r="ET85" s="821"/>
      <c r="EU85" s="819"/>
      <c r="EV85" s="820"/>
      <c r="EW85" s="821"/>
      <c r="EX85" s="819"/>
      <c r="EY85" s="820"/>
      <c r="EZ85" s="821"/>
      <c r="FA85" s="819"/>
      <c r="FB85" s="820"/>
      <c r="FC85" s="820"/>
      <c r="FD85" s="827"/>
      <c r="FE85" s="820"/>
      <c r="FF85" s="821"/>
      <c r="FG85" s="819"/>
      <c r="FH85" s="820"/>
      <c r="FI85" s="828"/>
      <c r="FJ85" s="820"/>
      <c r="FK85" s="820"/>
      <c r="FL85" s="820"/>
      <c r="FM85" s="820"/>
      <c r="FN85" s="820"/>
      <c r="FO85" s="821"/>
      <c r="FP85" s="819"/>
      <c r="FQ85" s="820"/>
      <c r="FR85" s="820"/>
      <c r="FS85" s="820"/>
      <c r="FT85" s="820"/>
      <c r="FU85" s="821"/>
      <c r="FV85" s="819"/>
      <c r="FW85" s="820"/>
      <c r="FX85" s="820"/>
      <c r="FY85" s="820"/>
      <c r="FZ85" s="820"/>
      <c r="GA85" s="821"/>
      <c r="GB85" s="819"/>
      <c r="GC85" s="820"/>
      <c r="GD85" s="820"/>
      <c r="GE85" s="820"/>
      <c r="GF85" s="820"/>
      <c r="GG85" s="821"/>
    </row>
    <row r="86" spans="1:189" ht="14.25" customHeight="1">
      <c r="BK86" s="837"/>
      <c r="BL86" s="838"/>
      <c r="BM86" s="829" t="s">
        <v>16</v>
      </c>
      <c r="BN86" s="830"/>
      <c r="BO86" s="830"/>
      <c r="BP86" s="830"/>
      <c r="BQ86" s="830"/>
      <c r="BR86" s="830"/>
      <c r="BS86" s="830"/>
      <c r="BT86" s="830"/>
      <c r="BU86" s="830"/>
      <c r="BV86" s="830"/>
      <c r="BW86" s="830"/>
      <c r="BX86" s="831"/>
      <c r="BY86" s="832"/>
      <c r="BZ86" s="833"/>
      <c r="CA86" s="834"/>
      <c r="CB86" s="832"/>
      <c r="CC86" s="833"/>
      <c r="CD86" s="834"/>
      <c r="CE86" s="832"/>
      <c r="CF86" s="833"/>
      <c r="CG86" s="834"/>
      <c r="CH86" s="832"/>
      <c r="CI86" s="833"/>
      <c r="CJ86" s="834"/>
      <c r="CK86" s="832"/>
      <c r="CL86" s="833"/>
      <c r="CM86" s="834"/>
      <c r="CN86" s="832"/>
      <c r="CO86" s="833"/>
      <c r="CP86" s="833"/>
      <c r="CQ86" s="844"/>
      <c r="CR86" s="833"/>
      <c r="CS86" s="834"/>
      <c r="CT86" s="832"/>
      <c r="CU86" s="833"/>
      <c r="CV86" s="845"/>
      <c r="CW86" s="833"/>
      <c r="CX86" s="833"/>
      <c r="CY86" s="833"/>
      <c r="CZ86" s="833"/>
      <c r="DA86" s="833"/>
      <c r="DB86" s="834"/>
      <c r="DC86" s="832"/>
      <c r="DD86" s="833"/>
      <c r="DE86" s="833"/>
      <c r="DF86" s="833"/>
      <c r="DG86" s="833"/>
      <c r="DH86" s="834"/>
      <c r="DI86" s="832"/>
      <c r="DJ86" s="833"/>
      <c r="DK86" s="833"/>
      <c r="DL86" s="833"/>
      <c r="DM86" s="833"/>
      <c r="DN86" s="834"/>
      <c r="DO86" s="832"/>
      <c r="DP86" s="833"/>
      <c r="DQ86" s="833"/>
      <c r="DR86" s="833"/>
      <c r="DS86" s="833"/>
      <c r="DT86" s="834"/>
      <c r="DX86" s="837"/>
      <c r="DY86" s="838"/>
      <c r="DZ86" s="829" t="s">
        <v>16</v>
      </c>
      <c r="EA86" s="830"/>
      <c r="EB86" s="830"/>
      <c r="EC86" s="830"/>
      <c r="ED86" s="830"/>
      <c r="EE86" s="830"/>
      <c r="EF86" s="830"/>
      <c r="EG86" s="830"/>
      <c r="EH86" s="830"/>
      <c r="EI86" s="830"/>
      <c r="EJ86" s="830"/>
      <c r="EK86" s="831"/>
      <c r="EL86" s="832"/>
      <c r="EM86" s="833"/>
      <c r="EN86" s="834"/>
      <c r="EO86" s="832"/>
      <c r="EP86" s="833"/>
      <c r="EQ86" s="834"/>
      <c r="ER86" s="832"/>
      <c r="ES86" s="833"/>
      <c r="ET86" s="834"/>
      <c r="EU86" s="832"/>
      <c r="EV86" s="833"/>
      <c r="EW86" s="834"/>
      <c r="EX86" s="832"/>
      <c r="EY86" s="833"/>
      <c r="EZ86" s="834"/>
      <c r="FA86" s="832"/>
      <c r="FB86" s="833"/>
      <c r="FC86" s="833"/>
      <c r="FD86" s="844"/>
      <c r="FE86" s="833"/>
      <c r="FF86" s="834"/>
      <c r="FG86" s="832"/>
      <c r="FH86" s="833"/>
      <c r="FI86" s="845"/>
      <c r="FJ86" s="833"/>
      <c r="FK86" s="833"/>
      <c r="FL86" s="833"/>
      <c r="FM86" s="833"/>
      <c r="FN86" s="833"/>
      <c r="FO86" s="834"/>
      <c r="FP86" s="832"/>
      <c r="FQ86" s="833"/>
      <c r="FR86" s="833"/>
      <c r="FS86" s="833"/>
      <c r="FT86" s="833"/>
      <c r="FU86" s="834"/>
      <c r="FV86" s="832"/>
      <c r="FW86" s="833"/>
      <c r="FX86" s="833"/>
      <c r="FY86" s="833"/>
      <c r="FZ86" s="833"/>
      <c r="GA86" s="834"/>
      <c r="GB86" s="832"/>
      <c r="GC86" s="833"/>
      <c r="GD86" s="833"/>
      <c r="GE86" s="833"/>
      <c r="GF86" s="833"/>
      <c r="GG86" s="834"/>
    </row>
    <row r="87" spans="1:189" ht="14.25" customHeight="1">
      <c r="BK87" s="837"/>
      <c r="BL87" s="838"/>
      <c r="BM87" s="829" t="s">
        <v>17</v>
      </c>
      <c r="BN87" s="830"/>
      <c r="BO87" s="830"/>
      <c r="BP87" s="830"/>
      <c r="BQ87" s="830"/>
      <c r="BR87" s="830"/>
      <c r="BS87" s="830"/>
      <c r="BT87" s="830"/>
      <c r="BU87" s="830"/>
      <c r="BV87" s="830"/>
      <c r="BW87" s="830"/>
      <c r="BX87" s="831"/>
      <c r="BY87" s="832"/>
      <c r="BZ87" s="833"/>
      <c r="CA87" s="834"/>
      <c r="CB87" s="832"/>
      <c r="CC87" s="833"/>
      <c r="CD87" s="834"/>
      <c r="CE87" s="832"/>
      <c r="CF87" s="833"/>
      <c r="CG87" s="834"/>
      <c r="CH87" s="832"/>
      <c r="CI87" s="833"/>
      <c r="CJ87" s="834"/>
      <c r="CK87" s="832"/>
      <c r="CL87" s="833"/>
      <c r="CM87" s="834"/>
      <c r="CN87" s="832"/>
      <c r="CO87" s="833"/>
      <c r="CP87" s="833"/>
      <c r="CQ87" s="844"/>
      <c r="CR87" s="833"/>
      <c r="CS87" s="834"/>
      <c r="CT87" s="832"/>
      <c r="CU87" s="833"/>
      <c r="CV87" s="845"/>
      <c r="CW87" s="833"/>
      <c r="CX87" s="833"/>
      <c r="CY87" s="833"/>
      <c r="CZ87" s="833"/>
      <c r="DA87" s="833"/>
      <c r="DB87" s="834"/>
      <c r="DC87" s="832"/>
      <c r="DD87" s="833"/>
      <c r="DE87" s="833"/>
      <c r="DF87" s="833"/>
      <c r="DG87" s="833"/>
      <c r="DH87" s="834"/>
      <c r="DI87" s="832"/>
      <c r="DJ87" s="833"/>
      <c r="DK87" s="833"/>
      <c r="DL87" s="833"/>
      <c r="DM87" s="833"/>
      <c r="DN87" s="834"/>
      <c r="DO87" s="832"/>
      <c r="DP87" s="833"/>
      <c r="DQ87" s="833"/>
      <c r="DR87" s="833"/>
      <c r="DS87" s="833"/>
      <c r="DT87" s="834"/>
      <c r="DX87" s="837"/>
      <c r="DY87" s="838"/>
      <c r="DZ87" s="829" t="s">
        <v>17</v>
      </c>
      <c r="EA87" s="830"/>
      <c r="EB87" s="830"/>
      <c r="EC87" s="830"/>
      <c r="ED87" s="830"/>
      <c r="EE87" s="830"/>
      <c r="EF87" s="830"/>
      <c r="EG87" s="830"/>
      <c r="EH87" s="830"/>
      <c r="EI87" s="830"/>
      <c r="EJ87" s="830"/>
      <c r="EK87" s="831"/>
      <c r="EL87" s="832"/>
      <c r="EM87" s="833"/>
      <c r="EN87" s="834"/>
      <c r="EO87" s="832"/>
      <c r="EP87" s="833"/>
      <c r="EQ87" s="834"/>
      <c r="ER87" s="832"/>
      <c r="ES87" s="833"/>
      <c r="ET87" s="834"/>
      <c r="EU87" s="832"/>
      <c r="EV87" s="833"/>
      <c r="EW87" s="834"/>
      <c r="EX87" s="832"/>
      <c r="EY87" s="833"/>
      <c r="EZ87" s="834"/>
      <c r="FA87" s="832"/>
      <c r="FB87" s="833"/>
      <c r="FC87" s="833"/>
      <c r="FD87" s="844"/>
      <c r="FE87" s="833"/>
      <c r="FF87" s="834"/>
      <c r="FG87" s="832"/>
      <c r="FH87" s="833"/>
      <c r="FI87" s="845"/>
      <c r="FJ87" s="833"/>
      <c r="FK87" s="833"/>
      <c r="FL87" s="833"/>
      <c r="FM87" s="833"/>
      <c r="FN87" s="833"/>
      <c r="FO87" s="834"/>
      <c r="FP87" s="832"/>
      <c r="FQ87" s="833"/>
      <c r="FR87" s="833"/>
      <c r="FS87" s="833"/>
      <c r="FT87" s="833"/>
      <c r="FU87" s="834"/>
      <c r="FV87" s="832"/>
      <c r="FW87" s="833"/>
      <c r="FX87" s="833"/>
      <c r="FY87" s="833"/>
      <c r="FZ87" s="833"/>
      <c r="GA87" s="834"/>
      <c r="GB87" s="832"/>
      <c r="GC87" s="833"/>
      <c r="GD87" s="833"/>
      <c r="GE87" s="833"/>
      <c r="GF87" s="833"/>
      <c r="GG87" s="834"/>
    </row>
    <row r="88" spans="1:189" ht="14.25" customHeight="1">
      <c r="BK88" s="839"/>
      <c r="BL88" s="840"/>
      <c r="BM88" s="846" t="s">
        <v>18</v>
      </c>
      <c r="BN88" s="847"/>
      <c r="BO88" s="847"/>
      <c r="BP88" s="847"/>
      <c r="BQ88" s="847"/>
      <c r="BR88" s="847"/>
      <c r="BS88" s="847"/>
      <c r="BT88" s="847"/>
      <c r="BU88" s="847"/>
      <c r="BV88" s="847"/>
      <c r="BW88" s="847"/>
      <c r="BX88" s="848"/>
      <c r="BY88" s="849"/>
      <c r="BZ88" s="850"/>
      <c r="CA88" s="851"/>
      <c r="CB88" s="849"/>
      <c r="CC88" s="850"/>
      <c r="CD88" s="851"/>
      <c r="CE88" s="849"/>
      <c r="CF88" s="850"/>
      <c r="CG88" s="851"/>
      <c r="CH88" s="849"/>
      <c r="CI88" s="850"/>
      <c r="CJ88" s="851"/>
      <c r="CK88" s="849"/>
      <c r="CL88" s="850"/>
      <c r="CM88" s="851"/>
      <c r="CN88" s="849"/>
      <c r="CO88" s="850"/>
      <c r="CP88" s="850"/>
      <c r="CQ88" s="852"/>
      <c r="CR88" s="850"/>
      <c r="CS88" s="851"/>
      <c r="CT88" s="849"/>
      <c r="CU88" s="850"/>
      <c r="CV88" s="853"/>
      <c r="CW88" s="850"/>
      <c r="CX88" s="850"/>
      <c r="CY88" s="850"/>
      <c r="CZ88" s="850"/>
      <c r="DA88" s="850"/>
      <c r="DB88" s="851"/>
      <c r="DC88" s="849"/>
      <c r="DD88" s="850"/>
      <c r="DE88" s="850"/>
      <c r="DF88" s="850"/>
      <c r="DG88" s="850"/>
      <c r="DH88" s="851"/>
      <c r="DI88" s="849"/>
      <c r="DJ88" s="850"/>
      <c r="DK88" s="850"/>
      <c r="DL88" s="850"/>
      <c r="DM88" s="850"/>
      <c r="DN88" s="851"/>
      <c r="DO88" s="849"/>
      <c r="DP88" s="850"/>
      <c r="DQ88" s="850"/>
      <c r="DR88" s="850"/>
      <c r="DS88" s="850"/>
      <c r="DT88" s="851"/>
      <c r="DX88" s="839"/>
      <c r="DY88" s="840"/>
      <c r="DZ88" s="846" t="s">
        <v>18</v>
      </c>
      <c r="EA88" s="847"/>
      <c r="EB88" s="847"/>
      <c r="EC88" s="847"/>
      <c r="ED88" s="847"/>
      <c r="EE88" s="847"/>
      <c r="EF88" s="847"/>
      <c r="EG88" s="847"/>
      <c r="EH88" s="847"/>
      <c r="EI88" s="847"/>
      <c r="EJ88" s="847"/>
      <c r="EK88" s="848"/>
      <c r="EL88" s="849"/>
      <c r="EM88" s="850"/>
      <c r="EN88" s="851"/>
      <c r="EO88" s="849"/>
      <c r="EP88" s="850"/>
      <c r="EQ88" s="851"/>
      <c r="ER88" s="849"/>
      <c r="ES88" s="850"/>
      <c r="ET88" s="851"/>
      <c r="EU88" s="849"/>
      <c r="EV88" s="850"/>
      <c r="EW88" s="851"/>
      <c r="EX88" s="849"/>
      <c r="EY88" s="850"/>
      <c r="EZ88" s="851"/>
      <c r="FA88" s="849"/>
      <c r="FB88" s="850"/>
      <c r="FC88" s="850"/>
      <c r="FD88" s="852"/>
      <c r="FE88" s="850"/>
      <c r="FF88" s="851"/>
      <c r="FG88" s="849"/>
      <c r="FH88" s="850"/>
      <c r="FI88" s="853"/>
      <c r="FJ88" s="850"/>
      <c r="FK88" s="850"/>
      <c r="FL88" s="850"/>
      <c r="FM88" s="850"/>
      <c r="FN88" s="850"/>
      <c r="FO88" s="851"/>
      <c r="FP88" s="849"/>
      <c r="FQ88" s="850"/>
      <c r="FR88" s="850"/>
      <c r="FS88" s="850"/>
      <c r="FT88" s="850"/>
      <c r="FU88" s="851"/>
      <c r="FV88" s="849"/>
      <c r="FW88" s="850"/>
      <c r="FX88" s="850"/>
      <c r="FY88" s="850"/>
      <c r="FZ88" s="850"/>
      <c r="GA88" s="851"/>
      <c r="GB88" s="849"/>
      <c r="GC88" s="850"/>
      <c r="GD88" s="850"/>
      <c r="GE88" s="850"/>
      <c r="GF88" s="850"/>
      <c r="GG88" s="851"/>
    </row>
    <row r="89" spans="1:189" ht="14.25" customHeight="1">
      <c r="BK89" s="835" t="s">
        <v>20</v>
      </c>
      <c r="BL89" s="836"/>
      <c r="BM89" s="841" t="s">
        <v>21</v>
      </c>
      <c r="BN89" s="842"/>
      <c r="BO89" s="842"/>
      <c r="BP89" s="842"/>
      <c r="BQ89" s="842"/>
      <c r="BR89" s="842"/>
      <c r="BS89" s="842"/>
      <c r="BT89" s="842"/>
      <c r="BU89" s="842"/>
      <c r="BV89" s="842"/>
      <c r="BW89" s="842"/>
      <c r="BX89" s="843"/>
      <c r="BY89" s="819"/>
      <c r="BZ89" s="820"/>
      <c r="CA89" s="821"/>
      <c r="CB89" s="819"/>
      <c r="CC89" s="820"/>
      <c r="CD89" s="821"/>
      <c r="CE89" s="819"/>
      <c r="CF89" s="820"/>
      <c r="CG89" s="821"/>
      <c r="CH89" s="819"/>
      <c r="CI89" s="820"/>
      <c r="CJ89" s="821"/>
      <c r="CK89" s="819"/>
      <c r="CL89" s="820"/>
      <c r="CM89" s="821"/>
      <c r="CN89" s="819"/>
      <c r="CO89" s="820"/>
      <c r="CP89" s="820"/>
      <c r="CQ89" s="827"/>
      <c r="CR89" s="820"/>
      <c r="CS89" s="821"/>
      <c r="CT89" s="819"/>
      <c r="CU89" s="820"/>
      <c r="CV89" s="828"/>
      <c r="CW89" s="820"/>
      <c r="CX89" s="820"/>
      <c r="CY89" s="820"/>
      <c r="CZ89" s="820"/>
      <c r="DA89" s="820"/>
      <c r="DB89" s="821"/>
      <c r="DC89" s="819"/>
      <c r="DD89" s="820"/>
      <c r="DE89" s="820"/>
      <c r="DF89" s="820"/>
      <c r="DG89" s="820"/>
      <c r="DH89" s="821"/>
      <c r="DI89" s="819"/>
      <c r="DJ89" s="820"/>
      <c r="DK89" s="820"/>
      <c r="DL89" s="820"/>
      <c r="DM89" s="820"/>
      <c r="DN89" s="821"/>
      <c r="DO89" s="819"/>
      <c r="DP89" s="820"/>
      <c r="DQ89" s="820"/>
      <c r="DR89" s="820"/>
      <c r="DS89" s="820"/>
      <c r="DT89" s="821"/>
      <c r="DX89" s="835" t="s">
        <v>20</v>
      </c>
      <c r="DY89" s="836"/>
      <c r="DZ89" s="841" t="s">
        <v>21</v>
      </c>
      <c r="EA89" s="842"/>
      <c r="EB89" s="842"/>
      <c r="EC89" s="842"/>
      <c r="ED89" s="842"/>
      <c r="EE89" s="842"/>
      <c r="EF89" s="842"/>
      <c r="EG89" s="842"/>
      <c r="EH89" s="842"/>
      <c r="EI89" s="842"/>
      <c r="EJ89" s="842"/>
      <c r="EK89" s="843"/>
      <c r="EL89" s="819"/>
      <c r="EM89" s="820"/>
      <c r="EN89" s="821"/>
      <c r="EO89" s="819"/>
      <c r="EP89" s="820"/>
      <c r="EQ89" s="821"/>
      <c r="ER89" s="819"/>
      <c r="ES89" s="820"/>
      <c r="ET89" s="821"/>
      <c r="EU89" s="819"/>
      <c r="EV89" s="820"/>
      <c r="EW89" s="821"/>
      <c r="EX89" s="819"/>
      <c r="EY89" s="820"/>
      <c r="EZ89" s="821"/>
      <c r="FA89" s="819"/>
      <c r="FB89" s="820"/>
      <c r="FC89" s="820"/>
      <c r="FD89" s="827"/>
      <c r="FE89" s="820"/>
      <c r="FF89" s="821"/>
      <c r="FG89" s="819"/>
      <c r="FH89" s="820"/>
      <c r="FI89" s="828"/>
      <c r="FJ89" s="820"/>
      <c r="FK89" s="820"/>
      <c r="FL89" s="820"/>
      <c r="FM89" s="820"/>
      <c r="FN89" s="820"/>
      <c r="FO89" s="821"/>
      <c r="FP89" s="819"/>
      <c r="FQ89" s="820"/>
      <c r="FR89" s="820"/>
      <c r="FS89" s="820"/>
      <c r="FT89" s="820"/>
      <c r="FU89" s="821"/>
      <c r="FV89" s="819"/>
      <c r="FW89" s="820"/>
      <c r="FX89" s="820"/>
      <c r="FY89" s="820"/>
      <c r="FZ89" s="820"/>
      <c r="GA89" s="821"/>
      <c r="GB89" s="819"/>
      <c r="GC89" s="820"/>
      <c r="GD89" s="820"/>
      <c r="GE89" s="820"/>
      <c r="GF89" s="820"/>
      <c r="GG89" s="821"/>
    </row>
    <row r="90" spans="1:189" ht="14.25" customHeight="1">
      <c r="BK90" s="837"/>
      <c r="BL90" s="838"/>
      <c r="BM90" s="829" t="s">
        <v>22</v>
      </c>
      <c r="BN90" s="830"/>
      <c r="BO90" s="830"/>
      <c r="BP90" s="830"/>
      <c r="BQ90" s="830"/>
      <c r="BR90" s="830"/>
      <c r="BS90" s="830"/>
      <c r="BT90" s="830"/>
      <c r="BU90" s="830"/>
      <c r="BV90" s="830"/>
      <c r="BW90" s="830"/>
      <c r="BX90" s="831"/>
      <c r="BY90" s="832"/>
      <c r="BZ90" s="833"/>
      <c r="CA90" s="834"/>
      <c r="CB90" s="832"/>
      <c r="CC90" s="833"/>
      <c r="CD90" s="834"/>
      <c r="CE90" s="832"/>
      <c r="CF90" s="833"/>
      <c r="CG90" s="834"/>
      <c r="CH90" s="832"/>
      <c r="CI90" s="833"/>
      <c r="CJ90" s="834"/>
      <c r="CK90" s="832"/>
      <c r="CL90" s="833"/>
      <c r="CM90" s="834"/>
      <c r="CN90" s="832"/>
      <c r="CO90" s="833"/>
      <c r="CP90" s="833"/>
      <c r="CQ90" s="844"/>
      <c r="CR90" s="833"/>
      <c r="CS90" s="834"/>
      <c r="CT90" s="832"/>
      <c r="CU90" s="833"/>
      <c r="CV90" s="845"/>
      <c r="CW90" s="833"/>
      <c r="CX90" s="833"/>
      <c r="CY90" s="833"/>
      <c r="CZ90" s="833"/>
      <c r="DA90" s="833"/>
      <c r="DB90" s="834"/>
      <c r="DC90" s="832"/>
      <c r="DD90" s="833"/>
      <c r="DE90" s="833"/>
      <c r="DF90" s="833"/>
      <c r="DG90" s="833"/>
      <c r="DH90" s="834"/>
      <c r="DI90" s="832"/>
      <c r="DJ90" s="833"/>
      <c r="DK90" s="833"/>
      <c r="DL90" s="833"/>
      <c r="DM90" s="833"/>
      <c r="DN90" s="834"/>
      <c r="DO90" s="832"/>
      <c r="DP90" s="833"/>
      <c r="DQ90" s="833"/>
      <c r="DR90" s="833"/>
      <c r="DS90" s="833"/>
      <c r="DT90" s="834"/>
      <c r="DX90" s="837"/>
      <c r="DY90" s="838"/>
      <c r="DZ90" s="829" t="s">
        <v>22</v>
      </c>
      <c r="EA90" s="830"/>
      <c r="EB90" s="830"/>
      <c r="EC90" s="830"/>
      <c r="ED90" s="830"/>
      <c r="EE90" s="830"/>
      <c r="EF90" s="830"/>
      <c r="EG90" s="830"/>
      <c r="EH90" s="830"/>
      <c r="EI90" s="830"/>
      <c r="EJ90" s="830"/>
      <c r="EK90" s="831"/>
      <c r="EL90" s="832"/>
      <c r="EM90" s="833"/>
      <c r="EN90" s="834"/>
      <c r="EO90" s="832"/>
      <c r="EP90" s="833"/>
      <c r="EQ90" s="834"/>
      <c r="ER90" s="832"/>
      <c r="ES90" s="833"/>
      <c r="ET90" s="834"/>
      <c r="EU90" s="832"/>
      <c r="EV90" s="833"/>
      <c r="EW90" s="834"/>
      <c r="EX90" s="832"/>
      <c r="EY90" s="833"/>
      <c r="EZ90" s="834"/>
      <c r="FA90" s="832"/>
      <c r="FB90" s="833"/>
      <c r="FC90" s="833"/>
      <c r="FD90" s="844"/>
      <c r="FE90" s="833"/>
      <c r="FF90" s="834"/>
      <c r="FG90" s="832"/>
      <c r="FH90" s="833"/>
      <c r="FI90" s="845"/>
      <c r="FJ90" s="833"/>
      <c r="FK90" s="833"/>
      <c r="FL90" s="833"/>
      <c r="FM90" s="833"/>
      <c r="FN90" s="833"/>
      <c r="FO90" s="834"/>
      <c r="FP90" s="832"/>
      <c r="FQ90" s="833"/>
      <c r="FR90" s="833"/>
      <c r="FS90" s="833"/>
      <c r="FT90" s="833"/>
      <c r="FU90" s="834"/>
      <c r="FV90" s="832"/>
      <c r="FW90" s="833"/>
      <c r="FX90" s="833"/>
      <c r="FY90" s="833"/>
      <c r="FZ90" s="833"/>
      <c r="GA90" s="834"/>
      <c r="GB90" s="832"/>
      <c r="GC90" s="833"/>
      <c r="GD90" s="833"/>
      <c r="GE90" s="833"/>
      <c r="GF90" s="833"/>
      <c r="GG90" s="834"/>
    </row>
    <row r="91" spans="1:189" ht="14.25" customHeight="1">
      <c r="BK91" s="837"/>
      <c r="BL91" s="838"/>
      <c r="BM91" s="846" t="s">
        <v>23</v>
      </c>
      <c r="BN91" s="847"/>
      <c r="BO91" s="847"/>
      <c r="BP91" s="847"/>
      <c r="BQ91" s="847"/>
      <c r="BR91" s="847"/>
      <c r="BS91" s="847"/>
      <c r="BT91" s="847"/>
      <c r="BU91" s="847"/>
      <c r="BV91" s="847"/>
      <c r="BW91" s="847"/>
      <c r="BX91" s="848"/>
      <c r="BY91" s="849"/>
      <c r="BZ91" s="850"/>
      <c r="CA91" s="851"/>
      <c r="CB91" s="849"/>
      <c r="CC91" s="850"/>
      <c r="CD91" s="851"/>
      <c r="CE91" s="849">
        <v>2238</v>
      </c>
      <c r="CF91" s="850"/>
      <c r="CG91" s="851"/>
      <c r="CH91" s="849">
        <v>0</v>
      </c>
      <c r="CI91" s="850"/>
      <c r="CJ91" s="851"/>
      <c r="CK91" s="849"/>
      <c r="CL91" s="850"/>
      <c r="CM91" s="851"/>
      <c r="CN91" s="849"/>
      <c r="CO91" s="850"/>
      <c r="CP91" s="850"/>
      <c r="CQ91" s="852"/>
      <c r="CR91" s="850"/>
      <c r="CS91" s="851"/>
      <c r="CT91" s="849"/>
      <c r="CU91" s="850"/>
      <c r="CV91" s="853"/>
      <c r="CW91" s="850"/>
      <c r="CX91" s="850"/>
      <c r="CY91" s="850"/>
      <c r="CZ91" s="850"/>
      <c r="DA91" s="850"/>
      <c r="DB91" s="851"/>
      <c r="DC91" s="849"/>
      <c r="DD91" s="850"/>
      <c r="DE91" s="850"/>
      <c r="DF91" s="850"/>
      <c r="DG91" s="850"/>
      <c r="DH91" s="851"/>
      <c r="DI91" s="849"/>
      <c r="DJ91" s="850"/>
      <c r="DK91" s="850"/>
      <c r="DL91" s="850"/>
      <c r="DM91" s="850"/>
      <c r="DN91" s="851"/>
      <c r="DO91" s="849"/>
      <c r="DP91" s="850"/>
      <c r="DQ91" s="850"/>
      <c r="DR91" s="850"/>
      <c r="DS91" s="850"/>
      <c r="DT91" s="851"/>
      <c r="DX91" s="837"/>
      <c r="DY91" s="838"/>
      <c r="DZ91" s="846" t="s">
        <v>23</v>
      </c>
      <c r="EA91" s="847"/>
      <c r="EB91" s="847"/>
      <c r="EC91" s="847"/>
      <c r="ED91" s="847"/>
      <c r="EE91" s="847"/>
      <c r="EF91" s="847"/>
      <c r="EG91" s="847"/>
      <c r="EH91" s="847"/>
      <c r="EI91" s="847"/>
      <c r="EJ91" s="847"/>
      <c r="EK91" s="848"/>
      <c r="EL91" s="849">
        <v>4497</v>
      </c>
      <c r="EM91" s="850"/>
      <c r="EN91" s="851"/>
      <c r="EO91" s="849">
        <v>1837</v>
      </c>
      <c r="EP91" s="850"/>
      <c r="EQ91" s="851"/>
      <c r="ER91" s="849"/>
      <c r="ES91" s="850"/>
      <c r="ET91" s="851"/>
      <c r="EU91" s="849"/>
      <c r="EV91" s="850"/>
      <c r="EW91" s="851"/>
      <c r="EX91" s="849">
        <v>2238</v>
      </c>
      <c r="EY91" s="850"/>
      <c r="EZ91" s="851"/>
      <c r="FA91" s="849">
        <v>0</v>
      </c>
      <c r="FB91" s="850"/>
      <c r="FC91" s="850"/>
      <c r="FD91" s="852"/>
      <c r="FE91" s="850"/>
      <c r="FF91" s="851"/>
      <c r="FG91" s="849"/>
      <c r="FH91" s="850"/>
      <c r="FI91" s="853"/>
      <c r="FJ91" s="850"/>
      <c r="FK91" s="850"/>
      <c r="FL91" s="850"/>
      <c r="FM91" s="850"/>
      <c r="FN91" s="850"/>
      <c r="FO91" s="851"/>
      <c r="FP91" s="849"/>
      <c r="FQ91" s="850"/>
      <c r="FR91" s="850"/>
      <c r="FS91" s="850"/>
      <c r="FT91" s="850"/>
      <c r="FU91" s="851"/>
      <c r="FV91" s="849"/>
      <c r="FW91" s="850"/>
      <c r="FX91" s="850"/>
      <c r="FY91" s="850"/>
      <c r="FZ91" s="850"/>
      <c r="GA91" s="851"/>
      <c r="GB91" s="849"/>
      <c r="GC91" s="850"/>
      <c r="GD91" s="850"/>
      <c r="GE91" s="850"/>
      <c r="GF91" s="850"/>
      <c r="GG91" s="851"/>
    </row>
    <row r="92" spans="1:189">
      <c r="BK92" s="839"/>
      <c r="BL92" s="840"/>
      <c r="BM92" s="846" t="s">
        <v>24</v>
      </c>
      <c r="BN92" s="847"/>
      <c r="BO92" s="847"/>
      <c r="BP92" s="847"/>
      <c r="BQ92" s="847"/>
      <c r="BR92" s="847"/>
      <c r="BS92" s="847"/>
      <c r="BT92" s="847"/>
      <c r="BU92" s="847"/>
      <c r="BV92" s="847"/>
      <c r="BW92" s="847"/>
      <c r="BX92" s="848"/>
      <c r="BY92" s="810">
        <f>SUM(BY84)-BY85-BY86-BY87-BY88-BY89-BY90-BY91</f>
        <v>2376</v>
      </c>
      <c r="BZ92" s="811"/>
      <c r="CA92" s="812"/>
      <c r="CB92" s="810">
        <f>SUM(CB84)-CB85-CB86-CB87-CB88-CB89-CB90-CB91</f>
        <v>26</v>
      </c>
      <c r="CC92" s="811"/>
      <c r="CD92" s="812"/>
      <c r="CE92" s="810">
        <f>SUM(CE84)-CE85-CE86-CE87-CE88-CE89-CE90-CE91</f>
        <v>527</v>
      </c>
      <c r="CF92" s="811"/>
      <c r="CG92" s="812"/>
      <c r="CH92" s="810">
        <f>SUM(CH84)-CH85-CH86-CH87-CH88-CH89-CH90-CH91</f>
        <v>561</v>
      </c>
      <c r="CI92" s="811"/>
      <c r="CJ92" s="812"/>
      <c r="CK92" s="810">
        <f>SUM(CK84)-CK85-CK86-CK87-CK88-CK89-CK90-CK91</f>
        <v>10406</v>
      </c>
      <c r="CL92" s="811"/>
      <c r="CM92" s="812"/>
      <c r="CN92" s="810">
        <f>SUM(CN84)-CN85-CN86-CN87-CN88-CN89-CN90-CN91</f>
        <v>10406</v>
      </c>
      <c r="CO92" s="811"/>
      <c r="CP92" s="881"/>
      <c r="CQ92" s="882" t="e">
        <f>CQ84-CQ85-CQ86-CQ87-CQ88-CQ89-CQ90-CQ91</f>
        <v>#REF!</v>
      </c>
      <c r="CR92" s="811"/>
      <c r="CS92" s="812"/>
      <c r="CT92" s="810">
        <f>CT84-CT85-CT86-CT87-CT88-CT89-CT90-CT91</f>
        <v>0</v>
      </c>
      <c r="CU92" s="811"/>
      <c r="CV92" s="881"/>
      <c r="CW92" s="810">
        <f>CW84-CW85-CW86-CW87-CW88-CW89-CW90-CW91</f>
        <v>718345</v>
      </c>
      <c r="CX92" s="811"/>
      <c r="CY92" s="811"/>
      <c r="CZ92" s="811">
        <v>0</v>
      </c>
      <c r="DA92" s="811"/>
      <c r="DB92" s="812"/>
      <c r="DC92" s="810">
        <f>DC84-DC85-DC86-DC87-DC88-DC89-DC90-DC91</f>
        <v>37</v>
      </c>
      <c r="DD92" s="811"/>
      <c r="DE92" s="811"/>
      <c r="DF92" s="811">
        <v>1</v>
      </c>
      <c r="DG92" s="811"/>
      <c r="DH92" s="812"/>
      <c r="DI92" s="810">
        <f>DI84-DI85-DI86-DI87-DI88-DI89-DI90-DI91</f>
        <v>37</v>
      </c>
      <c r="DJ92" s="811"/>
      <c r="DK92" s="811"/>
      <c r="DL92" s="811">
        <v>2</v>
      </c>
      <c r="DM92" s="811"/>
      <c r="DN92" s="812"/>
      <c r="DO92" s="810">
        <f>DO84-DO85-DO86-DO87-DO88-DO89-DO90-DO91</f>
        <v>0</v>
      </c>
      <c r="DP92" s="811"/>
      <c r="DQ92" s="811"/>
      <c r="DR92" s="811">
        <v>3</v>
      </c>
      <c r="DS92" s="811"/>
      <c r="DT92" s="812"/>
      <c r="DX92" s="839"/>
      <c r="DY92" s="840"/>
      <c r="DZ92" s="846" t="s">
        <v>24</v>
      </c>
      <c r="EA92" s="847"/>
      <c r="EB92" s="847"/>
      <c r="EC92" s="847"/>
      <c r="ED92" s="847"/>
      <c r="EE92" s="847"/>
      <c r="EF92" s="847"/>
      <c r="EG92" s="847"/>
      <c r="EH92" s="847"/>
      <c r="EI92" s="847"/>
      <c r="EJ92" s="847"/>
      <c r="EK92" s="848"/>
      <c r="EL92" s="849">
        <v>206</v>
      </c>
      <c r="EM92" s="850"/>
      <c r="EN92" s="851"/>
      <c r="EO92" s="810">
        <v>68</v>
      </c>
      <c r="EP92" s="811"/>
      <c r="EQ92" s="812"/>
      <c r="ER92" s="810">
        <v>2376</v>
      </c>
      <c r="ES92" s="811"/>
      <c r="ET92" s="812"/>
      <c r="EU92" s="810">
        <v>26</v>
      </c>
      <c r="EV92" s="811"/>
      <c r="EW92" s="812"/>
      <c r="EX92" s="810">
        <v>527</v>
      </c>
      <c r="EY92" s="811"/>
      <c r="EZ92" s="812"/>
      <c r="FA92" s="810">
        <v>561</v>
      </c>
      <c r="FB92" s="811"/>
      <c r="FC92" s="881"/>
      <c r="FD92" s="882">
        <v>6518</v>
      </c>
      <c r="FE92" s="811"/>
      <c r="FF92" s="812"/>
      <c r="FG92" s="810">
        <v>0</v>
      </c>
      <c r="FH92" s="811"/>
      <c r="FI92" s="881"/>
      <c r="FJ92" s="882">
        <v>12545</v>
      </c>
      <c r="FK92" s="811"/>
      <c r="FL92" s="811"/>
      <c r="FM92" s="811">
        <v>0</v>
      </c>
      <c r="FN92" s="811"/>
      <c r="FO92" s="812"/>
      <c r="FP92" s="810">
        <v>10263</v>
      </c>
      <c r="FQ92" s="811"/>
      <c r="FR92" s="811"/>
      <c r="FS92" s="811">
        <v>0</v>
      </c>
      <c r="FT92" s="811"/>
      <c r="FU92" s="812"/>
      <c r="FV92" s="810">
        <v>10263</v>
      </c>
      <c r="FW92" s="811"/>
      <c r="FX92" s="811"/>
      <c r="FY92" s="811">
        <v>0</v>
      </c>
      <c r="FZ92" s="811"/>
      <c r="GA92" s="812"/>
      <c r="GB92" s="810">
        <v>0</v>
      </c>
      <c r="GC92" s="811"/>
      <c r="GD92" s="811"/>
      <c r="GE92" s="811">
        <v>0</v>
      </c>
      <c r="GF92" s="811"/>
      <c r="GG92" s="812"/>
    </row>
    <row r="93" spans="1:189">
      <c r="A93" s="5" t="s">
        <v>278</v>
      </c>
      <c r="B93" s="5"/>
      <c r="BF93" s="113" t="s">
        <v>279</v>
      </c>
      <c r="BG93" s="119" t="s">
        <v>280</v>
      </c>
    </row>
    <row r="94" spans="1:189">
      <c r="BG94" s="119" t="s">
        <v>281</v>
      </c>
    </row>
    <row r="95" spans="1:189">
      <c r="B95" s="5" t="s">
        <v>282</v>
      </c>
    </row>
    <row r="96" spans="1:189" ht="4.5" customHeight="1"/>
    <row r="97" spans="3:59">
      <c r="C97" s="1" t="s">
        <v>283</v>
      </c>
      <c r="BF97" s="122" t="s">
        <v>284</v>
      </c>
      <c r="BG97" s="119" t="s">
        <v>285</v>
      </c>
    </row>
    <row r="98" spans="3:59" ht="27" customHeight="1">
      <c r="E98" s="854" t="s">
        <v>679</v>
      </c>
      <c r="F98" s="855"/>
      <c r="G98" s="855"/>
      <c r="H98" s="855"/>
      <c r="I98" s="855"/>
      <c r="J98" s="855"/>
      <c r="K98" s="855"/>
      <c r="L98" s="855"/>
      <c r="M98" s="855"/>
      <c r="N98" s="855"/>
      <c r="O98" s="855"/>
      <c r="P98" s="855"/>
      <c r="Q98" s="855"/>
      <c r="R98" s="855"/>
      <c r="S98" s="855"/>
      <c r="T98" s="855"/>
      <c r="U98" s="855"/>
      <c r="V98" s="855"/>
      <c r="W98" s="855"/>
      <c r="X98" s="855"/>
      <c r="Y98" s="855"/>
      <c r="Z98" s="855"/>
      <c r="AA98" s="855"/>
      <c r="AB98" s="855"/>
      <c r="AC98" s="855"/>
      <c r="AD98" s="855"/>
      <c r="AE98" s="855"/>
      <c r="AF98" s="855"/>
      <c r="AG98" s="855"/>
      <c r="AH98" s="855"/>
      <c r="AI98" s="855"/>
      <c r="AJ98" s="855"/>
      <c r="AK98" s="855"/>
      <c r="AL98" s="855"/>
      <c r="AM98" s="855"/>
      <c r="AN98" s="855"/>
      <c r="AO98" s="855"/>
      <c r="AP98" s="855"/>
      <c r="AQ98" s="855"/>
      <c r="AR98" s="855"/>
      <c r="AS98" s="855"/>
      <c r="AT98" s="855"/>
      <c r="AU98" s="855"/>
      <c r="AV98" s="855"/>
      <c r="AW98" s="855"/>
      <c r="AX98" s="855"/>
      <c r="AY98" s="855"/>
      <c r="AZ98" s="855"/>
      <c r="BA98" s="855"/>
      <c r="BB98" s="856"/>
      <c r="BG98" s="119" t="s">
        <v>286</v>
      </c>
    </row>
    <row r="99" spans="3:59" ht="27" customHeight="1">
      <c r="E99" s="857"/>
      <c r="F99" s="858"/>
      <c r="G99" s="858"/>
      <c r="H99" s="858"/>
      <c r="I99" s="858"/>
      <c r="J99" s="858"/>
      <c r="K99" s="858"/>
      <c r="L99" s="858"/>
      <c r="M99" s="858"/>
      <c r="N99" s="858"/>
      <c r="O99" s="858"/>
      <c r="P99" s="858"/>
      <c r="Q99" s="858"/>
      <c r="R99" s="858"/>
      <c r="S99" s="858"/>
      <c r="T99" s="858"/>
      <c r="U99" s="858"/>
      <c r="V99" s="858"/>
      <c r="W99" s="858"/>
      <c r="X99" s="858"/>
      <c r="Y99" s="858"/>
      <c r="Z99" s="858"/>
      <c r="AA99" s="858"/>
      <c r="AB99" s="858"/>
      <c r="AC99" s="858"/>
      <c r="AD99" s="858"/>
      <c r="AE99" s="858"/>
      <c r="AF99" s="858"/>
      <c r="AG99" s="858"/>
      <c r="AH99" s="858"/>
      <c r="AI99" s="858"/>
      <c r="AJ99" s="858"/>
      <c r="AK99" s="858"/>
      <c r="AL99" s="858"/>
      <c r="AM99" s="858"/>
      <c r="AN99" s="858"/>
      <c r="AO99" s="858"/>
      <c r="AP99" s="858"/>
      <c r="AQ99" s="858"/>
      <c r="AR99" s="858"/>
      <c r="AS99" s="858"/>
      <c r="AT99" s="858"/>
      <c r="AU99" s="858"/>
      <c r="AV99" s="858"/>
      <c r="AW99" s="858"/>
      <c r="AX99" s="858"/>
      <c r="AY99" s="858"/>
      <c r="AZ99" s="858"/>
      <c r="BA99" s="858"/>
      <c r="BB99" s="859"/>
      <c r="BG99" s="119" t="s">
        <v>287</v>
      </c>
    </row>
    <row r="100" spans="3:59" ht="27" customHeight="1">
      <c r="E100" s="857"/>
      <c r="F100" s="858"/>
      <c r="G100" s="858"/>
      <c r="H100" s="858"/>
      <c r="I100" s="858"/>
      <c r="J100" s="858"/>
      <c r="K100" s="858"/>
      <c r="L100" s="858"/>
      <c r="M100" s="858"/>
      <c r="N100" s="858"/>
      <c r="O100" s="858"/>
      <c r="P100" s="858"/>
      <c r="Q100" s="858"/>
      <c r="R100" s="858"/>
      <c r="S100" s="858"/>
      <c r="T100" s="858"/>
      <c r="U100" s="858"/>
      <c r="V100" s="858"/>
      <c r="W100" s="858"/>
      <c r="X100" s="858"/>
      <c r="Y100" s="858"/>
      <c r="Z100" s="858"/>
      <c r="AA100" s="858"/>
      <c r="AB100" s="858"/>
      <c r="AC100" s="858"/>
      <c r="AD100" s="858"/>
      <c r="AE100" s="858"/>
      <c r="AF100" s="858"/>
      <c r="AG100" s="858"/>
      <c r="AH100" s="858"/>
      <c r="AI100" s="858"/>
      <c r="AJ100" s="858"/>
      <c r="AK100" s="858"/>
      <c r="AL100" s="858"/>
      <c r="AM100" s="858"/>
      <c r="AN100" s="858"/>
      <c r="AO100" s="858"/>
      <c r="AP100" s="858"/>
      <c r="AQ100" s="858"/>
      <c r="AR100" s="858"/>
      <c r="AS100" s="858"/>
      <c r="AT100" s="858"/>
      <c r="AU100" s="858"/>
      <c r="AV100" s="858"/>
      <c r="AW100" s="858"/>
      <c r="AX100" s="858"/>
      <c r="AY100" s="858"/>
      <c r="AZ100" s="858"/>
      <c r="BA100" s="858"/>
      <c r="BB100" s="859"/>
    </row>
    <row r="101" spans="3:59" ht="27" customHeight="1">
      <c r="E101" s="857"/>
      <c r="F101" s="858"/>
      <c r="G101" s="858"/>
      <c r="H101" s="858"/>
      <c r="I101" s="858"/>
      <c r="J101" s="858"/>
      <c r="K101" s="858"/>
      <c r="L101" s="858"/>
      <c r="M101" s="858"/>
      <c r="N101" s="858"/>
      <c r="O101" s="858"/>
      <c r="P101" s="858"/>
      <c r="Q101" s="858"/>
      <c r="R101" s="858"/>
      <c r="S101" s="858"/>
      <c r="T101" s="858"/>
      <c r="U101" s="858"/>
      <c r="V101" s="858"/>
      <c r="W101" s="858"/>
      <c r="X101" s="858"/>
      <c r="Y101" s="858"/>
      <c r="Z101" s="858"/>
      <c r="AA101" s="858"/>
      <c r="AB101" s="858"/>
      <c r="AC101" s="858"/>
      <c r="AD101" s="858"/>
      <c r="AE101" s="858"/>
      <c r="AF101" s="858"/>
      <c r="AG101" s="858"/>
      <c r="AH101" s="858"/>
      <c r="AI101" s="858"/>
      <c r="AJ101" s="858"/>
      <c r="AK101" s="858"/>
      <c r="AL101" s="858"/>
      <c r="AM101" s="858"/>
      <c r="AN101" s="858"/>
      <c r="AO101" s="858"/>
      <c r="AP101" s="858"/>
      <c r="AQ101" s="858"/>
      <c r="AR101" s="858"/>
      <c r="AS101" s="858"/>
      <c r="AT101" s="858"/>
      <c r="AU101" s="858"/>
      <c r="AV101" s="858"/>
      <c r="AW101" s="858"/>
      <c r="AX101" s="858"/>
      <c r="AY101" s="858"/>
      <c r="AZ101" s="858"/>
      <c r="BA101" s="858"/>
      <c r="BB101" s="859"/>
    </row>
    <row r="102" spans="3:59" ht="27" customHeight="1">
      <c r="E102" s="860"/>
      <c r="F102" s="861"/>
      <c r="G102" s="861"/>
      <c r="H102" s="861"/>
      <c r="I102" s="861"/>
      <c r="J102" s="861"/>
      <c r="K102" s="861"/>
      <c r="L102" s="861"/>
      <c r="M102" s="861"/>
      <c r="N102" s="861"/>
      <c r="O102" s="861"/>
      <c r="P102" s="861"/>
      <c r="Q102" s="861"/>
      <c r="R102" s="861"/>
      <c r="S102" s="861"/>
      <c r="T102" s="861"/>
      <c r="U102" s="861"/>
      <c r="V102" s="861"/>
      <c r="W102" s="861"/>
      <c r="X102" s="861"/>
      <c r="Y102" s="861"/>
      <c r="Z102" s="861"/>
      <c r="AA102" s="861"/>
      <c r="AB102" s="861"/>
      <c r="AC102" s="861"/>
      <c r="AD102" s="861"/>
      <c r="AE102" s="861"/>
      <c r="AF102" s="861"/>
      <c r="AG102" s="861"/>
      <c r="AH102" s="861"/>
      <c r="AI102" s="861"/>
      <c r="AJ102" s="861"/>
      <c r="AK102" s="861"/>
      <c r="AL102" s="861"/>
      <c r="AM102" s="861"/>
      <c r="AN102" s="861"/>
      <c r="AO102" s="861"/>
      <c r="AP102" s="861"/>
      <c r="AQ102" s="861"/>
      <c r="AR102" s="861"/>
      <c r="AS102" s="861"/>
      <c r="AT102" s="861"/>
      <c r="AU102" s="861"/>
      <c r="AV102" s="861"/>
      <c r="AW102" s="861"/>
      <c r="AX102" s="861"/>
      <c r="AY102" s="861"/>
      <c r="AZ102" s="861"/>
      <c r="BA102" s="861"/>
      <c r="BB102" s="862"/>
    </row>
    <row r="104" spans="3:59">
      <c r="C104" s="1" t="s">
        <v>288</v>
      </c>
      <c r="BF104" s="113" t="s">
        <v>289</v>
      </c>
      <c r="BG104" s="119" t="s">
        <v>312</v>
      </c>
    </row>
    <row r="105" spans="3:59" ht="19.5" customHeight="1">
      <c r="E105" s="863" t="s">
        <v>701</v>
      </c>
      <c r="F105" s="864"/>
      <c r="G105" s="864"/>
      <c r="H105" s="864"/>
      <c r="I105" s="864"/>
      <c r="J105" s="864"/>
      <c r="K105" s="864"/>
      <c r="L105" s="864"/>
      <c r="M105" s="864"/>
      <c r="N105" s="864"/>
      <c r="O105" s="864"/>
      <c r="P105" s="864"/>
      <c r="Q105" s="864"/>
      <c r="R105" s="864"/>
      <c r="S105" s="864"/>
      <c r="T105" s="864"/>
      <c r="U105" s="864"/>
      <c r="V105" s="864"/>
      <c r="W105" s="864"/>
      <c r="X105" s="864"/>
      <c r="Y105" s="864"/>
      <c r="Z105" s="864"/>
      <c r="AA105" s="864"/>
      <c r="AB105" s="864"/>
      <c r="AC105" s="864"/>
      <c r="AD105" s="864"/>
      <c r="AE105" s="864"/>
      <c r="AF105" s="864"/>
      <c r="AG105" s="864"/>
      <c r="AH105" s="864"/>
      <c r="AI105" s="864"/>
      <c r="AJ105" s="864"/>
      <c r="AK105" s="864"/>
      <c r="AL105" s="864"/>
      <c r="AM105" s="864"/>
      <c r="AN105" s="864"/>
      <c r="AO105" s="864"/>
      <c r="AP105" s="864"/>
      <c r="AQ105" s="864"/>
      <c r="AR105" s="864"/>
      <c r="AS105" s="864"/>
      <c r="AT105" s="864"/>
      <c r="AU105" s="864"/>
      <c r="AV105" s="864"/>
      <c r="AW105" s="864"/>
      <c r="AX105" s="864"/>
      <c r="AY105" s="864"/>
      <c r="AZ105" s="864"/>
      <c r="BA105" s="864"/>
      <c r="BB105" s="865"/>
      <c r="BG105" s="119" t="s">
        <v>313</v>
      </c>
    </row>
    <row r="106" spans="3:59" ht="19.5" customHeight="1">
      <c r="E106" s="866"/>
      <c r="F106" s="867"/>
      <c r="G106" s="867"/>
      <c r="H106" s="867"/>
      <c r="I106" s="867"/>
      <c r="J106" s="867"/>
      <c r="K106" s="867"/>
      <c r="L106" s="867"/>
      <c r="M106" s="867"/>
      <c r="N106" s="867"/>
      <c r="O106" s="867"/>
      <c r="P106" s="867"/>
      <c r="Q106" s="867"/>
      <c r="R106" s="867"/>
      <c r="S106" s="867"/>
      <c r="T106" s="867"/>
      <c r="U106" s="867"/>
      <c r="V106" s="867"/>
      <c r="W106" s="867"/>
      <c r="X106" s="867"/>
      <c r="Y106" s="867"/>
      <c r="Z106" s="867"/>
      <c r="AA106" s="867"/>
      <c r="AB106" s="867"/>
      <c r="AC106" s="867"/>
      <c r="AD106" s="867"/>
      <c r="AE106" s="867"/>
      <c r="AF106" s="867"/>
      <c r="AG106" s="867"/>
      <c r="AH106" s="867"/>
      <c r="AI106" s="867"/>
      <c r="AJ106" s="867"/>
      <c r="AK106" s="867"/>
      <c r="AL106" s="867"/>
      <c r="AM106" s="867"/>
      <c r="AN106" s="867"/>
      <c r="AO106" s="867"/>
      <c r="AP106" s="867"/>
      <c r="AQ106" s="867"/>
      <c r="AR106" s="867"/>
      <c r="AS106" s="867"/>
      <c r="AT106" s="867"/>
      <c r="AU106" s="867"/>
      <c r="AV106" s="867"/>
      <c r="AW106" s="867"/>
      <c r="AX106" s="867"/>
      <c r="AY106" s="867"/>
      <c r="AZ106" s="867"/>
      <c r="BA106" s="867"/>
      <c r="BB106" s="868"/>
      <c r="BG106" s="119" t="s">
        <v>290</v>
      </c>
    </row>
    <row r="107" spans="3:59" ht="27" customHeight="1">
      <c r="E107" s="866"/>
      <c r="F107" s="867"/>
      <c r="G107" s="867"/>
      <c r="H107" s="867"/>
      <c r="I107" s="867"/>
      <c r="J107" s="867"/>
      <c r="K107" s="867"/>
      <c r="L107" s="867"/>
      <c r="M107" s="867"/>
      <c r="N107" s="867"/>
      <c r="O107" s="867"/>
      <c r="P107" s="867"/>
      <c r="Q107" s="867"/>
      <c r="R107" s="867"/>
      <c r="S107" s="867"/>
      <c r="T107" s="867"/>
      <c r="U107" s="867"/>
      <c r="V107" s="867"/>
      <c r="W107" s="867"/>
      <c r="X107" s="867"/>
      <c r="Y107" s="867"/>
      <c r="Z107" s="867"/>
      <c r="AA107" s="867"/>
      <c r="AB107" s="867"/>
      <c r="AC107" s="867"/>
      <c r="AD107" s="867"/>
      <c r="AE107" s="867"/>
      <c r="AF107" s="867"/>
      <c r="AG107" s="867"/>
      <c r="AH107" s="867"/>
      <c r="AI107" s="867"/>
      <c r="AJ107" s="867"/>
      <c r="AK107" s="867"/>
      <c r="AL107" s="867"/>
      <c r="AM107" s="867"/>
      <c r="AN107" s="867"/>
      <c r="AO107" s="867"/>
      <c r="AP107" s="867"/>
      <c r="AQ107" s="867"/>
      <c r="AR107" s="867"/>
      <c r="AS107" s="867"/>
      <c r="AT107" s="867"/>
      <c r="AU107" s="867"/>
      <c r="AV107" s="867"/>
      <c r="AW107" s="867"/>
      <c r="AX107" s="867"/>
      <c r="AY107" s="867"/>
      <c r="AZ107" s="867"/>
      <c r="BA107" s="867"/>
      <c r="BB107" s="868"/>
      <c r="BG107" s="119" t="s">
        <v>291</v>
      </c>
    </row>
    <row r="108" spans="3:59" ht="27" customHeight="1">
      <c r="E108" s="869"/>
      <c r="F108" s="870"/>
      <c r="G108" s="870"/>
      <c r="H108" s="870"/>
      <c r="I108" s="870"/>
      <c r="J108" s="870"/>
      <c r="K108" s="870"/>
      <c r="L108" s="870"/>
      <c r="M108" s="870"/>
      <c r="N108" s="870"/>
      <c r="O108" s="870"/>
      <c r="P108" s="870"/>
      <c r="Q108" s="870"/>
      <c r="R108" s="870"/>
      <c r="S108" s="870"/>
      <c r="T108" s="870"/>
      <c r="U108" s="870"/>
      <c r="V108" s="870"/>
      <c r="W108" s="870"/>
      <c r="X108" s="870"/>
      <c r="Y108" s="870"/>
      <c r="Z108" s="870"/>
      <c r="AA108" s="870"/>
      <c r="AB108" s="870"/>
      <c r="AC108" s="870"/>
      <c r="AD108" s="870"/>
      <c r="AE108" s="870"/>
      <c r="AF108" s="870"/>
      <c r="AG108" s="870"/>
      <c r="AH108" s="870"/>
      <c r="AI108" s="870"/>
      <c r="AJ108" s="870"/>
      <c r="AK108" s="870"/>
      <c r="AL108" s="870"/>
      <c r="AM108" s="870"/>
      <c r="AN108" s="870"/>
      <c r="AO108" s="870"/>
      <c r="AP108" s="870"/>
      <c r="AQ108" s="870"/>
      <c r="AR108" s="870"/>
      <c r="AS108" s="870"/>
      <c r="AT108" s="870"/>
      <c r="AU108" s="870"/>
      <c r="AV108" s="870"/>
      <c r="AW108" s="870"/>
      <c r="AX108" s="870"/>
      <c r="AY108" s="870"/>
      <c r="AZ108" s="870"/>
      <c r="BA108" s="870"/>
      <c r="BB108" s="871"/>
    </row>
    <row r="110" spans="3:59">
      <c r="C110" s="1" t="s">
        <v>292</v>
      </c>
    </row>
    <row r="111" spans="3:59" ht="4.5" customHeight="1"/>
    <row r="112" spans="3:59">
      <c r="D112" s="1" t="s">
        <v>293</v>
      </c>
      <c r="BF112" s="113" t="s">
        <v>294</v>
      </c>
      <c r="BG112" s="119" t="s">
        <v>295</v>
      </c>
    </row>
    <row r="113" spans="2:59" ht="12.75" customHeight="1">
      <c r="E113" s="872" t="s">
        <v>702</v>
      </c>
      <c r="F113" s="873"/>
      <c r="G113" s="873"/>
      <c r="H113" s="873"/>
      <c r="I113" s="873"/>
      <c r="J113" s="873"/>
      <c r="K113" s="873"/>
      <c r="L113" s="873"/>
      <c r="M113" s="873"/>
      <c r="N113" s="873"/>
      <c r="O113" s="873"/>
      <c r="P113" s="873"/>
      <c r="Q113" s="873"/>
      <c r="R113" s="873"/>
      <c r="S113" s="873"/>
      <c r="T113" s="873"/>
      <c r="U113" s="873"/>
      <c r="V113" s="873"/>
      <c r="W113" s="873"/>
      <c r="X113" s="873"/>
      <c r="Y113" s="873"/>
      <c r="Z113" s="873"/>
      <c r="AA113" s="873"/>
      <c r="AB113" s="873"/>
      <c r="AC113" s="873"/>
      <c r="AD113" s="873"/>
      <c r="AE113" s="873"/>
      <c r="AF113" s="873"/>
      <c r="AG113" s="873"/>
      <c r="AH113" s="873"/>
      <c r="AI113" s="873"/>
      <c r="AJ113" s="873"/>
      <c r="AK113" s="873"/>
      <c r="AL113" s="873"/>
      <c r="AM113" s="873"/>
      <c r="AN113" s="873"/>
      <c r="AO113" s="873"/>
      <c r="AP113" s="873"/>
      <c r="AQ113" s="873"/>
      <c r="AR113" s="873"/>
      <c r="AS113" s="873"/>
      <c r="AT113" s="873"/>
      <c r="AU113" s="873"/>
      <c r="AV113" s="873"/>
      <c r="AW113" s="873"/>
      <c r="AX113" s="873"/>
      <c r="AY113" s="873"/>
      <c r="AZ113" s="873"/>
      <c r="BA113" s="873"/>
      <c r="BB113" s="874"/>
    </row>
    <row r="114" spans="2:59">
      <c r="E114" s="875"/>
      <c r="F114" s="876"/>
      <c r="G114" s="876"/>
      <c r="H114" s="876"/>
      <c r="I114" s="876"/>
      <c r="J114" s="876"/>
      <c r="K114" s="876"/>
      <c r="L114" s="876"/>
      <c r="M114" s="876"/>
      <c r="N114" s="876"/>
      <c r="O114" s="876"/>
      <c r="P114" s="876"/>
      <c r="Q114" s="876"/>
      <c r="R114" s="876"/>
      <c r="S114" s="876"/>
      <c r="T114" s="876"/>
      <c r="U114" s="876"/>
      <c r="V114" s="876"/>
      <c r="W114" s="876"/>
      <c r="X114" s="876"/>
      <c r="Y114" s="876"/>
      <c r="Z114" s="876"/>
      <c r="AA114" s="876"/>
      <c r="AB114" s="876"/>
      <c r="AC114" s="876"/>
      <c r="AD114" s="876"/>
      <c r="AE114" s="876"/>
      <c r="AF114" s="876"/>
      <c r="AG114" s="876"/>
      <c r="AH114" s="876"/>
      <c r="AI114" s="876"/>
      <c r="AJ114" s="876"/>
      <c r="AK114" s="876"/>
      <c r="AL114" s="876"/>
      <c r="AM114" s="876"/>
      <c r="AN114" s="876"/>
      <c r="AO114" s="876"/>
      <c r="AP114" s="876"/>
      <c r="AQ114" s="876"/>
      <c r="AR114" s="876"/>
      <c r="AS114" s="876"/>
      <c r="AT114" s="876"/>
      <c r="AU114" s="876"/>
      <c r="AV114" s="876"/>
      <c r="AW114" s="876"/>
      <c r="AX114" s="876"/>
      <c r="AY114" s="876"/>
      <c r="AZ114" s="876"/>
      <c r="BA114" s="876"/>
      <c r="BB114" s="877"/>
    </row>
    <row r="115" spans="2:59">
      <c r="E115" s="878"/>
      <c r="F115" s="879"/>
      <c r="G115" s="879"/>
      <c r="H115" s="879"/>
      <c r="I115" s="879"/>
      <c r="J115" s="879"/>
      <c r="K115" s="879"/>
      <c r="L115" s="879"/>
      <c r="M115" s="879"/>
      <c r="N115" s="879"/>
      <c r="O115" s="879"/>
      <c r="P115" s="879"/>
      <c r="Q115" s="879"/>
      <c r="R115" s="879"/>
      <c r="S115" s="879"/>
      <c r="T115" s="879"/>
      <c r="U115" s="879"/>
      <c r="V115" s="879"/>
      <c r="W115" s="879"/>
      <c r="X115" s="879"/>
      <c r="Y115" s="879"/>
      <c r="Z115" s="879"/>
      <c r="AA115" s="879"/>
      <c r="AB115" s="879"/>
      <c r="AC115" s="879"/>
      <c r="AD115" s="879"/>
      <c r="AE115" s="879"/>
      <c r="AF115" s="879"/>
      <c r="AG115" s="879"/>
      <c r="AH115" s="879"/>
      <c r="AI115" s="879"/>
      <c r="AJ115" s="879"/>
      <c r="AK115" s="879"/>
      <c r="AL115" s="879"/>
      <c r="AM115" s="879"/>
      <c r="AN115" s="879"/>
      <c r="AO115" s="879"/>
      <c r="AP115" s="879"/>
      <c r="AQ115" s="879"/>
      <c r="AR115" s="879"/>
      <c r="AS115" s="879"/>
      <c r="AT115" s="879"/>
      <c r="AU115" s="879"/>
      <c r="AV115" s="879"/>
      <c r="AW115" s="879"/>
      <c r="AX115" s="879"/>
      <c r="AY115" s="879"/>
      <c r="AZ115" s="879"/>
      <c r="BA115" s="879"/>
      <c r="BB115" s="880"/>
    </row>
    <row r="116" spans="2:59" ht="4.5" customHeight="1"/>
    <row r="117" spans="2:59">
      <c r="D117" s="1" t="s">
        <v>296</v>
      </c>
      <c r="BF117" s="113" t="s">
        <v>297</v>
      </c>
      <c r="BG117" s="119" t="s">
        <v>298</v>
      </c>
    </row>
    <row r="118" spans="2:59" ht="26.25" customHeight="1">
      <c r="E118" s="854" t="s">
        <v>680</v>
      </c>
      <c r="F118" s="855"/>
      <c r="G118" s="855"/>
      <c r="H118" s="855"/>
      <c r="I118" s="855"/>
      <c r="J118" s="855"/>
      <c r="K118" s="855"/>
      <c r="L118" s="855"/>
      <c r="M118" s="855"/>
      <c r="N118" s="855"/>
      <c r="O118" s="855"/>
      <c r="P118" s="855"/>
      <c r="Q118" s="855"/>
      <c r="R118" s="855"/>
      <c r="S118" s="855"/>
      <c r="T118" s="855"/>
      <c r="U118" s="855"/>
      <c r="V118" s="855"/>
      <c r="W118" s="855"/>
      <c r="X118" s="855"/>
      <c r="Y118" s="855"/>
      <c r="Z118" s="855"/>
      <c r="AA118" s="855"/>
      <c r="AB118" s="855"/>
      <c r="AC118" s="855"/>
      <c r="AD118" s="855"/>
      <c r="AE118" s="855"/>
      <c r="AF118" s="855"/>
      <c r="AG118" s="855"/>
      <c r="AH118" s="855"/>
      <c r="AI118" s="855"/>
      <c r="AJ118" s="855"/>
      <c r="AK118" s="855"/>
      <c r="AL118" s="855"/>
      <c r="AM118" s="855"/>
      <c r="AN118" s="855"/>
      <c r="AO118" s="855"/>
      <c r="AP118" s="855"/>
      <c r="AQ118" s="855"/>
      <c r="AR118" s="855"/>
      <c r="AS118" s="855"/>
      <c r="AT118" s="855"/>
      <c r="AU118" s="855"/>
      <c r="AV118" s="855"/>
      <c r="AW118" s="855"/>
      <c r="AX118" s="855"/>
      <c r="AY118" s="855"/>
      <c r="AZ118" s="855"/>
      <c r="BA118" s="855"/>
      <c r="BB118" s="856"/>
      <c r="BG118" s="119" t="s">
        <v>299</v>
      </c>
    </row>
    <row r="119" spans="2:59" ht="26.25" customHeight="1">
      <c r="E119" s="857"/>
      <c r="F119" s="858"/>
      <c r="G119" s="858"/>
      <c r="H119" s="858"/>
      <c r="I119" s="858"/>
      <c r="J119" s="858"/>
      <c r="K119" s="858"/>
      <c r="L119" s="858"/>
      <c r="M119" s="858"/>
      <c r="N119" s="858"/>
      <c r="O119" s="858"/>
      <c r="P119" s="858"/>
      <c r="Q119" s="858"/>
      <c r="R119" s="858"/>
      <c r="S119" s="858"/>
      <c r="T119" s="858"/>
      <c r="U119" s="858"/>
      <c r="V119" s="858"/>
      <c r="W119" s="858"/>
      <c r="X119" s="858"/>
      <c r="Y119" s="858"/>
      <c r="Z119" s="858"/>
      <c r="AA119" s="858"/>
      <c r="AB119" s="858"/>
      <c r="AC119" s="858"/>
      <c r="AD119" s="858"/>
      <c r="AE119" s="858"/>
      <c r="AF119" s="858"/>
      <c r="AG119" s="858"/>
      <c r="AH119" s="858"/>
      <c r="AI119" s="858"/>
      <c r="AJ119" s="858"/>
      <c r="AK119" s="858"/>
      <c r="AL119" s="858"/>
      <c r="AM119" s="858"/>
      <c r="AN119" s="858"/>
      <c r="AO119" s="858"/>
      <c r="AP119" s="858"/>
      <c r="AQ119" s="858"/>
      <c r="AR119" s="858"/>
      <c r="AS119" s="858"/>
      <c r="AT119" s="858"/>
      <c r="AU119" s="858"/>
      <c r="AV119" s="858"/>
      <c r="AW119" s="858"/>
      <c r="AX119" s="858"/>
      <c r="AY119" s="858"/>
      <c r="AZ119" s="858"/>
      <c r="BA119" s="858"/>
      <c r="BB119" s="859"/>
      <c r="BG119" s="119" t="s">
        <v>314</v>
      </c>
    </row>
    <row r="120" spans="2:59" ht="26.25" customHeight="1">
      <c r="E120" s="860"/>
      <c r="F120" s="861"/>
      <c r="G120" s="861"/>
      <c r="H120" s="861"/>
      <c r="I120" s="861"/>
      <c r="J120" s="861"/>
      <c r="K120" s="861"/>
      <c r="L120" s="861"/>
      <c r="M120" s="861"/>
      <c r="N120" s="861"/>
      <c r="O120" s="861"/>
      <c r="P120" s="861"/>
      <c r="Q120" s="861"/>
      <c r="R120" s="861"/>
      <c r="S120" s="861"/>
      <c r="T120" s="861"/>
      <c r="U120" s="861"/>
      <c r="V120" s="861"/>
      <c r="W120" s="861"/>
      <c r="X120" s="861"/>
      <c r="Y120" s="861"/>
      <c r="Z120" s="861"/>
      <c r="AA120" s="861"/>
      <c r="AB120" s="861"/>
      <c r="AC120" s="861"/>
      <c r="AD120" s="861"/>
      <c r="AE120" s="861"/>
      <c r="AF120" s="861"/>
      <c r="AG120" s="861"/>
      <c r="AH120" s="861"/>
      <c r="AI120" s="861"/>
      <c r="AJ120" s="861"/>
      <c r="AK120" s="861"/>
      <c r="AL120" s="861"/>
      <c r="AM120" s="861"/>
      <c r="AN120" s="861"/>
      <c r="AO120" s="861"/>
      <c r="AP120" s="861"/>
      <c r="AQ120" s="861"/>
      <c r="AR120" s="861"/>
      <c r="AS120" s="861"/>
      <c r="AT120" s="861"/>
      <c r="AU120" s="861"/>
      <c r="AV120" s="861"/>
      <c r="AW120" s="861"/>
      <c r="AX120" s="861"/>
      <c r="AY120" s="861"/>
      <c r="AZ120" s="861"/>
      <c r="BA120" s="861"/>
      <c r="BB120" s="862"/>
    </row>
    <row r="121" spans="2:59" ht="4.5" customHeight="1"/>
    <row r="122" spans="2:59">
      <c r="D122" s="1" t="s">
        <v>300</v>
      </c>
      <c r="BF122" s="122" t="s">
        <v>301</v>
      </c>
      <c r="BG122" s="119" t="s">
        <v>302</v>
      </c>
    </row>
    <row r="123" spans="2:59" ht="21.75" customHeight="1">
      <c r="E123" s="863" t="s">
        <v>704</v>
      </c>
      <c r="F123" s="883"/>
      <c r="G123" s="883"/>
      <c r="H123" s="883"/>
      <c r="I123" s="883"/>
      <c r="J123" s="883"/>
      <c r="K123" s="883"/>
      <c r="L123" s="883"/>
      <c r="M123" s="883"/>
      <c r="N123" s="883"/>
      <c r="O123" s="883"/>
      <c r="P123" s="883"/>
      <c r="Q123" s="883"/>
      <c r="R123" s="883"/>
      <c r="S123" s="883"/>
      <c r="T123" s="883"/>
      <c r="U123" s="883"/>
      <c r="V123" s="883"/>
      <c r="W123" s="883"/>
      <c r="X123" s="883"/>
      <c r="Y123" s="883"/>
      <c r="Z123" s="883"/>
      <c r="AA123" s="883"/>
      <c r="AB123" s="883"/>
      <c r="AC123" s="883"/>
      <c r="AD123" s="883"/>
      <c r="AE123" s="883"/>
      <c r="AF123" s="883"/>
      <c r="AG123" s="883"/>
      <c r="AH123" s="883"/>
      <c r="AI123" s="883"/>
      <c r="AJ123" s="883"/>
      <c r="AK123" s="883"/>
      <c r="AL123" s="883"/>
      <c r="AM123" s="883"/>
      <c r="AN123" s="883"/>
      <c r="AO123" s="883"/>
      <c r="AP123" s="883"/>
      <c r="AQ123" s="883"/>
      <c r="AR123" s="883"/>
      <c r="AS123" s="883"/>
      <c r="AT123" s="883"/>
      <c r="AU123" s="883"/>
      <c r="AV123" s="883"/>
      <c r="AW123" s="883"/>
      <c r="AX123" s="883"/>
      <c r="AY123" s="883"/>
      <c r="AZ123" s="883"/>
      <c r="BA123" s="883"/>
      <c r="BB123" s="884"/>
    </row>
    <row r="124" spans="2:59" ht="21.75" customHeight="1">
      <c r="E124" s="885"/>
      <c r="F124" s="886"/>
      <c r="G124" s="886"/>
      <c r="H124" s="886"/>
      <c r="I124" s="886"/>
      <c r="J124" s="886"/>
      <c r="K124" s="886"/>
      <c r="L124" s="886"/>
      <c r="M124" s="886"/>
      <c r="N124" s="886"/>
      <c r="O124" s="886"/>
      <c r="P124" s="886"/>
      <c r="Q124" s="886"/>
      <c r="R124" s="886"/>
      <c r="S124" s="886"/>
      <c r="T124" s="886"/>
      <c r="U124" s="886"/>
      <c r="V124" s="886"/>
      <c r="W124" s="886"/>
      <c r="X124" s="886"/>
      <c r="Y124" s="886"/>
      <c r="Z124" s="886"/>
      <c r="AA124" s="886"/>
      <c r="AB124" s="886"/>
      <c r="AC124" s="886"/>
      <c r="AD124" s="886"/>
      <c r="AE124" s="886"/>
      <c r="AF124" s="886"/>
      <c r="AG124" s="886"/>
      <c r="AH124" s="886"/>
      <c r="AI124" s="886"/>
      <c r="AJ124" s="886"/>
      <c r="AK124" s="886"/>
      <c r="AL124" s="886"/>
      <c r="AM124" s="886"/>
      <c r="AN124" s="886"/>
      <c r="AO124" s="886"/>
      <c r="AP124" s="886"/>
      <c r="AQ124" s="886"/>
      <c r="AR124" s="886"/>
      <c r="AS124" s="886"/>
      <c r="AT124" s="886"/>
      <c r="AU124" s="886"/>
      <c r="AV124" s="886"/>
      <c r="AW124" s="886"/>
      <c r="AX124" s="886"/>
      <c r="AY124" s="886"/>
      <c r="AZ124" s="886"/>
      <c r="BA124" s="886"/>
      <c r="BB124" s="887"/>
    </row>
    <row r="125" spans="2:59" ht="21.75" customHeight="1">
      <c r="E125" s="888"/>
      <c r="F125" s="889"/>
      <c r="G125" s="889"/>
      <c r="H125" s="889"/>
      <c r="I125" s="889"/>
      <c r="J125" s="889"/>
      <c r="K125" s="889"/>
      <c r="L125" s="889"/>
      <c r="M125" s="889"/>
      <c r="N125" s="889"/>
      <c r="O125" s="889"/>
      <c r="P125" s="889"/>
      <c r="Q125" s="889"/>
      <c r="R125" s="889"/>
      <c r="S125" s="889"/>
      <c r="T125" s="889"/>
      <c r="U125" s="889"/>
      <c r="V125" s="889"/>
      <c r="W125" s="889"/>
      <c r="X125" s="889"/>
      <c r="Y125" s="889"/>
      <c r="Z125" s="889"/>
      <c r="AA125" s="889"/>
      <c r="AB125" s="889"/>
      <c r="AC125" s="889"/>
      <c r="AD125" s="889"/>
      <c r="AE125" s="889"/>
      <c r="AF125" s="889"/>
      <c r="AG125" s="889"/>
      <c r="AH125" s="889"/>
      <c r="AI125" s="889"/>
      <c r="AJ125" s="889"/>
      <c r="AK125" s="889"/>
      <c r="AL125" s="889"/>
      <c r="AM125" s="889"/>
      <c r="AN125" s="889"/>
      <c r="AO125" s="889"/>
      <c r="AP125" s="889"/>
      <c r="AQ125" s="889"/>
      <c r="AR125" s="889"/>
      <c r="AS125" s="889"/>
      <c r="AT125" s="889"/>
      <c r="AU125" s="889"/>
      <c r="AV125" s="889"/>
      <c r="AW125" s="889"/>
      <c r="AX125" s="889"/>
      <c r="AY125" s="889"/>
      <c r="AZ125" s="889"/>
      <c r="BA125" s="889"/>
      <c r="BB125" s="890"/>
    </row>
    <row r="126" spans="2:59">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0"/>
      <c r="AY126" s="120"/>
      <c r="AZ126" s="120"/>
      <c r="BA126" s="120"/>
      <c r="BB126" s="120"/>
    </row>
    <row r="127" spans="2:59">
      <c r="B127" s="5" t="s">
        <v>303</v>
      </c>
    </row>
    <row r="128" spans="2:59" ht="4.5" customHeight="1"/>
    <row r="129" spans="1:59">
      <c r="D129" s="1" t="s">
        <v>304</v>
      </c>
      <c r="BF129" s="113" t="s">
        <v>305</v>
      </c>
      <c r="BG129" s="119" t="s">
        <v>306</v>
      </c>
    </row>
    <row r="130" spans="1:59" ht="12.75" customHeight="1">
      <c r="E130" s="891" t="s">
        <v>681</v>
      </c>
      <c r="F130" s="892"/>
      <c r="G130" s="892"/>
      <c r="H130" s="892"/>
      <c r="I130" s="892"/>
      <c r="J130" s="892"/>
      <c r="K130" s="892"/>
      <c r="L130" s="892"/>
      <c r="M130" s="892"/>
      <c r="N130" s="892"/>
      <c r="O130" s="892"/>
      <c r="P130" s="892"/>
      <c r="Q130" s="892"/>
      <c r="R130" s="892"/>
      <c r="S130" s="892"/>
      <c r="T130" s="892"/>
      <c r="U130" s="892"/>
      <c r="V130" s="892"/>
      <c r="W130" s="892"/>
      <c r="X130" s="892"/>
      <c r="Y130" s="892"/>
      <c r="Z130" s="892"/>
      <c r="AA130" s="892"/>
      <c r="AB130" s="892"/>
      <c r="AC130" s="892"/>
      <c r="AD130" s="892"/>
      <c r="AE130" s="892"/>
      <c r="AF130" s="892"/>
      <c r="AG130" s="892"/>
      <c r="AH130" s="892"/>
      <c r="AI130" s="892"/>
      <c r="AJ130" s="892"/>
      <c r="AK130" s="892"/>
      <c r="AL130" s="892"/>
      <c r="AM130" s="892"/>
      <c r="AN130" s="892"/>
      <c r="AO130" s="892"/>
      <c r="AP130" s="892"/>
      <c r="AQ130" s="892"/>
      <c r="AR130" s="892"/>
      <c r="AS130" s="892"/>
      <c r="AT130" s="892"/>
      <c r="AU130" s="892"/>
      <c r="AV130" s="892"/>
      <c r="AW130" s="892"/>
      <c r="AX130" s="892"/>
      <c r="AY130" s="892"/>
      <c r="AZ130" s="892"/>
      <c r="BA130" s="892"/>
      <c r="BB130" s="893"/>
      <c r="BG130" s="119" t="s">
        <v>307</v>
      </c>
    </row>
    <row r="131" spans="1:59">
      <c r="E131" s="894"/>
      <c r="F131" s="895"/>
      <c r="G131" s="895"/>
      <c r="H131" s="895"/>
      <c r="I131" s="895"/>
      <c r="J131" s="895"/>
      <c r="K131" s="895"/>
      <c r="L131" s="895"/>
      <c r="M131" s="895"/>
      <c r="N131" s="895"/>
      <c r="O131" s="895"/>
      <c r="P131" s="895"/>
      <c r="Q131" s="895"/>
      <c r="R131" s="895"/>
      <c r="S131" s="895"/>
      <c r="T131" s="895"/>
      <c r="U131" s="895"/>
      <c r="V131" s="895"/>
      <c r="W131" s="895"/>
      <c r="X131" s="895"/>
      <c r="Y131" s="895"/>
      <c r="Z131" s="895"/>
      <c r="AA131" s="895"/>
      <c r="AB131" s="895"/>
      <c r="AC131" s="895"/>
      <c r="AD131" s="895"/>
      <c r="AE131" s="895"/>
      <c r="AF131" s="895"/>
      <c r="AG131" s="895"/>
      <c r="AH131" s="895"/>
      <c r="AI131" s="895"/>
      <c r="AJ131" s="895"/>
      <c r="AK131" s="895"/>
      <c r="AL131" s="895"/>
      <c r="AM131" s="895"/>
      <c r="AN131" s="895"/>
      <c r="AO131" s="895"/>
      <c r="AP131" s="895"/>
      <c r="AQ131" s="895"/>
      <c r="AR131" s="895"/>
      <c r="AS131" s="895"/>
      <c r="AT131" s="895"/>
      <c r="AU131" s="895"/>
      <c r="AV131" s="895"/>
      <c r="AW131" s="895"/>
      <c r="AX131" s="895"/>
      <c r="AY131" s="895"/>
      <c r="AZ131" s="895"/>
      <c r="BA131" s="895"/>
      <c r="BB131" s="896"/>
    </row>
    <row r="132" spans="1:59">
      <c r="E132" s="897"/>
      <c r="F132" s="898"/>
      <c r="G132" s="898"/>
      <c r="H132" s="898"/>
      <c r="I132" s="898"/>
      <c r="J132" s="898"/>
      <c r="K132" s="898"/>
      <c r="L132" s="898"/>
      <c r="M132" s="898"/>
      <c r="N132" s="898"/>
      <c r="O132" s="898"/>
      <c r="P132" s="898"/>
      <c r="Q132" s="898"/>
      <c r="R132" s="898"/>
      <c r="S132" s="898"/>
      <c r="T132" s="898"/>
      <c r="U132" s="898"/>
      <c r="V132" s="898"/>
      <c r="W132" s="898"/>
      <c r="X132" s="898"/>
      <c r="Y132" s="898"/>
      <c r="Z132" s="898"/>
      <c r="AA132" s="898"/>
      <c r="AB132" s="898"/>
      <c r="AC132" s="898"/>
      <c r="AD132" s="898"/>
      <c r="AE132" s="898"/>
      <c r="AF132" s="898"/>
      <c r="AG132" s="898"/>
      <c r="AH132" s="898"/>
      <c r="AI132" s="898"/>
      <c r="AJ132" s="898"/>
      <c r="AK132" s="898"/>
      <c r="AL132" s="898"/>
      <c r="AM132" s="898"/>
      <c r="AN132" s="898"/>
      <c r="AO132" s="898"/>
      <c r="AP132" s="898"/>
      <c r="AQ132" s="898"/>
      <c r="AR132" s="898"/>
      <c r="AS132" s="898"/>
      <c r="AT132" s="898"/>
      <c r="AU132" s="898"/>
      <c r="AV132" s="898"/>
      <c r="AW132" s="898"/>
      <c r="AX132" s="898"/>
      <c r="AY132" s="898"/>
      <c r="AZ132" s="898"/>
      <c r="BA132" s="898"/>
      <c r="BB132" s="899"/>
    </row>
    <row r="133" spans="1:59" ht="4.5" customHeight="1"/>
    <row r="134" spans="1:59">
      <c r="D134" s="1" t="s">
        <v>538</v>
      </c>
      <c r="BF134" s="113" t="s">
        <v>539</v>
      </c>
      <c r="BG134" s="119" t="s">
        <v>541</v>
      </c>
    </row>
    <row r="135" spans="1:59" ht="12.75" customHeight="1">
      <c r="E135" s="891" t="s">
        <v>682</v>
      </c>
      <c r="F135" s="892"/>
      <c r="G135" s="892"/>
      <c r="H135" s="892"/>
      <c r="I135" s="892"/>
      <c r="J135" s="892"/>
      <c r="K135" s="892"/>
      <c r="L135" s="892"/>
      <c r="M135" s="892"/>
      <c r="N135" s="892"/>
      <c r="O135" s="892"/>
      <c r="P135" s="892"/>
      <c r="Q135" s="892"/>
      <c r="R135" s="892"/>
      <c r="S135" s="892"/>
      <c r="T135" s="892"/>
      <c r="U135" s="892"/>
      <c r="V135" s="892"/>
      <c r="W135" s="892"/>
      <c r="X135" s="892"/>
      <c r="Y135" s="892"/>
      <c r="Z135" s="892"/>
      <c r="AA135" s="892"/>
      <c r="AB135" s="892"/>
      <c r="AC135" s="892"/>
      <c r="AD135" s="892"/>
      <c r="AE135" s="892"/>
      <c r="AF135" s="892"/>
      <c r="AG135" s="892"/>
      <c r="AH135" s="892"/>
      <c r="AI135" s="892"/>
      <c r="AJ135" s="892"/>
      <c r="AK135" s="892"/>
      <c r="AL135" s="892"/>
      <c r="AM135" s="892"/>
      <c r="AN135" s="892"/>
      <c r="AO135" s="892"/>
      <c r="AP135" s="892"/>
      <c r="AQ135" s="892"/>
      <c r="AR135" s="892"/>
      <c r="AS135" s="892"/>
      <c r="AT135" s="892"/>
      <c r="AU135" s="892"/>
      <c r="AV135" s="892"/>
      <c r="AW135" s="892"/>
      <c r="AX135" s="892"/>
      <c r="AY135" s="892"/>
      <c r="AZ135" s="892"/>
      <c r="BA135" s="892"/>
      <c r="BB135" s="893"/>
    </row>
    <row r="136" spans="1:59">
      <c r="E136" s="894"/>
      <c r="F136" s="895"/>
      <c r="G136" s="895"/>
      <c r="H136" s="895"/>
      <c r="I136" s="895"/>
      <c r="J136" s="895"/>
      <c r="K136" s="895"/>
      <c r="L136" s="895"/>
      <c r="M136" s="895"/>
      <c r="N136" s="895"/>
      <c r="O136" s="895"/>
      <c r="P136" s="895"/>
      <c r="Q136" s="895"/>
      <c r="R136" s="895"/>
      <c r="S136" s="895"/>
      <c r="T136" s="895"/>
      <c r="U136" s="895"/>
      <c r="V136" s="895"/>
      <c r="W136" s="895"/>
      <c r="X136" s="895"/>
      <c r="Y136" s="895"/>
      <c r="Z136" s="895"/>
      <c r="AA136" s="895"/>
      <c r="AB136" s="895"/>
      <c r="AC136" s="895"/>
      <c r="AD136" s="895"/>
      <c r="AE136" s="895"/>
      <c r="AF136" s="895"/>
      <c r="AG136" s="895"/>
      <c r="AH136" s="895"/>
      <c r="AI136" s="895"/>
      <c r="AJ136" s="895"/>
      <c r="AK136" s="895"/>
      <c r="AL136" s="895"/>
      <c r="AM136" s="895"/>
      <c r="AN136" s="895"/>
      <c r="AO136" s="895"/>
      <c r="AP136" s="895"/>
      <c r="AQ136" s="895"/>
      <c r="AR136" s="895"/>
      <c r="AS136" s="895"/>
      <c r="AT136" s="895"/>
      <c r="AU136" s="895"/>
      <c r="AV136" s="895"/>
      <c r="AW136" s="895"/>
      <c r="AX136" s="895"/>
      <c r="AY136" s="895"/>
      <c r="AZ136" s="895"/>
      <c r="BA136" s="895"/>
      <c r="BB136" s="896"/>
    </row>
    <row r="137" spans="1:59">
      <c r="E137" s="897"/>
      <c r="F137" s="898"/>
      <c r="G137" s="898"/>
      <c r="H137" s="898"/>
      <c r="I137" s="898"/>
      <c r="J137" s="898"/>
      <c r="K137" s="898"/>
      <c r="L137" s="898"/>
      <c r="M137" s="898"/>
      <c r="N137" s="898"/>
      <c r="O137" s="898"/>
      <c r="P137" s="898"/>
      <c r="Q137" s="898"/>
      <c r="R137" s="898"/>
      <c r="S137" s="898"/>
      <c r="T137" s="898"/>
      <c r="U137" s="898"/>
      <c r="V137" s="898"/>
      <c r="W137" s="898"/>
      <c r="X137" s="898"/>
      <c r="Y137" s="898"/>
      <c r="Z137" s="898"/>
      <c r="AA137" s="898"/>
      <c r="AB137" s="898"/>
      <c r="AC137" s="898"/>
      <c r="AD137" s="898"/>
      <c r="AE137" s="898"/>
      <c r="AF137" s="898"/>
      <c r="AG137" s="898"/>
      <c r="AH137" s="898"/>
      <c r="AI137" s="898"/>
      <c r="AJ137" s="898"/>
      <c r="AK137" s="898"/>
      <c r="AL137" s="898"/>
      <c r="AM137" s="898"/>
      <c r="AN137" s="898"/>
      <c r="AO137" s="898"/>
      <c r="AP137" s="898"/>
      <c r="AQ137" s="898"/>
      <c r="AR137" s="898"/>
      <c r="AS137" s="898"/>
      <c r="AT137" s="898"/>
      <c r="AU137" s="898"/>
      <c r="AV137" s="898"/>
      <c r="AW137" s="898"/>
      <c r="AX137" s="898"/>
      <c r="AY137" s="898"/>
      <c r="AZ137" s="898"/>
      <c r="BA137" s="898"/>
      <c r="BB137" s="899"/>
    </row>
    <row r="139" spans="1:59">
      <c r="A139" s="5" t="s">
        <v>308</v>
      </c>
      <c r="B139" s="5"/>
    </row>
    <row r="140" spans="1:59">
      <c r="A140" s="5"/>
      <c r="B140" s="5"/>
    </row>
    <row r="141" spans="1:59">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row>
    <row r="142" spans="1:59" ht="6"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row>
    <row r="143" spans="1:59" s="134" customFormat="1" ht="11.25">
      <c r="A143" s="133" t="s">
        <v>8</v>
      </c>
      <c r="D143" s="133" t="s">
        <v>164</v>
      </c>
      <c r="BE143" s="135"/>
      <c r="BG143" s="119"/>
    </row>
    <row r="144" spans="1:59" s="134" customFormat="1" ht="11.25">
      <c r="E144" s="133" t="s">
        <v>9</v>
      </c>
      <c r="BE144" s="135"/>
      <c r="BG144" s="119"/>
    </row>
    <row r="145" spans="4:59" s="134" customFormat="1" ht="11.25">
      <c r="E145" s="133" t="s">
        <v>588</v>
      </c>
      <c r="BE145" s="135"/>
      <c r="BG145" s="119"/>
    </row>
    <row r="146" spans="4:59" s="134" customFormat="1" ht="11.25">
      <c r="E146" s="133"/>
      <c r="F146" s="134" t="s">
        <v>652</v>
      </c>
      <c r="BE146" s="135"/>
      <c r="BG146" s="119"/>
    </row>
    <row r="147" spans="4:59" s="134" customFormat="1" ht="11.25">
      <c r="E147" s="133" t="s">
        <v>583</v>
      </c>
      <c r="BE147" s="135"/>
      <c r="BG147" s="119"/>
    </row>
    <row r="148" spans="4:59" s="134" customFormat="1" ht="11.25">
      <c r="E148" s="133" t="s">
        <v>653</v>
      </c>
      <c r="BE148" s="135"/>
      <c r="BG148" s="119"/>
    </row>
    <row r="149" spans="4:59" s="134" customFormat="1" ht="11.25">
      <c r="E149" s="133" t="s">
        <v>654</v>
      </c>
      <c r="BE149" s="135"/>
      <c r="BG149" s="119"/>
    </row>
    <row r="150" spans="4:59" s="134" customFormat="1" ht="11.25">
      <c r="E150" s="133" t="s">
        <v>574</v>
      </c>
      <c r="BE150" s="135"/>
      <c r="BG150" s="119"/>
    </row>
    <row r="151" spans="4:59" s="134" customFormat="1" ht="11.25">
      <c r="E151" s="133" t="s">
        <v>575</v>
      </c>
      <c r="BE151" s="135"/>
      <c r="BG151" s="119"/>
    </row>
    <row r="152" spans="4:59" s="134" customFormat="1" ht="11.25">
      <c r="E152" s="133" t="s">
        <v>25</v>
      </c>
      <c r="BE152" s="135"/>
      <c r="BG152" s="119"/>
    </row>
    <row r="153" spans="4:59" s="134" customFormat="1" ht="11.25">
      <c r="D153" s="134" t="s">
        <v>585</v>
      </c>
      <c r="BE153" s="135"/>
      <c r="BG153" s="119"/>
    </row>
    <row r="154" spans="4:59" s="134" customFormat="1" ht="11.25">
      <c r="E154" s="134" t="s">
        <v>655</v>
      </c>
      <c r="BE154" s="135"/>
      <c r="BG154" s="119"/>
    </row>
    <row r="155" spans="4:59" s="134" customFormat="1" ht="11.25">
      <c r="E155" s="134" t="s">
        <v>542</v>
      </c>
      <c r="BE155" s="135"/>
      <c r="BG155" s="119"/>
    </row>
    <row r="156" spans="4:59" s="134" customFormat="1" ht="11.25">
      <c r="E156" s="134" t="s">
        <v>584</v>
      </c>
      <c r="BE156" s="135"/>
      <c r="BG156" s="119"/>
    </row>
    <row r="157" spans="4:59" s="134" customFormat="1" ht="11.25">
      <c r="D157" s="134" t="s">
        <v>591</v>
      </c>
      <c r="E157" s="327"/>
      <c r="F157" s="327"/>
      <c r="G157" s="327"/>
      <c r="H157" s="327"/>
      <c r="I157" s="327"/>
      <c r="J157" s="327"/>
      <c r="K157" s="327"/>
      <c r="L157" s="327"/>
      <c r="M157" s="327"/>
      <c r="N157" s="327"/>
      <c r="O157" s="327"/>
      <c r="P157" s="327"/>
      <c r="Q157" s="327"/>
      <c r="R157" s="327"/>
      <c r="S157" s="327"/>
      <c r="T157" s="327"/>
      <c r="U157" s="327"/>
      <c r="V157" s="327"/>
      <c r="W157" s="327"/>
      <c r="X157" s="327"/>
      <c r="Y157" s="327"/>
      <c r="Z157" s="327"/>
      <c r="AA157" s="327"/>
      <c r="AB157" s="327"/>
      <c r="AC157" s="327"/>
      <c r="AD157" s="327"/>
      <c r="AE157" s="327"/>
      <c r="AF157" s="327"/>
      <c r="AG157" s="327"/>
      <c r="AH157" s="327"/>
      <c r="AI157" s="327"/>
      <c r="AJ157" s="327"/>
      <c r="AK157" s="327"/>
      <c r="AL157" s="327"/>
      <c r="AM157" s="327"/>
      <c r="AN157" s="327"/>
      <c r="AO157" s="327"/>
      <c r="AP157" s="327"/>
      <c r="AQ157" s="327"/>
      <c r="AR157" s="327"/>
      <c r="AS157" s="327"/>
      <c r="AT157" s="327"/>
      <c r="AU157" s="327"/>
      <c r="AV157" s="327"/>
      <c r="AW157" s="327"/>
      <c r="AX157" s="327"/>
      <c r="AY157" s="327"/>
      <c r="AZ157" s="327"/>
      <c r="BA157" s="327"/>
      <c r="BB157" s="327"/>
      <c r="BC157" s="327"/>
      <c r="BE157" s="135"/>
      <c r="BG157" s="119"/>
    </row>
    <row r="158" spans="4:59" s="134" customFormat="1" ht="11.25">
      <c r="D158" s="134" t="s">
        <v>592</v>
      </c>
      <c r="E158" s="327"/>
      <c r="F158" s="327"/>
      <c r="G158" s="327"/>
      <c r="H158" s="327"/>
      <c r="I158" s="327"/>
      <c r="J158" s="327"/>
      <c r="K158" s="327"/>
      <c r="L158" s="327"/>
      <c r="M158" s="327"/>
      <c r="N158" s="327"/>
      <c r="O158" s="327"/>
      <c r="P158" s="327"/>
      <c r="Q158" s="327"/>
      <c r="R158" s="327"/>
      <c r="S158" s="327"/>
      <c r="T158" s="327"/>
      <c r="U158" s="327"/>
      <c r="V158" s="327"/>
      <c r="W158" s="327"/>
      <c r="X158" s="327"/>
      <c r="Y158" s="327"/>
      <c r="Z158" s="327"/>
      <c r="AA158" s="327"/>
      <c r="AB158" s="327"/>
      <c r="AC158" s="327"/>
      <c r="AD158" s="327"/>
      <c r="AE158" s="327"/>
      <c r="AF158" s="327"/>
      <c r="AG158" s="327"/>
      <c r="AH158" s="327"/>
      <c r="AI158" s="327"/>
      <c r="AJ158" s="327"/>
      <c r="AK158" s="327"/>
      <c r="AL158" s="327"/>
      <c r="AM158" s="327"/>
      <c r="AN158" s="327"/>
      <c r="AO158" s="327"/>
      <c r="AP158" s="327"/>
      <c r="AQ158" s="327"/>
      <c r="AR158" s="327"/>
      <c r="AS158" s="327"/>
      <c r="AT158" s="327"/>
      <c r="AU158" s="327"/>
      <c r="AV158" s="327"/>
      <c r="AW158" s="327"/>
      <c r="AX158" s="327"/>
      <c r="AY158" s="327"/>
      <c r="AZ158" s="327"/>
      <c r="BA158" s="327"/>
      <c r="BB158" s="327"/>
      <c r="BC158" s="327"/>
      <c r="BE158" s="135"/>
      <c r="BG158" s="119"/>
    </row>
    <row r="164" spans="47:47">
      <c r="AU164" s="1">
        <v>1</v>
      </c>
    </row>
  </sheetData>
  <mergeCells count="371">
    <mergeCell ref="E118:BB120"/>
    <mergeCell ref="E123:BB125"/>
    <mergeCell ref="E130:BB132"/>
    <mergeCell ref="E135:BB137"/>
    <mergeCell ref="FP92:FU92"/>
    <mergeCell ref="FV92:GA92"/>
    <mergeCell ref="DI92:DN92"/>
    <mergeCell ref="DO92:DT92"/>
    <mergeCell ref="DZ92:EK92"/>
    <mergeCell ref="EL92:EN92"/>
    <mergeCell ref="E98:BB102"/>
    <mergeCell ref="E105:BB108"/>
    <mergeCell ref="E113:BB115"/>
    <mergeCell ref="EU92:EW92"/>
    <mergeCell ref="EX92:EZ92"/>
    <mergeCell ref="FA92:FC92"/>
    <mergeCell ref="FD92:FF92"/>
    <mergeCell ref="FG92:FI92"/>
    <mergeCell ref="FJ92:FO92"/>
    <mergeCell ref="CK92:CM92"/>
    <mergeCell ref="CN92:CP92"/>
    <mergeCell ref="CQ92:CS92"/>
    <mergeCell ref="CT92:CV92"/>
    <mergeCell ref="CW92:DB92"/>
    <mergeCell ref="DC92:DH92"/>
    <mergeCell ref="GB91:GG91"/>
    <mergeCell ref="BM92:BX92"/>
    <mergeCell ref="BY92:CA92"/>
    <mergeCell ref="CB92:CD92"/>
    <mergeCell ref="CE92:CG92"/>
    <mergeCell ref="CH92:CJ92"/>
    <mergeCell ref="EO92:EQ92"/>
    <mergeCell ref="ER92:ET92"/>
    <mergeCell ref="EU91:EW91"/>
    <mergeCell ref="EX91:EZ91"/>
    <mergeCell ref="FA91:FC91"/>
    <mergeCell ref="FD91:FF91"/>
    <mergeCell ref="FG91:FI91"/>
    <mergeCell ref="FJ91:FO91"/>
    <mergeCell ref="DI91:DN91"/>
    <mergeCell ref="DO91:DT91"/>
    <mergeCell ref="DZ91:EK91"/>
    <mergeCell ref="EL91:EN91"/>
    <mergeCell ref="EO91:EQ91"/>
    <mergeCell ref="ER91:ET91"/>
    <mergeCell ref="GB92:GG92"/>
    <mergeCell ref="GB90:GG90"/>
    <mergeCell ref="BM91:BX91"/>
    <mergeCell ref="BY91:CA91"/>
    <mergeCell ref="CB91:CD91"/>
    <mergeCell ref="CE91:CG91"/>
    <mergeCell ref="CH91:CJ91"/>
    <mergeCell ref="CK91:CM91"/>
    <mergeCell ref="CN91:CP91"/>
    <mergeCell ref="CQ91:CS91"/>
    <mergeCell ref="CT91:CV91"/>
    <mergeCell ref="FA90:FC90"/>
    <mergeCell ref="FD90:FF90"/>
    <mergeCell ref="FG90:FI90"/>
    <mergeCell ref="FJ90:FO90"/>
    <mergeCell ref="FP90:FU90"/>
    <mergeCell ref="FV90:GA90"/>
    <mergeCell ref="DZ90:EK90"/>
    <mergeCell ref="EL90:EN90"/>
    <mergeCell ref="EO90:EQ90"/>
    <mergeCell ref="ER90:ET90"/>
    <mergeCell ref="EU90:EW90"/>
    <mergeCell ref="EX90:EZ90"/>
    <mergeCell ref="FP91:FU91"/>
    <mergeCell ref="FV91:GA91"/>
    <mergeCell ref="GB89:GG89"/>
    <mergeCell ref="BM90:BX90"/>
    <mergeCell ref="BY90:CA90"/>
    <mergeCell ref="CB90:CD90"/>
    <mergeCell ref="CE90:CG90"/>
    <mergeCell ref="CH90:CJ90"/>
    <mergeCell ref="CK90:CM90"/>
    <mergeCell ref="CN90:CP90"/>
    <mergeCell ref="CQ90:CS90"/>
    <mergeCell ref="CT90:CV90"/>
    <mergeCell ref="FA89:FC89"/>
    <mergeCell ref="FD89:FF89"/>
    <mergeCell ref="FG89:FI89"/>
    <mergeCell ref="FJ89:FO89"/>
    <mergeCell ref="FP89:FU89"/>
    <mergeCell ref="FV89:GA89"/>
    <mergeCell ref="DZ89:EK89"/>
    <mergeCell ref="EL89:EN89"/>
    <mergeCell ref="EO89:EQ89"/>
    <mergeCell ref="ER89:ET89"/>
    <mergeCell ref="EU89:EW89"/>
    <mergeCell ref="EX89:EZ89"/>
    <mergeCell ref="DC89:DH89"/>
    <mergeCell ref="DI89:DN89"/>
    <mergeCell ref="DO89:DT89"/>
    <mergeCell ref="DX89:DY92"/>
    <mergeCell ref="CW90:DB90"/>
    <mergeCell ref="DC90:DH90"/>
    <mergeCell ref="DI90:DN90"/>
    <mergeCell ref="DO90:DT90"/>
    <mergeCell ref="CW91:DB91"/>
    <mergeCell ref="DC91:DH91"/>
    <mergeCell ref="CH89:CJ89"/>
    <mergeCell ref="CK89:CM89"/>
    <mergeCell ref="CN89:CP89"/>
    <mergeCell ref="CQ89:CS89"/>
    <mergeCell ref="CT89:CV89"/>
    <mergeCell ref="CW89:DB89"/>
    <mergeCell ref="FG88:FI88"/>
    <mergeCell ref="FJ88:FO88"/>
    <mergeCell ref="FP88:FU88"/>
    <mergeCell ref="FV88:GA88"/>
    <mergeCell ref="GB88:GG88"/>
    <mergeCell ref="BK89:BL92"/>
    <mergeCell ref="BM89:BX89"/>
    <mergeCell ref="BY89:CA89"/>
    <mergeCell ref="CB89:CD89"/>
    <mergeCell ref="CE89:CG89"/>
    <mergeCell ref="EO88:EQ88"/>
    <mergeCell ref="ER88:ET88"/>
    <mergeCell ref="EU88:EW88"/>
    <mergeCell ref="EX88:EZ88"/>
    <mergeCell ref="FA88:FC88"/>
    <mergeCell ref="FD88:FF88"/>
    <mergeCell ref="CW88:DB88"/>
    <mergeCell ref="DC88:DH88"/>
    <mergeCell ref="DI88:DN88"/>
    <mergeCell ref="DO88:DT88"/>
    <mergeCell ref="DZ88:EK88"/>
    <mergeCell ref="EL88:EN88"/>
    <mergeCell ref="BK85:BL88"/>
    <mergeCell ref="BM85:BX85"/>
    <mergeCell ref="FG86:FI86"/>
    <mergeCell ref="FJ86:FO86"/>
    <mergeCell ref="FP86:FU86"/>
    <mergeCell ref="FV86:GA86"/>
    <mergeCell ref="GB86:GG86"/>
    <mergeCell ref="FA86:FC86"/>
    <mergeCell ref="FD86:FF86"/>
    <mergeCell ref="GB87:GG87"/>
    <mergeCell ref="BM88:BX88"/>
    <mergeCell ref="BY88:CA88"/>
    <mergeCell ref="CB88:CD88"/>
    <mergeCell ref="CE88:CG88"/>
    <mergeCell ref="CH88:CJ88"/>
    <mergeCell ref="CK88:CM88"/>
    <mergeCell ref="CN88:CP88"/>
    <mergeCell ref="CQ88:CS88"/>
    <mergeCell ref="CT88:CV88"/>
    <mergeCell ref="FA87:FC87"/>
    <mergeCell ref="FD87:FF87"/>
    <mergeCell ref="FG87:FI87"/>
    <mergeCell ref="FJ87:FO87"/>
    <mergeCell ref="FP87:FU87"/>
    <mergeCell ref="FV87:GA87"/>
    <mergeCell ref="DZ87:EK87"/>
    <mergeCell ref="EU86:EW86"/>
    <mergeCell ref="EX86:EZ86"/>
    <mergeCell ref="CK86:CM86"/>
    <mergeCell ref="CN86:CP86"/>
    <mergeCell ref="CQ86:CS86"/>
    <mergeCell ref="CT86:CV86"/>
    <mergeCell ref="CW86:DB86"/>
    <mergeCell ref="DC86:DH86"/>
    <mergeCell ref="DI87:DN87"/>
    <mergeCell ref="DO87:DT87"/>
    <mergeCell ref="CQ87:CS87"/>
    <mergeCell ref="CT87:CV87"/>
    <mergeCell ref="CW87:DB87"/>
    <mergeCell ref="DC87:DH87"/>
    <mergeCell ref="EL87:EN87"/>
    <mergeCell ref="EO87:EQ87"/>
    <mergeCell ref="ER87:ET87"/>
    <mergeCell ref="EU87:EW87"/>
    <mergeCell ref="EX87:EZ87"/>
    <mergeCell ref="CK87:CM87"/>
    <mergeCell ref="CN87:CP87"/>
    <mergeCell ref="BM86:BX86"/>
    <mergeCell ref="BY86:CA86"/>
    <mergeCell ref="CB86:CD86"/>
    <mergeCell ref="CE86:CG86"/>
    <mergeCell ref="CH86:CJ86"/>
    <mergeCell ref="EO85:EQ85"/>
    <mergeCell ref="ER85:ET85"/>
    <mergeCell ref="EU85:EW85"/>
    <mergeCell ref="EX85:EZ85"/>
    <mergeCell ref="DO85:DT85"/>
    <mergeCell ref="DX85:DY88"/>
    <mergeCell ref="DZ85:EK85"/>
    <mergeCell ref="EL85:EN85"/>
    <mergeCell ref="DI86:DN86"/>
    <mergeCell ref="DO86:DT86"/>
    <mergeCell ref="DZ86:EK86"/>
    <mergeCell ref="EL86:EN86"/>
    <mergeCell ref="BM87:BX87"/>
    <mergeCell ref="BY87:CA87"/>
    <mergeCell ref="CB87:CD87"/>
    <mergeCell ref="CE87:CG87"/>
    <mergeCell ref="CH87:CJ87"/>
    <mergeCell ref="EO86:EQ86"/>
    <mergeCell ref="ER86:ET86"/>
    <mergeCell ref="CW85:DB85"/>
    <mergeCell ref="DC85:DH85"/>
    <mergeCell ref="DI85:DN85"/>
    <mergeCell ref="FP84:FU84"/>
    <mergeCell ref="FV84:GA84"/>
    <mergeCell ref="GB84:GG84"/>
    <mergeCell ref="FG84:FI84"/>
    <mergeCell ref="FJ84:FO84"/>
    <mergeCell ref="FG85:FI85"/>
    <mergeCell ref="FJ85:FO85"/>
    <mergeCell ref="FP85:FU85"/>
    <mergeCell ref="FV85:GA85"/>
    <mergeCell ref="GB85:GG85"/>
    <mergeCell ref="FA85:FC85"/>
    <mergeCell ref="FD85:FF85"/>
    <mergeCell ref="BY85:CA85"/>
    <mergeCell ref="CB85:CD85"/>
    <mergeCell ref="CE85:CG85"/>
    <mergeCell ref="CH85:CJ85"/>
    <mergeCell ref="CK85:CM85"/>
    <mergeCell ref="EU84:EW84"/>
    <mergeCell ref="EX84:EZ84"/>
    <mergeCell ref="FA84:FC84"/>
    <mergeCell ref="FD84:FF84"/>
    <mergeCell ref="DI84:DN84"/>
    <mergeCell ref="DO84:DT84"/>
    <mergeCell ref="DX84:EK84"/>
    <mergeCell ref="EL84:EN84"/>
    <mergeCell ref="EO84:EQ84"/>
    <mergeCell ref="ER84:ET84"/>
    <mergeCell ref="CK84:CM84"/>
    <mergeCell ref="CN84:CP84"/>
    <mergeCell ref="CQ84:CS84"/>
    <mergeCell ref="CT84:CV84"/>
    <mergeCell ref="CW84:DB84"/>
    <mergeCell ref="DC84:DH84"/>
    <mergeCell ref="CN85:CP85"/>
    <mergeCell ref="CQ85:CS85"/>
    <mergeCell ref="CT85:CV85"/>
    <mergeCell ref="DC82:DH82"/>
    <mergeCell ref="DI82:DN82"/>
    <mergeCell ref="DO82:DT82"/>
    <mergeCell ref="FG83:FI83"/>
    <mergeCell ref="FJ83:FO83"/>
    <mergeCell ref="FP83:FU83"/>
    <mergeCell ref="FV83:GA83"/>
    <mergeCell ref="GB83:GG83"/>
    <mergeCell ref="BK84:BX84"/>
    <mergeCell ref="BY84:CA84"/>
    <mergeCell ref="CB84:CD84"/>
    <mergeCell ref="CE84:CG84"/>
    <mergeCell ref="CH84:CJ84"/>
    <mergeCell ref="CT83:CV83"/>
    <mergeCell ref="CW83:DB83"/>
    <mergeCell ref="DC83:DH83"/>
    <mergeCell ref="DI83:DN83"/>
    <mergeCell ref="DO83:DT83"/>
    <mergeCell ref="EL83:EN83"/>
    <mergeCell ref="DX82:EK83"/>
    <mergeCell ref="EL82:EQ82"/>
    <mergeCell ref="FP82:FU82"/>
    <mergeCell ref="FV82:GA82"/>
    <mergeCell ref="GB82:GG82"/>
    <mergeCell ref="ER82:EW82"/>
    <mergeCell ref="EX82:FC82"/>
    <mergeCell ref="FD82:FI82"/>
    <mergeCell ref="FJ82:FO82"/>
    <mergeCell ref="EO83:EQ83"/>
    <mergeCell ref="ER83:ET83"/>
    <mergeCell ref="EU83:EW83"/>
    <mergeCell ref="EX83:EZ83"/>
    <mergeCell ref="FA83:FC83"/>
    <mergeCell ref="FD83:FF83"/>
    <mergeCell ref="E79:N79"/>
    <mergeCell ref="W79:AF79"/>
    <mergeCell ref="AG79:BB79"/>
    <mergeCell ref="BK82:BX83"/>
    <mergeCell ref="BY82:CD82"/>
    <mergeCell ref="CE82:CJ82"/>
    <mergeCell ref="CW70:DB70"/>
    <mergeCell ref="CW71:DB71"/>
    <mergeCell ref="CW72:DB72"/>
    <mergeCell ref="CW73:DB73"/>
    <mergeCell ref="CW74:DB74"/>
    <mergeCell ref="AD78:AE78"/>
    <mergeCell ref="CH83:CJ83"/>
    <mergeCell ref="CK83:CM83"/>
    <mergeCell ref="CN83:CP83"/>
    <mergeCell ref="CQ83:CS83"/>
    <mergeCell ref="CK82:CP82"/>
    <mergeCell ref="CQ82:CV82"/>
    <mergeCell ref="CW82:DB82"/>
    <mergeCell ref="BY83:CA83"/>
    <mergeCell ref="CB83:CD83"/>
    <mergeCell ref="CE83:CG83"/>
    <mergeCell ref="Y59:AE59"/>
    <mergeCell ref="Y60:AE60"/>
    <mergeCell ref="Y61:AE61"/>
    <mergeCell ref="Y62:AE62"/>
    <mergeCell ref="Y63:AE63"/>
    <mergeCell ref="Y64:AE64"/>
    <mergeCell ref="F50:G50"/>
    <mergeCell ref="I50:J50"/>
    <mergeCell ref="K50:L50"/>
    <mergeCell ref="O50:BB50"/>
    <mergeCell ref="E53:K53"/>
    <mergeCell ref="L53:AA53"/>
    <mergeCell ref="AB53:AH54"/>
    <mergeCell ref="AI53:BB54"/>
    <mergeCell ref="E54:K54"/>
    <mergeCell ref="L54:AA54"/>
    <mergeCell ref="F48:G48"/>
    <mergeCell ref="I48:J48"/>
    <mergeCell ref="K48:L48"/>
    <mergeCell ref="O48:BB48"/>
    <mergeCell ref="F49:G49"/>
    <mergeCell ref="I49:J49"/>
    <mergeCell ref="K49:L49"/>
    <mergeCell ref="O49:BB49"/>
    <mergeCell ref="F45:G45"/>
    <mergeCell ref="I45:J45"/>
    <mergeCell ref="K45:L45"/>
    <mergeCell ref="O45:BB45"/>
    <mergeCell ref="F46:G46"/>
    <mergeCell ref="I46:J46"/>
    <mergeCell ref="K46:L46"/>
    <mergeCell ref="O46:BB46"/>
    <mergeCell ref="AW43:AX43"/>
    <mergeCell ref="AZ43:BA43"/>
    <mergeCell ref="F44:G44"/>
    <mergeCell ref="I44:J44"/>
    <mergeCell ref="K44:L44"/>
    <mergeCell ref="O44:BB44"/>
    <mergeCell ref="Q43:AA43"/>
    <mergeCell ref="AB43:AC43"/>
    <mergeCell ref="AD43:AE43"/>
    <mergeCell ref="AF43:AG43"/>
    <mergeCell ref="AJ43:AT43"/>
    <mergeCell ref="AU43:AV43"/>
    <mergeCell ref="E20:BB20"/>
    <mergeCell ref="E21:BB21"/>
    <mergeCell ref="E22:BB22"/>
    <mergeCell ref="E27:BB29"/>
    <mergeCell ref="E32:BB37"/>
    <mergeCell ref="E40:G40"/>
    <mergeCell ref="H40:R40"/>
    <mergeCell ref="S40:U40"/>
    <mergeCell ref="V40:BB40"/>
    <mergeCell ref="O12:X12"/>
    <mergeCell ref="AQ12:AW12"/>
    <mergeCell ref="O13:X13"/>
    <mergeCell ref="U15:V15"/>
    <mergeCell ref="AJ15:AQ15"/>
    <mergeCell ref="E19:BB19"/>
    <mergeCell ref="AD6:AI6"/>
    <mergeCell ref="AJ6:BB6"/>
    <mergeCell ref="A7:K7"/>
    <mergeCell ref="L7:O7"/>
    <mergeCell ref="P7:U7"/>
    <mergeCell ref="V7:BB7"/>
    <mergeCell ref="AQ3:BB3"/>
    <mergeCell ref="A5:K5"/>
    <mergeCell ref="L5:AH5"/>
    <mergeCell ref="AI5:AS5"/>
    <mergeCell ref="AT5:BB5"/>
    <mergeCell ref="A6:K6"/>
    <mergeCell ref="L6:O6"/>
    <mergeCell ref="P6:U6"/>
    <mergeCell ref="W6:X6"/>
    <mergeCell ref="Z6:AA6"/>
  </mergeCells>
  <phoneticPr fontId="5"/>
  <dataValidations count="4">
    <dataValidation type="list" allowBlank="1" showInputMessage="1" showErrorMessage="1" sqref="L6:O6" xr:uid="{00000000-0002-0000-0900-000000000000}">
      <formula1>"有（予算関連）,有（その他）,無"</formula1>
    </dataValidation>
    <dataValidation type="list" allowBlank="1" showInputMessage="1" showErrorMessage="1" sqref="AT5:BB5" xr:uid="{00000000-0002-0000-0900-000001000000}">
      <formula1>"新規,拡充,見直し,その他"</formula1>
    </dataValidation>
    <dataValidation type="list" allowBlank="1" showInputMessage="1" showErrorMessage="1" sqref="U15 AD78" xr:uid="{00000000-0002-0000-0900-000002000000}">
      <formula1>"有,無"</formula1>
    </dataValidation>
    <dataValidation type="list" allowBlank="1" showInputMessage="1" showErrorMessage="1" sqref="H40:R40" xr:uid="{00000000-0002-0000-0900-000003000000}">
      <formula1>"対象の特定なし,特定の個人,特定の団体,その他"</formula1>
    </dataValidation>
  </dataValidations>
  <printOptions horizontalCentered="1"/>
  <pageMargins left="0.78740157480314965" right="0.59055118110236227" top="0.46" bottom="0.51181102362204722" header="0.43" footer="0.51181102362204722"/>
  <pageSetup paperSize="9" scale="89" fitToHeight="3" pageOrder="overThenDown" orientation="portrait" cellComments="asDisplayed" r:id="rId1"/>
  <headerFooter alignWithMargins="0"/>
  <rowBreaks count="1" manualBreakCount="1">
    <brk id="77" max="16383" man="1"/>
  </rowBreaks>
  <colBreaks count="1" manualBreakCount="1">
    <brk id="56" max="157"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3:Q21"/>
  <sheetViews>
    <sheetView showGridLines="0" workbookViewId="0">
      <selection activeCell="O29" sqref="O29"/>
    </sheetView>
  </sheetViews>
  <sheetFormatPr defaultRowHeight="13.5"/>
  <cols>
    <col min="1" max="1" width="6.875" style="2" customWidth="1"/>
    <col min="2" max="2" width="5.125" style="2" customWidth="1"/>
    <col min="3" max="3" width="7" style="2" customWidth="1"/>
    <col min="4" max="13" width="9" style="2"/>
    <col min="14" max="14" width="1.5" style="2" customWidth="1"/>
    <col min="15" max="16384" width="9" style="2"/>
  </cols>
  <sheetData>
    <row r="3" spans="2:17">
      <c r="B3" s="236" t="s">
        <v>123</v>
      </c>
      <c r="C3" s="237" t="s">
        <v>124</v>
      </c>
      <c r="D3" s="238" t="s">
        <v>459</v>
      </c>
      <c r="E3" s="239"/>
      <c r="F3" s="239"/>
      <c r="G3" s="239"/>
      <c r="H3" s="239"/>
      <c r="I3" s="239"/>
      <c r="J3" s="239"/>
      <c r="K3" s="240"/>
      <c r="L3" s="240"/>
      <c r="M3" s="240"/>
      <c r="N3" s="240"/>
      <c r="O3" s="240"/>
      <c r="P3" s="240"/>
      <c r="Q3" s="241"/>
    </row>
    <row r="4" spans="2:17" ht="3.75" customHeight="1">
      <c r="B4" s="242"/>
      <c r="C4" s="79"/>
      <c r="D4" s="80"/>
      <c r="E4" s="80"/>
      <c r="F4" s="80"/>
      <c r="G4" s="80"/>
      <c r="H4" s="80"/>
      <c r="I4" s="80"/>
      <c r="J4" s="80"/>
      <c r="Q4" s="243"/>
    </row>
    <row r="5" spans="2:17">
      <c r="B5" s="242"/>
      <c r="C5" s="79"/>
      <c r="D5" s="80" t="s">
        <v>125</v>
      </c>
      <c r="E5" s="80"/>
      <c r="F5" s="80"/>
      <c r="G5" s="80"/>
      <c r="H5" s="79" t="s">
        <v>460</v>
      </c>
      <c r="I5" s="80" t="s">
        <v>126</v>
      </c>
      <c r="J5" s="80"/>
      <c r="Q5" s="243"/>
    </row>
    <row r="6" spans="2:17" ht="4.5" customHeight="1">
      <c r="B6" s="242"/>
      <c r="C6" s="79"/>
      <c r="D6" s="80"/>
      <c r="E6" s="80"/>
      <c r="F6" s="80"/>
      <c r="G6" s="80"/>
      <c r="H6" s="80"/>
      <c r="I6" s="80"/>
      <c r="J6" s="80"/>
      <c r="Q6" s="243"/>
    </row>
    <row r="7" spans="2:17">
      <c r="B7" s="244" t="s">
        <v>127</v>
      </c>
      <c r="C7" s="79" t="s">
        <v>128</v>
      </c>
      <c r="D7" t="s">
        <v>456</v>
      </c>
      <c r="E7"/>
      <c r="F7" s="80"/>
      <c r="G7" s="80"/>
      <c r="H7" s="80"/>
      <c r="I7" s="80"/>
      <c r="J7" s="80"/>
      <c r="Q7" s="243"/>
    </row>
    <row r="8" spans="2:17" ht="3.75" customHeight="1">
      <c r="B8" s="242"/>
      <c r="C8" s="80"/>
      <c r="D8" s="80"/>
      <c r="E8" s="80"/>
      <c r="F8" s="80"/>
      <c r="G8" s="80"/>
      <c r="H8" s="80"/>
      <c r="I8" s="80"/>
      <c r="J8" s="80"/>
      <c r="Q8" s="243"/>
    </row>
    <row r="9" spans="2:17">
      <c r="B9" s="242"/>
      <c r="C9" s="80"/>
      <c r="D9" s="80" t="s">
        <v>129</v>
      </c>
      <c r="E9" s="80"/>
      <c r="F9" s="80"/>
      <c r="G9" s="80"/>
      <c r="H9" s="80"/>
      <c r="I9" s="80"/>
      <c r="J9" s="80"/>
      <c r="Q9" s="243"/>
    </row>
    <row r="10" spans="2:17" ht="12.75" customHeight="1">
      <c r="B10" s="242"/>
      <c r="C10" s="80"/>
      <c r="D10" s="80" t="s">
        <v>130</v>
      </c>
      <c r="E10" s="80"/>
      <c r="F10" s="80"/>
      <c r="G10" s="80"/>
      <c r="H10" s="80"/>
      <c r="I10" s="80"/>
      <c r="J10" s="80"/>
      <c r="Q10" s="243"/>
    </row>
    <row r="11" spans="2:17" ht="12.75" customHeight="1">
      <c r="B11" s="242"/>
      <c r="C11" s="80"/>
      <c r="D11" s="80" t="s">
        <v>131</v>
      </c>
      <c r="E11" s="80"/>
      <c r="F11" s="80"/>
      <c r="G11" s="80"/>
      <c r="H11" s="79" t="s">
        <v>457</v>
      </c>
      <c r="I11" s="80" t="s">
        <v>132</v>
      </c>
      <c r="J11" s="80"/>
      <c r="Q11" s="243"/>
    </row>
    <row r="12" spans="2:17" ht="12.75" customHeight="1">
      <c r="B12" s="242"/>
      <c r="C12" s="80"/>
      <c r="D12" s="80" t="s">
        <v>133</v>
      </c>
      <c r="E12" s="80"/>
      <c r="F12" s="80"/>
      <c r="G12" s="80"/>
      <c r="H12" s="79"/>
      <c r="I12" s="80"/>
      <c r="J12" s="80"/>
      <c r="Q12" s="243"/>
    </row>
    <row r="13" spans="2:17" ht="12.75" customHeight="1">
      <c r="B13" s="242"/>
      <c r="C13" s="80"/>
      <c r="D13" s="80" t="s">
        <v>134</v>
      </c>
      <c r="E13" s="80"/>
      <c r="F13" s="80"/>
      <c r="G13" s="80"/>
      <c r="H13" s="79"/>
      <c r="I13" s="80"/>
      <c r="J13" s="80"/>
      <c r="Q13" s="243"/>
    </row>
    <row r="14" spans="2:17" ht="12.75" customHeight="1">
      <c r="B14" s="242"/>
      <c r="C14" s="80"/>
      <c r="D14" s="245" t="s">
        <v>458</v>
      </c>
      <c r="E14" s="80"/>
      <c r="F14" s="80"/>
      <c r="G14" s="80"/>
      <c r="H14" s="79"/>
      <c r="I14" s="80"/>
      <c r="J14" s="80"/>
      <c r="Q14" s="243"/>
    </row>
    <row r="15" spans="2:17" ht="4.5" customHeight="1">
      <c r="B15" s="242"/>
      <c r="C15" s="80"/>
      <c r="D15" s="80"/>
      <c r="E15" s="80"/>
      <c r="F15" s="80"/>
      <c r="G15" s="80"/>
      <c r="H15" s="79"/>
      <c r="I15" s="80"/>
      <c r="J15" s="246"/>
      <c r="Q15" s="243"/>
    </row>
    <row r="16" spans="2:17">
      <c r="B16" s="242"/>
      <c r="C16" s="80"/>
      <c r="D16" s="80" t="s">
        <v>135</v>
      </c>
      <c r="E16" s="80"/>
      <c r="F16" s="80"/>
      <c r="G16" s="80"/>
      <c r="H16" s="79"/>
      <c r="I16" s="80"/>
      <c r="J16" s="80"/>
      <c r="Q16" s="243"/>
    </row>
    <row r="17" spans="2:17">
      <c r="B17" s="242"/>
      <c r="C17" s="80"/>
      <c r="D17" s="80" t="s">
        <v>136</v>
      </c>
      <c r="E17" s="80"/>
      <c r="F17" s="80"/>
      <c r="G17" s="80"/>
      <c r="H17" s="900" t="s">
        <v>457</v>
      </c>
      <c r="I17" s="901" t="s">
        <v>137</v>
      </c>
      <c r="J17" s="901"/>
      <c r="K17" s="901"/>
      <c r="Q17" s="243"/>
    </row>
    <row r="18" spans="2:17">
      <c r="B18" s="242"/>
      <c r="C18" s="80"/>
      <c r="D18" s="80" t="s">
        <v>138</v>
      </c>
      <c r="E18" s="80"/>
      <c r="F18" s="80"/>
      <c r="G18" s="80"/>
      <c r="H18" s="900"/>
      <c r="I18" s="901"/>
      <c r="J18" s="901"/>
      <c r="K18" s="901"/>
      <c r="Q18" s="243"/>
    </row>
    <row r="19" spans="2:17" ht="15">
      <c r="B19" s="247"/>
      <c r="C19" s="248"/>
      <c r="D19" s="249" t="s">
        <v>458</v>
      </c>
      <c r="E19" s="248"/>
      <c r="F19" s="248"/>
      <c r="G19" s="248"/>
      <c r="H19" s="250"/>
      <c r="I19" s="248"/>
      <c r="J19" s="248"/>
      <c r="K19" s="223"/>
      <c r="L19" s="223"/>
      <c r="M19" s="223"/>
      <c r="N19" s="223"/>
      <c r="O19" s="223"/>
      <c r="P19" s="223"/>
      <c r="Q19" s="251"/>
    </row>
    <row r="20" spans="2:17" ht="13.5" customHeight="1">
      <c r="B20" s="80"/>
      <c r="C20" s="80"/>
      <c r="D20" s="80"/>
      <c r="E20" s="80"/>
      <c r="F20" s="80"/>
      <c r="G20" s="80"/>
      <c r="H20" s="79"/>
      <c r="I20" s="80"/>
      <c r="J20" s="80"/>
    </row>
    <row r="21" spans="2:17">
      <c r="B21" s="80"/>
      <c r="C21" s="80"/>
      <c r="D21" s="80"/>
      <c r="E21" s="80"/>
      <c r="F21" s="80"/>
      <c r="G21" s="80"/>
      <c r="H21" s="80"/>
      <c r="I21" s="80"/>
      <c r="J21" s="80"/>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14" customWidth="1"/>
    <col min="2" max="2" width="30" style="14" customWidth="1"/>
    <col min="3" max="3" width="9.375" style="15" customWidth="1"/>
    <col min="4" max="8" width="9.5" style="14" customWidth="1"/>
    <col min="9" max="9" width="0.625" style="14" customWidth="1"/>
    <col min="10" max="15" width="8.75" style="14" customWidth="1"/>
    <col min="16" max="17" width="9.875" style="14" customWidth="1"/>
    <col min="18" max="18" width="8.75" style="14" customWidth="1"/>
    <col min="19" max="20" width="1.125" style="14" customWidth="1"/>
    <col min="21" max="21" width="16.625" style="14" customWidth="1"/>
    <col min="22" max="16384" width="8.625" style="14"/>
  </cols>
  <sheetData>
    <row r="1" spans="1:21" ht="13.5" customHeight="1">
      <c r="R1" s="16" t="s">
        <v>10</v>
      </c>
      <c r="S1" s="16"/>
    </row>
    <row r="2" spans="1:21" ht="14.25" customHeight="1">
      <c r="A2" s="17" t="s">
        <v>156</v>
      </c>
    </row>
    <row r="3" spans="1:21" ht="14.25" customHeight="1">
      <c r="O3" s="18" t="s">
        <v>148</v>
      </c>
    </row>
    <row r="4" spans="1:21" ht="14.25" customHeight="1">
      <c r="O4" s="18"/>
    </row>
    <row r="5" spans="1:21" ht="14.25" customHeight="1" thickBot="1">
      <c r="A5" s="19"/>
      <c r="B5" s="19" t="s">
        <v>45</v>
      </c>
      <c r="I5" s="19"/>
      <c r="J5" s="19"/>
      <c r="R5" s="16" t="s">
        <v>28</v>
      </c>
      <c r="S5" s="16"/>
    </row>
    <row r="6" spans="1:21" ht="17.25" customHeight="1">
      <c r="A6" s="422" t="s">
        <v>62</v>
      </c>
      <c r="B6" s="423"/>
      <c r="C6" s="424"/>
      <c r="D6" s="418" t="s">
        <v>63</v>
      </c>
      <c r="E6" s="419"/>
      <c r="F6" s="419"/>
      <c r="G6" s="419"/>
      <c r="H6" s="420"/>
      <c r="I6" s="20"/>
      <c r="J6" s="418" t="s">
        <v>29</v>
      </c>
      <c r="K6" s="419"/>
      <c r="L6" s="420"/>
      <c r="M6" s="411" t="s">
        <v>64</v>
      </c>
      <c r="N6" s="22"/>
      <c r="O6" s="23"/>
      <c r="P6" s="24"/>
      <c r="Q6" s="24"/>
      <c r="R6" s="407" t="s">
        <v>173</v>
      </c>
      <c r="S6" s="71"/>
      <c r="T6" s="72"/>
    </row>
    <row r="7" spans="1:21" ht="17.25" customHeight="1">
      <c r="A7" s="425"/>
      <c r="B7" s="426"/>
      <c r="C7" s="427"/>
      <c r="D7" s="421" t="s">
        <v>170</v>
      </c>
      <c r="E7" s="421" t="s">
        <v>65</v>
      </c>
      <c r="F7" s="421" t="s">
        <v>66</v>
      </c>
      <c r="G7" s="405" t="s">
        <v>67</v>
      </c>
      <c r="H7" s="417" t="s">
        <v>68</v>
      </c>
      <c r="I7" s="20"/>
      <c r="J7" s="415"/>
      <c r="K7" s="415"/>
      <c r="L7" s="415" t="s">
        <v>68</v>
      </c>
      <c r="M7" s="412"/>
      <c r="N7" s="414" t="s">
        <v>171</v>
      </c>
      <c r="O7" s="103"/>
      <c r="P7" s="405" t="s">
        <v>30</v>
      </c>
      <c r="Q7" s="405" t="s">
        <v>31</v>
      </c>
      <c r="R7" s="408"/>
      <c r="S7" s="71"/>
      <c r="T7" s="72"/>
    </row>
    <row r="8" spans="1:21" ht="17.25" customHeight="1">
      <c r="A8" s="428"/>
      <c r="B8" s="429"/>
      <c r="C8" s="430"/>
      <c r="D8" s="421"/>
      <c r="E8" s="421"/>
      <c r="F8" s="421"/>
      <c r="G8" s="405"/>
      <c r="H8" s="417"/>
      <c r="I8" s="26"/>
      <c r="J8" s="416"/>
      <c r="K8" s="416"/>
      <c r="L8" s="416"/>
      <c r="M8" s="413"/>
      <c r="N8" s="405"/>
      <c r="O8" s="136" t="s">
        <v>172</v>
      </c>
      <c r="P8" s="405"/>
      <c r="Q8" s="405"/>
      <c r="R8" s="409"/>
      <c r="S8" s="71"/>
      <c r="T8" s="72"/>
    </row>
    <row r="9" spans="1:21" ht="17.25" customHeight="1">
      <c r="A9" s="434" t="s">
        <v>181</v>
      </c>
      <c r="B9" s="435"/>
      <c r="C9" s="104" t="s">
        <v>606</v>
      </c>
      <c r="D9" s="74"/>
      <c r="E9" s="74"/>
      <c r="F9" s="29"/>
      <c r="G9" s="29"/>
      <c r="H9" s="29"/>
      <c r="I9" s="26"/>
      <c r="J9" s="29"/>
      <c r="K9" s="29"/>
      <c r="L9" s="30"/>
      <c r="M9" s="30"/>
      <c r="N9" s="48"/>
      <c r="O9" s="49"/>
      <c r="P9" s="30"/>
      <c r="Q9" s="31"/>
      <c r="R9" s="32"/>
      <c r="S9" s="20"/>
      <c r="T9" s="72"/>
    </row>
    <row r="10" spans="1:21" ht="17.25" customHeight="1">
      <c r="A10" s="436"/>
      <c r="B10" s="437"/>
      <c r="C10" s="33" t="s">
        <v>607</v>
      </c>
      <c r="D10" s="75"/>
      <c r="E10" s="75"/>
      <c r="F10" s="34"/>
      <c r="G10" s="34"/>
      <c r="H10" s="34"/>
      <c r="I10" s="26"/>
      <c r="J10" s="34"/>
      <c r="K10" s="34"/>
      <c r="L10" s="35"/>
      <c r="M10" s="35"/>
      <c r="N10" s="50"/>
      <c r="O10" s="51"/>
      <c r="P10" s="35"/>
      <c r="Q10" s="36"/>
      <c r="R10" s="37"/>
      <c r="S10" s="20"/>
      <c r="T10" s="72"/>
    </row>
    <row r="11" spans="1:21" ht="17.25" customHeight="1">
      <c r="A11" s="438"/>
      <c r="B11" s="439"/>
      <c r="C11" s="38" t="s">
        <v>608</v>
      </c>
      <c r="D11" s="76"/>
      <c r="E11" s="76"/>
      <c r="F11" s="39"/>
      <c r="G11" s="39"/>
      <c r="H11" s="39"/>
      <c r="I11" s="26"/>
      <c r="J11" s="39"/>
      <c r="K11" s="39"/>
      <c r="L11" s="39"/>
      <c r="M11" s="39"/>
      <c r="N11" s="34"/>
      <c r="O11" s="44"/>
      <c r="P11" s="39"/>
      <c r="Q11" s="26"/>
      <c r="R11" s="40"/>
      <c r="S11" s="19"/>
      <c r="T11" s="72"/>
      <c r="U11" s="77" t="s">
        <v>33</v>
      </c>
    </row>
    <row r="12" spans="1:21" ht="17.25" customHeight="1" thickBot="1">
      <c r="A12" s="41"/>
      <c r="B12" s="431" t="s">
        <v>32</v>
      </c>
      <c r="C12" s="104" t="s">
        <v>606</v>
      </c>
      <c r="D12" s="29"/>
      <c r="E12" s="29"/>
      <c r="F12" s="29"/>
      <c r="G12" s="29"/>
      <c r="H12" s="29"/>
      <c r="I12" s="26"/>
      <c r="J12" s="29"/>
      <c r="K12" s="29"/>
      <c r="L12" s="29"/>
      <c r="M12" s="29"/>
      <c r="N12" s="29"/>
      <c r="O12" s="52"/>
      <c r="P12" s="29"/>
      <c r="Q12" s="42"/>
      <c r="R12" s="32"/>
      <c r="S12" s="20"/>
      <c r="T12" s="72"/>
      <c r="U12" s="78" t="s">
        <v>586</v>
      </c>
    </row>
    <row r="13" spans="1:21" ht="17.25" customHeight="1" thickTop="1" thickBot="1">
      <c r="A13" s="43"/>
      <c r="B13" s="432"/>
      <c r="C13" s="33" t="s">
        <v>607</v>
      </c>
      <c r="D13" s="34"/>
      <c r="E13" s="34"/>
      <c r="F13" s="34"/>
      <c r="G13" s="34"/>
      <c r="H13" s="34"/>
      <c r="I13" s="26"/>
      <c r="J13" s="34"/>
      <c r="K13" s="34"/>
      <c r="L13" s="34"/>
      <c r="M13" s="26"/>
      <c r="N13" s="61"/>
      <c r="O13" s="19"/>
      <c r="P13" s="34"/>
      <c r="Q13" s="26"/>
      <c r="R13" s="105"/>
      <c r="S13" s="20"/>
      <c r="T13" s="72"/>
      <c r="U13" s="61"/>
    </row>
    <row r="14" spans="1:21" ht="17.25" customHeight="1" thickTop="1">
      <c r="A14" s="43"/>
      <c r="B14" s="433"/>
      <c r="C14" s="38" t="s">
        <v>608</v>
      </c>
      <c r="D14" s="34"/>
      <c r="E14" s="39"/>
      <c r="F14" s="39"/>
      <c r="G14" s="39"/>
      <c r="H14" s="39"/>
      <c r="I14" s="26"/>
      <c r="J14" s="39"/>
      <c r="K14" s="39"/>
      <c r="L14" s="39"/>
      <c r="M14" s="39"/>
      <c r="N14" s="39"/>
      <c r="O14" s="53"/>
      <c r="P14" s="39"/>
      <c r="Q14" s="44"/>
      <c r="R14" s="45"/>
      <c r="S14" s="19"/>
      <c r="T14" s="72"/>
      <c r="U14" s="73"/>
    </row>
    <row r="15" spans="1:21" ht="17.25" customHeight="1">
      <c r="A15" s="43"/>
      <c r="B15" s="431" t="s">
        <v>180</v>
      </c>
      <c r="C15" s="104" t="s">
        <v>606</v>
      </c>
      <c r="D15" s="440"/>
      <c r="E15" s="401"/>
      <c r="F15" s="401"/>
      <c r="G15" s="401"/>
      <c r="H15" s="401"/>
      <c r="I15" s="26"/>
      <c r="J15" s="29"/>
      <c r="K15" s="29"/>
      <c r="L15" s="29"/>
      <c r="M15" s="29"/>
      <c r="N15" s="401"/>
      <c r="O15" s="401"/>
      <c r="P15" s="401"/>
      <c r="Q15" s="401"/>
      <c r="R15" s="32"/>
      <c r="S15" s="20"/>
      <c r="T15" s="72"/>
      <c r="U15" s="322" t="s">
        <v>121</v>
      </c>
    </row>
    <row r="16" spans="1:21" ht="17.25" customHeight="1">
      <c r="A16" s="43"/>
      <c r="B16" s="432"/>
      <c r="C16" s="33" t="s">
        <v>607</v>
      </c>
      <c r="D16" s="440"/>
      <c r="E16" s="402"/>
      <c r="F16" s="402"/>
      <c r="G16" s="402"/>
      <c r="H16" s="402"/>
      <c r="I16" s="26"/>
      <c r="J16" s="34"/>
      <c r="K16" s="34"/>
      <c r="L16" s="34"/>
      <c r="M16" s="34"/>
      <c r="N16" s="402"/>
      <c r="O16" s="402"/>
      <c r="P16" s="402"/>
      <c r="Q16" s="402"/>
      <c r="R16" s="37"/>
      <c r="S16" s="20"/>
      <c r="T16" s="72"/>
      <c r="U16" s="27"/>
    </row>
    <row r="17" spans="1:21" ht="17.25" customHeight="1">
      <c r="A17" s="43"/>
      <c r="B17" s="433"/>
      <c r="C17" s="38" t="s">
        <v>608</v>
      </c>
      <c r="D17" s="401"/>
      <c r="E17" s="403"/>
      <c r="F17" s="403"/>
      <c r="G17" s="403"/>
      <c r="H17" s="403"/>
      <c r="I17" s="26"/>
      <c r="J17" s="39"/>
      <c r="K17" s="39"/>
      <c r="L17" s="39"/>
      <c r="M17" s="39"/>
      <c r="N17" s="403"/>
      <c r="O17" s="403"/>
      <c r="P17" s="403"/>
      <c r="Q17" s="403"/>
      <c r="R17" s="45"/>
      <c r="S17" s="19"/>
      <c r="T17" s="72"/>
      <c r="U17" s="399" t="s">
        <v>599</v>
      </c>
    </row>
    <row r="18" spans="1:21" ht="17.25" customHeight="1">
      <c r="A18" s="43"/>
      <c r="B18" s="431" t="s">
        <v>46</v>
      </c>
      <c r="C18" s="104" t="s">
        <v>606</v>
      </c>
      <c r="D18" s="29"/>
      <c r="E18" s="29"/>
      <c r="F18" s="29"/>
      <c r="G18" s="29"/>
      <c r="H18" s="29"/>
      <c r="I18" s="26"/>
      <c r="J18" s="29"/>
      <c r="K18" s="29"/>
      <c r="L18" s="29"/>
      <c r="M18" s="29"/>
      <c r="N18" s="30"/>
      <c r="O18" s="30"/>
      <c r="P18" s="29"/>
      <c r="Q18" s="42"/>
      <c r="R18" s="32"/>
      <c r="S18" s="20"/>
      <c r="T18" s="72"/>
      <c r="U18" s="400"/>
    </row>
    <row r="19" spans="1:21" ht="17.25" customHeight="1">
      <c r="A19" s="43"/>
      <c r="B19" s="432"/>
      <c r="C19" s="33" t="s">
        <v>607</v>
      </c>
      <c r="D19" s="34"/>
      <c r="E19" s="34"/>
      <c r="F19" s="34"/>
      <c r="G19" s="34"/>
      <c r="H19" s="34"/>
      <c r="I19" s="26"/>
      <c r="J19" s="34"/>
      <c r="K19" s="34"/>
      <c r="L19" s="34"/>
      <c r="M19" s="34"/>
      <c r="N19" s="35"/>
      <c r="O19" s="35"/>
      <c r="P19" s="34"/>
      <c r="Q19" s="26"/>
      <c r="R19" s="37"/>
      <c r="S19" s="20"/>
      <c r="T19" s="72"/>
      <c r="U19" s="27"/>
    </row>
    <row r="20" spans="1:21" ht="17.25" customHeight="1">
      <c r="A20" s="43"/>
      <c r="B20" s="433"/>
      <c r="C20" s="38" t="s">
        <v>608</v>
      </c>
      <c r="D20" s="34"/>
      <c r="E20" s="39"/>
      <c r="F20" s="39"/>
      <c r="G20" s="39"/>
      <c r="H20" s="39"/>
      <c r="I20" s="26"/>
      <c r="J20" s="39"/>
      <c r="K20" s="39"/>
      <c r="L20" s="39"/>
      <c r="M20" s="39"/>
      <c r="N20" s="28"/>
      <c r="O20" s="28"/>
      <c r="P20" s="39"/>
      <c r="Q20" s="44"/>
      <c r="R20" s="45"/>
      <c r="S20" s="19"/>
      <c r="T20" s="72"/>
      <c r="U20" s="399" t="s">
        <v>600</v>
      </c>
    </row>
    <row r="21" spans="1:21" ht="17.25" customHeight="1">
      <c r="A21" s="43"/>
      <c r="B21" s="445" t="s">
        <v>580</v>
      </c>
      <c r="C21" s="104" t="s">
        <v>606</v>
      </c>
      <c r="D21" s="29"/>
      <c r="E21" s="29"/>
      <c r="F21" s="29"/>
      <c r="G21" s="29"/>
      <c r="H21" s="29"/>
      <c r="I21" s="26"/>
      <c r="J21" s="29"/>
      <c r="K21" s="29"/>
      <c r="L21" s="29"/>
      <c r="M21" s="29"/>
      <c r="N21" s="30"/>
      <c r="O21" s="30"/>
      <c r="P21" s="29"/>
      <c r="Q21" s="26"/>
      <c r="R21" s="40"/>
      <c r="S21" s="19"/>
      <c r="T21" s="72"/>
      <c r="U21" s="400"/>
    </row>
    <row r="22" spans="1:21" ht="17.25" customHeight="1">
      <c r="A22" s="43"/>
      <c r="B22" s="446"/>
      <c r="C22" s="33" t="s">
        <v>607</v>
      </c>
      <c r="D22" s="34"/>
      <c r="E22" s="34"/>
      <c r="F22" s="34"/>
      <c r="G22" s="34"/>
      <c r="H22" s="34"/>
      <c r="I22" s="26"/>
      <c r="J22" s="34"/>
      <c r="K22" s="34"/>
      <c r="L22" s="34"/>
      <c r="M22" s="34"/>
      <c r="N22" s="35"/>
      <c r="O22" s="35"/>
      <c r="P22" s="34"/>
      <c r="Q22" s="26"/>
      <c r="R22" s="40"/>
      <c r="S22" s="19"/>
      <c r="T22" s="72"/>
      <c r="U22" s="400"/>
    </row>
    <row r="23" spans="1:21" ht="17.25" customHeight="1">
      <c r="A23" s="43"/>
      <c r="B23" s="446"/>
      <c r="C23" s="38" t="s">
        <v>608</v>
      </c>
      <c r="D23" s="34"/>
      <c r="E23" s="34"/>
      <c r="F23" s="34"/>
      <c r="G23" s="34"/>
      <c r="H23" s="34"/>
      <c r="I23" s="26"/>
      <c r="J23" s="39"/>
      <c r="K23" s="39"/>
      <c r="L23" s="39"/>
      <c r="M23" s="39"/>
      <c r="N23" s="28"/>
      <c r="O23" s="28"/>
      <c r="P23" s="34"/>
      <c r="Q23" s="44"/>
      <c r="R23" s="45"/>
      <c r="S23" s="19"/>
      <c r="T23" s="72"/>
      <c r="U23" s="27"/>
    </row>
    <row r="24" spans="1:21" ht="17.25" customHeight="1">
      <c r="A24" s="43"/>
      <c r="B24" s="445" t="s">
        <v>609</v>
      </c>
      <c r="C24" s="104" t="s">
        <v>606</v>
      </c>
      <c r="D24" s="29"/>
      <c r="E24" s="29"/>
      <c r="F24" s="29"/>
      <c r="G24" s="29"/>
      <c r="H24" s="29"/>
      <c r="I24" s="26"/>
      <c r="J24" s="29"/>
      <c r="K24" s="29"/>
      <c r="L24" s="29"/>
      <c r="M24" s="29"/>
      <c r="N24" s="30"/>
      <c r="O24" s="30"/>
      <c r="P24" s="29"/>
      <c r="Q24" s="26"/>
      <c r="R24" s="40"/>
      <c r="S24" s="19"/>
      <c r="T24" s="72"/>
      <c r="U24" s="19"/>
    </row>
    <row r="25" spans="1:21" ht="17.25" customHeight="1">
      <c r="A25" s="43"/>
      <c r="B25" s="446"/>
      <c r="C25" s="33" t="s">
        <v>607</v>
      </c>
      <c r="D25" s="34"/>
      <c r="E25" s="34"/>
      <c r="F25" s="34"/>
      <c r="G25" s="34"/>
      <c r="H25" s="34"/>
      <c r="I25" s="26"/>
      <c r="J25" s="34"/>
      <c r="K25" s="34"/>
      <c r="L25" s="34"/>
      <c r="M25" s="34"/>
      <c r="N25" s="35"/>
      <c r="O25" s="35"/>
      <c r="P25" s="34"/>
      <c r="Q25" s="26"/>
      <c r="R25" s="40"/>
      <c r="S25" s="19"/>
      <c r="T25" s="72"/>
      <c r="U25" s="400" t="s">
        <v>601</v>
      </c>
    </row>
    <row r="26" spans="1:21" ht="17.25" customHeight="1">
      <c r="A26" s="43"/>
      <c r="B26" s="446"/>
      <c r="C26" s="38" t="s">
        <v>608</v>
      </c>
      <c r="D26" s="34"/>
      <c r="E26" s="34"/>
      <c r="F26" s="34"/>
      <c r="G26" s="34"/>
      <c r="H26" s="34"/>
      <c r="I26" s="26"/>
      <c r="J26" s="39"/>
      <c r="K26" s="39"/>
      <c r="L26" s="39"/>
      <c r="M26" s="39"/>
      <c r="N26" s="28"/>
      <c r="O26" s="28"/>
      <c r="P26" s="34"/>
      <c r="Q26" s="44"/>
      <c r="R26" s="45"/>
      <c r="S26" s="19"/>
      <c r="T26" s="72"/>
      <c r="U26" s="400"/>
    </row>
    <row r="27" spans="1:21" ht="17.25" customHeight="1">
      <c r="A27" s="43"/>
      <c r="B27" s="445" t="s">
        <v>330</v>
      </c>
      <c r="C27" s="104" t="s">
        <v>606</v>
      </c>
      <c r="D27" s="29"/>
      <c r="E27" s="401"/>
      <c r="F27" s="401"/>
      <c r="G27" s="401"/>
      <c r="H27" s="29"/>
      <c r="I27" s="26"/>
      <c r="J27" s="29"/>
      <c r="K27" s="34"/>
      <c r="L27" s="29"/>
      <c r="M27" s="29"/>
      <c r="N27" s="30"/>
      <c r="O27" s="30"/>
      <c r="P27" s="29"/>
      <c r="Q27" s="26"/>
      <c r="R27" s="40"/>
      <c r="S27" s="19"/>
      <c r="T27" s="72"/>
      <c r="U27" s="27"/>
    </row>
    <row r="28" spans="1:21" ht="17.25" customHeight="1">
      <c r="A28" s="43"/>
      <c r="B28" s="446"/>
      <c r="C28" s="33" t="s">
        <v>607</v>
      </c>
      <c r="D28" s="34"/>
      <c r="E28" s="402"/>
      <c r="F28" s="402"/>
      <c r="G28" s="402"/>
      <c r="H28" s="34"/>
      <c r="I28" s="26"/>
      <c r="J28" s="34"/>
      <c r="K28" s="34"/>
      <c r="L28" s="34"/>
      <c r="M28" s="34"/>
      <c r="N28" s="35"/>
      <c r="O28" s="35"/>
      <c r="P28" s="34"/>
      <c r="Q28" s="26"/>
      <c r="R28" s="40"/>
      <c r="S28" s="19"/>
      <c r="T28" s="72"/>
      <c r="U28" s="400" t="s">
        <v>602</v>
      </c>
    </row>
    <row r="29" spans="1:21" ht="17.25" customHeight="1">
      <c r="A29" s="43"/>
      <c r="B29" s="446"/>
      <c r="C29" s="38" t="s">
        <v>608</v>
      </c>
      <c r="D29" s="34"/>
      <c r="E29" s="403"/>
      <c r="F29" s="403"/>
      <c r="G29" s="403"/>
      <c r="H29" s="39"/>
      <c r="I29" s="26"/>
      <c r="J29" s="39"/>
      <c r="K29" s="39"/>
      <c r="L29" s="39"/>
      <c r="M29" s="39"/>
      <c r="N29" s="28"/>
      <c r="O29" s="28"/>
      <c r="P29" s="34"/>
      <c r="Q29" s="26"/>
      <c r="R29" s="40"/>
      <c r="S29" s="19"/>
      <c r="T29" s="72"/>
      <c r="U29" s="452"/>
    </row>
    <row r="30" spans="1:21" ht="17.25" customHeight="1">
      <c r="A30" s="43"/>
      <c r="B30" s="445" t="s">
        <v>139</v>
      </c>
      <c r="C30" s="104" t="s">
        <v>606</v>
      </c>
      <c r="D30" s="29"/>
      <c r="E30" s="29"/>
      <c r="F30" s="29"/>
      <c r="G30" s="29"/>
      <c r="H30" s="29"/>
      <c r="I30" s="26"/>
      <c r="J30" s="34"/>
      <c r="K30" s="34"/>
      <c r="L30" s="34"/>
      <c r="M30" s="34"/>
      <c r="N30" s="48"/>
      <c r="O30" s="49"/>
      <c r="P30" s="30"/>
      <c r="Q30" s="31"/>
      <c r="R30" s="32"/>
      <c r="S30" s="19"/>
      <c r="T30" s="72"/>
      <c r="U30" s="27"/>
    </row>
    <row r="31" spans="1:21" ht="17.25" customHeight="1">
      <c r="A31" s="43"/>
      <c r="B31" s="446"/>
      <c r="C31" s="33" t="s">
        <v>607</v>
      </c>
      <c r="D31" s="34"/>
      <c r="E31" s="34"/>
      <c r="F31" s="34"/>
      <c r="G31" s="34"/>
      <c r="H31" s="34"/>
      <c r="I31" s="26"/>
      <c r="J31" s="34"/>
      <c r="K31" s="34"/>
      <c r="L31" s="34"/>
      <c r="M31" s="34"/>
      <c r="N31" s="50"/>
      <c r="O31" s="51"/>
      <c r="P31" s="35"/>
      <c r="Q31" s="36"/>
      <c r="R31" s="37"/>
      <c r="S31" s="19"/>
      <c r="T31" s="72"/>
      <c r="U31" s="324"/>
    </row>
    <row r="32" spans="1:21" ht="17.25" customHeight="1" thickBot="1">
      <c r="A32" s="46"/>
      <c r="B32" s="451"/>
      <c r="C32" s="38" t="s">
        <v>608</v>
      </c>
      <c r="D32" s="34"/>
      <c r="E32" s="34"/>
      <c r="F32" s="34"/>
      <c r="G32" s="34"/>
      <c r="H32" s="34"/>
      <c r="I32" s="26"/>
      <c r="J32" s="34"/>
      <c r="K32" s="34"/>
      <c r="L32" s="34"/>
      <c r="M32" s="34"/>
      <c r="N32" s="34"/>
      <c r="O32" s="26"/>
      <c r="P32" s="34"/>
      <c r="Q32" s="26"/>
      <c r="R32" s="56"/>
      <c r="S32" s="19"/>
      <c r="T32" s="72"/>
      <c r="U32" s="400" t="s">
        <v>603</v>
      </c>
    </row>
    <row r="33" spans="1:21" ht="17.25" customHeight="1">
      <c r="A33" s="453" t="s">
        <v>174</v>
      </c>
      <c r="B33" s="454"/>
      <c r="C33" s="21"/>
      <c r="D33" s="450" t="s">
        <v>170</v>
      </c>
      <c r="E33" s="450" t="s">
        <v>51</v>
      </c>
      <c r="F33" s="450" t="s">
        <v>66</v>
      </c>
      <c r="G33" s="406" t="s">
        <v>47</v>
      </c>
      <c r="H33" s="457" t="s">
        <v>37</v>
      </c>
      <c r="I33" s="20"/>
      <c r="J33" s="418" t="s">
        <v>29</v>
      </c>
      <c r="K33" s="419"/>
      <c r="L33" s="420"/>
      <c r="M33" s="411" t="s">
        <v>64</v>
      </c>
      <c r="N33" s="404" t="s">
        <v>171</v>
      </c>
      <c r="O33" s="106"/>
      <c r="P33" s="406" t="s">
        <v>30</v>
      </c>
      <c r="Q33" s="406" t="s">
        <v>31</v>
      </c>
      <c r="R33" s="407" t="s">
        <v>173</v>
      </c>
      <c r="S33" s="71"/>
      <c r="T33" s="72"/>
      <c r="U33" s="452"/>
    </row>
    <row r="34" spans="1:21" ht="17.25" customHeight="1">
      <c r="A34" s="436"/>
      <c r="B34" s="455"/>
      <c r="C34" s="28"/>
      <c r="D34" s="421"/>
      <c r="E34" s="421"/>
      <c r="F34" s="421"/>
      <c r="G34" s="405"/>
      <c r="H34" s="417"/>
      <c r="I34" s="26"/>
      <c r="J34" s="27"/>
      <c r="K34" s="27"/>
      <c r="L34" s="25" t="s">
        <v>37</v>
      </c>
      <c r="M34" s="449"/>
      <c r="N34" s="405"/>
      <c r="O34" s="136" t="s">
        <v>172</v>
      </c>
      <c r="P34" s="405"/>
      <c r="Q34" s="405"/>
      <c r="R34" s="410"/>
      <c r="S34" s="71"/>
      <c r="T34" s="72"/>
      <c r="U34" s="27"/>
    </row>
    <row r="35" spans="1:21" ht="17.25" customHeight="1">
      <c r="A35" s="436"/>
      <c r="B35" s="455"/>
      <c r="C35" s="104" t="s">
        <v>606</v>
      </c>
      <c r="D35" s="74"/>
      <c r="E35" s="74"/>
      <c r="F35" s="29"/>
      <c r="G35" s="29"/>
      <c r="H35" s="29"/>
      <c r="I35" s="26"/>
      <c r="J35" s="29"/>
      <c r="K35" s="29"/>
      <c r="L35" s="30"/>
      <c r="M35" s="30"/>
      <c r="N35" s="48"/>
      <c r="O35" s="49"/>
      <c r="P35" s="30"/>
      <c r="Q35" s="31"/>
      <c r="R35" s="32"/>
      <c r="S35" s="20"/>
      <c r="T35" s="72"/>
      <c r="U35" s="400" t="s">
        <v>604</v>
      </c>
    </row>
    <row r="36" spans="1:21" ht="17.25" customHeight="1">
      <c r="A36" s="436"/>
      <c r="B36" s="455"/>
      <c r="C36" s="33" t="s">
        <v>607</v>
      </c>
      <c r="D36" s="75"/>
      <c r="E36" s="75"/>
      <c r="F36" s="34"/>
      <c r="G36" s="34"/>
      <c r="H36" s="34"/>
      <c r="I36" s="26"/>
      <c r="J36" s="34"/>
      <c r="K36" s="34"/>
      <c r="L36" s="35"/>
      <c r="M36" s="35"/>
      <c r="N36" s="50"/>
      <c r="O36" s="51"/>
      <c r="P36" s="35"/>
      <c r="Q36" s="36"/>
      <c r="R36" s="37"/>
      <c r="S36" s="20"/>
      <c r="T36" s="72"/>
      <c r="U36" s="452"/>
    </row>
    <row r="37" spans="1:21" ht="17.25" customHeight="1">
      <c r="A37" s="438"/>
      <c r="B37" s="456"/>
      <c r="C37" s="38" t="s">
        <v>608</v>
      </c>
      <c r="D37" s="76"/>
      <c r="E37" s="76"/>
      <c r="F37" s="39"/>
      <c r="G37" s="39"/>
      <c r="H37" s="39"/>
      <c r="I37" s="26"/>
      <c r="J37" s="39"/>
      <c r="K37" s="39"/>
      <c r="L37" s="39"/>
      <c r="M37" s="39"/>
      <c r="N37" s="34"/>
      <c r="O37" s="44"/>
      <c r="P37" s="39"/>
      <c r="Q37" s="26"/>
      <c r="R37" s="40"/>
      <c r="S37" s="19"/>
      <c r="T37" s="72"/>
      <c r="U37" s="27"/>
    </row>
    <row r="38" spans="1:21" ht="17.25" customHeight="1">
      <c r="A38" s="41"/>
      <c r="B38" s="431" t="s">
        <v>175</v>
      </c>
      <c r="C38" s="104" t="s">
        <v>606</v>
      </c>
      <c r="D38" s="29"/>
      <c r="E38" s="29"/>
      <c r="F38" s="29"/>
      <c r="G38" s="29"/>
      <c r="H38" s="29"/>
      <c r="I38" s="26"/>
      <c r="J38" s="29"/>
      <c r="K38" s="29"/>
      <c r="L38" s="29"/>
      <c r="M38" s="29"/>
      <c r="N38" s="30"/>
      <c r="O38" s="30"/>
      <c r="P38" s="29"/>
      <c r="Q38" s="42"/>
      <c r="R38" s="62"/>
      <c r="S38" s="20"/>
      <c r="T38" s="72"/>
      <c r="U38" s="399" t="s">
        <v>605</v>
      </c>
    </row>
    <row r="39" spans="1:21" ht="17.25" customHeight="1">
      <c r="A39" s="43"/>
      <c r="B39" s="432"/>
      <c r="C39" s="33" t="s">
        <v>607</v>
      </c>
      <c r="D39" s="34"/>
      <c r="E39" s="34"/>
      <c r="F39" s="34"/>
      <c r="G39" s="34"/>
      <c r="H39" s="34"/>
      <c r="I39" s="26"/>
      <c r="J39" s="34"/>
      <c r="K39" s="34"/>
      <c r="L39" s="34"/>
      <c r="M39" s="26"/>
      <c r="N39" s="35"/>
      <c r="O39" s="35"/>
      <c r="P39" s="34"/>
      <c r="Q39" s="26"/>
      <c r="R39" s="40"/>
      <c r="S39" s="20"/>
      <c r="T39" s="72"/>
      <c r="U39" s="452"/>
    </row>
    <row r="40" spans="1:21" ht="17.25" customHeight="1">
      <c r="A40" s="43"/>
      <c r="B40" s="433"/>
      <c r="C40" s="38" t="s">
        <v>608</v>
      </c>
      <c r="D40" s="34"/>
      <c r="E40" s="39"/>
      <c r="F40" s="39"/>
      <c r="G40" s="39"/>
      <c r="H40" s="39"/>
      <c r="I40" s="26"/>
      <c r="J40" s="39"/>
      <c r="K40" s="39"/>
      <c r="L40" s="39"/>
      <c r="M40" s="39"/>
      <c r="N40" s="28"/>
      <c r="O40" s="28"/>
      <c r="P40" s="34"/>
      <c r="Q40" s="26"/>
      <c r="R40" s="40"/>
      <c r="S40" s="19"/>
      <c r="T40" s="72"/>
      <c r="U40" s="27"/>
    </row>
    <row r="41" spans="1:21" ht="17.25" customHeight="1">
      <c r="A41" s="43"/>
      <c r="B41" s="431" t="s">
        <v>176</v>
      </c>
      <c r="C41" s="104" t="s">
        <v>606</v>
      </c>
      <c r="D41" s="29"/>
      <c r="E41" s="29"/>
      <c r="F41" s="29"/>
      <c r="G41" s="29"/>
      <c r="H41" s="29"/>
      <c r="I41" s="26"/>
      <c r="J41" s="29"/>
      <c r="K41" s="29"/>
      <c r="L41" s="29"/>
      <c r="M41" s="29"/>
      <c r="N41" s="30"/>
      <c r="O41" s="30"/>
      <c r="P41" s="29"/>
      <c r="Q41" s="42"/>
      <c r="R41" s="62"/>
      <c r="S41" s="20"/>
      <c r="T41" s="72"/>
      <c r="U41" s="399"/>
    </row>
    <row r="42" spans="1:21" ht="17.25" customHeight="1">
      <c r="A42" s="43"/>
      <c r="B42" s="432"/>
      <c r="C42" s="33" t="s">
        <v>607</v>
      </c>
      <c r="D42" s="34"/>
      <c r="E42" s="34"/>
      <c r="F42" s="34"/>
      <c r="G42" s="34"/>
      <c r="H42" s="34"/>
      <c r="I42" s="26"/>
      <c r="J42" s="34"/>
      <c r="K42" s="34"/>
      <c r="L42" s="34"/>
      <c r="M42" s="26"/>
      <c r="N42" s="35"/>
      <c r="O42" s="35"/>
      <c r="P42" s="34"/>
      <c r="Q42" s="26"/>
      <c r="R42" s="40"/>
      <c r="S42" s="20"/>
      <c r="T42" s="72"/>
      <c r="U42" s="400"/>
    </row>
    <row r="43" spans="1:21" ht="17.25" customHeight="1">
      <c r="A43" s="43"/>
      <c r="B43" s="433"/>
      <c r="C43" s="38" t="s">
        <v>608</v>
      </c>
      <c r="D43" s="34"/>
      <c r="E43" s="39"/>
      <c r="F43" s="39"/>
      <c r="G43" s="39"/>
      <c r="H43" s="39"/>
      <c r="I43" s="26"/>
      <c r="J43" s="39"/>
      <c r="K43" s="39"/>
      <c r="L43" s="39"/>
      <c r="M43" s="39"/>
      <c r="N43" s="28"/>
      <c r="O43" s="28"/>
      <c r="P43" s="34"/>
      <c r="Q43" s="26"/>
      <c r="R43" s="40"/>
      <c r="S43" s="19"/>
      <c r="T43" s="72"/>
      <c r="U43" s="19"/>
    </row>
    <row r="44" spans="1:21" ht="17.25" customHeight="1">
      <c r="A44" s="43"/>
      <c r="B44" s="431" t="s">
        <v>192</v>
      </c>
      <c r="C44" s="104" t="s">
        <v>606</v>
      </c>
      <c r="D44" s="29"/>
      <c r="E44" s="29"/>
      <c r="F44" s="29"/>
      <c r="G44" s="29"/>
      <c r="H44" s="29"/>
      <c r="I44" s="26"/>
      <c r="J44" s="29"/>
      <c r="K44" s="29"/>
      <c r="L44" s="29"/>
      <c r="M44" s="29"/>
      <c r="N44" s="30"/>
      <c r="O44" s="30"/>
      <c r="P44" s="29"/>
      <c r="Q44" s="42"/>
      <c r="R44" s="32"/>
      <c r="S44" s="20"/>
      <c r="T44" s="72"/>
      <c r="U44" s="400"/>
    </row>
    <row r="45" spans="1:21" ht="17.25" customHeight="1">
      <c r="A45" s="43"/>
      <c r="B45" s="432"/>
      <c r="C45" s="33" t="s">
        <v>607</v>
      </c>
      <c r="D45" s="34"/>
      <c r="E45" s="34"/>
      <c r="F45" s="34"/>
      <c r="G45" s="34"/>
      <c r="H45" s="34"/>
      <c r="I45" s="26"/>
      <c r="J45" s="34"/>
      <c r="K45" s="34"/>
      <c r="L45" s="34"/>
      <c r="M45" s="34"/>
      <c r="N45" s="35"/>
      <c r="O45" s="35"/>
      <c r="P45" s="34"/>
      <c r="Q45" s="26"/>
      <c r="R45" s="37"/>
      <c r="S45" s="20"/>
      <c r="T45" s="72"/>
      <c r="U45" s="400"/>
    </row>
    <row r="46" spans="1:21" ht="17.25" customHeight="1">
      <c r="A46" s="43"/>
      <c r="B46" s="433"/>
      <c r="C46" s="38" t="s">
        <v>608</v>
      </c>
      <c r="D46" s="34"/>
      <c r="E46" s="39"/>
      <c r="F46" s="39"/>
      <c r="G46" s="39"/>
      <c r="H46" s="39"/>
      <c r="I46" s="26"/>
      <c r="J46" s="39"/>
      <c r="K46" s="39"/>
      <c r="L46" s="39"/>
      <c r="M46" s="39"/>
      <c r="N46" s="28"/>
      <c r="O46" s="28"/>
      <c r="P46" s="39"/>
      <c r="Q46" s="44"/>
      <c r="R46" s="45"/>
      <c r="S46" s="19"/>
      <c r="T46" s="72"/>
      <c r="U46" s="19"/>
    </row>
    <row r="47" spans="1:21" ht="17.25" customHeight="1">
      <c r="A47" s="43"/>
      <c r="B47" s="445" t="s">
        <v>177</v>
      </c>
      <c r="C47" s="104" t="s">
        <v>606</v>
      </c>
      <c r="D47" s="29"/>
      <c r="E47" s="29"/>
      <c r="F47" s="29"/>
      <c r="G47" s="29"/>
      <c r="H47" s="29"/>
      <c r="I47" s="26"/>
      <c r="J47" s="29"/>
      <c r="K47" s="29"/>
      <c r="L47" s="29"/>
      <c r="M47" s="29"/>
      <c r="N47" s="30"/>
      <c r="O47" s="30"/>
      <c r="P47" s="29"/>
      <c r="Q47" s="26"/>
      <c r="R47" s="40"/>
      <c r="S47" s="19"/>
      <c r="T47" s="72"/>
    </row>
    <row r="48" spans="1:21" ht="17.25" customHeight="1">
      <c r="A48" s="43"/>
      <c r="B48" s="446"/>
      <c r="C48" s="33" t="s">
        <v>607</v>
      </c>
      <c r="D48" s="34"/>
      <c r="E48" s="34"/>
      <c r="F48" s="34"/>
      <c r="G48" s="34"/>
      <c r="H48" s="34"/>
      <c r="I48" s="26"/>
      <c r="J48" s="34"/>
      <c r="K48" s="34"/>
      <c r="L48" s="34"/>
      <c r="M48" s="34"/>
      <c r="N48" s="35"/>
      <c r="O48" s="35"/>
      <c r="P48" s="34"/>
      <c r="Q48" s="26"/>
      <c r="R48" s="40"/>
      <c r="S48" s="19"/>
      <c r="T48" s="72"/>
    </row>
    <row r="49" spans="1:21" ht="17.25" customHeight="1">
      <c r="A49" s="43"/>
      <c r="B49" s="446"/>
      <c r="C49" s="38" t="s">
        <v>608</v>
      </c>
      <c r="D49" s="34"/>
      <c r="E49" s="34"/>
      <c r="F49" s="34"/>
      <c r="G49" s="34"/>
      <c r="H49" s="34"/>
      <c r="I49" s="26"/>
      <c r="J49" s="39"/>
      <c r="K49" s="39"/>
      <c r="L49" s="39"/>
      <c r="M49" s="39"/>
      <c r="N49" s="28"/>
      <c r="O49" s="28"/>
      <c r="P49" s="34"/>
      <c r="Q49" s="26"/>
      <c r="R49" s="40"/>
      <c r="S49" s="19"/>
      <c r="T49" s="72"/>
    </row>
    <row r="50" spans="1:21" ht="17.25" customHeight="1">
      <c r="A50" s="43"/>
      <c r="B50" s="445" t="s">
        <v>178</v>
      </c>
      <c r="C50" s="104" t="s">
        <v>606</v>
      </c>
      <c r="D50" s="29"/>
      <c r="E50" s="29"/>
      <c r="F50" s="29"/>
      <c r="G50" s="29"/>
      <c r="H50" s="29"/>
      <c r="I50" s="26"/>
      <c r="J50" s="34"/>
      <c r="K50" s="34"/>
      <c r="L50" s="34"/>
      <c r="M50" s="34"/>
      <c r="N50" s="48"/>
      <c r="O50" s="49"/>
      <c r="P50" s="30"/>
      <c r="Q50" s="31"/>
      <c r="R50" s="32"/>
      <c r="S50" s="20"/>
      <c r="T50" s="72"/>
    </row>
    <row r="51" spans="1:21" ht="17.25" customHeight="1">
      <c r="A51" s="43"/>
      <c r="B51" s="446"/>
      <c r="C51" s="33" t="s">
        <v>607</v>
      </c>
      <c r="D51" s="34"/>
      <c r="E51" s="34"/>
      <c r="F51" s="34"/>
      <c r="G51" s="34"/>
      <c r="H51" s="34"/>
      <c r="I51" s="26"/>
      <c r="J51" s="34"/>
      <c r="K51" s="34"/>
      <c r="L51" s="34"/>
      <c r="M51" s="34"/>
      <c r="N51" s="50"/>
      <c r="O51" s="51"/>
      <c r="P51" s="35"/>
      <c r="Q51" s="36"/>
      <c r="R51" s="37"/>
      <c r="S51" s="20"/>
      <c r="T51" s="72"/>
      <c r="U51" s="101"/>
    </row>
    <row r="52" spans="1:21" ht="17.25" customHeight="1" thickBot="1">
      <c r="A52" s="46"/>
      <c r="B52" s="451"/>
      <c r="C52" s="54" t="s">
        <v>608</v>
      </c>
      <c r="D52" s="47"/>
      <c r="E52" s="47"/>
      <c r="F52" s="47"/>
      <c r="G52" s="47"/>
      <c r="H52" s="47"/>
      <c r="I52" s="26"/>
      <c r="J52" s="47"/>
      <c r="K52" s="47"/>
      <c r="L52" s="47"/>
      <c r="M52" s="47"/>
      <c r="N52" s="47"/>
      <c r="O52" s="55"/>
      <c r="P52" s="47"/>
      <c r="Q52" s="47"/>
      <c r="R52" s="56"/>
      <c r="S52" s="19"/>
      <c r="T52" s="72"/>
      <c r="U52" s="101"/>
    </row>
    <row r="53" spans="1:21" ht="17.25" customHeight="1" thickBot="1">
      <c r="A53" s="63"/>
      <c r="B53" s="63"/>
      <c r="C53" s="107"/>
      <c r="D53" s="63"/>
      <c r="E53" s="63"/>
      <c r="F53" s="63"/>
      <c r="G53" s="63"/>
      <c r="H53" s="63"/>
      <c r="I53" s="63"/>
      <c r="J53" s="63"/>
      <c r="K53" s="63"/>
      <c r="L53" s="63"/>
      <c r="M53" s="63"/>
      <c r="N53" s="63"/>
      <c r="O53" s="63"/>
      <c r="P53" s="63"/>
      <c r="Q53" s="63"/>
      <c r="R53" s="63"/>
      <c r="S53" s="63"/>
      <c r="T53" s="72"/>
      <c r="U53" s="19"/>
    </row>
    <row r="54" spans="1:21" ht="17.25" customHeight="1">
      <c r="A54" s="422" t="s">
        <v>34</v>
      </c>
      <c r="B54" s="424"/>
      <c r="C54" s="104" t="s">
        <v>606</v>
      </c>
      <c r="D54" s="443"/>
      <c r="E54" s="328"/>
      <c r="F54" s="443"/>
      <c r="G54" s="447"/>
      <c r="H54" s="58"/>
      <c r="I54" s="26"/>
      <c r="J54" s="57"/>
      <c r="K54" s="57"/>
      <c r="L54" s="21"/>
      <c r="M54" s="21"/>
      <c r="N54" s="64"/>
      <c r="O54" s="65"/>
      <c r="P54" s="21"/>
      <c r="Q54" s="59"/>
      <c r="R54" s="60"/>
      <c r="S54" s="63"/>
      <c r="T54" s="72"/>
    </row>
    <row r="55" spans="1:21" ht="17.25" customHeight="1" thickBot="1">
      <c r="A55" s="441"/>
      <c r="B55" s="442"/>
      <c r="C55" s="54" t="s">
        <v>607</v>
      </c>
      <c r="D55" s="444"/>
      <c r="E55" s="329"/>
      <c r="F55" s="444"/>
      <c r="G55" s="448"/>
      <c r="H55" s="47"/>
      <c r="I55" s="26"/>
      <c r="J55" s="47"/>
      <c r="K55" s="47"/>
      <c r="L55" s="66"/>
      <c r="M55" s="66"/>
      <c r="N55" s="67"/>
      <c r="O55" s="68"/>
      <c r="P55" s="66"/>
      <c r="Q55" s="69"/>
      <c r="R55" s="70"/>
      <c r="S55" s="63"/>
      <c r="T55" s="72"/>
      <c r="U55" s="101"/>
    </row>
    <row r="56" spans="1:21" ht="17.25" customHeight="1" thickBot="1">
      <c r="S56" s="63"/>
      <c r="T56" s="72"/>
    </row>
    <row r="57" spans="1:21" ht="17.25" customHeight="1">
      <c r="A57" s="422" t="s">
        <v>179</v>
      </c>
      <c r="B57" s="424"/>
      <c r="C57" s="108" t="s">
        <v>606</v>
      </c>
      <c r="D57" s="443"/>
      <c r="E57" s="443"/>
      <c r="F57" s="443"/>
      <c r="G57" s="447"/>
      <c r="H57" s="58"/>
      <c r="I57" s="26"/>
      <c r="J57" s="57"/>
      <c r="K57" s="57"/>
      <c r="L57" s="21"/>
      <c r="M57" s="21"/>
      <c r="N57" s="64"/>
      <c r="O57" s="65"/>
      <c r="P57" s="21"/>
      <c r="Q57" s="59"/>
      <c r="R57" s="60"/>
      <c r="S57" s="20"/>
      <c r="T57" s="72"/>
    </row>
    <row r="58" spans="1:21" ht="17.25" customHeight="1" thickBot="1">
      <c r="A58" s="441"/>
      <c r="B58" s="442"/>
      <c r="C58" s="54" t="s">
        <v>607</v>
      </c>
      <c r="D58" s="444"/>
      <c r="E58" s="444"/>
      <c r="F58" s="444"/>
      <c r="G58" s="448"/>
      <c r="H58" s="47"/>
      <c r="I58" s="26"/>
      <c r="J58" s="47"/>
      <c r="K58" s="47"/>
      <c r="L58" s="47"/>
      <c r="M58" s="47"/>
      <c r="N58" s="47"/>
      <c r="O58" s="55"/>
      <c r="P58" s="47"/>
      <c r="Q58" s="55"/>
      <c r="R58" s="56"/>
      <c r="S58" s="19"/>
      <c r="T58" s="72"/>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E33:E34"/>
    <mergeCell ref="U32:U33"/>
    <mergeCell ref="H33:H34"/>
    <mergeCell ref="U35:U36"/>
    <mergeCell ref="U41:U42"/>
    <mergeCell ref="B38:B40"/>
    <mergeCell ref="A54:B55"/>
    <mergeCell ref="B44:B46"/>
    <mergeCell ref="B50:B52"/>
    <mergeCell ref="U38:U39"/>
    <mergeCell ref="B47:B49"/>
    <mergeCell ref="U44:U45"/>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B24:B26"/>
    <mergeCell ref="A33:B37"/>
    <mergeCell ref="B30:B32"/>
    <mergeCell ref="D33:D34"/>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Q7:Q8"/>
    <mergeCell ref="R6:R8"/>
    <mergeCell ref="O15:O17"/>
    <mergeCell ref="N15:N17"/>
    <mergeCell ref="R33:R34"/>
    <mergeCell ref="P15:P17"/>
    <mergeCell ref="Q33:Q34"/>
    <mergeCell ref="U17:U18"/>
    <mergeCell ref="U20:U22"/>
    <mergeCell ref="U25:U26"/>
    <mergeCell ref="Q15:Q17"/>
    <mergeCell ref="N33:N34"/>
    <mergeCell ref="P33:P34"/>
    <mergeCell ref="U28:U29"/>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14" bestFit="1" customWidth="1"/>
    <col min="2" max="2" width="3.125" style="14" customWidth="1"/>
    <col min="3" max="3" width="33" style="14" customWidth="1"/>
    <col min="4" max="4" width="9.375" style="15" customWidth="1"/>
    <col min="5" max="7" width="9.375" style="14" customWidth="1"/>
    <col min="8" max="8" width="8.875" style="14" customWidth="1"/>
    <col min="9" max="9" width="9.375" style="14" customWidth="1"/>
    <col min="10" max="10" width="0.5" style="14" customWidth="1"/>
    <col min="11" max="16" width="8.75" style="14" customWidth="1"/>
    <col min="17" max="18" width="9.875" style="14" customWidth="1"/>
    <col min="19" max="19" width="8.75" style="14" customWidth="1"/>
    <col min="20" max="21" width="1.125" style="14" customWidth="1"/>
    <col min="22" max="22" width="16.625" style="14" customWidth="1"/>
    <col min="23" max="16384" width="8.625" style="14"/>
  </cols>
  <sheetData>
    <row r="1" spans="2:22" ht="13.5" customHeight="1">
      <c r="S1" s="16" t="s">
        <v>168</v>
      </c>
      <c r="T1" s="16"/>
    </row>
    <row r="2" spans="2:22" ht="13.5" customHeight="1">
      <c r="B2" s="17" t="s">
        <v>157</v>
      </c>
    </row>
    <row r="3" spans="2:22" ht="13.5" customHeight="1">
      <c r="P3" s="18" t="s">
        <v>149</v>
      </c>
    </row>
    <row r="4" spans="2:22" ht="8.25" customHeight="1">
      <c r="P4" s="18"/>
    </row>
    <row r="5" spans="2:22" ht="13.5" customHeight="1" thickBot="1">
      <c r="B5" s="19"/>
      <c r="C5" s="19" t="s">
        <v>183</v>
      </c>
      <c r="J5" s="19"/>
      <c r="K5" s="19"/>
      <c r="S5" s="16" t="s">
        <v>28</v>
      </c>
      <c r="T5" s="16"/>
    </row>
    <row r="6" spans="2:22" ht="14.25" customHeight="1">
      <c r="B6" s="422" t="s">
        <v>62</v>
      </c>
      <c r="C6" s="423"/>
      <c r="D6" s="424"/>
      <c r="E6" s="418" t="s">
        <v>63</v>
      </c>
      <c r="F6" s="419"/>
      <c r="G6" s="419"/>
      <c r="H6" s="419"/>
      <c r="I6" s="420"/>
      <c r="J6" s="20"/>
      <c r="K6" s="418" t="s">
        <v>29</v>
      </c>
      <c r="L6" s="419"/>
      <c r="M6" s="420"/>
      <c r="N6" s="411" t="s">
        <v>64</v>
      </c>
      <c r="O6" s="22"/>
      <c r="P6" s="23"/>
      <c r="Q6" s="24"/>
      <c r="R6" s="24"/>
      <c r="S6" s="407" t="s">
        <v>173</v>
      </c>
      <c r="T6" s="71"/>
      <c r="U6" s="72"/>
      <c r="V6" s="73"/>
    </row>
    <row r="7" spans="2:22" ht="14.25" customHeight="1">
      <c r="B7" s="425"/>
      <c r="C7" s="426"/>
      <c r="D7" s="427"/>
      <c r="E7" s="415" t="s">
        <v>170</v>
      </c>
      <c r="F7" s="415" t="s">
        <v>51</v>
      </c>
      <c r="G7" s="415" t="s">
        <v>66</v>
      </c>
      <c r="H7" s="401"/>
      <c r="I7" s="415" t="s">
        <v>37</v>
      </c>
      <c r="J7" s="20"/>
      <c r="K7" s="415"/>
      <c r="L7" s="415"/>
      <c r="M7" s="415" t="s">
        <v>37</v>
      </c>
      <c r="N7" s="412"/>
      <c r="O7" s="414" t="s">
        <v>171</v>
      </c>
      <c r="P7" s="103"/>
      <c r="Q7" s="405" t="s">
        <v>30</v>
      </c>
      <c r="R7" s="405" t="s">
        <v>31</v>
      </c>
      <c r="S7" s="408"/>
      <c r="T7" s="71"/>
      <c r="U7" s="72"/>
      <c r="V7" s="111"/>
    </row>
    <row r="8" spans="2:22" ht="14.25" customHeight="1">
      <c r="B8" s="428"/>
      <c r="C8" s="429"/>
      <c r="D8" s="430"/>
      <c r="E8" s="416"/>
      <c r="F8" s="416"/>
      <c r="G8" s="416"/>
      <c r="H8" s="402"/>
      <c r="I8" s="416"/>
      <c r="J8" s="26"/>
      <c r="K8" s="416"/>
      <c r="L8" s="416"/>
      <c r="M8" s="416"/>
      <c r="N8" s="413"/>
      <c r="O8" s="405"/>
      <c r="P8" s="136" t="s">
        <v>172</v>
      </c>
      <c r="Q8" s="405"/>
      <c r="R8" s="405"/>
      <c r="S8" s="409"/>
      <c r="T8" s="71"/>
      <c r="U8" s="72"/>
      <c r="V8" s="19"/>
    </row>
    <row r="9" spans="2:22" ht="14.25" customHeight="1">
      <c r="B9" s="434" t="s">
        <v>182</v>
      </c>
      <c r="C9" s="435"/>
      <c r="D9" s="104" t="s">
        <v>606</v>
      </c>
      <c r="E9" s="74"/>
      <c r="F9" s="74"/>
      <c r="G9" s="29"/>
      <c r="H9" s="402"/>
      <c r="I9" s="29"/>
      <c r="J9" s="26"/>
      <c r="K9" s="29"/>
      <c r="L9" s="29"/>
      <c r="M9" s="30"/>
      <c r="N9" s="30"/>
      <c r="O9" s="48"/>
      <c r="P9" s="49"/>
      <c r="Q9" s="30"/>
      <c r="R9" s="31"/>
      <c r="S9" s="32"/>
      <c r="T9" s="20"/>
      <c r="U9" s="72"/>
    </row>
    <row r="10" spans="2:22" ht="14.25" customHeight="1">
      <c r="B10" s="436"/>
      <c r="C10" s="437"/>
      <c r="D10" s="33" t="s">
        <v>607</v>
      </c>
      <c r="E10" s="75"/>
      <c r="F10" s="75"/>
      <c r="G10" s="34"/>
      <c r="H10" s="402"/>
      <c r="I10" s="34"/>
      <c r="J10" s="26"/>
      <c r="K10" s="34"/>
      <c r="L10" s="34"/>
      <c r="M10" s="35"/>
      <c r="N10" s="35"/>
      <c r="O10" s="50"/>
      <c r="P10" s="51"/>
      <c r="Q10" s="35"/>
      <c r="R10" s="36"/>
      <c r="S10" s="37"/>
      <c r="T10" s="20"/>
      <c r="U10" s="72"/>
      <c r="V10" s="101"/>
    </row>
    <row r="11" spans="2:22" ht="14.25" customHeight="1">
      <c r="B11" s="438"/>
      <c r="C11" s="439"/>
      <c r="D11" s="38" t="s">
        <v>608</v>
      </c>
      <c r="E11" s="76"/>
      <c r="F11" s="76"/>
      <c r="G11" s="39"/>
      <c r="H11" s="403"/>
      <c r="I11" s="39"/>
      <c r="J11" s="26"/>
      <c r="K11" s="39"/>
      <c r="L11" s="39"/>
      <c r="M11" s="39"/>
      <c r="N11" s="39"/>
      <c r="O11" s="34"/>
      <c r="P11" s="44"/>
      <c r="Q11" s="39"/>
      <c r="R11" s="26"/>
      <c r="S11" s="40"/>
      <c r="T11" s="19"/>
      <c r="U11" s="72"/>
      <c r="V11" s="101"/>
    </row>
    <row r="12" spans="2:22" ht="14.25" customHeight="1">
      <c r="B12" s="41"/>
      <c r="C12" s="431" t="s">
        <v>186</v>
      </c>
      <c r="D12" s="104" t="s">
        <v>606</v>
      </c>
      <c r="E12" s="29"/>
      <c r="F12" s="29"/>
      <c r="G12" s="29"/>
      <c r="H12" s="440"/>
      <c r="I12" s="29"/>
      <c r="J12" s="26"/>
      <c r="K12" s="29"/>
      <c r="L12" s="29"/>
      <c r="M12" s="29"/>
      <c r="N12" s="29"/>
      <c r="O12" s="29"/>
      <c r="P12" s="52"/>
      <c r="Q12" s="29"/>
      <c r="R12" s="42"/>
      <c r="S12" s="32"/>
      <c r="T12" s="20"/>
      <c r="U12" s="72"/>
      <c r="V12" s="19"/>
    </row>
    <row r="13" spans="2:22" ht="14.25" customHeight="1">
      <c r="B13" s="43"/>
      <c r="C13" s="432"/>
      <c r="D13" s="33" t="s">
        <v>607</v>
      </c>
      <c r="E13" s="34"/>
      <c r="F13" s="34"/>
      <c r="G13" s="34"/>
      <c r="H13" s="440"/>
      <c r="I13" s="34"/>
      <c r="J13" s="26"/>
      <c r="K13" s="34"/>
      <c r="L13" s="34"/>
      <c r="M13" s="34"/>
      <c r="N13" s="34"/>
      <c r="O13" s="34"/>
      <c r="P13" s="19"/>
      <c r="Q13" s="34"/>
      <c r="R13" s="26"/>
      <c r="S13" s="37"/>
      <c r="T13" s="20"/>
      <c r="U13" s="72"/>
    </row>
    <row r="14" spans="2:22" ht="14.25" customHeight="1">
      <c r="B14" s="43"/>
      <c r="C14" s="433"/>
      <c r="D14" s="38" t="s">
        <v>608</v>
      </c>
      <c r="E14" s="39"/>
      <c r="F14" s="39"/>
      <c r="G14" s="39"/>
      <c r="H14" s="401"/>
      <c r="I14" s="39"/>
      <c r="J14" s="26"/>
      <c r="K14" s="39"/>
      <c r="L14" s="39"/>
      <c r="M14" s="39"/>
      <c r="N14" s="39"/>
      <c r="O14" s="39"/>
      <c r="P14" s="53"/>
      <c r="Q14" s="39"/>
      <c r="R14" s="44"/>
      <c r="S14" s="45"/>
      <c r="T14" s="19"/>
      <c r="U14" s="72"/>
      <c r="V14" s="101"/>
    </row>
    <row r="15" spans="2:22" ht="14.25" customHeight="1">
      <c r="B15" s="43"/>
      <c r="C15" s="431" t="s">
        <v>46</v>
      </c>
      <c r="D15" s="104" t="s">
        <v>606</v>
      </c>
      <c r="E15" s="29"/>
      <c r="F15" s="29"/>
      <c r="G15" s="29"/>
      <c r="H15" s="440"/>
      <c r="I15" s="29"/>
      <c r="J15" s="26"/>
      <c r="K15" s="29"/>
      <c r="L15" s="29"/>
      <c r="M15" s="29"/>
      <c r="N15" s="29"/>
      <c r="O15" s="30"/>
      <c r="P15" s="30"/>
      <c r="Q15" s="29"/>
      <c r="R15" s="42"/>
      <c r="S15" s="32"/>
      <c r="T15" s="20"/>
      <c r="U15" s="72"/>
      <c r="V15" s="101"/>
    </row>
    <row r="16" spans="2:22" ht="14.25" customHeight="1">
      <c r="B16" s="43"/>
      <c r="C16" s="432"/>
      <c r="D16" s="33" t="s">
        <v>607</v>
      </c>
      <c r="E16" s="34"/>
      <c r="F16" s="34"/>
      <c r="G16" s="34"/>
      <c r="H16" s="440"/>
      <c r="I16" s="34"/>
      <c r="J16" s="26"/>
      <c r="K16" s="34"/>
      <c r="L16" s="34"/>
      <c r="M16" s="34"/>
      <c r="N16" s="34"/>
      <c r="O16" s="35"/>
      <c r="P16" s="35"/>
      <c r="Q16" s="34"/>
      <c r="R16" s="26"/>
      <c r="S16" s="37"/>
      <c r="T16" s="20"/>
      <c r="U16" s="72"/>
      <c r="V16" s="101"/>
    </row>
    <row r="17" spans="2:22" ht="14.25" customHeight="1">
      <c r="B17" s="43"/>
      <c r="C17" s="433"/>
      <c r="D17" s="38" t="s">
        <v>608</v>
      </c>
      <c r="E17" s="39"/>
      <c r="F17" s="39"/>
      <c r="G17" s="39"/>
      <c r="H17" s="401"/>
      <c r="I17" s="39"/>
      <c r="J17" s="26"/>
      <c r="K17" s="39"/>
      <c r="L17" s="39"/>
      <c r="M17" s="39"/>
      <c r="N17" s="39"/>
      <c r="O17" s="28"/>
      <c r="P17" s="28"/>
      <c r="Q17" s="39"/>
      <c r="R17" s="44"/>
      <c r="S17" s="45"/>
      <c r="T17" s="19"/>
      <c r="U17" s="72"/>
      <c r="V17" s="19"/>
    </row>
    <row r="18" spans="2:22" ht="14.25" customHeight="1">
      <c r="B18" s="43"/>
      <c r="C18" s="445" t="s">
        <v>581</v>
      </c>
      <c r="D18" s="104" t="s">
        <v>606</v>
      </c>
      <c r="E18" s="29"/>
      <c r="F18" s="29"/>
      <c r="G18" s="29"/>
      <c r="H18" s="440"/>
      <c r="I18" s="29"/>
      <c r="J18" s="26"/>
      <c r="K18" s="29"/>
      <c r="L18" s="34"/>
      <c r="M18" s="29"/>
      <c r="N18" s="29"/>
      <c r="O18" s="50"/>
      <c r="P18" s="51"/>
      <c r="Q18" s="29"/>
      <c r="R18" s="26"/>
      <c r="S18" s="40"/>
      <c r="T18" s="19"/>
      <c r="U18" s="72"/>
    </row>
    <row r="19" spans="2:22" ht="14.25" customHeight="1">
      <c r="B19" s="43"/>
      <c r="C19" s="446"/>
      <c r="D19" s="33" t="s">
        <v>607</v>
      </c>
      <c r="E19" s="34"/>
      <c r="F19" s="34"/>
      <c r="G19" s="34"/>
      <c r="H19" s="440"/>
      <c r="I19" s="34"/>
      <c r="J19" s="26"/>
      <c r="K19" s="34"/>
      <c r="L19" s="34"/>
      <c r="M19" s="34"/>
      <c r="N19" s="34"/>
      <c r="O19" s="50"/>
      <c r="P19" s="51"/>
      <c r="Q19" s="34"/>
      <c r="R19" s="26"/>
      <c r="S19" s="40"/>
      <c r="T19" s="19"/>
      <c r="U19" s="72"/>
      <c r="V19" s="101"/>
    </row>
    <row r="20" spans="2:22" ht="14.25" customHeight="1">
      <c r="B20" s="43"/>
      <c r="C20" s="460"/>
      <c r="D20" s="38" t="s">
        <v>608</v>
      </c>
      <c r="E20" s="34"/>
      <c r="F20" s="34"/>
      <c r="G20" s="34"/>
      <c r="H20" s="401"/>
      <c r="I20" s="34"/>
      <c r="J20" s="26"/>
      <c r="K20" s="34"/>
      <c r="L20" s="39"/>
      <c r="M20" s="34"/>
      <c r="N20" s="34"/>
      <c r="O20" s="39"/>
      <c r="P20" s="44"/>
      <c r="Q20" s="34"/>
      <c r="R20" s="44"/>
      <c r="S20" s="45"/>
      <c r="T20" s="19"/>
      <c r="U20" s="72"/>
      <c r="V20" s="101"/>
    </row>
    <row r="21" spans="2:22" ht="14.25" customHeight="1">
      <c r="B21" s="43"/>
      <c r="C21" s="445" t="s">
        <v>609</v>
      </c>
      <c r="D21" s="104" t="s">
        <v>606</v>
      </c>
      <c r="E21" s="29"/>
      <c r="F21" s="29"/>
      <c r="G21" s="29"/>
      <c r="H21" s="440"/>
      <c r="I21" s="29"/>
      <c r="J21" s="26"/>
      <c r="K21" s="29"/>
      <c r="L21" s="34"/>
      <c r="M21" s="29"/>
      <c r="N21" s="29"/>
      <c r="O21" s="50"/>
      <c r="P21" s="51"/>
      <c r="Q21" s="29"/>
      <c r="R21" s="26"/>
      <c r="S21" s="40"/>
      <c r="T21" s="19"/>
      <c r="U21" s="72"/>
    </row>
    <row r="22" spans="2:22" ht="14.25" customHeight="1">
      <c r="B22" s="43"/>
      <c r="C22" s="446"/>
      <c r="D22" s="33" t="s">
        <v>607</v>
      </c>
      <c r="E22" s="34"/>
      <c r="F22" s="34"/>
      <c r="G22" s="34"/>
      <c r="H22" s="440"/>
      <c r="I22" s="34"/>
      <c r="J22" s="26"/>
      <c r="K22" s="34"/>
      <c r="L22" s="34"/>
      <c r="M22" s="34"/>
      <c r="N22" s="34"/>
      <c r="O22" s="50"/>
      <c r="P22" s="51"/>
      <c r="Q22" s="34"/>
      <c r="R22" s="26"/>
      <c r="S22" s="40"/>
      <c r="T22" s="19"/>
      <c r="U22" s="72"/>
      <c r="V22" s="101"/>
    </row>
    <row r="23" spans="2:22" ht="14.25" customHeight="1">
      <c r="B23" s="43"/>
      <c r="C23" s="460"/>
      <c r="D23" s="38" t="s">
        <v>608</v>
      </c>
      <c r="E23" s="34"/>
      <c r="F23" s="34"/>
      <c r="G23" s="34"/>
      <c r="H23" s="401"/>
      <c r="I23" s="34"/>
      <c r="J23" s="26"/>
      <c r="K23" s="34"/>
      <c r="L23" s="39"/>
      <c r="M23" s="34"/>
      <c r="N23" s="34"/>
      <c r="O23" s="39"/>
      <c r="P23" s="44"/>
      <c r="Q23" s="34"/>
      <c r="R23" s="44"/>
      <c r="S23" s="45"/>
      <c r="T23" s="19"/>
      <c r="U23" s="72"/>
      <c r="V23" s="101"/>
    </row>
    <row r="24" spans="2:22" ht="14.25" customHeight="1">
      <c r="B24" s="102"/>
      <c r="C24" s="445" t="s">
        <v>330</v>
      </c>
      <c r="D24" s="104" t="s">
        <v>606</v>
      </c>
      <c r="E24" s="29"/>
      <c r="F24" s="401"/>
      <c r="G24" s="401"/>
      <c r="H24" s="401"/>
      <c r="I24" s="29"/>
      <c r="J24" s="26"/>
      <c r="K24" s="29"/>
      <c r="L24" s="34"/>
      <c r="M24" s="29"/>
      <c r="N24" s="29"/>
      <c r="O24" s="30"/>
      <c r="P24" s="30"/>
      <c r="Q24" s="29"/>
      <c r="R24" s="26"/>
      <c r="S24" s="40"/>
      <c r="T24" s="19"/>
      <c r="U24" s="72"/>
      <c r="V24" s="101"/>
    </row>
    <row r="25" spans="2:22" ht="14.25" customHeight="1">
      <c r="B25" s="102"/>
      <c r="C25" s="446"/>
      <c r="D25" s="33" t="s">
        <v>607</v>
      </c>
      <c r="E25" s="34"/>
      <c r="F25" s="402"/>
      <c r="G25" s="402"/>
      <c r="H25" s="402"/>
      <c r="I25" s="34"/>
      <c r="J25" s="26"/>
      <c r="K25" s="34"/>
      <c r="L25" s="34"/>
      <c r="M25" s="34"/>
      <c r="N25" s="34"/>
      <c r="O25" s="35"/>
      <c r="P25" s="35"/>
      <c r="Q25" s="34"/>
      <c r="R25" s="26"/>
      <c r="S25" s="40"/>
      <c r="T25" s="19"/>
      <c r="U25" s="72"/>
      <c r="V25" s="101"/>
    </row>
    <row r="26" spans="2:22" ht="14.25" customHeight="1" thickBot="1">
      <c r="B26" s="102"/>
      <c r="C26" s="451"/>
      <c r="D26" s="38" t="s">
        <v>608</v>
      </c>
      <c r="E26" s="34"/>
      <c r="F26" s="471"/>
      <c r="G26" s="471"/>
      <c r="H26" s="471"/>
      <c r="I26" s="39"/>
      <c r="J26" s="26"/>
      <c r="K26" s="39"/>
      <c r="L26" s="39"/>
      <c r="M26" s="39"/>
      <c r="N26" s="39"/>
      <c r="O26" s="28"/>
      <c r="P26" s="28"/>
      <c r="Q26" s="34"/>
      <c r="R26" s="26"/>
      <c r="S26" s="40"/>
      <c r="T26" s="19"/>
      <c r="U26" s="72"/>
      <c r="V26" s="101"/>
    </row>
    <row r="27" spans="2:22" ht="14.25" customHeight="1">
      <c r="B27" s="453" t="s">
        <v>174</v>
      </c>
      <c r="C27" s="454"/>
      <c r="D27" s="21"/>
      <c r="E27" s="470" t="s">
        <v>535</v>
      </c>
      <c r="F27" s="470" t="s">
        <v>51</v>
      </c>
      <c r="G27" s="470" t="s">
        <v>66</v>
      </c>
      <c r="H27" s="474"/>
      <c r="I27" s="470" t="s">
        <v>37</v>
      </c>
      <c r="J27" s="20"/>
      <c r="K27" s="418" t="s">
        <v>29</v>
      </c>
      <c r="L27" s="419"/>
      <c r="M27" s="420"/>
      <c r="N27" s="411" t="s">
        <v>64</v>
      </c>
      <c r="O27" s="404" t="s">
        <v>171</v>
      </c>
      <c r="P27" s="106"/>
      <c r="Q27" s="406" t="s">
        <v>30</v>
      </c>
      <c r="R27" s="406" t="s">
        <v>31</v>
      </c>
      <c r="S27" s="407" t="s">
        <v>173</v>
      </c>
      <c r="T27" s="71"/>
      <c r="U27" s="72"/>
      <c r="V27" s="101"/>
    </row>
    <row r="28" spans="2:22" ht="14.25" customHeight="1">
      <c r="B28" s="436"/>
      <c r="C28" s="455"/>
      <c r="D28" s="28"/>
      <c r="E28" s="416"/>
      <c r="F28" s="416"/>
      <c r="G28" s="416"/>
      <c r="H28" s="402"/>
      <c r="I28" s="416"/>
      <c r="J28" s="26"/>
      <c r="K28" s="27"/>
      <c r="L28" s="27"/>
      <c r="M28" s="25" t="s">
        <v>37</v>
      </c>
      <c r="N28" s="449"/>
      <c r="O28" s="405"/>
      <c r="P28" s="136" t="s">
        <v>172</v>
      </c>
      <c r="Q28" s="405"/>
      <c r="R28" s="405"/>
      <c r="S28" s="410"/>
      <c r="T28" s="71"/>
      <c r="U28" s="72"/>
      <c r="V28" s="19"/>
    </row>
    <row r="29" spans="2:22" ht="14.25" customHeight="1">
      <c r="B29" s="436"/>
      <c r="C29" s="455"/>
      <c r="D29" s="104" t="s">
        <v>606</v>
      </c>
      <c r="E29" s="74"/>
      <c r="F29" s="74"/>
      <c r="G29" s="29"/>
      <c r="H29" s="402"/>
      <c r="I29" s="29"/>
      <c r="J29" s="26"/>
      <c r="K29" s="29"/>
      <c r="L29" s="29"/>
      <c r="M29" s="30"/>
      <c r="N29" s="30"/>
      <c r="O29" s="48"/>
      <c r="P29" s="49"/>
      <c r="Q29" s="30"/>
      <c r="R29" s="31"/>
      <c r="S29" s="32"/>
      <c r="T29" s="20"/>
      <c r="U29" s="72"/>
    </row>
    <row r="30" spans="2:22" ht="14.25" customHeight="1">
      <c r="B30" s="436"/>
      <c r="C30" s="455"/>
      <c r="D30" s="33" t="s">
        <v>607</v>
      </c>
      <c r="E30" s="75"/>
      <c r="F30" s="75"/>
      <c r="G30" s="34"/>
      <c r="H30" s="402"/>
      <c r="I30" s="34"/>
      <c r="J30" s="26"/>
      <c r="K30" s="34"/>
      <c r="L30" s="34"/>
      <c r="M30" s="35"/>
      <c r="N30" s="35"/>
      <c r="O30" s="50"/>
      <c r="P30" s="51"/>
      <c r="Q30" s="35"/>
      <c r="R30" s="36"/>
      <c r="S30" s="37"/>
      <c r="T30" s="20"/>
      <c r="U30" s="72"/>
      <c r="V30" s="101"/>
    </row>
    <row r="31" spans="2:22" ht="14.25" customHeight="1">
      <c r="B31" s="438"/>
      <c r="C31" s="456"/>
      <c r="D31" s="38" t="s">
        <v>608</v>
      </c>
      <c r="E31" s="76"/>
      <c r="F31" s="76"/>
      <c r="G31" s="39"/>
      <c r="H31" s="403"/>
      <c r="I31" s="39"/>
      <c r="J31" s="26"/>
      <c r="K31" s="39"/>
      <c r="L31" s="39"/>
      <c r="M31" s="39"/>
      <c r="N31" s="39"/>
      <c r="O31" s="34"/>
      <c r="P31" s="44"/>
      <c r="Q31" s="39"/>
      <c r="R31" s="26"/>
      <c r="S31" s="40"/>
      <c r="T31" s="19"/>
      <c r="U31" s="72"/>
      <c r="V31" s="101"/>
    </row>
    <row r="32" spans="2:22" ht="14.25" customHeight="1">
      <c r="B32" s="41"/>
      <c r="C32" s="431" t="s">
        <v>175</v>
      </c>
      <c r="D32" s="104" t="s">
        <v>606</v>
      </c>
      <c r="E32" s="29"/>
      <c r="F32" s="29"/>
      <c r="G32" s="29"/>
      <c r="H32" s="440"/>
      <c r="I32" s="29"/>
      <c r="J32" s="26"/>
      <c r="K32" s="29"/>
      <c r="L32" s="29"/>
      <c r="M32" s="29"/>
      <c r="N32" s="42"/>
      <c r="O32" s="29"/>
      <c r="P32" s="52"/>
      <c r="Q32" s="29"/>
      <c r="R32" s="42"/>
      <c r="S32" s="32"/>
      <c r="T32" s="20"/>
      <c r="U32" s="72"/>
      <c r="V32" s="73" t="s">
        <v>121</v>
      </c>
    </row>
    <row r="33" spans="2:22" ht="14.25" customHeight="1">
      <c r="B33" s="43"/>
      <c r="C33" s="432"/>
      <c r="D33" s="33" t="s">
        <v>607</v>
      </c>
      <c r="E33" s="34"/>
      <c r="F33" s="34"/>
      <c r="G33" s="34"/>
      <c r="H33" s="440"/>
      <c r="I33" s="34"/>
      <c r="J33" s="26"/>
      <c r="K33" s="34"/>
      <c r="L33" s="34"/>
      <c r="M33" s="34"/>
      <c r="N33" s="26"/>
      <c r="O33" s="34"/>
      <c r="P33" s="19"/>
      <c r="Q33" s="34"/>
      <c r="R33" s="26"/>
      <c r="S33" s="37"/>
      <c r="T33" s="20"/>
      <c r="U33" s="72"/>
      <c r="V33" s="111" t="s">
        <v>150</v>
      </c>
    </row>
    <row r="34" spans="2:22" ht="14.25" customHeight="1">
      <c r="B34" s="43"/>
      <c r="C34" s="433"/>
      <c r="D34" s="38" t="s">
        <v>608</v>
      </c>
      <c r="E34" s="39"/>
      <c r="F34" s="39"/>
      <c r="G34" s="39"/>
      <c r="H34" s="401"/>
      <c r="I34" s="39"/>
      <c r="J34" s="26"/>
      <c r="K34" s="39"/>
      <c r="L34" s="39"/>
      <c r="M34" s="39"/>
      <c r="N34" s="44"/>
      <c r="O34" s="39"/>
      <c r="P34" s="53"/>
      <c r="Q34" s="39"/>
      <c r="R34" s="44"/>
      <c r="S34" s="45"/>
      <c r="T34" s="19"/>
      <c r="U34" s="72"/>
      <c r="V34" s="27"/>
    </row>
    <row r="35" spans="2:22" ht="14.25" customHeight="1">
      <c r="B35" s="43"/>
      <c r="C35" s="431" t="s">
        <v>176</v>
      </c>
      <c r="D35" s="104" t="s">
        <v>606</v>
      </c>
      <c r="E35" s="29"/>
      <c r="F35" s="29"/>
      <c r="G35" s="29"/>
      <c r="H35" s="440"/>
      <c r="I35" s="29"/>
      <c r="J35" s="26"/>
      <c r="K35" s="29"/>
      <c r="L35" s="29"/>
      <c r="M35" s="29"/>
      <c r="N35" s="29"/>
      <c r="O35" s="30"/>
      <c r="P35" s="30"/>
      <c r="Q35" s="29"/>
      <c r="R35" s="42"/>
      <c r="S35" s="32"/>
      <c r="T35" s="20"/>
      <c r="U35" s="72"/>
      <c r="V35" s="399" t="s">
        <v>599</v>
      </c>
    </row>
    <row r="36" spans="2:22" ht="14.25" customHeight="1">
      <c r="B36" s="43"/>
      <c r="C36" s="432"/>
      <c r="D36" s="33" t="s">
        <v>607</v>
      </c>
      <c r="E36" s="34"/>
      <c r="F36" s="34"/>
      <c r="G36" s="34"/>
      <c r="H36" s="440"/>
      <c r="I36" s="34"/>
      <c r="J36" s="26"/>
      <c r="K36" s="34"/>
      <c r="L36" s="34"/>
      <c r="M36" s="34"/>
      <c r="N36" s="34"/>
      <c r="O36" s="35"/>
      <c r="P36" s="35"/>
      <c r="Q36" s="34"/>
      <c r="R36" s="26"/>
      <c r="S36" s="37"/>
      <c r="T36" s="20"/>
      <c r="U36" s="72"/>
      <c r="V36" s="452"/>
    </row>
    <row r="37" spans="2:22" ht="14.25" customHeight="1">
      <c r="B37" s="43"/>
      <c r="C37" s="433"/>
      <c r="D37" s="38" t="s">
        <v>608</v>
      </c>
      <c r="E37" s="39"/>
      <c r="F37" s="39"/>
      <c r="G37" s="39"/>
      <c r="H37" s="401"/>
      <c r="I37" s="39"/>
      <c r="J37" s="26"/>
      <c r="K37" s="39"/>
      <c r="L37" s="39"/>
      <c r="M37" s="39"/>
      <c r="N37" s="39"/>
      <c r="O37" s="28"/>
      <c r="P37" s="28"/>
      <c r="Q37" s="39"/>
      <c r="R37" s="44"/>
      <c r="S37" s="45"/>
      <c r="T37" s="19"/>
      <c r="U37" s="72"/>
      <c r="V37" s="27"/>
    </row>
    <row r="38" spans="2:22" ht="14.25" customHeight="1">
      <c r="B38" s="102"/>
      <c r="C38" s="445" t="s">
        <v>177</v>
      </c>
      <c r="D38" s="104" t="s">
        <v>606</v>
      </c>
      <c r="E38" s="34"/>
      <c r="F38" s="34"/>
      <c r="G38" s="34"/>
      <c r="H38" s="440"/>
      <c r="I38" s="34"/>
      <c r="J38" s="26"/>
      <c r="K38" s="34"/>
      <c r="L38" s="34"/>
      <c r="M38" s="35"/>
      <c r="N38" s="35"/>
      <c r="O38" s="50"/>
      <c r="P38" s="51"/>
      <c r="Q38" s="35"/>
      <c r="R38" s="36"/>
      <c r="S38" s="37"/>
      <c r="T38" s="19"/>
      <c r="U38" s="72"/>
      <c r="V38" s="399" t="s">
        <v>600</v>
      </c>
    </row>
    <row r="39" spans="2:22" ht="14.25" customHeight="1">
      <c r="B39" s="102"/>
      <c r="C39" s="446"/>
      <c r="D39" s="33" t="s">
        <v>607</v>
      </c>
      <c r="E39" s="34"/>
      <c r="F39" s="34"/>
      <c r="G39" s="34"/>
      <c r="H39" s="440"/>
      <c r="I39" s="34"/>
      <c r="J39" s="26"/>
      <c r="K39" s="34"/>
      <c r="L39" s="34"/>
      <c r="M39" s="35"/>
      <c r="N39" s="35"/>
      <c r="O39" s="50"/>
      <c r="P39" s="51"/>
      <c r="Q39" s="35"/>
      <c r="R39" s="36"/>
      <c r="S39" s="37"/>
      <c r="T39" s="19"/>
      <c r="U39" s="72"/>
      <c r="V39" s="400"/>
    </row>
    <row r="40" spans="2:22" ht="14.25" customHeight="1" thickBot="1">
      <c r="B40" s="109"/>
      <c r="C40" s="451"/>
      <c r="D40" s="54" t="s">
        <v>608</v>
      </c>
      <c r="E40" s="47"/>
      <c r="F40" s="47"/>
      <c r="G40" s="47"/>
      <c r="H40" s="444"/>
      <c r="I40" s="47"/>
      <c r="J40" s="26"/>
      <c r="K40" s="47"/>
      <c r="L40" s="47"/>
      <c r="M40" s="47"/>
      <c r="N40" s="47"/>
      <c r="O40" s="47"/>
      <c r="P40" s="55"/>
      <c r="Q40" s="47"/>
      <c r="R40" s="55"/>
      <c r="S40" s="56"/>
      <c r="T40" s="19"/>
      <c r="U40" s="72"/>
      <c r="V40" s="452"/>
    </row>
    <row r="41" spans="2:22" ht="15" customHeight="1">
      <c r="U41" s="72"/>
      <c r="V41" s="27"/>
    </row>
    <row r="42" spans="2:22" ht="15" customHeight="1" thickBot="1">
      <c r="B42" s="19"/>
      <c r="C42" s="19" t="s">
        <v>184</v>
      </c>
      <c r="J42" s="19"/>
      <c r="K42" s="19"/>
      <c r="S42" s="16" t="s">
        <v>28</v>
      </c>
      <c r="T42" s="16"/>
      <c r="V42" s="400" t="s">
        <v>601</v>
      </c>
    </row>
    <row r="43" spans="2:22" ht="14.25" customHeight="1">
      <c r="B43" s="422" t="s">
        <v>62</v>
      </c>
      <c r="C43" s="423"/>
      <c r="D43" s="424"/>
      <c r="E43" s="418" t="s">
        <v>63</v>
      </c>
      <c r="F43" s="419"/>
      <c r="G43" s="419"/>
      <c r="H43" s="423"/>
      <c r="I43" s="420"/>
      <c r="J43" s="326"/>
      <c r="K43" s="418" t="s">
        <v>29</v>
      </c>
      <c r="L43" s="419"/>
      <c r="M43" s="420"/>
      <c r="N43" s="411" t="s">
        <v>64</v>
      </c>
      <c r="O43" s="22"/>
      <c r="P43" s="23"/>
      <c r="Q43" s="24"/>
      <c r="R43" s="24"/>
      <c r="S43" s="407" t="s">
        <v>173</v>
      </c>
      <c r="T43" s="71"/>
      <c r="U43" s="72"/>
      <c r="V43" s="452"/>
    </row>
    <row r="44" spans="2:22" ht="14.25" customHeight="1">
      <c r="B44" s="425"/>
      <c r="C44" s="426"/>
      <c r="D44" s="427"/>
      <c r="E44" s="401"/>
      <c r="F44" s="415" t="s">
        <v>51</v>
      </c>
      <c r="G44" s="415" t="s">
        <v>66</v>
      </c>
      <c r="H44" s="405" t="s">
        <v>47</v>
      </c>
      <c r="I44" s="415" t="s">
        <v>37</v>
      </c>
      <c r="J44" s="20"/>
      <c r="K44" s="415"/>
      <c r="L44" s="415"/>
      <c r="M44" s="415" t="s">
        <v>37</v>
      </c>
      <c r="N44" s="412"/>
      <c r="O44" s="414" t="s">
        <v>171</v>
      </c>
      <c r="P44" s="103"/>
      <c r="Q44" s="405" t="s">
        <v>30</v>
      </c>
      <c r="R44" s="405" t="s">
        <v>31</v>
      </c>
      <c r="S44" s="408"/>
      <c r="T44" s="71"/>
      <c r="U44" s="72"/>
      <c r="V44" s="27"/>
    </row>
    <row r="45" spans="2:22" ht="14.25" customHeight="1">
      <c r="B45" s="428"/>
      <c r="C45" s="429"/>
      <c r="D45" s="430"/>
      <c r="E45" s="402"/>
      <c r="F45" s="416"/>
      <c r="G45" s="416"/>
      <c r="H45" s="405"/>
      <c r="I45" s="416"/>
      <c r="J45" s="26"/>
      <c r="K45" s="416"/>
      <c r="L45" s="416"/>
      <c r="M45" s="416"/>
      <c r="N45" s="413"/>
      <c r="O45" s="405"/>
      <c r="P45" s="136" t="s">
        <v>172</v>
      </c>
      <c r="Q45" s="405"/>
      <c r="R45" s="405"/>
      <c r="S45" s="409"/>
      <c r="T45" s="71"/>
      <c r="U45" s="72"/>
      <c r="V45" s="399" t="s">
        <v>602</v>
      </c>
    </row>
    <row r="46" spans="2:22" ht="14.25" customHeight="1">
      <c r="B46" s="434" t="s">
        <v>185</v>
      </c>
      <c r="C46" s="435"/>
      <c r="D46" s="104" t="s">
        <v>606</v>
      </c>
      <c r="E46" s="402"/>
      <c r="F46" s="74"/>
      <c r="G46" s="29"/>
      <c r="H46" s="29"/>
      <c r="I46" s="29"/>
      <c r="J46" s="26"/>
      <c r="K46" s="29"/>
      <c r="L46" s="29"/>
      <c r="M46" s="30"/>
      <c r="N46" s="30"/>
      <c r="O46" s="48"/>
      <c r="P46" s="49"/>
      <c r="Q46" s="30"/>
      <c r="R46" s="31"/>
      <c r="S46" s="32"/>
      <c r="T46" s="20"/>
      <c r="U46" s="72"/>
      <c r="V46" s="452"/>
    </row>
    <row r="47" spans="2:22" ht="14.25" customHeight="1">
      <c r="B47" s="436"/>
      <c r="C47" s="437"/>
      <c r="D47" s="33" t="s">
        <v>607</v>
      </c>
      <c r="E47" s="402"/>
      <c r="F47" s="75"/>
      <c r="G47" s="34"/>
      <c r="H47" s="34"/>
      <c r="I47" s="34"/>
      <c r="J47" s="26"/>
      <c r="K47" s="34"/>
      <c r="L47" s="34"/>
      <c r="M47" s="35"/>
      <c r="N47" s="35"/>
      <c r="O47" s="50"/>
      <c r="P47" s="51"/>
      <c r="Q47" s="35"/>
      <c r="R47" s="36"/>
      <c r="S47" s="37"/>
      <c r="T47" s="20"/>
      <c r="U47" s="72"/>
      <c r="V47" s="27"/>
    </row>
    <row r="48" spans="2:22" ht="14.25" customHeight="1">
      <c r="B48" s="438"/>
      <c r="C48" s="439"/>
      <c r="D48" s="38" t="s">
        <v>608</v>
      </c>
      <c r="E48" s="403"/>
      <c r="F48" s="76"/>
      <c r="G48" s="39"/>
      <c r="H48" s="39"/>
      <c r="I48" s="39"/>
      <c r="J48" s="26"/>
      <c r="K48" s="39"/>
      <c r="L48" s="39"/>
      <c r="M48" s="39"/>
      <c r="N48" s="39"/>
      <c r="O48" s="34"/>
      <c r="P48" s="44"/>
      <c r="Q48" s="39"/>
      <c r="R48" s="26"/>
      <c r="S48" s="40"/>
      <c r="T48" s="19"/>
      <c r="U48" s="72"/>
      <c r="V48" s="400" t="s">
        <v>603</v>
      </c>
    </row>
    <row r="49" spans="2:22" ht="14.25" customHeight="1">
      <c r="B49" s="41"/>
      <c r="C49" s="431" t="s">
        <v>187</v>
      </c>
      <c r="D49" s="104" t="s">
        <v>606</v>
      </c>
      <c r="E49" s="440"/>
      <c r="F49" s="29"/>
      <c r="G49" s="29"/>
      <c r="H49" s="29"/>
      <c r="I49" s="29"/>
      <c r="J49" s="26"/>
      <c r="K49" s="29"/>
      <c r="L49" s="29"/>
      <c r="M49" s="29"/>
      <c r="N49" s="29"/>
      <c r="O49" s="29"/>
      <c r="P49" s="52"/>
      <c r="Q49" s="29"/>
      <c r="R49" s="42"/>
      <c r="S49" s="32"/>
      <c r="T49" s="20"/>
      <c r="U49" s="72"/>
      <c r="V49" s="452"/>
    </row>
    <row r="50" spans="2:22" ht="14.25" customHeight="1">
      <c r="B50" s="43"/>
      <c r="C50" s="432"/>
      <c r="D50" s="33" t="s">
        <v>607</v>
      </c>
      <c r="E50" s="440"/>
      <c r="F50" s="34"/>
      <c r="G50" s="34"/>
      <c r="H50" s="34"/>
      <c r="I50" s="34"/>
      <c r="J50" s="26"/>
      <c r="K50" s="34"/>
      <c r="L50" s="34"/>
      <c r="M50" s="34"/>
      <c r="N50" s="34"/>
      <c r="O50" s="34"/>
      <c r="P50" s="19"/>
      <c r="Q50" s="34"/>
      <c r="R50" s="26"/>
      <c r="S50" s="37"/>
      <c r="T50" s="20"/>
      <c r="U50" s="72"/>
      <c r="V50" s="27"/>
    </row>
    <row r="51" spans="2:22" ht="14.25" customHeight="1">
      <c r="B51" s="43"/>
      <c r="C51" s="433"/>
      <c r="D51" s="38" t="s">
        <v>608</v>
      </c>
      <c r="E51" s="401"/>
      <c r="F51" s="39"/>
      <c r="G51" s="39"/>
      <c r="H51" s="39"/>
      <c r="I51" s="39"/>
      <c r="J51" s="26"/>
      <c r="K51" s="39"/>
      <c r="L51" s="39"/>
      <c r="M51" s="39"/>
      <c r="N51" s="39"/>
      <c r="O51" s="39"/>
      <c r="P51" s="53"/>
      <c r="Q51" s="39"/>
      <c r="R51" s="44"/>
      <c r="S51" s="45"/>
      <c r="T51" s="19"/>
      <c r="U51" s="72"/>
      <c r="V51" s="400" t="s">
        <v>604</v>
      </c>
    </row>
    <row r="52" spans="2:22" ht="14.25" customHeight="1">
      <c r="B52" s="43"/>
      <c r="C52" s="431" t="s">
        <v>46</v>
      </c>
      <c r="D52" s="104" t="s">
        <v>606</v>
      </c>
      <c r="E52" s="440"/>
      <c r="F52" s="29"/>
      <c r="G52" s="29"/>
      <c r="H52" s="29"/>
      <c r="I52" s="29"/>
      <c r="J52" s="26"/>
      <c r="K52" s="29"/>
      <c r="L52" s="29"/>
      <c r="M52" s="29"/>
      <c r="N52" s="29"/>
      <c r="O52" s="30"/>
      <c r="P52" s="30"/>
      <c r="Q52" s="29"/>
      <c r="R52" s="42"/>
      <c r="S52" s="32"/>
      <c r="T52" s="20"/>
      <c r="U52" s="72"/>
      <c r="V52" s="452"/>
    </row>
    <row r="53" spans="2:22" ht="14.25" customHeight="1">
      <c r="B53" s="43"/>
      <c r="C53" s="432"/>
      <c r="D53" s="33" t="s">
        <v>607</v>
      </c>
      <c r="E53" s="440"/>
      <c r="F53" s="34"/>
      <c r="G53" s="34"/>
      <c r="H53" s="34"/>
      <c r="I53" s="34"/>
      <c r="J53" s="26"/>
      <c r="K53" s="34"/>
      <c r="L53" s="34"/>
      <c r="M53" s="34"/>
      <c r="N53" s="34"/>
      <c r="O53" s="35"/>
      <c r="P53" s="35"/>
      <c r="Q53" s="34"/>
      <c r="R53" s="26"/>
      <c r="S53" s="37"/>
      <c r="T53" s="20"/>
      <c r="U53" s="72"/>
      <c r="V53" s="27"/>
    </row>
    <row r="54" spans="2:22" ht="14.25" customHeight="1">
      <c r="B54" s="43"/>
      <c r="C54" s="433"/>
      <c r="D54" s="38" t="s">
        <v>608</v>
      </c>
      <c r="E54" s="401"/>
      <c r="F54" s="39"/>
      <c r="G54" s="39"/>
      <c r="H54" s="39"/>
      <c r="I54" s="39"/>
      <c r="J54" s="26"/>
      <c r="K54" s="39"/>
      <c r="L54" s="39"/>
      <c r="M54" s="39"/>
      <c r="N54" s="39"/>
      <c r="O54" s="28"/>
      <c r="P54" s="28"/>
      <c r="Q54" s="39"/>
      <c r="R54" s="44"/>
      <c r="S54" s="45"/>
      <c r="T54" s="19"/>
      <c r="U54" s="72"/>
      <c r="V54" s="399" t="s">
        <v>605</v>
      </c>
    </row>
    <row r="55" spans="2:22" ht="14.25" customHeight="1">
      <c r="B55" s="43"/>
      <c r="C55" s="445" t="s">
        <v>581</v>
      </c>
      <c r="D55" s="104" t="s">
        <v>606</v>
      </c>
      <c r="E55" s="440"/>
      <c r="F55" s="29"/>
      <c r="G55" s="29"/>
      <c r="H55" s="29"/>
      <c r="I55" s="29"/>
      <c r="J55" s="26"/>
      <c r="K55" s="29"/>
      <c r="L55" s="34"/>
      <c r="M55" s="29"/>
      <c r="N55" s="29"/>
      <c r="O55" s="50"/>
      <c r="P55" s="51"/>
      <c r="Q55" s="29"/>
      <c r="R55" s="26"/>
      <c r="S55" s="40"/>
      <c r="T55" s="19"/>
      <c r="U55" s="72"/>
      <c r="V55" s="452"/>
    </row>
    <row r="56" spans="2:22" ht="14.25" customHeight="1">
      <c r="B56" s="43"/>
      <c r="C56" s="446"/>
      <c r="D56" s="33" t="s">
        <v>607</v>
      </c>
      <c r="E56" s="440"/>
      <c r="F56" s="34"/>
      <c r="G56" s="34"/>
      <c r="H56" s="34"/>
      <c r="I56" s="34"/>
      <c r="J56" s="26"/>
      <c r="K56" s="34"/>
      <c r="L56" s="34"/>
      <c r="M56" s="34"/>
      <c r="N56" s="34"/>
      <c r="O56" s="50"/>
      <c r="P56" s="51"/>
      <c r="Q56" s="34"/>
      <c r="R56" s="26"/>
      <c r="S56" s="40"/>
      <c r="T56" s="19"/>
      <c r="U56" s="72"/>
      <c r="V56" s="27"/>
    </row>
    <row r="57" spans="2:22" ht="14.25" customHeight="1">
      <c r="B57" s="43"/>
      <c r="C57" s="460"/>
      <c r="D57" s="38" t="s">
        <v>608</v>
      </c>
      <c r="E57" s="440"/>
      <c r="F57" s="39"/>
      <c r="G57" s="39"/>
      <c r="H57" s="39"/>
      <c r="I57" s="39"/>
      <c r="J57" s="44"/>
      <c r="K57" s="39"/>
      <c r="L57" s="39"/>
      <c r="M57" s="39"/>
      <c r="N57" s="39"/>
      <c r="O57" s="39"/>
      <c r="P57" s="44"/>
      <c r="Q57" s="39"/>
      <c r="R57" s="44"/>
      <c r="S57" s="45"/>
      <c r="T57" s="19"/>
      <c r="U57" s="72"/>
      <c r="V57" s="400"/>
    </row>
    <row r="58" spans="2:22" ht="14.25" customHeight="1">
      <c r="B58" s="43"/>
      <c r="C58" s="446" t="s">
        <v>609</v>
      </c>
      <c r="D58" s="33" t="s">
        <v>606</v>
      </c>
      <c r="E58" s="34"/>
      <c r="F58" s="34"/>
      <c r="G58" s="34"/>
      <c r="H58" s="403"/>
      <c r="I58" s="34"/>
      <c r="J58" s="26"/>
      <c r="K58" s="34"/>
      <c r="L58" s="34"/>
      <c r="M58" s="34"/>
      <c r="N58" s="34"/>
      <c r="O58" s="50"/>
      <c r="P58" s="51"/>
      <c r="Q58" s="34"/>
      <c r="R58" s="26"/>
      <c r="S58" s="40"/>
      <c r="T58" s="19"/>
      <c r="U58" s="72"/>
      <c r="V58" s="400"/>
    </row>
    <row r="59" spans="2:22" ht="14.25" customHeight="1">
      <c r="B59" s="43"/>
      <c r="C59" s="446"/>
      <c r="D59" s="33" t="s">
        <v>607</v>
      </c>
      <c r="E59" s="34"/>
      <c r="F59" s="34"/>
      <c r="G59" s="34"/>
      <c r="H59" s="440"/>
      <c r="I59" s="34"/>
      <c r="J59" s="26"/>
      <c r="K59" s="34"/>
      <c r="L59" s="34"/>
      <c r="M59" s="34"/>
      <c r="N59" s="34"/>
      <c r="O59" s="50"/>
      <c r="P59" s="51"/>
      <c r="Q59" s="34"/>
      <c r="R59" s="26"/>
      <c r="S59" s="40"/>
      <c r="T59" s="19"/>
      <c r="U59" s="72"/>
      <c r="V59" s="19"/>
    </row>
    <row r="60" spans="2:22" ht="14.25" customHeight="1" thickBot="1">
      <c r="B60" s="46"/>
      <c r="C60" s="451"/>
      <c r="D60" s="54" t="s">
        <v>608</v>
      </c>
      <c r="E60" s="47"/>
      <c r="F60" s="47"/>
      <c r="G60" s="47"/>
      <c r="H60" s="444"/>
      <c r="I60" s="47"/>
      <c r="J60" s="55"/>
      <c r="K60" s="47"/>
      <c r="L60" s="47"/>
      <c r="M60" s="47"/>
      <c r="N60" s="47"/>
      <c r="O60" s="47"/>
      <c r="P60" s="55"/>
      <c r="Q60" s="47"/>
      <c r="R60" s="55"/>
      <c r="S60" s="56"/>
      <c r="T60" s="19"/>
      <c r="U60" s="72"/>
      <c r="V60" s="101"/>
    </row>
    <row r="61" spans="2:22" ht="15" customHeight="1" thickBot="1">
      <c r="U61" s="72"/>
      <c r="V61" s="101"/>
    </row>
    <row r="62" spans="2:22" ht="15" customHeight="1">
      <c r="B62" s="472" t="s">
        <v>195</v>
      </c>
      <c r="C62" s="424"/>
      <c r="D62" s="108" t="s">
        <v>606</v>
      </c>
      <c r="E62" s="57"/>
      <c r="F62" s="57"/>
      <c r="G62" s="57"/>
      <c r="H62" s="57"/>
      <c r="I62" s="57"/>
      <c r="J62" s="26"/>
      <c r="K62" s="57"/>
      <c r="L62" s="57"/>
      <c r="M62" s="57"/>
      <c r="N62" s="57"/>
      <c r="O62" s="64"/>
      <c r="P62" s="65"/>
      <c r="Q62" s="57"/>
      <c r="R62" s="87"/>
      <c r="S62" s="110"/>
      <c r="U62" s="72"/>
      <c r="V62" s="101"/>
    </row>
    <row r="63" spans="2:22" ht="15" customHeight="1">
      <c r="B63" s="473"/>
      <c r="C63" s="427"/>
      <c r="D63" s="33" t="s">
        <v>607</v>
      </c>
      <c r="E63" s="34"/>
      <c r="F63" s="34"/>
      <c r="G63" s="34"/>
      <c r="H63" s="34"/>
      <c r="I63" s="34"/>
      <c r="J63" s="26"/>
      <c r="K63" s="34"/>
      <c r="L63" s="34"/>
      <c r="M63" s="34"/>
      <c r="N63" s="34"/>
      <c r="O63" s="50"/>
      <c r="P63" s="51"/>
      <c r="Q63" s="34"/>
      <c r="R63" s="26"/>
      <c r="S63" s="40"/>
      <c r="U63" s="72"/>
      <c r="V63" s="101"/>
    </row>
    <row r="64" spans="2:22" ht="15" customHeight="1" thickBot="1">
      <c r="B64" s="441"/>
      <c r="C64" s="442"/>
      <c r="D64" s="54" t="s">
        <v>608</v>
      </c>
      <c r="E64" s="47"/>
      <c r="F64" s="47"/>
      <c r="G64" s="47"/>
      <c r="H64" s="47"/>
      <c r="I64" s="47"/>
      <c r="J64" s="26"/>
      <c r="K64" s="47"/>
      <c r="L64" s="47"/>
      <c r="M64" s="47"/>
      <c r="N64" s="47"/>
      <c r="O64" s="47"/>
      <c r="P64" s="55"/>
      <c r="Q64" s="47"/>
      <c r="R64" s="55"/>
      <c r="S64" s="56"/>
      <c r="U64" s="72"/>
    </row>
    <row r="65" spans="1:22" ht="15" customHeight="1">
      <c r="U65" s="72"/>
    </row>
    <row r="66" spans="1:22" ht="15" customHeight="1" thickBot="1">
      <c r="B66" s="98"/>
      <c r="C66" s="98"/>
      <c r="D66" s="99"/>
      <c r="E66" s="98"/>
      <c r="F66" s="98"/>
      <c r="G66" s="98"/>
      <c r="H66" s="98"/>
      <c r="I66" s="98"/>
      <c r="J66" s="98"/>
      <c r="K66" s="98"/>
      <c r="L66" s="98"/>
      <c r="M66" s="98"/>
      <c r="N66" s="98"/>
      <c r="O66" s="98"/>
      <c r="P66" s="98"/>
      <c r="Q66" s="98"/>
      <c r="R66" s="98"/>
      <c r="S66" s="98"/>
      <c r="T66" s="100"/>
      <c r="U66" s="72"/>
      <c r="V66" s="77" t="s">
        <v>33</v>
      </c>
    </row>
    <row r="67" spans="1:22" ht="15" customHeight="1" thickTop="1">
      <c r="A67" s="475"/>
      <c r="B67" s="472" t="s">
        <v>196</v>
      </c>
      <c r="C67" s="424"/>
      <c r="D67" s="466" t="s">
        <v>607</v>
      </c>
      <c r="E67" s="457"/>
      <c r="F67" s="457"/>
      <c r="G67" s="457"/>
      <c r="H67" s="457"/>
      <c r="I67" s="479"/>
      <c r="J67" s="26"/>
      <c r="K67" s="470"/>
      <c r="L67" s="470"/>
      <c r="M67" s="470"/>
      <c r="N67" s="462"/>
      <c r="O67" s="476"/>
      <c r="P67" s="464"/>
      <c r="Q67" s="470"/>
      <c r="R67" s="468"/>
      <c r="S67" s="458"/>
      <c r="T67" s="226"/>
      <c r="U67" s="72"/>
      <c r="V67" s="458"/>
    </row>
    <row r="68" spans="1:22" ht="15" customHeight="1" thickBot="1">
      <c r="A68" s="475"/>
      <c r="B68" s="441"/>
      <c r="C68" s="442"/>
      <c r="D68" s="467"/>
      <c r="E68" s="461"/>
      <c r="F68" s="461"/>
      <c r="G68" s="461"/>
      <c r="H68" s="461"/>
      <c r="I68" s="478"/>
      <c r="J68" s="26"/>
      <c r="K68" s="478"/>
      <c r="L68" s="478"/>
      <c r="M68" s="478"/>
      <c r="N68" s="463"/>
      <c r="O68" s="477"/>
      <c r="P68" s="465"/>
      <c r="Q68" s="478"/>
      <c r="R68" s="469"/>
      <c r="S68" s="477"/>
      <c r="U68" s="72"/>
      <c r="V68" s="459"/>
    </row>
    <row r="69" spans="1:22" ht="13.5" customHeight="1" thickBot="1"/>
    <row r="70" spans="1:22" ht="17.25" customHeight="1">
      <c r="B70" s="422" t="s">
        <v>593</v>
      </c>
      <c r="C70" s="424"/>
      <c r="D70" s="108" t="s">
        <v>606</v>
      </c>
      <c r="E70" s="474"/>
      <c r="F70" s="328"/>
      <c r="G70" s="474"/>
      <c r="H70" s="474"/>
      <c r="I70" s="58"/>
      <c r="J70" s="26"/>
      <c r="K70" s="57"/>
      <c r="L70" s="57"/>
      <c r="M70" s="21"/>
      <c r="N70" s="21"/>
      <c r="O70" s="64"/>
      <c r="P70" s="65"/>
      <c r="Q70" s="21"/>
      <c r="R70" s="59"/>
      <c r="S70" s="60"/>
      <c r="T70" s="63"/>
      <c r="U70" s="72"/>
    </row>
    <row r="71" spans="1:22" ht="17.25" customHeight="1" thickBot="1">
      <c r="B71" s="441"/>
      <c r="C71" s="442"/>
      <c r="D71" s="54" t="s">
        <v>607</v>
      </c>
      <c r="E71" s="471"/>
      <c r="F71" s="329"/>
      <c r="G71" s="471"/>
      <c r="H71" s="471"/>
      <c r="I71" s="47"/>
      <c r="J71" s="26"/>
      <c r="K71" s="47"/>
      <c r="L71" s="47"/>
      <c r="M71" s="66"/>
      <c r="N71" s="66"/>
      <c r="O71" s="67"/>
      <c r="P71" s="68"/>
      <c r="Q71" s="66"/>
      <c r="R71" s="69"/>
      <c r="S71" s="70"/>
      <c r="T71" s="63"/>
      <c r="U71" s="72"/>
      <c r="V71" s="101"/>
    </row>
    <row r="72" spans="1:22" ht="14.25" customHeight="1" thickBot="1">
      <c r="C72" s="15"/>
      <c r="D72" s="14"/>
      <c r="S72" s="63"/>
      <c r="T72" s="72"/>
    </row>
    <row r="73" spans="1:22" ht="17.25" customHeight="1">
      <c r="B73" s="472" t="s">
        <v>594</v>
      </c>
      <c r="C73" s="424"/>
      <c r="D73" s="108" t="s">
        <v>606</v>
      </c>
      <c r="E73" s="474"/>
      <c r="F73" s="328"/>
      <c r="G73" s="474"/>
      <c r="H73" s="474"/>
      <c r="I73" s="58"/>
      <c r="J73" s="26"/>
      <c r="K73" s="57"/>
      <c r="L73" s="57"/>
      <c r="M73" s="21"/>
      <c r="N73" s="21"/>
      <c r="O73" s="64"/>
      <c r="P73" s="65"/>
      <c r="Q73" s="21"/>
      <c r="R73" s="59"/>
      <c r="S73" s="60"/>
      <c r="T73" s="63"/>
      <c r="U73" s="72"/>
    </row>
    <row r="74" spans="1:22" ht="17.25" customHeight="1" thickBot="1">
      <c r="B74" s="441"/>
      <c r="C74" s="442"/>
      <c r="D74" s="54" t="s">
        <v>607</v>
      </c>
      <c r="E74" s="471"/>
      <c r="F74" s="329"/>
      <c r="G74" s="471"/>
      <c r="H74" s="471"/>
      <c r="I74" s="47"/>
      <c r="J74" s="26"/>
      <c r="K74" s="47"/>
      <c r="L74" s="47"/>
      <c r="M74" s="66"/>
      <c r="N74" s="66"/>
      <c r="O74" s="67"/>
      <c r="P74" s="68"/>
      <c r="Q74" s="66"/>
      <c r="R74" s="69"/>
      <c r="S74" s="70"/>
      <c r="T74" s="63"/>
      <c r="U74" s="72"/>
      <c r="V74" s="101"/>
    </row>
    <row r="75" spans="1:22" ht="13.5" customHeight="1">
      <c r="V75" s="77"/>
    </row>
    <row r="76" spans="1:22" ht="13.5" customHeight="1">
      <c r="V76" s="78"/>
    </row>
    <row r="77" spans="1:22" ht="13.5" customHeight="1">
      <c r="D77" s="14"/>
      <c r="V77" s="19"/>
    </row>
    <row r="78" spans="1:22" ht="14.1" customHeight="1">
      <c r="D78" s="14"/>
      <c r="V78" s="19"/>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 ref="A67:A68"/>
    <mergeCell ref="C38:C40"/>
    <mergeCell ref="B67:C68"/>
    <mergeCell ref="O67:O68"/>
    <mergeCell ref="M67:M68"/>
    <mergeCell ref="K44:K45"/>
    <mergeCell ref="E44:E48"/>
    <mergeCell ref="F44:F45"/>
    <mergeCell ref="C52:C54"/>
    <mergeCell ref="G44:G45"/>
    <mergeCell ref="I67:I68"/>
    <mergeCell ref="H67:H68"/>
    <mergeCell ref="K67:K68"/>
    <mergeCell ref="E67:E68"/>
    <mergeCell ref="F67:F68"/>
    <mergeCell ref="K43:M43"/>
    <mergeCell ref="L44:L45"/>
    <mergeCell ref="N43:N45"/>
    <mergeCell ref="H35:H37"/>
    <mergeCell ref="V35:V36"/>
    <mergeCell ref="V45:V46"/>
    <mergeCell ref="V38:V40"/>
    <mergeCell ref="V42:V43"/>
    <mergeCell ref="M44:M45"/>
    <mergeCell ref="S43:S45"/>
    <mergeCell ref="Q44:Q45"/>
    <mergeCell ref="C35:C37"/>
    <mergeCell ref="B27:C31"/>
    <mergeCell ref="B62:C64"/>
    <mergeCell ref="B46:C48"/>
    <mergeCell ref="H27:H31"/>
    <mergeCell ref="C32:C34"/>
    <mergeCell ref="H38:H40"/>
    <mergeCell ref="E49:E51"/>
    <mergeCell ref="C49:C51"/>
    <mergeCell ref="E43:I43"/>
    <mergeCell ref="E52:E54"/>
    <mergeCell ref="H44:H45"/>
    <mergeCell ref="I44:I45"/>
    <mergeCell ref="B43:D45"/>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C15:C17"/>
    <mergeCell ref="B9:C11"/>
    <mergeCell ref="C12:C14"/>
    <mergeCell ref="C18:C20"/>
    <mergeCell ref="F24:F26"/>
    <mergeCell ref="G24:G26"/>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S27:S28"/>
    <mergeCell ref="Q27:Q28"/>
    <mergeCell ref="N27:N28"/>
    <mergeCell ref="K27:M27"/>
    <mergeCell ref="O27:O28"/>
    <mergeCell ref="R44:R45"/>
    <mergeCell ref="H58:H60"/>
    <mergeCell ref="V67:V68"/>
    <mergeCell ref="C55:C57"/>
    <mergeCell ref="E55:E57"/>
    <mergeCell ref="G67:G68"/>
    <mergeCell ref="N67:N68"/>
    <mergeCell ref="P67:P68"/>
    <mergeCell ref="D67:D68"/>
    <mergeCell ref="R67:R68"/>
    <mergeCell ref="C58:C60"/>
    <mergeCell ref="O44:O45"/>
    <mergeCell ref="Q67:Q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9" customWidth="1"/>
    <col min="2" max="2" width="19.375" style="19" customWidth="1"/>
    <col min="3" max="3" width="10.75" style="19" customWidth="1"/>
    <col min="4" max="5" width="11.75" style="19" customWidth="1"/>
    <col min="6" max="7" width="11.625" style="19" customWidth="1"/>
    <col min="8" max="8" width="8.75" style="19" customWidth="1"/>
    <col min="9" max="9" width="2.5" style="19" customWidth="1"/>
    <col min="10" max="10" width="7" style="19" customWidth="1"/>
    <col min="11" max="11" width="6" style="19" customWidth="1"/>
    <col min="12" max="12" width="4.875" style="19" customWidth="1"/>
    <col min="13" max="13" width="7.375" style="19" customWidth="1"/>
    <col min="14" max="14" width="1.25" style="19" customWidth="1"/>
    <col min="15" max="15" width="9.5" style="19" customWidth="1"/>
    <col min="16" max="16" width="1.25" style="19" customWidth="1"/>
    <col min="17" max="17" width="8.25" style="19" customWidth="1"/>
    <col min="18" max="18" width="4.875" style="19" customWidth="1"/>
    <col min="19" max="19" width="5" style="19" customWidth="1"/>
    <col min="20" max="20" width="6.25" style="19" customWidth="1"/>
    <col min="21" max="21" width="2.5" style="19" customWidth="1"/>
    <col min="22" max="22" width="12.375" style="19" customWidth="1"/>
    <col min="23" max="23" width="10" style="19" customWidth="1"/>
    <col min="24" max="24" width="8.625" style="19" customWidth="1"/>
    <col min="25" max="16384" width="8.625" style="19"/>
  </cols>
  <sheetData>
    <row r="1" spans="1:22" ht="18" customHeight="1" thickBot="1">
      <c r="A1" s="19" t="s">
        <v>99</v>
      </c>
      <c r="V1" s="16" t="s">
        <v>28</v>
      </c>
    </row>
    <row r="2" spans="1:22" ht="18" customHeight="1">
      <c r="B2" s="86"/>
      <c r="C2" s="418" t="s">
        <v>100</v>
      </c>
      <c r="D2" s="419"/>
      <c r="E2" s="419"/>
      <c r="F2" s="419"/>
      <c r="G2" s="420"/>
      <c r="H2" s="418" t="s">
        <v>101</v>
      </c>
      <c r="I2" s="419"/>
      <c r="J2" s="419"/>
      <c r="K2" s="419"/>
      <c r="L2" s="419"/>
      <c r="M2" s="420"/>
      <c r="N2" s="87"/>
      <c r="O2" s="24"/>
      <c r="P2" s="88"/>
      <c r="Q2" s="493"/>
      <c r="R2" s="494"/>
      <c r="S2" s="494"/>
      <c r="T2" s="495"/>
      <c r="U2" s="462" t="s">
        <v>48</v>
      </c>
      <c r="V2" s="491"/>
    </row>
    <row r="3" spans="1:22" ht="18" customHeight="1">
      <c r="B3" s="84" t="s">
        <v>49</v>
      </c>
      <c r="C3" s="415" t="s">
        <v>50</v>
      </c>
      <c r="D3" s="415" t="s">
        <v>51</v>
      </c>
      <c r="E3" s="415" t="s">
        <v>102</v>
      </c>
      <c r="F3" s="415" t="s">
        <v>52</v>
      </c>
      <c r="G3" s="415" t="s">
        <v>37</v>
      </c>
      <c r="H3" s="480" t="s">
        <v>103</v>
      </c>
      <c r="I3" s="481"/>
      <c r="J3" s="482" t="s">
        <v>104</v>
      </c>
      <c r="K3" s="483"/>
      <c r="L3" s="482" t="s">
        <v>56</v>
      </c>
      <c r="M3" s="483"/>
      <c r="N3" s="496" t="s">
        <v>64</v>
      </c>
      <c r="O3" s="426"/>
      <c r="P3" s="427"/>
      <c r="Q3" s="482" t="s">
        <v>105</v>
      </c>
      <c r="R3" s="483"/>
      <c r="S3" s="482" t="s">
        <v>106</v>
      </c>
      <c r="T3" s="483"/>
      <c r="U3" s="26"/>
      <c r="V3" s="89"/>
    </row>
    <row r="4" spans="1:22" ht="18" customHeight="1">
      <c r="B4" s="90"/>
      <c r="C4" s="416"/>
      <c r="D4" s="416"/>
      <c r="E4" s="416"/>
      <c r="F4" s="416"/>
      <c r="G4" s="416"/>
      <c r="H4" s="489" t="s">
        <v>107</v>
      </c>
      <c r="I4" s="490"/>
      <c r="J4" s="484"/>
      <c r="K4" s="430"/>
      <c r="L4" s="484"/>
      <c r="M4" s="430"/>
      <c r="N4" s="484"/>
      <c r="O4" s="429"/>
      <c r="P4" s="430"/>
      <c r="Q4" s="484"/>
      <c r="R4" s="430"/>
      <c r="S4" s="484"/>
      <c r="T4" s="430"/>
      <c r="U4" s="484" t="s">
        <v>108</v>
      </c>
      <c r="V4" s="492"/>
    </row>
    <row r="5" spans="1:22" ht="18" customHeight="1">
      <c r="B5" s="41"/>
      <c r="C5" s="29"/>
      <c r="D5" s="29"/>
      <c r="E5" s="29"/>
      <c r="F5" s="29"/>
      <c r="G5" s="29"/>
      <c r="H5" s="42"/>
      <c r="I5" s="74"/>
      <c r="J5" s="42"/>
      <c r="K5" s="74"/>
      <c r="L5" s="42"/>
      <c r="M5" s="74"/>
      <c r="N5" s="42"/>
      <c r="O5" s="52"/>
      <c r="P5" s="74"/>
      <c r="Q5" s="42"/>
      <c r="R5" s="74"/>
      <c r="S5" s="42"/>
      <c r="T5" s="74"/>
      <c r="U5" s="42"/>
      <c r="V5" s="92"/>
    </row>
    <row r="6" spans="1:22" ht="6.75" customHeight="1">
      <c r="A6" s="19" t="s">
        <v>35</v>
      </c>
    </row>
    <row r="7" spans="1:22" ht="18" hidden="1" customHeight="1"/>
    <row r="8" spans="1:22" ht="18" customHeight="1" thickBot="1">
      <c r="A8" s="19" t="s">
        <v>109</v>
      </c>
      <c r="V8" s="16" t="s">
        <v>28</v>
      </c>
    </row>
    <row r="9" spans="1:22" ht="18" customHeight="1">
      <c r="B9" s="86"/>
      <c r="C9" s="418" t="s">
        <v>100</v>
      </c>
      <c r="D9" s="419"/>
      <c r="E9" s="419"/>
      <c r="F9" s="419"/>
      <c r="G9" s="420"/>
      <c r="H9" s="418" t="s">
        <v>110</v>
      </c>
      <c r="I9" s="419"/>
      <c r="J9" s="419"/>
      <c r="K9" s="419"/>
      <c r="L9" s="420"/>
      <c r="M9" s="487" t="s">
        <v>111</v>
      </c>
      <c r="N9" s="488"/>
      <c r="O9" s="22"/>
      <c r="P9" s="23"/>
      <c r="Q9" s="82"/>
      <c r="R9" s="23"/>
      <c r="S9" s="23"/>
      <c r="T9" s="462" t="s">
        <v>36</v>
      </c>
      <c r="U9" s="424"/>
      <c r="V9" s="60" t="s">
        <v>48</v>
      </c>
    </row>
    <row r="10" spans="1:22" ht="18" customHeight="1">
      <c r="B10" s="84" t="s">
        <v>49</v>
      </c>
      <c r="C10" s="415" t="s">
        <v>50</v>
      </c>
      <c r="D10" s="415" t="s">
        <v>51</v>
      </c>
      <c r="E10" s="415" t="s">
        <v>52</v>
      </c>
      <c r="F10" s="415" t="s">
        <v>53</v>
      </c>
      <c r="G10" s="415" t="s">
        <v>37</v>
      </c>
      <c r="H10" s="415" t="s">
        <v>54</v>
      </c>
      <c r="I10" s="482" t="s">
        <v>55</v>
      </c>
      <c r="J10" s="483"/>
      <c r="K10" s="482" t="s">
        <v>56</v>
      </c>
      <c r="L10" s="483"/>
      <c r="M10" s="36"/>
      <c r="N10" s="85"/>
      <c r="O10" s="93" t="s">
        <v>57</v>
      </c>
      <c r="P10" s="94"/>
      <c r="Q10" s="95"/>
      <c r="R10" s="482" t="s">
        <v>38</v>
      </c>
      <c r="S10" s="497"/>
      <c r="T10" s="496" t="s">
        <v>58</v>
      </c>
      <c r="U10" s="427"/>
      <c r="V10" s="40"/>
    </row>
    <row r="11" spans="1:22" ht="18" customHeight="1">
      <c r="B11" s="96"/>
      <c r="C11" s="416"/>
      <c r="D11" s="416"/>
      <c r="E11" s="416"/>
      <c r="F11" s="416"/>
      <c r="G11" s="416"/>
      <c r="H11" s="416"/>
      <c r="I11" s="484"/>
      <c r="J11" s="430"/>
      <c r="K11" s="484"/>
      <c r="L11" s="430"/>
      <c r="M11" s="485" t="s">
        <v>59</v>
      </c>
      <c r="N11" s="486"/>
      <c r="O11" s="28" t="s">
        <v>39</v>
      </c>
      <c r="P11" s="97"/>
      <c r="Q11" s="91"/>
      <c r="R11" s="484"/>
      <c r="S11" s="429"/>
      <c r="T11" s="484" t="s">
        <v>60</v>
      </c>
      <c r="U11" s="430"/>
      <c r="V11" s="83" t="s">
        <v>59</v>
      </c>
    </row>
    <row r="12" spans="1:22" ht="18" customHeight="1">
      <c r="B12" s="41"/>
      <c r="C12" s="29"/>
      <c r="D12" s="29"/>
      <c r="E12" s="29"/>
      <c r="F12" s="29"/>
      <c r="G12" s="29"/>
      <c r="H12" s="29"/>
      <c r="K12" s="26"/>
      <c r="L12" s="75"/>
      <c r="O12" s="29"/>
      <c r="P12" s="52"/>
      <c r="Q12" s="74"/>
      <c r="T12" s="42"/>
      <c r="U12" s="74"/>
      <c r="V12" s="62"/>
    </row>
    <row r="13" spans="1:22" ht="18" hidden="1" customHeight="1"/>
    <row r="14" spans="1:22" ht="3.75" customHeight="1"/>
    <row r="15" spans="1:22" ht="18" customHeight="1">
      <c r="A15" s="19" t="s">
        <v>61</v>
      </c>
      <c r="B15" s="19" t="s">
        <v>188</v>
      </c>
    </row>
    <row r="16" spans="1:22" ht="3.75" customHeight="1"/>
    <row r="17" spans="2:8" ht="18" customHeight="1">
      <c r="B17" s="19" t="s">
        <v>317</v>
      </c>
    </row>
    <row r="18" spans="2:8" ht="3.75" customHeight="1"/>
    <row r="19" spans="2:8" ht="18" customHeight="1">
      <c r="B19" s="19" t="s">
        <v>548</v>
      </c>
      <c r="H19" s="19" t="s">
        <v>547</v>
      </c>
    </row>
    <row r="20" spans="2:8" ht="18" customHeight="1">
      <c r="B20" s="19" t="s">
        <v>598</v>
      </c>
    </row>
    <row r="21" spans="2:8" ht="3.75" customHeight="1"/>
    <row r="22" spans="2:8" ht="18" customHeight="1">
      <c r="B22" s="19" t="s">
        <v>407</v>
      </c>
    </row>
    <row r="23" spans="2:8" ht="3.75" customHeight="1"/>
    <row r="24" spans="2:8" ht="18" customHeight="1">
      <c r="B24" s="19" t="s">
        <v>610</v>
      </c>
    </row>
    <row r="25" spans="2:8" ht="18" customHeight="1">
      <c r="B25" s="19" t="s">
        <v>526</v>
      </c>
    </row>
    <row r="26" spans="2:8" ht="18" customHeight="1">
      <c r="B26" s="19" t="s">
        <v>527</v>
      </c>
    </row>
    <row r="27" spans="2:8" ht="18" customHeight="1">
      <c r="B27" s="19" t="s">
        <v>540</v>
      </c>
    </row>
    <row r="28" spans="2:8" ht="18" customHeight="1">
      <c r="B28" s="19" t="s">
        <v>549</v>
      </c>
    </row>
    <row r="29" spans="2:8" ht="3.75" customHeight="1"/>
    <row r="30" spans="2:8" ht="18" customHeight="1">
      <c r="B30" s="19" t="s">
        <v>189</v>
      </c>
    </row>
    <row r="31" spans="2:8" ht="18" customHeight="1">
      <c r="B31" s="19" t="s">
        <v>154</v>
      </c>
      <c r="C31" s="19" t="s">
        <v>318</v>
      </c>
    </row>
    <row r="32" spans="2:8" ht="18" customHeight="1">
      <c r="B32" s="19" t="s">
        <v>190</v>
      </c>
      <c r="C32" s="19" t="s">
        <v>319</v>
      </c>
    </row>
    <row r="33" spans="2:14" ht="18" customHeight="1">
      <c r="C33" s="19" t="s">
        <v>320</v>
      </c>
    </row>
    <row r="34" spans="2:14" ht="18" customHeight="1">
      <c r="B34" s="19" t="s">
        <v>191</v>
      </c>
    </row>
    <row r="35" spans="2:14" ht="18" customHeight="1">
      <c r="B35" s="19" t="s">
        <v>329</v>
      </c>
    </row>
    <row r="36" spans="2:14" ht="18" customHeight="1">
      <c r="B36" s="19" t="s">
        <v>328</v>
      </c>
    </row>
    <row r="37" spans="2:14" ht="9.75" customHeight="1"/>
    <row r="38" spans="2:14" s="323" customFormat="1" ht="18" customHeight="1">
      <c r="B38" s="19" t="s">
        <v>611</v>
      </c>
      <c r="D38" s="19"/>
      <c r="L38" s="19"/>
      <c r="M38" s="19"/>
      <c r="N38" s="19"/>
    </row>
    <row r="39" spans="2:14" s="323" customFormat="1" ht="18" customHeight="1">
      <c r="B39" s="19" t="s">
        <v>551</v>
      </c>
      <c r="D39" s="19"/>
      <c r="L39" s="19"/>
      <c r="M39" s="19"/>
      <c r="N39" s="19"/>
    </row>
    <row r="40" spans="2:14" s="323" customFormat="1" ht="3.75" customHeight="1">
      <c r="B40" s="19"/>
      <c r="C40" s="19"/>
      <c r="D40" s="19"/>
      <c r="L40" s="19"/>
      <c r="M40" s="19"/>
      <c r="N40" s="19"/>
    </row>
    <row r="41" spans="2:14" s="323" customFormat="1" ht="18" customHeight="1">
      <c r="B41" s="19" t="s">
        <v>612</v>
      </c>
      <c r="D41" s="19"/>
      <c r="L41" s="19"/>
      <c r="M41" s="19"/>
      <c r="N41" s="19"/>
    </row>
    <row r="42" spans="2:14" s="323" customFormat="1" ht="18" customHeight="1">
      <c r="B42" s="19" t="s">
        <v>613</v>
      </c>
      <c r="D42" s="19"/>
      <c r="L42" s="19"/>
      <c r="M42" s="19"/>
      <c r="N42" s="19"/>
    </row>
    <row r="43" spans="2:14" s="323" customFormat="1" ht="18" customHeight="1">
      <c r="B43" s="19" t="s">
        <v>614</v>
      </c>
      <c r="D43" s="19"/>
      <c r="L43" s="19"/>
      <c r="M43" s="19"/>
      <c r="N43" s="19"/>
    </row>
    <row r="44" spans="2:14" ht="18" customHeight="1">
      <c r="B44" s="19" t="s">
        <v>587</v>
      </c>
    </row>
    <row r="45" spans="2:14" ht="18" customHeight="1">
      <c r="B45" s="19" t="s">
        <v>151</v>
      </c>
    </row>
    <row r="46" spans="2:14" ht="18" customHeight="1">
      <c r="B46" s="19" t="s">
        <v>162</v>
      </c>
    </row>
    <row r="47" spans="2:14" ht="18" customHeight="1">
      <c r="B47" s="19" t="s">
        <v>550</v>
      </c>
    </row>
    <row r="48" spans="2:14" ht="18" customHeight="1">
      <c r="B48" s="19" t="s">
        <v>543</v>
      </c>
    </row>
    <row r="49" spans="2:15" ht="18" customHeight="1">
      <c r="B49" s="19" t="s">
        <v>545</v>
      </c>
    </row>
    <row r="50" spans="2:15" ht="18" customHeight="1">
      <c r="B50" s="19" t="s">
        <v>546</v>
      </c>
    </row>
    <row r="51" spans="2:15" ht="18" customHeight="1">
      <c r="B51" s="19" t="s">
        <v>615</v>
      </c>
    </row>
    <row r="52" spans="2:15" ht="18" customHeight="1">
      <c r="B52" s="19" t="s">
        <v>616</v>
      </c>
    </row>
    <row r="53" spans="2:15" ht="18" customHeight="1">
      <c r="B53" s="19" t="s">
        <v>595</v>
      </c>
    </row>
    <row r="54" spans="2:15" ht="18" customHeight="1">
      <c r="B54" s="19" t="s">
        <v>167</v>
      </c>
    </row>
    <row r="55" spans="2:15" ht="18" customHeight="1">
      <c r="B55" s="19" t="s">
        <v>596</v>
      </c>
    </row>
    <row r="56" spans="2:15" ht="3.75" customHeight="1"/>
    <row r="57" spans="2:15" ht="18" customHeight="1">
      <c r="B57" s="19" t="s">
        <v>566</v>
      </c>
    </row>
    <row r="58" spans="2:15" ht="3.75" customHeight="1"/>
    <row r="59" spans="2:15" ht="18" customHeight="1">
      <c r="B59" s="19" t="s">
        <v>597</v>
      </c>
    </row>
    <row r="60" spans="2:15" ht="3.75" customHeight="1"/>
    <row r="61" spans="2:15" ht="18" customHeight="1">
      <c r="B61" s="19" t="s">
        <v>576</v>
      </c>
      <c r="H61" s="19" t="s">
        <v>152</v>
      </c>
    </row>
    <row r="62" spans="2:15" ht="18" customHeight="1">
      <c r="D62" s="19" t="s">
        <v>40</v>
      </c>
      <c r="E62" s="19" t="s">
        <v>41</v>
      </c>
      <c r="H62" s="19" t="s">
        <v>42</v>
      </c>
      <c r="I62" s="19" t="s">
        <v>43</v>
      </c>
    </row>
    <row r="63" spans="2:15" ht="18" customHeight="1">
      <c r="E63" s="19" t="s">
        <v>165</v>
      </c>
      <c r="J63" s="19" t="s">
        <v>160</v>
      </c>
      <c r="O63" s="19" t="s">
        <v>193</v>
      </c>
    </row>
    <row r="64" spans="2:15" ht="18" customHeight="1">
      <c r="E64" s="19" t="s">
        <v>590</v>
      </c>
      <c r="J64" s="19" t="s">
        <v>158</v>
      </c>
      <c r="O64" s="19" t="s">
        <v>194</v>
      </c>
    </row>
    <row r="65" spans="2:22" ht="18" customHeight="1">
      <c r="J65" s="19" t="s">
        <v>159</v>
      </c>
    </row>
    <row r="66" spans="2:22" ht="18" customHeight="1">
      <c r="K66" s="19" t="s">
        <v>617</v>
      </c>
    </row>
    <row r="67" spans="2:22" ht="18" customHeight="1">
      <c r="K67" s="19" t="s">
        <v>589</v>
      </c>
      <c r="V67" s="19" t="s">
        <v>153</v>
      </c>
    </row>
    <row r="68" spans="2:22" ht="18" customHeight="1">
      <c r="I68" s="19" t="s">
        <v>166</v>
      </c>
    </row>
    <row r="69" spans="2:22" ht="3.75" customHeight="1"/>
    <row r="70" spans="2:22" ht="18" customHeight="1">
      <c r="B70" s="19" t="s">
        <v>577</v>
      </c>
    </row>
    <row r="71" spans="2:22" ht="3.75" customHeight="1">
      <c r="H71" s="19" t="s">
        <v>44</v>
      </c>
    </row>
    <row r="72" spans="2:22" ht="18" customHeight="1">
      <c r="B72" s="19" t="s">
        <v>578</v>
      </c>
    </row>
    <row r="73" spans="2:22" ht="18" customHeight="1">
      <c r="B73" s="19" t="s">
        <v>618</v>
      </c>
    </row>
    <row r="74" spans="2:22" ht="3.75" customHeight="1"/>
    <row r="75" spans="2:22" ht="18" customHeight="1">
      <c r="B75" s="19" t="s">
        <v>579</v>
      </c>
    </row>
    <row r="76" spans="2:22" ht="3.75" customHeight="1"/>
    <row r="77" spans="2:22" ht="18" customHeight="1">
      <c r="B77" s="19" t="s">
        <v>619</v>
      </c>
    </row>
  </sheetData>
  <mergeCells count="34">
    <mergeCell ref="T9:U9"/>
    <mergeCell ref="T10:U10"/>
    <mergeCell ref="T11:U11"/>
    <mergeCell ref="N3:P3"/>
    <mergeCell ref="Q3:R4"/>
    <mergeCell ref="S3:T4"/>
    <mergeCell ref="R10:S11"/>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H2:M2"/>
    <mergeCell ref="H3:I3"/>
    <mergeCell ref="J3:K4"/>
    <mergeCell ref="L3:M4"/>
    <mergeCell ref="M11:N11"/>
    <mergeCell ref="M9:N9"/>
    <mergeCell ref="H9:L9"/>
    <mergeCell ref="H10:H11"/>
    <mergeCell ref="I10:J11"/>
    <mergeCell ref="K10:L11"/>
    <mergeCell ref="H4:I4"/>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44"/>
  <sheetViews>
    <sheetView view="pageBreakPreview" zoomScaleNormal="100" zoomScaleSheetLayoutView="100" workbookViewId="0">
      <selection activeCell="E8" sqref="E8"/>
    </sheetView>
  </sheetViews>
  <sheetFormatPr defaultColWidth="8.375" defaultRowHeight="22.5" customHeight="1"/>
  <cols>
    <col min="1" max="1" width="2.75" style="323" customWidth="1"/>
    <col min="2" max="2" width="16.625" style="323" customWidth="1"/>
    <col min="3" max="4" width="4.875" style="323" customWidth="1"/>
    <col min="5" max="11" width="9.125" style="323" customWidth="1"/>
    <col min="12" max="13" width="2.5" style="323" customWidth="1"/>
    <col min="14" max="14" width="5.5" style="323" customWidth="1"/>
    <col min="15" max="22" width="9.125" style="323" customWidth="1"/>
    <col min="23" max="16384" width="8.375" style="323"/>
  </cols>
  <sheetData>
    <row r="1" spans="1:22" ht="22.5" customHeight="1">
      <c r="A1" s="323" t="s">
        <v>69</v>
      </c>
      <c r="V1" s="330" t="s">
        <v>119</v>
      </c>
    </row>
    <row r="2" spans="1:22" ht="22.5" customHeight="1">
      <c r="C2" s="331" t="s">
        <v>197</v>
      </c>
      <c r="D2" s="331"/>
      <c r="E2" s="331"/>
      <c r="F2" s="331"/>
      <c r="U2" s="332" t="s">
        <v>70</v>
      </c>
    </row>
    <row r="3" spans="1:22" ht="22.5" customHeight="1" thickBot="1">
      <c r="A3" s="333"/>
      <c r="B3" s="333"/>
      <c r="C3" s="333"/>
      <c r="D3" s="333"/>
      <c r="E3" s="333"/>
      <c r="R3" s="334"/>
      <c r="S3" s="334"/>
      <c r="T3" s="334"/>
      <c r="U3" s="334"/>
      <c r="V3" s="330" t="s">
        <v>71</v>
      </c>
    </row>
    <row r="4" spans="1:22" ht="22.5" customHeight="1">
      <c r="A4" s="533" t="s">
        <v>72</v>
      </c>
      <c r="B4" s="534"/>
      <c r="C4" s="531" t="s">
        <v>203</v>
      </c>
      <c r="D4" s="532"/>
      <c r="E4" s="532"/>
      <c r="F4" s="532"/>
      <c r="G4" s="532"/>
      <c r="H4" s="540"/>
      <c r="I4" s="531" t="s">
        <v>73</v>
      </c>
      <c r="J4" s="532"/>
      <c r="K4" s="532"/>
      <c r="L4" s="532" t="s">
        <v>95</v>
      </c>
      <c r="M4" s="532"/>
      <c r="N4" s="532"/>
      <c r="O4" s="532"/>
      <c r="P4" s="532"/>
      <c r="Q4" s="335"/>
      <c r="R4" s="523" t="s">
        <v>74</v>
      </c>
      <c r="S4" s="521"/>
      <c r="T4" s="521"/>
      <c r="U4" s="522"/>
      <c r="V4" s="336"/>
    </row>
    <row r="5" spans="1:22" s="333" customFormat="1" ht="22.5" customHeight="1">
      <c r="A5" s="535"/>
      <c r="B5" s="536"/>
      <c r="C5" s="542" t="s">
        <v>620</v>
      </c>
      <c r="D5" s="543"/>
      <c r="E5" s="512" t="s">
        <v>198</v>
      </c>
      <c r="F5" s="512" t="s">
        <v>199</v>
      </c>
      <c r="G5" s="541" t="s">
        <v>200</v>
      </c>
      <c r="H5" s="512" t="s">
        <v>75</v>
      </c>
      <c r="I5" s="337"/>
      <c r="J5" s="337"/>
      <c r="K5" s="337"/>
      <c r="L5" s="506"/>
      <c r="M5" s="507"/>
      <c r="N5" s="527"/>
      <c r="O5" s="337"/>
      <c r="P5" s="512" t="s">
        <v>75</v>
      </c>
      <c r="Q5" s="339" t="s">
        <v>76</v>
      </c>
      <c r="R5" s="506" t="s">
        <v>6</v>
      </c>
      <c r="S5" s="340"/>
      <c r="T5" s="512" t="s">
        <v>77</v>
      </c>
      <c r="U5" s="512" t="s">
        <v>78</v>
      </c>
      <c r="V5" s="341" t="s">
        <v>79</v>
      </c>
    </row>
    <row r="6" spans="1:22" s="333" customFormat="1" ht="22.5" customHeight="1">
      <c r="A6" s="537"/>
      <c r="B6" s="528"/>
      <c r="C6" s="544"/>
      <c r="D6" s="545"/>
      <c r="E6" s="513"/>
      <c r="F6" s="513"/>
      <c r="G6" s="513"/>
      <c r="H6" s="513"/>
      <c r="I6" s="339"/>
      <c r="J6" s="339"/>
      <c r="K6" s="339"/>
      <c r="L6" s="509"/>
      <c r="M6" s="510"/>
      <c r="N6" s="528"/>
      <c r="O6" s="339"/>
      <c r="P6" s="513"/>
      <c r="Q6" s="339" t="s">
        <v>80</v>
      </c>
      <c r="R6" s="513"/>
      <c r="S6" s="339" t="s">
        <v>81</v>
      </c>
      <c r="T6" s="513"/>
      <c r="U6" s="513"/>
      <c r="V6" s="341" t="s">
        <v>80</v>
      </c>
    </row>
    <row r="7" spans="1:22" s="333" customFormat="1" ht="18" customHeight="1">
      <c r="A7" s="529" t="s">
        <v>621</v>
      </c>
      <c r="B7" s="530"/>
      <c r="C7" s="538"/>
      <c r="D7" s="539"/>
      <c r="E7" s="337"/>
      <c r="F7" s="337"/>
      <c r="G7" s="337"/>
      <c r="H7" s="337"/>
      <c r="I7" s="337"/>
      <c r="J7" s="337"/>
      <c r="K7" s="337"/>
      <c r="L7" s="506"/>
      <c r="M7" s="507"/>
      <c r="N7" s="338"/>
      <c r="O7" s="337"/>
      <c r="P7" s="337"/>
      <c r="Q7" s="337"/>
      <c r="R7" s="337"/>
      <c r="S7" s="337"/>
      <c r="T7" s="337"/>
      <c r="U7" s="337"/>
      <c r="V7" s="342"/>
    </row>
    <row r="8" spans="1:22" s="333" customFormat="1" ht="18" customHeight="1">
      <c r="A8" s="343"/>
      <c r="B8" s="344" t="s">
        <v>201</v>
      </c>
      <c r="C8" s="538"/>
      <c r="D8" s="539"/>
      <c r="E8" s="345"/>
      <c r="F8" s="345"/>
      <c r="G8" s="345"/>
      <c r="H8" s="345"/>
      <c r="I8" s="345"/>
      <c r="J8" s="345"/>
      <c r="K8" s="345"/>
      <c r="L8" s="514"/>
      <c r="M8" s="515"/>
      <c r="N8" s="338"/>
      <c r="O8" s="337"/>
      <c r="P8" s="337"/>
      <c r="Q8" s="337"/>
      <c r="R8" s="337"/>
      <c r="S8" s="337"/>
      <c r="T8" s="337"/>
      <c r="U8" s="337"/>
      <c r="V8" s="342"/>
    </row>
    <row r="9" spans="1:22" s="333" customFormat="1" ht="18" customHeight="1">
      <c r="A9" s="529" t="s">
        <v>622</v>
      </c>
      <c r="B9" s="530"/>
      <c r="C9" s="538"/>
      <c r="D9" s="539"/>
      <c r="E9" s="337"/>
      <c r="F9" s="337"/>
      <c r="G9" s="337"/>
      <c r="H9" s="337"/>
      <c r="I9" s="337"/>
      <c r="J9" s="337"/>
      <c r="K9" s="337"/>
      <c r="L9" s="506"/>
      <c r="M9" s="507"/>
      <c r="N9" s="338"/>
      <c r="O9" s="337"/>
      <c r="P9" s="337"/>
      <c r="Q9" s="337"/>
      <c r="R9" s="337"/>
      <c r="S9" s="337"/>
      <c r="T9" s="337"/>
      <c r="U9" s="337"/>
      <c r="V9" s="342"/>
    </row>
    <row r="10" spans="1:22" s="333" customFormat="1" ht="18" customHeight="1">
      <c r="A10" s="343"/>
      <c r="B10" s="344" t="s">
        <v>201</v>
      </c>
      <c r="C10" s="538"/>
      <c r="D10" s="539"/>
      <c r="E10" s="345"/>
      <c r="F10" s="345"/>
      <c r="G10" s="345"/>
      <c r="H10" s="345"/>
      <c r="I10" s="345"/>
      <c r="J10" s="345"/>
      <c r="K10" s="345"/>
      <c r="L10" s="514"/>
      <c r="M10" s="515"/>
      <c r="N10" s="338"/>
      <c r="O10" s="337"/>
      <c r="P10" s="337"/>
      <c r="Q10" s="337"/>
      <c r="R10" s="337"/>
      <c r="S10" s="337"/>
      <c r="T10" s="337"/>
      <c r="U10" s="337"/>
      <c r="V10" s="342"/>
    </row>
    <row r="11" spans="1:22" s="333" customFormat="1" ht="18" customHeight="1">
      <c r="A11" s="548" t="s">
        <v>623</v>
      </c>
      <c r="B11" s="549"/>
      <c r="C11" s="538"/>
      <c r="D11" s="539"/>
      <c r="E11" s="337"/>
      <c r="F11" s="337"/>
      <c r="G11" s="337"/>
      <c r="H11" s="337"/>
      <c r="I11" s="337"/>
      <c r="J11" s="337"/>
      <c r="K11" s="337"/>
      <c r="L11" s="506"/>
      <c r="M11" s="507"/>
      <c r="N11" s="338"/>
      <c r="O11" s="337"/>
      <c r="P11" s="337"/>
      <c r="Q11" s="337"/>
      <c r="R11" s="337"/>
      <c r="S11" s="337"/>
      <c r="T11" s="337"/>
      <c r="U11" s="337"/>
      <c r="V11" s="342"/>
    </row>
    <row r="12" spans="1:22" ht="18" customHeight="1" thickBot="1">
      <c r="A12" s="346"/>
      <c r="B12" s="347" t="s">
        <v>201</v>
      </c>
      <c r="C12" s="525"/>
      <c r="D12" s="526"/>
      <c r="E12" s="348"/>
      <c r="F12" s="348"/>
      <c r="G12" s="348"/>
      <c r="H12" s="348"/>
      <c r="I12" s="348"/>
      <c r="J12" s="348"/>
      <c r="K12" s="348"/>
      <c r="L12" s="546"/>
      <c r="M12" s="547"/>
      <c r="N12" s="351"/>
      <c r="O12" s="352"/>
      <c r="P12" s="352"/>
      <c r="Q12" s="352"/>
      <c r="R12" s="352"/>
      <c r="S12" s="352"/>
      <c r="T12" s="352"/>
      <c r="U12" s="352"/>
      <c r="V12" s="353"/>
    </row>
    <row r="13" spans="1:22" ht="18.75" customHeight="1"/>
    <row r="14" spans="1:22" ht="22.5" customHeight="1">
      <c r="C14" s="519" t="s">
        <v>82</v>
      </c>
      <c r="D14" s="519"/>
      <c r="E14" s="519"/>
      <c r="F14" s="519"/>
      <c r="G14" s="519"/>
      <c r="H14" s="519"/>
    </row>
    <row r="15" spans="1:22" ht="18.75" customHeight="1" thickBot="1"/>
    <row r="16" spans="1:22" ht="22.5" customHeight="1">
      <c r="A16" s="520" t="s">
        <v>83</v>
      </c>
      <c r="B16" s="521"/>
      <c r="C16" s="521"/>
      <c r="D16" s="521"/>
      <c r="E16" s="521"/>
      <c r="F16" s="521"/>
      <c r="G16" s="521"/>
      <c r="H16" s="521"/>
      <c r="I16" s="521"/>
      <c r="J16" s="521"/>
      <c r="K16" s="522"/>
      <c r="L16" s="523" t="s">
        <v>84</v>
      </c>
      <c r="M16" s="521"/>
      <c r="N16" s="521"/>
      <c r="O16" s="521"/>
      <c r="P16" s="521"/>
      <c r="Q16" s="521"/>
      <c r="R16" s="521"/>
      <c r="S16" s="521"/>
      <c r="T16" s="521"/>
      <c r="U16" s="521"/>
      <c r="V16" s="524"/>
    </row>
    <row r="17" spans="1:22" ht="11.25">
      <c r="A17" s="354"/>
      <c r="B17" s="507" t="s">
        <v>324</v>
      </c>
      <c r="C17" s="507"/>
      <c r="D17" s="355"/>
      <c r="E17" s="512" t="s">
        <v>624</v>
      </c>
      <c r="F17" s="512" t="s">
        <v>625</v>
      </c>
      <c r="G17" s="512" t="s">
        <v>86</v>
      </c>
      <c r="H17" s="506" t="s">
        <v>87</v>
      </c>
      <c r="I17" s="507"/>
      <c r="J17" s="507"/>
      <c r="K17" s="527"/>
      <c r="L17" s="506" t="s">
        <v>85</v>
      </c>
      <c r="M17" s="507"/>
      <c r="N17" s="507"/>
      <c r="O17" s="527"/>
      <c r="P17" s="512" t="s">
        <v>624</v>
      </c>
      <c r="Q17" s="512" t="s">
        <v>625</v>
      </c>
      <c r="R17" s="512" t="s">
        <v>86</v>
      </c>
      <c r="S17" s="506" t="s">
        <v>87</v>
      </c>
      <c r="T17" s="507"/>
      <c r="U17" s="507"/>
      <c r="V17" s="508"/>
    </row>
    <row r="18" spans="1:22" ht="13.5" customHeight="1">
      <c r="A18" s="356"/>
      <c r="B18" s="510"/>
      <c r="C18" s="510"/>
      <c r="D18" s="357" t="s">
        <v>323</v>
      </c>
      <c r="E18" s="513"/>
      <c r="F18" s="513"/>
      <c r="G18" s="513"/>
      <c r="H18" s="509"/>
      <c r="I18" s="510"/>
      <c r="J18" s="510"/>
      <c r="K18" s="528"/>
      <c r="L18" s="509"/>
      <c r="M18" s="510"/>
      <c r="N18" s="510"/>
      <c r="O18" s="528"/>
      <c r="P18" s="513"/>
      <c r="Q18" s="513"/>
      <c r="R18" s="513"/>
      <c r="S18" s="509"/>
      <c r="T18" s="510"/>
      <c r="U18" s="510"/>
      <c r="V18" s="511"/>
    </row>
    <row r="19" spans="1:22" ht="17.25" customHeight="1">
      <c r="A19" s="505" t="s">
        <v>122</v>
      </c>
      <c r="B19" s="499"/>
      <c r="C19" s="500"/>
      <c r="D19" s="340"/>
      <c r="E19" s="359"/>
      <c r="F19" s="360"/>
      <c r="G19" s="360"/>
      <c r="H19" s="502"/>
      <c r="I19" s="503"/>
      <c r="J19" s="503"/>
      <c r="K19" s="504"/>
      <c r="L19" s="498" t="s">
        <v>88</v>
      </c>
      <c r="M19" s="499"/>
      <c r="N19" s="499"/>
      <c r="O19" s="500"/>
      <c r="P19" s="360"/>
      <c r="Q19" s="358"/>
      <c r="R19" s="360"/>
      <c r="S19" s="361"/>
      <c r="T19" s="358"/>
      <c r="U19" s="358"/>
      <c r="V19" s="362"/>
    </row>
    <row r="20" spans="1:22" ht="17.25" customHeight="1">
      <c r="A20" s="363"/>
      <c r="B20" s="498" t="s">
        <v>96</v>
      </c>
      <c r="C20" s="500"/>
      <c r="D20" s="340"/>
      <c r="E20" s="359"/>
      <c r="F20" s="360"/>
      <c r="G20" s="360"/>
      <c r="H20" s="502"/>
      <c r="I20" s="503"/>
      <c r="J20" s="503"/>
      <c r="K20" s="504"/>
      <c r="L20" s="364"/>
      <c r="M20" s="498" t="s">
        <v>89</v>
      </c>
      <c r="N20" s="499"/>
      <c r="O20" s="500"/>
      <c r="P20" s="360"/>
      <c r="Q20" s="358"/>
      <c r="R20" s="360"/>
      <c r="S20" s="361"/>
      <c r="T20" s="358"/>
      <c r="U20" s="358"/>
      <c r="V20" s="362"/>
    </row>
    <row r="21" spans="1:22" ht="17.25" customHeight="1">
      <c r="A21" s="363"/>
      <c r="B21" s="498" t="s">
        <v>96</v>
      </c>
      <c r="C21" s="500"/>
      <c r="D21" s="340"/>
      <c r="E21" s="359"/>
      <c r="F21" s="360"/>
      <c r="G21" s="360"/>
      <c r="H21" s="502"/>
      <c r="I21" s="503"/>
      <c r="J21" s="503"/>
      <c r="K21" s="504"/>
      <c r="L21" s="365"/>
      <c r="M21" s="360"/>
      <c r="N21" s="498" t="s">
        <v>90</v>
      </c>
      <c r="O21" s="500"/>
      <c r="P21" s="360"/>
      <c r="Q21" s="358"/>
      <c r="R21" s="360"/>
      <c r="S21" s="361"/>
      <c r="T21" s="358"/>
      <c r="U21" s="358"/>
      <c r="V21" s="362"/>
    </row>
    <row r="22" spans="1:22" ht="17.25" customHeight="1">
      <c r="A22" s="505" t="s">
        <v>560</v>
      </c>
      <c r="B22" s="499"/>
      <c r="C22" s="500"/>
      <c r="D22" s="340"/>
      <c r="E22" s="359"/>
      <c r="F22" s="360"/>
      <c r="G22" s="360"/>
      <c r="H22" s="502"/>
      <c r="I22" s="503"/>
      <c r="J22" s="503"/>
      <c r="K22" s="504"/>
      <c r="L22" s="365"/>
      <c r="M22" s="498" t="s">
        <v>97</v>
      </c>
      <c r="N22" s="499"/>
      <c r="O22" s="500"/>
      <c r="P22" s="360"/>
      <c r="Q22" s="358"/>
      <c r="R22" s="360"/>
      <c r="S22" s="361"/>
      <c r="T22" s="358"/>
      <c r="U22" s="358"/>
      <c r="V22" s="362"/>
    </row>
    <row r="23" spans="1:22" ht="17.25" customHeight="1">
      <c r="A23" s="363"/>
      <c r="B23" s="498" t="s">
        <v>96</v>
      </c>
      <c r="C23" s="500"/>
      <c r="D23" s="340"/>
      <c r="E23" s="359"/>
      <c r="F23" s="360"/>
      <c r="G23" s="360"/>
      <c r="H23" s="502"/>
      <c r="I23" s="503"/>
      <c r="J23" s="503"/>
      <c r="K23" s="504"/>
      <c r="L23" s="365"/>
      <c r="M23" s="364"/>
      <c r="N23" s="501"/>
      <c r="O23" s="501"/>
      <c r="P23" s="360"/>
      <c r="Q23" s="358"/>
      <c r="R23" s="360"/>
      <c r="S23" s="361"/>
      <c r="T23" s="358"/>
      <c r="U23" s="358"/>
      <c r="V23" s="362"/>
    </row>
    <row r="24" spans="1:22" ht="17.25" customHeight="1">
      <c r="A24" s="363"/>
      <c r="B24" s="498" t="s">
        <v>96</v>
      </c>
      <c r="C24" s="500"/>
      <c r="D24" s="340"/>
      <c r="E24" s="359"/>
      <c r="F24" s="360"/>
      <c r="G24" s="360"/>
      <c r="H24" s="502"/>
      <c r="I24" s="503"/>
      <c r="J24" s="503"/>
      <c r="K24" s="504"/>
      <c r="L24" s="365"/>
      <c r="M24" s="366"/>
      <c r="N24" s="501"/>
      <c r="O24" s="501"/>
      <c r="P24" s="360"/>
      <c r="Q24" s="358"/>
      <c r="R24" s="360"/>
      <c r="S24" s="361"/>
      <c r="T24" s="358"/>
      <c r="U24" s="358"/>
      <c r="V24" s="362"/>
    </row>
    <row r="25" spans="1:22" ht="17.25" customHeight="1">
      <c r="A25" s="505" t="s">
        <v>582</v>
      </c>
      <c r="B25" s="499"/>
      <c r="C25" s="500"/>
      <c r="D25" s="340"/>
      <c r="E25" s="359"/>
      <c r="F25" s="360"/>
      <c r="G25" s="360"/>
      <c r="H25" s="502"/>
      <c r="I25" s="503"/>
      <c r="J25" s="503"/>
      <c r="K25" s="504"/>
      <c r="L25" s="501" t="s">
        <v>7</v>
      </c>
      <c r="M25" s="501"/>
      <c r="N25" s="501"/>
      <c r="O25" s="501"/>
      <c r="P25" s="360"/>
      <c r="Q25" s="358"/>
      <c r="R25" s="360"/>
      <c r="S25" s="361"/>
      <c r="T25" s="358"/>
      <c r="U25" s="358"/>
      <c r="V25" s="362"/>
    </row>
    <row r="26" spans="1:22" ht="17.25" customHeight="1">
      <c r="A26" s="363"/>
      <c r="B26" s="498" t="s">
        <v>96</v>
      </c>
      <c r="C26" s="500"/>
      <c r="D26" s="340"/>
      <c r="E26" s="359"/>
      <c r="F26" s="360"/>
      <c r="G26" s="360"/>
      <c r="H26" s="502"/>
      <c r="I26" s="503"/>
      <c r="J26" s="503"/>
      <c r="K26" s="504"/>
      <c r="L26" s="364"/>
      <c r="M26" s="501" t="s">
        <v>89</v>
      </c>
      <c r="N26" s="501"/>
      <c r="O26" s="501"/>
      <c r="P26" s="360"/>
      <c r="Q26" s="358"/>
      <c r="R26" s="360"/>
      <c r="S26" s="361"/>
      <c r="T26" s="358"/>
      <c r="U26" s="358"/>
      <c r="V26" s="362"/>
    </row>
    <row r="27" spans="1:22" ht="17.25" customHeight="1">
      <c r="A27" s="363"/>
      <c r="B27" s="498" t="s">
        <v>96</v>
      </c>
      <c r="C27" s="500"/>
      <c r="D27" s="340" t="s">
        <v>163</v>
      </c>
      <c r="E27" s="359"/>
      <c r="F27" s="360"/>
      <c r="G27" s="360"/>
      <c r="H27" s="502"/>
      <c r="I27" s="503"/>
      <c r="J27" s="503"/>
      <c r="K27" s="504"/>
      <c r="L27" s="365"/>
      <c r="M27" s="360"/>
      <c r="N27" s="501" t="s">
        <v>91</v>
      </c>
      <c r="O27" s="501"/>
      <c r="P27" s="360"/>
      <c r="Q27" s="358"/>
      <c r="R27" s="360"/>
      <c r="S27" s="361"/>
      <c r="T27" s="358"/>
      <c r="U27" s="358"/>
      <c r="V27" s="362"/>
    </row>
    <row r="28" spans="1:22" ht="17.25" customHeight="1">
      <c r="A28" s="550" t="s">
        <v>626</v>
      </c>
      <c r="B28" s="551"/>
      <c r="C28" s="552"/>
      <c r="D28" s="340"/>
      <c r="E28" s="359"/>
      <c r="F28" s="360"/>
      <c r="G28" s="360"/>
      <c r="H28" s="502"/>
      <c r="I28" s="503"/>
      <c r="J28" s="503"/>
      <c r="K28" s="504"/>
      <c r="L28" s="501"/>
      <c r="M28" s="501"/>
      <c r="N28" s="501"/>
      <c r="O28" s="501"/>
      <c r="P28" s="360"/>
      <c r="Q28" s="358"/>
      <c r="R28" s="360"/>
      <c r="S28" s="361"/>
      <c r="T28" s="358"/>
      <c r="U28" s="358"/>
      <c r="V28" s="362"/>
    </row>
    <row r="29" spans="1:22" ht="17.25" customHeight="1">
      <c r="A29" s="363"/>
      <c r="B29" s="498" t="s">
        <v>96</v>
      </c>
      <c r="C29" s="500"/>
      <c r="D29" s="340"/>
      <c r="E29" s="359"/>
      <c r="F29" s="360"/>
      <c r="G29" s="360"/>
      <c r="H29" s="502"/>
      <c r="I29" s="503"/>
      <c r="J29" s="503"/>
      <c r="K29" s="504"/>
      <c r="L29" s="364"/>
      <c r="M29" s="501"/>
      <c r="N29" s="501"/>
      <c r="O29" s="501"/>
      <c r="P29" s="360"/>
      <c r="Q29" s="358"/>
      <c r="R29" s="360"/>
      <c r="S29" s="361"/>
      <c r="T29" s="358"/>
      <c r="U29" s="358"/>
      <c r="V29" s="362"/>
    </row>
    <row r="30" spans="1:22" ht="17.25" customHeight="1">
      <c r="A30" s="363"/>
      <c r="B30" s="498" t="s">
        <v>96</v>
      </c>
      <c r="C30" s="500"/>
      <c r="D30" s="340"/>
      <c r="E30" s="359"/>
      <c r="F30" s="360"/>
      <c r="G30" s="360"/>
      <c r="H30" s="502"/>
      <c r="I30" s="503"/>
      <c r="J30" s="503"/>
      <c r="K30" s="504"/>
      <c r="L30" s="365"/>
      <c r="M30" s="360"/>
      <c r="N30" s="501"/>
      <c r="O30" s="501"/>
      <c r="P30" s="360"/>
      <c r="Q30" s="358"/>
      <c r="R30" s="360"/>
      <c r="S30" s="361"/>
      <c r="T30" s="358"/>
      <c r="U30" s="358"/>
      <c r="V30" s="362"/>
    </row>
    <row r="31" spans="1:22" ht="17.25" customHeight="1">
      <c r="A31" s="505" t="s">
        <v>561</v>
      </c>
      <c r="B31" s="499"/>
      <c r="C31" s="500"/>
      <c r="D31" s="340"/>
      <c r="E31" s="359"/>
      <c r="F31" s="360"/>
      <c r="G31" s="360"/>
      <c r="H31" s="502"/>
      <c r="I31" s="503"/>
      <c r="J31" s="503"/>
      <c r="K31" s="504"/>
      <c r="L31" s="367"/>
      <c r="P31" s="365"/>
      <c r="Q31" s="365"/>
      <c r="R31" s="365"/>
      <c r="T31" s="368"/>
      <c r="U31" s="368"/>
      <c r="V31" s="369"/>
    </row>
    <row r="32" spans="1:22" ht="17.25" customHeight="1">
      <c r="A32" s="370"/>
      <c r="B32" s="498" t="s">
        <v>321</v>
      </c>
      <c r="C32" s="500"/>
      <c r="D32" s="340"/>
      <c r="E32" s="359"/>
      <c r="F32" s="360"/>
      <c r="G32" s="360"/>
      <c r="H32" s="502"/>
      <c r="I32" s="503"/>
      <c r="J32" s="503"/>
      <c r="K32" s="504"/>
      <c r="L32" s="367" t="s">
        <v>92</v>
      </c>
      <c r="V32" s="371"/>
    </row>
    <row r="33" spans="1:22" ht="15" customHeight="1">
      <c r="A33" s="372"/>
      <c r="B33" s="498" t="s">
        <v>322</v>
      </c>
      <c r="C33" s="500"/>
      <c r="D33" s="340" t="s">
        <v>163</v>
      </c>
      <c r="E33" s="359"/>
      <c r="F33" s="360"/>
      <c r="G33" s="360"/>
      <c r="H33" s="502"/>
      <c r="I33" s="503"/>
      <c r="J33" s="503"/>
      <c r="K33" s="504"/>
      <c r="L33" s="498" t="s">
        <v>93</v>
      </c>
      <c r="M33" s="499"/>
      <c r="N33" s="499"/>
      <c r="O33" s="500"/>
      <c r="P33" s="360"/>
      <c r="Q33" s="358"/>
      <c r="R33" s="360"/>
      <c r="S33" s="361"/>
      <c r="T33" s="358"/>
      <c r="U33" s="358"/>
      <c r="V33" s="362"/>
    </row>
    <row r="34" spans="1:22" ht="15" customHeight="1">
      <c r="A34" s="363"/>
      <c r="K34" s="373"/>
      <c r="L34" s="360"/>
      <c r="M34" s="498" t="s">
        <v>98</v>
      </c>
      <c r="N34" s="499"/>
      <c r="O34" s="500"/>
      <c r="P34" s="360"/>
      <c r="Q34" s="358"/>
      <c r="R34" s="360"/>
      <c r="S34" s="361"/>
      <c r="T34" s="358"/>
      <c r="U34" s="358"/>
      <c r="V34" s="362"/>
    </row>
    <row r="35" spans="1:22" ht="15" customHeight="1">
      <c r="A35" s="363"/>
      <c r="E35" s="365"/>
      <c r="F35" s="366"/>
      <c r="G35" s="366"/>
      <c r="H35" s="374"/>
      <c r="K35" s="373"/>
      <c r="L35" s="367"/>
      <c r="P35" s="365"/>
      <c r="R35" s="365"/>
      <c r="S35" s="367"/>
      <c r="V35" s="371"/>
    </row>
    <row r="36" spans="1:22" ht="22.5" customHeight="1" thickBot="1">
      <c r="A36" s="516" t="s">
        <v>75</v>
      </c>
      <c r="B36" s="517"/>
      <c r="C36" s="517"/>
      <c r="D36" s="375"/>
      <c r="E36" s="348"/>
      <c r="F36" s="352"/>
      <c r="G36" s="352"/>
      <c r="H36" s="349"/>
      <c r="I36" s="350"/>
      <c r="J36" s="350"/>
      <c r="K36" s="351"/>
      <c r="L36" s="518" t="s">
        <v>75</v>
      </c>
      <c r="M36" s="517"/>
      <c r="N36" s="517"/>
      <c r="O36" s="517"/>
      <c r="P36" s="352"/>
      <c r="Q36" s="350"/>
      <c r="R36" s="352"/>
      <c r="S36" s="349"/>
      <c r="T36" s="350"/>
      <c r="U36" s="350"/>
      <c r="V36" s="376"/>
    </row>
    <row r="37" spans="1:22" ht="18.75" customHeight="1"/>
    <row r="38" spans="1:22" ht="18" customHeight="1">
      <c r="B38" s="330" t="s">
        <v>94</v>
      </c>
      <c r="C38" s="331" t="s">
        <v>202</v>
      </c>
      <c r="D38" s="331"/>
      <c r="E38" s="331"/>
      <c r="L38" s="323" t="s">
        <v>408</v>
      </c>
    </row>
    <row r="39" spans="1:22" ht="18" customHeight="1">
      <c r="B39" s="330"/>
      <c r="C39" s="331" t="s">
        <v>409</v>
      </c>
      <c r="D39" s="331"/>
      <c r="E39" s="331"/>
      <c r="L39" s="323" t="s">
        <v>161</v>
      </c>
    </row>
    <row r="40" spans="1:22" ht="18" customHeight="1">
      <c r="C40" s="331" t="s">
        <v>627</v>
      </c>
      <c r="D40" s="331"/>
      <c r="E40" s="331"/>
    </row>
    <row r="41" spans="1:22" ht="18" customHeight="1">
      <c r="C41" s="331" t="s">
        <v>204</v>
      </c>
      <c r="D41" s="331"/>
      <c r="E41" s="331"/>
    </row>
    <row r="42" spans="1:22" ht="18" customHeight="1">
      <c r="C42" s="331" t="s">
        <v>552</v>
      </c>
      <c r="D42" s="331"/>
      <c r="E42" s="331"/>
    </row>
    <row r="43" spans="1:22" ht="18" customHeight="1">
      <c r="C43" s="331" t="s">
        <v>325</v>
      </c>
      <c r="D43" s="331"/>
      <c r="E43" s="331"/>
      <c r="L43" s="323" t="s">
        <v>326</v>
      </c>
    </row>
    <row r="44" spans="1:22" ht="18" customHeight="1">
      <c r="C44" s="331" t="s">
        <v>112</v>
      </c>
      <c r="D44" s="331"/>
      <c r="E44" s="331"/>
      <c r="L44" s="323" t="s">
        <v>113</v>
      </c>
    </row>
  </sheetData>
  <mergeCells count="90">
    <mergeCell ref="B17:C18"/>
    <mergeCell ref="H19:K19"/>
    <mergeCell ref="M29:O29"/>
    <mergeCell ref="L17:O18"/>
    <mergeCell ref="L19:O19"/>
    <mergeCell ref="N21:O21"/>
    <mergeCell ref="G17:G18"/>
    <mergeCell ref="L7:M7"/>
    <mergeCell ref="H5:H6"/>
    <mergeCell ref="L5:N5"/>
    <mergeCell ref="L9:M9"/>
    <mergeCell ref="Q17:Q18"/>
    <mergeCell ref="P17:P18"/>
    <mergeCell ref="L10:M10"/>
    <mergeCell ref="L11:M11"/>
    <mergeCell ref="L12:M12"/>
    <mergeCell ref="A4:B6"/>
    <mergeCell ref="C11:D11"/>
    <mergeCell ref="C10:D10"/>
    <mergeCell ref="C9:D9"/>
    <mergeCell ref="C8:D8"/>
    <mergeCell ref="A7:B7"/>
    <mergeCell ref="C4:H4"/>
    <mergeCell ref="E5:E6"/>
    <mergeCell ref="G5:G6"/>
    <mergeCell ref="F5:F6"/>
    <mergeCell ref="C5:D6"/>
    <mergeCell ref="C7:D7"/>
    <mergeCell ref="A11:B11"/>
    <mergeCell ref="I4:K4"/>
    <mergeCell ref="L6:N6"/>
    <mergeCell ref="R4:U4"/>
    <mergeCell ref="U5:U6"/>
    <mergeCell ref="P5:P6"/>
    <mergeCell ref="T5:T6"/>
    <mergeCell ref="R5:R6"/>
    <mergeCell ref="L4:P4"/>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A22:C22"/>
    <mergeCell ref="H22:K22"/>
    <mergeCell ref="B23:C23"/>
    <mergeCell ref="H23:K23"/>
    <mergeCell ref="B24:C24"/>
    <mergeCell ref="L33:O33"/>
    <mergeCell ref="L25:O25"/>
    <mergeCell ref="H24:K24"/>
    <mergeCell ref="B32:C32"/>
    <mergeCell ref="A31:C31"/>
    <mergeCell ref="M26:O26"/>
    <mergeCell ref="H31:K31"/>
    <mergeCell ref="H32:K32"/>
    <mergeCell ref="B30:C30"/>
    <mergeCell ref="H30:K30"/>
    <mergeCell ref="N30:O30"/>
    <mergeCell ref="A28:C28"/>
    <mergeCell ref="H28:K28"/>
    <mergeCell ref="L28:O28"/>
    <mergeCell ref="B29:C29"/>
    <mergeCell ref="H29:K2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38" customWidth="1"/>
    <col min="2" max="2" width="12.5" style="138" customWidth="1"/>
    <col min="3" max="3" width="23.75" style="138" customWidth="1"/>
    <col min="4" max="4" width="17.5" style="138" customWidth="1"/>
    <col min="5" max="5" width="12.5" style="138" customWidth="1"/>
    <col min="6" max="6" width="12.5" style="139" customWidth="1"/>
    <col min="7" max="7" width="12.5" style="139" customWidth="1" outlineLevel="1"/>
    <col min="8" max="8" width="12.5" style="139" customWidth="1"/>
    <col min="9" max="9" width="12.5" style="138" hidden="1" customWidth="1" outlineLevel="1"/>
    <col min="10" max="10" width="6.25" style="138" customWidth="1" collapsed="1"/>
    <col min="11" max="11" width="9.375" style="138" customWidth="1"/>
    <col min="12" max="12" width="3.25" style="138" bestFit="1" customWidth="1"/>
    <col min="13" max="13" width="7.375" style="138" bestFit="1" customWidth="1"/>
    <col min="14" max="206" width="8.625" style="138" customWidth="1"/>
    <col min="207" max="16384" width="8.625" style="138"/>
  </cols>
  <sheetData>
    <row r="1" spans="1:13" ht="18" customHeight="1">
      <c r="A1" s="605" t="s">
        <v>410</v>
      </c>
      <c r="B1" s="605"/>
      <c r="C1" s="605"/>
      <c r="J1" s="606" t="s">
        <v>555</v>
      </c>
      <c r="K1" s="606"/>
    </row>
    <row r="2" spans="1:13" ht="15" customHeight="1"/>
    <row r="3" spans="1:13" ht="18" customHeight="1">
      <c r="A3" s="607" t="s">
        <v>411</v>
      </c>
      <c r="B3" s="607"/>
      <c r="C3" s="607"/>
      <c r="G3" s="140"/>
      <c r="H3" s="140"/>
      <c r="I3" s="140"/>
      <c r="K3" s="227" t="s">
        <v>412</v>
      </c>
    </row>
    <row r="4" spans="1:13" ht="10.5" customHeight="1">
      <c r="F4" s="140"/>
      <c r="G4" s="140"/>
      <c r="H4" s="140"/>
    </row>
    <row r="5" spans="1:13" ht="27" customHeight="1" thickBot="1">
      <c r="E5" s="608" t="s">
        <v>331</v>
      </c>
      <c r="F5" s="608"/>
      <c r="G5" s="608"/>
      <c r="H5" s="141"/>
      <c r="I5" s="142"/>
      <c r="K5" s="143" t="s">
        <v>413</v>
      </c>
    </row>
    <row r="6" spans="1:13" ht="15" customHeight="1">
      <c r="A6" s="144" t="s">
        <v>414</v>
      </c>
      <c r="B6" s="145" t="s">
        <v>415</v>
      </c>
      <c r="C6" s="554" t="s">
        <v>416</v>
      </c>
      <c r="D6" s="556" t="s">
        <v>417</v>
      </c>
      <c r="E6" s="224" t="s">
        <v>628</v>
      </c>
      <c r="F6" s="145" t="s">
        <v>629</v>
      </c>
      <c r="G6" s="145" t="s">
        <v>629</v>
      </c>
      <c r="H6" s="224" t="s">
        <v>418</v>
      </c>
      <c r="I6" s="224" t="s">
        <v>418</v>
      </c>
      <c r="J6" s="558" t="s">
        <v>419</v>
      </c>
      <c r="K6" s="559"/>
    </row>
    <row r="7" spans="1:13" ht="15" customHeight="1">
      <c r="A7" s="146" t="s">
        <v>420</v>
      </c>
      <c r="B7" s="147" t="s">
        <v>403</v>
      </c>
      <c r="C7" s="555"/>
      <c r="D7" s="555"/>
      <c r="E7" s="225" t="s">
        <v>421</v>
      </c>
      <c r="F7" s="225" t="s">
        <v>422</v>
      </c>
      <c r="G7" s="225" t="s">
        <v>423</v>
      </c>
      <c r="H7" s="225" t="s">
        <v>424</v>
      </c>
      <c r="I7" s="225" t="s">
        <v>425</v>
      </c>
      <c r="J7" s="560"/>
      <c r="K7" s="561"/>
    </row>
    <row r="8" spans="1:13" ht="15" customHeight="1">
      <c r="A8" s="596">
        <v>1</v>
      </c>
      <c r="B8" s="603" t="s">
        <v>426</v>
      </c>
      <c r="C8" s="566" t="s">
        <v>427</v>
      </c>
      <c r="D8" s="568" t="s">
        <v>338</v>
      </c>
      <c r="E8" s="148">
        <v>30000</v>
      </c>
      <c r="F8" s="148">
        <v>0</v>
      </c>
      <c r="G8" s="148"/>
      <c r="H8" s="148">
        <f>+F8-E8</f>
        <v>-30000</v>
      </c>
      <c r="I8" s="149">
        <f>+G8-E8</f>
        <v>-30000</v>
      </c>
      <c r="J8" s="570" t="s">
        <v>339</v>
      </c>
      <c r="K8" s="228"/>
      <c r="L8" s="138" t="s">
        <v>340</v>
      </c>
    </row>
    <row r="9" spans="1:13" ht="15" customHeight="1">
      <c r="A9" s="597"/>
      <c r="B9" s="604"/>
      <c r="C9" s="602"/>
      <c r="D9" s="601"/>
      <c r="E9" s="150">
        <v>30000</v>
      </c>
      <c r="F9" s="150">
        <v>0</v>
      </c>
      <c r="G9" s="150"/>
      <c r="H9" s="151">
        <f>+F9-E9</f>
        <v>-30000</v>
      </c>
      <c r="I9" s="151">
        <f>+G9-E9</f>
        <v>-30000</v>
      </c>
      <c r="J9" s="580"/>
      <c r="K9" s="229"/>
      <c r="L9" s="138" t="s">
        <v>341</v>
      </c>
    </row>
    <row r="10" spans="1:13" ht="15" customHeight="1">
      <c r="A10" s="574" t="s">
        <v>342</v>
      </c>
      <c r="B10" s="575"/>
      <c r="C10" s="575"/>
      <c r="D10" s="576"/>
      <c r="E10" s="152">
        <f>+E8</f>
        <v>30000</v>
      </c>
      <c r="F10" s="152">
        <f>+F8</f>
        <v>0</v>
      </c>
      <c r="G10" s="152"/>
      <c r="H10" s="148">
        <f>+F10-E10</f>
        <v>-30000</v>
      </c>
      <c r="I10" s="149">
        <f t="shared" ref="I10:I21" si="0">+G10-E10</f>
        <v>-30000</v>
      </c>
      <c r="J10" s="570"/>
      <c r="K10" s="228"/>
    </row>
    <row r="11" spans="1:13" ht="15" customHeight="1">
      <c r="A11" s="577"/>
      <c r="B11" s="578"/>
      <c r="C11" s="578"/>
      <c r="D11" s="579"/>
      <c r="E11" s="153">
        <f>+E9</f>
        <v>30000</v>
      </c>
      <c r="F11" s="153">
        <f>+F9</f>
        <v>0</v>
      </c>
      <c r="G11" s="153"/>
      <c r="H11" s="151">
        <f>+F11-E11</f>
        <v>-30000</v>
      </c>
      <c r="I11" s="151">
        <f t="shared" si="0"/>
        <v>-30000</v>
      </c>
      <c r="J11" s="580"/>
      <c r="K11" s="229"/>
    </row>
    <row r="12" spans="1:13" ht="15" customHeight="1">
      <c r="A12" s="596">
        <v>2</v>
      </c>
      <c r="B12" s="598" t="s">
        <v>404</v>
      </c>
      <c r="C12" s="566" t="s">
        <v>428</v>
      </c>
      <c r="D12" s="568" t="s">
        <v>343</v>
      </c>
      <c r="E12" s="149">
        <v>25000</v>
      </c>
      <c r="F12" s="149">
        <v>20000</v>
      </c>
      <c r="G12" s="152"/>
      <c r="H12" s="148">
        <f t="shared" ref="H12:H21" si="1">+F12-E12</f>
        <v>-5000</v>
      </c>
      <c r="I12" s="149">
        <f t="shared" si="0"/>
        <v>-25000</v>
      </c>
      <c r="J12" s="570"/>
      <c r="K12" s="230"/>
      <c r="L12" s="138" t="s">
        <v>340</v>
      </c>
    </row>
    <row r="13" spans="1:13" ht="15" customHeight="1">
      <c r="A13" s="597"/>
      <c r="B13" s="599"/>
      <c r="C13" s="602"/>
      <c r="D13" s="601"/>
      <c r="E13" s="153">
        <v>25000</v>
      </c>
      <c r="F13" s="153">
        <v>20000</v>
      </c>
      <c r="G13" s="153"/>
      <c r="H13" s="151">
        <f t="shared" si="1"/>
        <v>-5000</v>
      </c>
      <c r="I13" s="151">
        <f t="shared" si="0"/>
        <v>-25000</v>
      </c>
      <c r="J13" s="580"/>
      <c r="K13" s="154"/>
      <c r="L13" s="138" t="s">
        <v>341</v>
      </c>
    </row>
    <row r="14" spans="1:13" ht="15" customHeight="1">
      <c r="A14" s="596">
        <v>3</v>
      </c>
      <c r="B14" s="598" t="s">
        <v>404</v>
      </c>
      <c r="C14" s="566" t="s">
        <v>429</v>
      </c>
      <c r="D14" s="568" t="s">
        <v>346</v>
      </c>
      <c r="E14" s="152">
        <v>5000</v>
      </c>
      <c r="F14" s="152">
        <v>1500</v>
      </c>
      <c r="G14" s="152"/>
      <c r="H14" s="148">
        <f t="shared" si="1"/>
        <v>-3500</v>
      </c>
      <c r="I14" s="149">
        <f t="shared" si="0"/>
        <v>-5000</v>
      </c>
      <c r="J14" s="570"/>
      <c r="K14" s="228"/>
      <c r="L14" s="138" t="s">
        <v>340</v>
      </c>
    </row>
    <row r="15" spans="1:13" ht="15" customHeight="1">
      <c r="A15" s="597"/>
      <c r="B15" s="599"/>
      <c r="C15" s="602"/>
      <c r="D15" s="601"/>
      <c r="E15" s="153">
        <v>0</v>
      </c>
      <c r="F15" s="153">
        <v>0</v>
      </c>
      <c r="G15" s="153"/>
      <c r="H15" s="151">
        <f t="shared" si="1"/>
        <v>0</v>
      </c>
      <c r="I15" s="151">
        <f t="shared" si="0"/>
        <v>0</v>
      </c>
      <c r="J15" s="580"/>
      <c r="K15" s="155"/>
      <c r="L15" s="138" t="s">
        <v>341</v>
      </c>
    </row>
    <row r="16" spans="1:13" ht="15" customHeight="1">
      <c r="A16" s="596">
        <v>4</v>
      </c>
      <c r="B16" s="598" t="s">
        <v>404</v>
      </c>
      <c r="C16" s="566" t="s">
        <v>430</v>
      </c>
      <c r="D16" s="568" t="s">
        <v>347</v>
      </c>
      <c r="E16" s="152">
        <v>5000</v>
      </c>
      <c r="F16" s="152">
        <v>10000</v>
      </c>
      <c r="G16" s="152"/>
      <c r="H16" s="148">
        <f t="shared" si="1"/>
        <v>5000</v>
      </c>
      <c r="I16" s="149">
        <f t="shared" si="0"/>
        <v>-5000</v>
      </c>
      <c r="J16" s="570" t="s">
        <v>348</v>
      </c>
      <c r="K16" s="230">
        <v>2000</v>
      </c>
      <c r="L16" s="138" t="s">
        <v>340</v>
      </c>
      <c r="M16" s="138" t="s">
        <v>344</v>
      </c>
    </row>
    <row r="17" spans="1:13" ht="15" customHeight="1">
      <c r="A17" s="597"/>
      <c r="B17" s="599"/>
      <c r="C17" s="602"/>
      <c r="D17" s="601"/>
      <c r="E17" s="153">
        <v>5000</v>
      </c>
      <c r="F17" s="153">
        <v>10000</v>
      </c>
      <c r="G17" s="153"/>
      <c r="H17" s="151">
        <f t="shared" si="1"/>
        <v>5000</v>
      </c>
      <c r="I17" s="151">
        <f t="shared" si="0"/>
        <v>-5000</v>
      </c>
      <c r="J17" s="580"/>
      <c r="K17" s="154">
        <v>2000</v>
      </c>
      <c r="L17" s="138" t="s">
        <v>341</v>
      </c>
      <c r="M17" s="138" t="s">
        <v>345</v>
      </c>
    </row>
    <row r="18" spans="1:13" ht="15" customHeight="1">
      <c r="A18" s="596">
        <v>5</v>
      </c>
      <c r="B18" s="598" t="s">
        <v>404</v>
      </c>
      <c r="C18" s="600" t="s">
        <v>349</v>
      </c>
      <c r="D18" s="568" t="s">
        <v>350</v>
      </c>
      <c r="E18" s="148">
        <v>30000</v>
      </c>
      <c r="F18" s="148">
        <v>0</v>
      </c>
      <c r="G18" s="148"/>
      <c r="H18" s="148">
        <f t="shared" si="1"/>
        <v>-30000</v>
      </c>
      <c r="I18" s="149">
        <f t="shared" si="0"/>
        <v>-30000</v>
      </c>
      <c r="J18" s="570" t="s">
        <v>339</v>
      </c>
      <c r="K18" s="228"/>
      <c r="L18" s="138" t="s">
        <v>340</v>
      </c>
    </row>
    <row r="19" spans="1:13" ht="15" customHeight="1">
      <c r="A19" s="597"/>
      <c r="B19" s="599"/>
      <c r="C19" s="600"/>
      <c r="D19" s="601"/>
      <c r="E19" s="150">
        <v>30000</v>
      </c>
      <c r="F19" s="150">
        <v>0</v>
      </c>
      <c r="G19" s="150"/>
      <c r="H19" s="151">
        <f t="shared" si="1"/>
        <v>-30000</v>
      </c>
      <c r="I19" s="151">
        <f t="shared" si="0"/>
        <v>-30000</v>
      </c>
      <c r="J19" s="580"/>
      <c r="K19" s="229"/>
      <c r="L19" s="138" t="s">
        <v>341</v>
      </c>
    </row>
    <row r="20" spans="1:13" ht="15" customHeight="1">
      <c r="A20" s="574" t="s">
        <v>431</v>
      </c>
      <c r="B20" s="575"/>
      <c r="C20" s="575"/>
      <c r="D20" s="576"/>
      <c r="E20" s="152">
        <f>+E12+E14+E16+E18</f>
        <v>65000</v>
      </c>
      <c r="F20" s="152">
        <f>+F12+F14+F16+F18</f>
        <v>31500</v>
      </c>
      <c r="G20" s="152"/>
      <c r="H20" s="148">
        <f t="shared" si="1"/>
        <v>-33500</v>
      </c>
      <c r="I20" s="149">
        <f t="shared" si="0"/>
        <v>-65000</v>
      </c>
      <c r="J20" s="570"/>
      <c r="K20" s="228"/>
    </row>
    <row r="21" spans="1:13" ht="15" customHeight="1">
      <c r="A21" s="577"/>
      <c r="B21" s="578"/>
      <c r="C21" s="578"/>
      <c r="D21" s="579"/>
      <c r="E21" s="153">
        <f>+E13+E15+E17+E19</f>
        <v>60000</v>
      </c>
      <c r="F21" s="153">
        <f>+F13+F15+F17+F19</f>
        <v>30000</v>
      </c>
      <c r="G21" s="153"/>
      <c r="H21" s="151">
        <f t="shared" si="1"/>
        <v>-30000</v>
      </c>
      <c r="I21" s="151">
        <f t="shared" si="0"/>
        <v>-60000</v>
      </c>
      <c r="J21" s="580"/>
      <c r="K21" s="229"/>
    </row>
    <row r="22" spans="1:13" ht="15" customHeight="1">
      <c r="A22" s="581" t="s">
        <v>432</v>
      </c>
      <c r="B22" s="582"/>
      <c r="C22" s="582"/>
      <c r="D22" s="582"/>
      <c r="E22" s="582"/>
      <c r="F22" s="582"/>
      <c r="G22" s="582"/>
      <c r="H22" s="582"/>
      <c r="I22" s="582"/>
      <c r="J22" s="582"/>
      <c r="K22" s="583"/>
    </row>
    <row r="23" spans="1:13" ht="15" customHeight="1">
      <c r="A23" s="584"/>
      <c r="B23" s="585"/>
      <c r="C23" s="585"/>
      <c r="D23" s="585"/>
      <c r="E23" s="585"/>
      <c r="F23" s="585"/>
      <c r="G23" s="585"/>
      <c r="H23" s="585"/>
      <c r="I23" s="585"/>
      <c r="J23" s="585"/>
      <c r="K23" s="586"/>
    </row>
    <row r="24" spans="1:13" ht="15" customHeight="1">
      <c r="A24" s="584"/>
      <c r="B24" s="585"/>
      <c r="C24" s="585"/>
      <c r="D24" s="585"/>
      <c r="E24" s="585"/>
      <c r="F24" s="585"/>
      <c r="G24" s="585"/>
      <c r="H24" s="585"/>
      <c r="I24" s="585"/>
      <c r="J24" s="585"/>
      <c r="K24" s="586"/>
    </row>
    <row r="25" spans="1:13" ht="15" customHeight="1">
      <c r="A25" s="587"/>
      <c r="B25" s="588"/>
      <c r="C25" s="588"/>
      <c r="D25" s="588"/>
      <c r="E25" s="588"/>
      <c r="F25" s="588"/>
      <c r="G25" s="588"/>
      <c r="H25" s="588"/>
      <c r="I25" s="588"/>
      <c r="J25" s="588"/>
      <c r="K25" s="589"/>
    </row>
    <row r="26" spans="1:13" ht="15" customHeight="1">
      <c r="A26" s="590" t="s">
        <v>351</v>
      </c>
      <c r="B26" s="591"/>
      <c r="C26" s="591"/>
      <c r="D26" s="592"/>
      <c r="E26" s="152">
        <f t="shared" ref="E26:G27" si="2">+SUMIF($L12:$L25,$L26,E12:E25)</f>
        <v>65000</v>
      </c>
      <c r="F26" s="152">
        <f t="shared" si="2"/>
        <v>31500</v>
      </c>
      <c r="G26" s="152">
        <f t="shared" si="2"/>
        <v>0</v>
      </c>
      <c r="H26" s="152">
        <f>+F26-E26</f>
        <v>-33500</v>
      </c>
      <c r="I26" s="149">
        <f>+G26-E26</f>
        <v>-65000</v>
      </c>
      <c r="J26" s="570" t="str">
        <f>IF(K26="　","　","区CM")</f>
        <v>区CM</v>
      </c>
      <c r="K26" s="231">
        <f>IF(SUMIF(M8:M25,M26,K8:K25)=0,"　",SUMIF(M8:M25,M26,K8:K25))</f>
        <v>2000</v>
      </c>
      <c r="L26" s="138" t="s">
        <v>340</v>
      </c>
      <c r="M26" s="138" t="s">
        <v>344</v>
      </c>
    </row>
    <row r="27" spans="1:13" ht="15" customHeight="1" thickBot="1">
      <c r="A27" s="593"/>
      <c r="B27" s="594"/>
      <c r="C27" s="594"/>
      <c r="D27" s="595"/>
      <c r="E27" s="156">
        <f t="shared" si="2"/>
        <v>60000</v>
      </c>
      <c r="F27" s="156">
        <f t="shared" si="2"/>
        <v>30000</v>
      </c>
      <c r="G27" s="156">
        <f t="shared" si="2"/>
        <v>0</v>
      </c>
      <c r="H27" s="157">
        <f>+F27-E27</f>
        <v>-30000</v>
      </c>
      <c r="I27" s="157">
        <f>+G27-E27</f>
        <v>-60000</v>
      </c>
      <c r="J27" s="572"/>
      <c r="K27" s="158">
        <f>IF(SUMIF(M8:M25,M27,K8:K25)=0,"　",SUMIF(M8:M25,M27,K8:K25))</f>
        <v>2000</v>
      </c>
      <c r="L27" s="138" t="s">
        <v>341</v>
      </c>
      <c r="M27" s="138" t="s">
        <v>345</v>
      </c>
    </row>
    <row r="28" spans="1:13">
      <c r="A28" s="162"/>
      <c r="B28" s="162"/>
      <c r="C28" s="162"/>
      <c r="D28" s="162"/>
    </row>
    <row r="29" spans="1:13" ht="18" customHeight="1">
      <c r="A29" s="162"/>
      <c r="B29" s="162"/>
      <c r="C29" s="162"/>
      <c r="D29" s="162"/>
      <c r="F29" s="142"/>
      <c r="G29" s="142"/>
      <c r="H29" s="142"/>
    </row>
    <row r="30" spans="1:13" ht="18" customHeight="1" thickBot="1">
      <c r="A30" s="553" t="s">
        <v>352</v>
      </c>
      <c r="B30" s="553"/>
      <c r="C30" s="553"/>
      <c r="D30" s="162"/>
      <c r="F30" s="142"/>
      <c r="G30" s="142"/>
      <c r="H30" s="142"/>
      <c r="J30" s="159"/>
    </row>
    <row r="31" spans="1:13" ht="18" customHeight="1">
      <c r="A31" s="144" t="s">
        <v>433</v>
      </c>
      <c r="B31" s="145" t="s">
        <v>334</v>
      </c>
      <c r="C31" s="554" t="s">
        <v>353</v>
      </c>
      <c r="D31" s="556" t="s">
        <v>336</v>
      </c>
      <c r="E31" s="224" t="s">
        <v>628</v>
      </c>
      <c r="F31" s="145" t="s">
        <v>630</v>
      </c>
      <c r="G31" s="145" t="s">
        <v>630</v>
      </c>
      <c r="H31" s="224" t="s">
        <v>418</v>
      </c>
      <c r="I31" s="224" t="s">
        <v>418</v>
      </c>
      <c r="J31" s="558" t="s">
        <v>434</v>
      </c>
      <c r="K31" s="559"/>
    </row>
    <row r="32" spans="1:13" ht="18" customHeight="1">
      <c r="A32" s="146" t="s">
        <v>435</v>
      </c>
      <c r="B32" s="160" t="s">
        <v>403</v>
      </c>
      <c r="C32" s="555"/>
      <c r="D32" s="557"/>
      <c r="E32" s="232" t="s">
        <v>436</v>
      </c>
      <c r="F32" s="225" t="s">
        <v>437</v>
      </c>
      <c r="G32" s="225" t="s">
        <v>438</v>
      </c>
      <c r="H32" s="225" t="s">
        <v>439</v>
      </c>
      <c r="I32" s="225" t="s">
        <v>440</v>
      </c>
      <c r="J32" s="560"/>
      <c r="K32" s="561"/>
    </row>
    <row r="33" spans="1:11" ht="18" customHeight="1">
      <c r="A33" s="562"/>
      <c r="B33" s="564"/>
      <c r="C33" s="566" t="s">
        <v>354</v>
      </c>
      <c r="D33" s="568" t="s">
        <v>355</v>
      </c>
      <c r="E33" s="149" t="s">
        <v>441</v>
      </c>
      <c r="F33" s="149" t="s">
        <v>441</v>
      </c>
      <c r="G33" s="149"/>
      <c r="H33" s="149" t="s">
        <v>441</v>
      </c>
      <c r="I33" s="149" t="s">
        <v>441</v>
      </c>
      <c r="J33" s="570"/>
      <c r="K33" s="571"/>
    </row>
    <row r="34" spans="1:11" ht="18" customHeight="1" thickBot="1">
      <c r="A34" s="563"/>
      <c r="B34" s="565"/>
      <c r="C34" s="567"/>
      <c r="D34" s="569"/>
      <c r="E34" s="161" t="s">
        <v>441</v>
      </c>
      <c r="F34" s="157">
        <v>20000</v>
      </c>
      <c r="G34" s="157"/>
      <c r="H34" s="157">
        <f>+F34</f>
        <v>20000</v>
      </c>
      <c r="I34" s="157">
        <f>+G34</f>
        <v>0</v>
      </c>
      <c r="J34" s="572"/>
      <c r="K34" s="573"/>
    </row>
    <row r="35" spans="1:11" ht="18" customHeight="1">
      <c r="F35" s="142"/>
      <c r="G35" s="142"/>
      <c r="H35" s="142"/>
      <c r="J35" s="159"/>
    </row>
    <row r="36" spans="1:11" ht="18" customHeight="1">
      <c r="A36" s="159"/>
      <c r="D36" s="162"/>
      <c r="F36" s="142"/>
      <c r="G36" s="142"/>
      <c r="H36" s="142"/>
      <c r="J36" s="159"/>
    </row>
    <row r="37" spans="1:11" ht="18" customHeight="1">
      <c r="A37" s="377" t="s">
        <v>94</v>
      </c>
      <c r="B37" s="80"/>
      <c r="C37" s="80"/>
      <c r="F37" s="142"/>
      <c r="G37" s="142"/>
      <c r="H37" s="142"/>
      <c r="J37" s="159"/>
    </row>
    <row r="38" spans="1:11" ht="15.75" customHeight="1">
      <c r="A38" s="79">
        <v>1</v>
      </c>
      <c r="B38" s="80" t="s">
        <v>536</v>
      </c>
      <c r="C38" s="80"/>
    </row>
    <row r="39" spans="1:11" ht="6" customHeight="1">
      <c r="A39" s="79"/>
      <c r="B39" s="80"/>
      <c r="C39" s="80"/>
    </row>
    <row r="40" spans="1:11" ht="15.75" customHeight="1">
      <c r="A40" s="79">
        <v>2</v>
      </c>
      <c r="B40" s="80" t="s">
        <v>631</v>
      </c>
      <c r="C40" s="80"/>
    </row>
    <row r="41" spans="1:11" ht="15.75" customHeight="1">
      <c r="A41" s="79"/>
      <c r="B41" s="80" t="s">
        <v>632</v>
      </c>
      <c r="C41" s="80"/>
    </row>
    <row r="42" spans="1:11" ht="6" customHeight="1">
      <c r="A42" s="79"/>
      <c r="B42" s="80"/>
      <c r="C42" s="80"/>
    </row>
    <row r="43" spans="1:11" ht="15.75" customHeight="1">
      <c r="A43" s="79">
        <v>3</v>
      </c>
      <c r="B43" s="80" t="s">
        <v>402</v>
      </c>
      <c r="C43" s="80"/>
    </row>
    <row r="44" spans="1:11" ht="6" customHeight="1">
      <c r="A44" s="79"/>
      <c r="B44" s="80"/>
      <c r="C44" s="80"/>
    </row>
    <row r="45" spans="1:11" ht="15.75" customHeight="1">
      <c r="A45" s="79">
        <v>4</v>
      </c>
      <c r="B45" s="80" t="s">
        <v>442</v>
      </c>
      <c r="C45" s="80"/>
    </row>
    <row r="46" spans="1:11" ht="15.75" customHeight="1">
      <c r="A46" s="79"/>
      <c r="B46" s="80" t="s">
        <v>443</v>
      </c>
      <c r="C46" s="80"/>
    </row>
    <row r="47" spans="1:11" ht="15.75" customHeight="1">
      <c r="A47" s="79"/>
      <c r="B47" s="80" t="s">
        <v>444</v>
      </c>
      <c r="C47" s="80"/>
    </row>
    <row r="48" spans="1:11" ht="15.75" customHeight="1">
      <c r="A48" s="79"/>
      <c r="C48" s="80"/>
    </row>
    <row r="49" spans="1:3" ht="15.75" customHeight="1">
      <c r="A49" s="79"/>
      <c r="B49" s="80"/>
      <c r="C49" s="80"/>
    </row>
    <row r="50" spans="1:3" ht="15.75" customHeight="1">
      <c r="A50" s="79"/>
      <c r="B50" s="80"/>
      <c r="C50" s="80"/>
    </row>
    <row r="51" spans="1:3" ht="15.75" customHeight="1">
      <c r="A51" s="79"/>
      <c r="B51" s="80"/>
      <c r="C51" s="80"/>
    </row>
    <row r="52" spans="1:3" ht="15.75" customHeight="1">
      <c r="A52" s="79"/>
      <c r="B52" s="80"/>
      <c r="C52" s="80"/>
    </row>
    <row r="53" spans="1:3" ht="15.75" customHeight="1">
      <c r="A53" s="79"/>
      <c r="B53" s="80"/>
      <c r="C53" s="80"/>
    </row>
    <row r="54" spans="1:3" ht="15.75" customHeight="1">
      <c r="A54" s="79"/>
      <c r="B54" s="80"/>
      <c r="C54" s="80"/>
    </row>
    <row r="55" spans="1:3" ht="15.75" customHeight="1">
      <c r="A55" s="79"/>
      <c r="B55" s="80"/>
      <c r="C55" s="80"/>
    </row>
    <row r="56" spans="1:3" ht="15.75" customHeight="1">
      <c r="A56" s="79"/>
      <c r="B56" s="80"/>
      <c r="C56" s="80"/>
    </row>
    <row r="57" spans="1:3" ht="15.75" customHeight="1">
      <c r="A57" s="79"/>
      <c r="B57" s="80"/>
      <c r="C57" s="80"/>
    </row>
    <row r="58" spans="1:3" ht="15.75" customHeight="1">
      <c r="A58" s="79"/>
      <c r="B58" s="80"/>
      <c r="C58" s="80"/>
    </row>
    <row r="59" spans="1:3" ht="6" customHeight="1">
      <c r="A59" s="79"/>
      <c r="B59" s="80"/>
      <c r="C59" s="80"/>
    </row>
    <row r="60" spans="1:3" ht="15.75" customHeight="1">
      <c r="A60" s="79">
        <v>5</v>
      </c>
      <c r="B60" s="80" t="s">
        <v>445</v>
      </c>
      <c r="C60" s="80"/>
    </row>
    <row r="61" spans="1:3" ht="6" customHeight="1">
      <c r="A61" s="79"/>
      <c r="B61" s="80"/>
      <c r="C61" s="80"/>
    </row>
    <row r="62" spans="1:3" ht="15.75" customHeight="1">
      <c r="A62" s="79">
        <v>6</v>
      </c>
      <c r="B62" s="80" t="s">
        <v>633</v>
      </c>
      <c r="C62" s="80"/>
    </row>
    <row r="63" spans="1:3" ht="6" customHeight="1">
      <c r="A63" s="79"/>
      <c r="B63" s="80"/>
      <c r="C63" s="80"/>
    </row>
    <row r="64" spans="1:3" ht="15.75" customHeight="1">
      <c r="A64" s="79">
        <v>7</v>
      </c>
      <c r="B64" s="80" t="s">
        <v>446</v>
      </c>
      <c r="C64" s="80"/>
    </row>
    <row r="65" spans="1:3" ht="15.75" customHeight="1">
      <c r="A65" s="79"/>
      <c r="B65" s="80" t="s">
        <v>634</v>
      </c>
      <c r="C65" s="80"/>
    </row>
    <row r="66" spans="1:3" ht="6" customHeight="1">
      <c r="A66" s="79"/>
      <c r="B66" s="80"/>
      <c r="C66" s="80"/>
    </row>
    <row r="67" spans="1:3" ht="15.75" customHeight="1">
      <c r="A67" s="79">
        <v>8</v>
      </c>
      <c r="B67" s="80" t="s">
        <v>447</v>
      </c>
      <c r="C67" s="80"/>
    </row>
    <row r="68" spans="1:3" ht="15.75" customHeight="1">
      <c r="A68" s="79"/>
      <c r="B68" s="80" t="s">
        <v>448</v>
      </c>
      <c r="C68" s="80"/>
    </row>
    <row r="69" spans="1:3" ht="6" customHeight="1">
      <c r="A69" s="79"/>
      <c r="B69" s="80"/>
      <c r="C69" s="80"/>
    </row>
    <row r="70" spans="1:3" ht="15.75" customHeight="1">
      <c r="A70" s="79">
        <v>9</v>
      </c>
      <c r="B70" s="80" t="s">
        <v>528</v>
      </c>
      <c r="C70" s="80"/>
    </row>
    <row r="71" spans="1:3" ht="15.75" customHeight="1">
      <c r="A71" s="79"/>
      <c r="B71" s="80" t="s">
        <v>529</v>
      </c>
      <c r="C71" s="80"/>
    </row>
    <row r="72" spans="1:3" ht="6" customHeight="1">
      <c r="A72" s="79"/>
      <c r="B72" s="80"/>
      <c r="C72" s="80"/>
    </row>
    <row r="73" spans="1:3" ht="15.75" customHeight="1">
      <c r="A73" s="79">
        <v>10</v>
      </c>
      <c r="B73" s="80" t="s">
        <v>635</v>
      </c>
      <c r="C73" s="80"/>
    </row>
    <row r="74" spans="1:3" ht="6" customHeight="1">
      <c r="A74" s="79"/>
      <c r="B74" s="80"/>
      <c r="C74" s="80"/>
    </row>
    <row r="75" spans="1:3" ht="15.75" customHeight="1">
      <c r="A75" s="79">
        <v>11</v>
      </c>
      <c r="B75" s="233" t="s">
        <v>449</v>
      </c>
      <c r="C75" s="80"/>
    </row>
    <row r="76" spans="1:3" ht="15" customHeight="1">
      <c r="A76" s="79"/>
      <c r="B76" s="80" t="s">
        <v>450</v>
      </c>
      <c r="C76" s="80"/>
    </row>
    <row r="77" spans="1:3" ht="15" customHeight="1">
      <c r="A77" s="80"/>
      <c r="B77" s="80"/>
      <c r="C77" s="80"/>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C1"/>
    <mergeCell ref="J1:K1"/>
    <mergeCell ref="A3:C3"/>
    <mergeCell ref="E5:G5"/>
    <mergeCell ref="C6:C7"/>
    <mergeCell ref="D6:D7"/>
    <mergeCell ref="J6:K7"/>
    <mergeCell ref="A8:A9"/>
    <mergeCell ref="B8:B9"/>
    <mergeCell ref="C8:C9"/>
    <mergeCell ref="D8:D9"/>
    <mergeCell ref="J8:J9"/>
    <mergeCell ref="A10:D11"/>
    <mergeCell ref="J10:J11"/>
    <mergeCell ref="A12:A13"/>
    <mergeCell ref="B12:B13"/>
    <mergeCell ref="C12:C13"/>
    <mergeCell ref="D12:D13"/>
    <mergeCell ref="J12:J13"/>
    <mergeCell ref="A14:A15"/>
    <mergeCell ref="B14:B15"/>
    <mergeCell ref="C14:C15"/>
    <mergeCell ref="D14:D15"/>
    <mergeCell ref="J14:J15"/>
    <mergeCell ref="A16:A17"/>
    <mergeCell ref="B16:B17"/>
    <mergeCell ref="C16:C17"/>
    <mergeCell ref="D16:D17"/>
    <mergeCell ref="J16:J17"/>
    <mergeCell ref="A18:A19"/>
    <mergeCell ref="B18:B19"/>
    <mergeCell ref="C18:C19"/>
    <mergeCell ref="D18:D19"/>
    <mergeCell ref="J18:J19"/>
    <mergeCell ref="A20:D21"/>
    <mergeCell ref="J20:J21"/>
    <mergeCell ref="A22:K25"/>
    <mergeCell ref="A26:D27"/>
    <mergeCell ref="J26:J27"/>
    <mergeCell ref="A30:C30"/>
    <mergeCell ref="C31:C32"/>
    <mergeCell ref="D31:D32"/>
    <mergeCell ref="J31:K32"/>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N54"/>
  <sheetViews>
    <sheetView tabSelected="1" view="pageBreakPreview" zoomScaleNormal="100" zoomScaleSheetLayoutView="100" workbookViewId="0">
      <selection activeCell="L6" sqref="L6:O6"/>
    </sheetView>
  </sheetViews>
  <sheetFormatPr defaultRowHeight="12.75"/>
  <cols>
    <col min="1" max="82" width="1.625" style="164" customWidth="1"/>
    <col min="83" max="83" width="9" style="164"/>
    <col min="84" max="84" width="11.5" style="164" bestFit="1" customWidth="1"/>
    <col min="85" max="16384" width="9" style="164"/>
  </cols>
  <sheetData>
    <row r="1" spans="1:84" ht="14.25">
      <c r="A1" s="163" t="s">
        <v>451</v>
      </c>
      <c r="BA1" s="165"/>
      <c r="BB1" s="166" t="s">
        <v>556</v>
      </c>
      <c r="BC1" s="165"/>
    </row>
    <row r="3" spans="1:84">
      <c r="AD3" s="167"/>
      <c r="AH3" s="167"/>
      <c r="AI3" s="167"/>
      <c r="AJ3" s="167"/>
      <c r="AK3" s="167"/>
      <c r="AL3" s="167"/>
      <c r="AM3" s="167"/>
      <c r="AS3" s="167"/>
      <c r="BB3" s="168" t="s">
        <v>657</v>
      </c>
    </row>
    <row r="4" spans="1:84">
      <c r="AD4" s="167"/>
      <c r="AH4" s="167"/>
      <c r="AI4" s="167"/>
      <c r="AJ4" s="167"/>
      <c r="AK4" s="167"/>
      <c r="AL4" s="167"/>
      <c r="AM4" s="167"/>
      <c r="AS4" s="167"/>
    </row>
    <row r="5" spans="1:84" ht="13.5" thickBot="1">
      <c r="AD5" s="167"/>
      <c r="AH5" s="167"/>
      <c r="AI5" s="167"/>
      <c r="AJ5" s="167"/>
      <c r="AK5" s="167"/>
      <c r="AL5" s="167"/>
      <c r="AM5" s="167"/>
      <c r="AS5" s="167"/>
      <c r="CF5" s="234"/>
    </row>
    <row r="6" spans="1:84" ht="15" thickBot="1">
      <c r="A6" s="637" t="s">
        <v>26</v>
      </c>
      <c r="B6" s="638"/>
      <c r="C6" s="638"/>
      <c r="D6" s="638"/>
      <c r="E6" s="638"/>
      <c r="F6" s="638"/>
      <c r="G6" s="638"/>
      <c r="H6" s="638"/>
      <c r="I6" s="638"/>
      <c r="J6" s="638"/>
      <c r="K6" s="639"/>
      <c r="L6" s="640">
        <v>33</v>
      </c>
      <c r="M6" s="640"/>
      <c r="N6" s="640"/>
      <c r="O6" s="641"/>
      <c r="P6" s="637" t="s">
        <v>27</v>
      </c>
      <c r="Q6" s="638"/>
      <c r="R6" s="638"/>
      <c r="S6" s="638"/>
      <c r="T6" s="638"/>
      <c r="U6" s="639"/>
      <c r="V6" s="642" t="s">
        <v>658</v>
      </c>
      <c r="W6" s="642"/>
      <c r="X6" s="642"/>
      <c r="Y6" s="642"/>
      <c r="Z6" s="642"/>
      <c r="AA6" s="642"/>
      <c r="AB6" s="642"/>
      <c r="AC6" s="642"/>
      <c r="AD6" s="642"/>
      <c r="AE6" s="642"/>
      <c r="AF6" s="642"/>
      <c r="AG6" s="642"/>
      <c r="AH6" s="642"/>
      <c r="AI6" s="642"/>
      <c r="AJ6" s="642"/>
      <c r="AK6" s="642"/>
      <c r="AL6" s="642"/>
      <c r="AM6" s="642"/>
      <c r="AN6" s="642"/>
      <c r="AO6" s="642"/>
      <c r="AP6" s="642"/>
      <c r="AQ6" s="642"/>
      <c r="AR6" s="642"/>
      <c r="AS6" s="642"/>
      <c r="AT6" s="642"/>
      <c r="AU6" s="642"/>
      <c r="AV6" s="642"/>
      <c r="AW6" s="642"/>
      <c r="AX6" s="642"/>
      <c r="AY6" s="642"/>
      <c r="AZ6" s="642"/>
      <c r="BA6" s="642"/>
      <c r="BB6" s="643"/>
      <c r="CF6" s="234"/>
    </row>
    <row r="7" spans="1:84" ht="14.25">
      <c r="A7" s="169"/>
      <c r="B7" s="169"/>
      <c r="C7" s="169"/>
      <c r="D7" s="169"/>
      <c r="E7" s="169"/>
      <c r="F7" s="169"/>
      <c r="G7" s="169"/>
      <c r="H7" s="169"/>
      <c r="I7" s="169"/>
      <c r="J7" s="169"/>
      <c r="K7" s="169"/>
      <c r="L7" s="170"/>
      <c r="M7" s="170"/>
      <c r="N7" s="170"/>
      <c r="O7" s="170"/>
      <c r="P7" s="169"/>
      <c r="Q7" s="169"/>
      <c r="R7" s="169"/>
      <c r="S7" s="169"/>
      <c r="T7" s="169"/>
      <c r="U7" s="169"/>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CF7" s="234"/>
    </row>
    <row r="8" spans="1:84" ht="14.25">
      <c r="A8" s="172"/>
      <c r="B8" s="173" t="s">
        <v>356</v>
      </c>
      <c r="C8" s="174"/>
      <c r="D8" s="174"/>
      <c r="E8" s="174"/>
      <c r="F8" s="174"/>
      <c r="G8" s="174"/>
      <c r="H8" s="174"/>
      <c r="I8" s="174"/>
      <c r="J8" s="174"/>
      <c r="K8" s="174"/>
      <c r="L8" s="175"/>
      <c r="M8" s="175"/>
      <c r="N8" s="175"/>
      <c r="O8" s="175"/>
      <c r="P8" s="174"/>
      <c r="Q8" s="174"/>
      <c r="R8" s="174"/>
      <c r="S8" s="174"/>
      <c r="T8" s="174"/>
      <c r="U8" s="174"/>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CF8" s="234"/>
    </row>
    <row r="9" spans="1:84" ht="15" thickBot="1">
      <c r="A9" s="174"/>
      <c r="B9" s="174"/>
      <c r="C9" s="174"/>
      <c r="D9" s="174"/>
      <c r="E9" s="174"/>
      <c r="F9" s="174"/>
      <c r="G9" s="174"/>
      <c r="H9" s="174"/>
      <c r="I9" s="174"/>
      <c r="J9" s="174"/>
      <c r="K9" s="174"/>
      <c r="L9" s="175"/>
      <c r="M9" s="175"/>
      <c r="N9" s="175"/>
      <c r="O9" s="175"/>
      <c r="P9" s="174"/>
      <c r="Q9" s="174"/>
      <c r="R9" s="174"/>
      <c r="S9" s="174"/>
      <c r="T9" s="174"/>
      <c r="U9" s="174"/>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CF9" s="234"/>
    </row>
    <row r="10" spans="1:84" ht="14.25">
      <c r="A10" s="174"/>
      <c r="B10" s="176"/>
      <c r="C10" s="169"/>
      <c r="D10" s="169"/>
      <c r="E10" s="169"/>
      <c r="F10" s="169"/>
      <c r="G10" s="169"/>
      <c r="H10" s="169"/>
      <c r="I10" s="169"/>
      <c r="J10" s="169"/>
      <c r="K10" s="169"/>
      <c r="L10" s="170"/>
      <c r="M10" s="170"/>
      <c r="N10" s="170"/>
      <c r="O10" s="170"/>
      <c r="P10" s="169"/>
      <c r="Q10" s="169"/>
      <c r="R10" s="169"/>
      <c r="S10" s="169"/>
      <c r="T10" s="169"/>
      <c r="U10" s="169"/>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7"/>
    </row>
    <row r="11" spans="1:84">
      <c r="A11" s="174"/>
      <c r="B11" s="644" t="s">
        <v>659</v>
      </c>
      <c r="C11" s="645"/>
      <c r="D11" s="645"/>
      <c r="E11" s="645"/>
      <c r="F11" s="645"/>
      <c r="G11" s="645"/>
      <c r="H11" s="645"/>
      <c r="I11" s="645"/>
      <c r="J11" s="645"/>
      <c r="K11" s="645"/>
      <c r="L11" s="645"/>
      <c r="M11" s="645"/>
      <c r="N11" s="645"/>
      <c r="O11" s="645"/>
      <c r="P11" s="645"/>
      <c r="Q11" s="645"/>
      <c r="R11" s="645"/>
      <c r="S11" s="645"/>
      <c r="T11" s="645"/>
      <c r="U11" s="645"/>
      <c r="V11" s="645"/>
      <c r="W11" s="645"/>
      <c r="X11" s="645"/>
      <c r="Y11" s="645"/>
      <c r="Z11" s="645"/>
      <c r="AA11" s="645"/>
      <c r="AB11" s="645"/>
      <c r="AC11" s="645"/>
      <c r="AD11" s="645"/>
      <c r="AE11" s="645"/>
      <c r="AF11" s="645"/>
      <c r="AG11" s="645"/>
      <c r="AH11" s="645"/>
      <c r="AI11" s="645"/>
      <c r="AJ11" s="645"/>
      <c r="AK11" s="645"/>
      <c r="AL11" s="645"/>
      <c r="AM11" s="645"/>
      <c r="AN11" s="645"/>
      <c r="AO11" s="645"/>
      <c r="AP11" s="645"/>
      <c r="AQ11" s="645"/>
      <c r="AR11" s="645"/>
      <c r="AS11" s="645"/>
      <c r="AT11" s="645"/>
      <c r="AU11" s="645"/>
      <c r="AV11" s="645"/>
      <c r="AW11" s="645"/>
      <c r="AX11" s="645"/>
      <c r="AY11" s="645"/>
      <c r="AZ11" s="645"/>
      <c r="BA11" s="645"/>
      <c r="BB11" s="646"/>
    </row>
    <row r="12" spans="1:84" ht="13.5">
      <c r="A12" s="174"/>
      <c r="B12" s="644"/>
      <c r="C12" s="645"/>
      <c r="D12" s="645"/>
      <c r="E12" s="645"/>
      <c r="F12" s="645"/>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645"/>
      <c r="AR12" s="645"/>
      <c r="AS12" s="645"/>
      <c r="AT12" s="645"/>
      <c r="AU12" s="645"/>
      <c r="AV12" s="645"/>
      <c r="AW12" s="645"/>
      <c r="AX12" s="645"/>
      <c r="AY12" s="645"/>
      <c r="AZ12" s="645"/>
      <c r="BA12" s="645"/>
      <c r="BB12" s="646"/>
      <c r="BG12" s="80"/>
    </row>
    <row r="13" spans="1:84">
      <c r="A13" s="174"/>
      <c r="B13" s="644"/>
      <c r="C13" s="645"/>
      <c r="D13" s="645"/>
      <c r="E13" s="645"/>
      <c r="F13" s="645"/>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645"/>
      <c r="AR13" s="645"/>
      <c r="AS13" s="645"/>
      <c r="AT13" s="645"/>
      <c r="AU13" s="645"/>
      <c r="AV13" s="645"/>
      <c r="AW13" s="645"/>
      <c r="AX13" s="645"/>
      <c r="AY13" s="645"/>
      <c r="AZ13" s="645"/>
      <c r="BA13" s="645"/>
      <c r="BB13" s="646"/>
    </row>
    <row r="14" spans="1:84">
      <c r="A14" s="174"/>
      <c r="B14" s="644"/>
      <c r="C14" s="645"/>
      <c r="D14" s="645"/>
      <c r="E14" s="645"/>
      <c r="F14" s="645"/>
      <c r="G14" s="645"/>
      <c r="H14" s="645"/>
      <c r="I14" s="645"/>
      <c r="J14" s="645"/>
      <c r="K14" s="645"/>
      <c r="L14" s="645"/>
      <c r="M14" s="645"/>
      <c r="N14" s="645"/>
      <c r="O14" s="645"/>
      <c r="P14" s="645"/>
      <c r="Q14" s="645"/>
      <c r="R14" s="645"/>
      <c r="S14" s="645"/>
      <c r="T14" s="645"/>
      <c r="U14" s="645"/>
      <c r="V14" s="645"/>
      <c r="W14" s="645"/>
      <c r="X14" s="645"/>
      <c r="Y14" s="645"/>
      <c r="Z14" s="645"/>
      <c r="AA14" s="645"/>
      <c r="AB14" s="645"/>
      <c r="AC14" s="645"/>
      <c r="AD14" s="645"/>
      <c r="AE14" s="645"/>
      <c r="AF14" s="645"/>
      <c r="AG14" s="645"/>
      <c r="AH14" s="645"/>
      <c r="AI14" s="645"/>
      <c r="AJ14" s="645"/>
      <c r="AK14" s="645"/>
      <c r="AL14" s="645"/>
      <c r="AM14" s="645"/>
      <c r="AN14" s="645"/>
      <c r="AO14" s="645"/>
      <c r="AP14" s="645"/>
      <c r="AQ14" s="645"/>
      <c r="AR14" s="645"/>
      <c r="AS14" s="645"/>
      <c r="AT14" s="645"/>
      <c r="AU14" s="645"/>
      <c r="AV14" s="645"/>
      <c r="AW14" s="645"/>
      <c r="AX14" s="645"/>
      <c r="AY14" s="645"/>
      <c r="AZ14" s="645"/>
      <c r="BA14" s="645"/>
      <c r="BB14" s="646"/>
    </row>
    <row r="15" spans="1:84">
      <c r="A15" s="174"/>
      <c r="B15" s="644"/>
      <c r="C15" s="645"/>
      <c r="D15" s="645"/>
      <c r="E15" s="645"/>
      <c r="F15" s="645"/>
      <c r="G15" s="645"/>
      <c r="H15" s="645"/>
      <c r="I15" s="645"/>
      <c r="J15" s="645"/>
      <c r="K15" s="645"/>
      <c r="L15" s="645"/>
      <c r="M15" s="645"/>
      <c r="N15" s="645"/>
      <c r="O15" s="645"/>
      <c r="P15" s="645"/>
      <c r="Q15" s="645"/>
      <c r="R15" s="645"/>
      <c r="S15" s="645"/>
      <c r="T15" s="645"/>
      <c r="U15" s="645"/>
      <c r="V15" s="645"/>
      <c r="W15" s="645"/>
      <c r="X15" s="645"/>
      <c r="Y15" s="645"/>
      <c r="Z15" s="645"/>
      <c r="AA15" s="645"/>
      <c r="AB15" s="645"/>
      <c r="AC15" s="645"/>
      <c r="AD15" s="645"/>
      <c r="AE15" s="645"/>
      <c r="AF15" s="645"/>
      <c r="AG15" s="645"/>
      <c r="AH15" s="645"/>
      <c r="AI15" s="645"/>
      <c r="AJ15" s="645"/>
      <c r="AK15" s="645"/>
      <c r="AL15" s="645"/>
      <c r="AM15" s="645"/>
      <c r="AN15" s="645"/>
      <c r="AO15" s="645"/>
      <c r="AP15" s="645"/>
      <c r="AQ15" s="645"/>
      <c r="AR15" s="645"/>
      <c r="AS15" s="645"/>
      <c r="AT15" s="645"/>
      <c r="AU15" s="645"/>
      <c r="AV15" s="645"/>
      <c r="AW15" s="645"/>
      <c r="AX15" s="645"/>
      <c r="AY15" s="645"/>
      <c r="AZ15" s="645"/>
      <c r="BA15" s="645"/>
      <c r="BB15" s="646"/>
    </row>
    <row r="16" spans="1:84">
      <c r="A16" s="174"/>
      <c r="B16" s="644"/>
      <c r="C16" s="645"/>
      <c r="D16" s="645"/>
      <c r="E16" s="645"/>
      <c r="F16" s="645"/>
      <c r="G16" s="645"/>
      <c r="H16" s="645"/>
      <c r="I16" s="645"/>
      <c r="J16" s="645"/>
      <c r="K16" s="645"/>
      <c r="L16" s="645"/>
      <c r="M16" s="645"/>
      <c r="N16" s="645"/>
      <c r="O16" s="645"/>
      <c r="P16" s="645"/>
      <c r="Q16" s="645"/>
      <c r="R16" s="645"/>
      <c r="S16" s="645"/>
      <c r="T16" s="645"/>
      <c r="U16" s="645"/>
      <c r="V16" s="645"/>
      <c r="W16" s="645"/>
      <c r="X16" s="645"/>
      <c r="Y16" s="645"/>
      <c r="Z16" s="645"/>
      <c r="AA16" s="645"/>
      <c r="AB16" s="645"/>
      <c r="AC16" s="645"/>
      <c r="AD16" s="645"/>
      <c r="AE16" s="645"/>
      <c r="AF16" s="645"/>
      <c r="AG16" s="645"/>
      <c r="AH16" s="645"/>
      <c r="AI16" s="645"/>
      <c r="AJ16" s="645"/>
      <c r="AK16" s="645"/>
      <c r="AL16" s="645"/>
      <c r="AM16" s="645"/>
      <c r="AN16" s="645"/>
      <c r="AO16" s="645"/>
      <c r="AP16" s="645"/>
      <c r="AQ16" s="645"/>
      <c r="AR16" s="645"/>
      <c r="AS16" s="645"/>
      <c r="AT16" s="645"/>
      <c r="AU16" s="645"/>
      <c r="AV16" s="645"/>
      <c r="AW16" s="645"/>
      <c r="AX16" s="645"/>
      <c r="AY16" s="645"/>
      <c r="AZ16" s="645"/>
      <c r="BA16" s="645"/>
      <c r="BB16" s="646"/>
    </row>
    <row r="17" spans="1:222">
      <c r="A17" s="174"/>
      <c r="B17" s="644"/>
      <c r="C17" s="645"/>
      <c r="D17" s="645"/>
      <c r="E17" s="645"/>
      <c r="F17" s="645"/>
      <c r="G17" s="645"/>
      <c r="H17" s="645"/>
      <c r="I17" s="645"/>
      <c r="J17" s="645"/>
      <c r="K17" s="645"/>
      <c r="L17" s="645"/>
      <c r="M17" s="645"/>
      <c r="N17" s="645"/>
      <c r="O17" s="645"/>
      <c r="P17" s="645"/>
      <c r="Q17" s="645"/>
      <c r="R17" s="645"/>
      <c r="S17" s="645"/>
      <c r="T17" s="645"/>
      <c r="U17" s="645"/>
      <c r="V17" s="645"/>
      <c r="W17" s="645"/>
      <c r="X17" s="645"/>
      <c r="Y17" s="645"/>
      <c r="Z17" s="645"/>
      <c r="AA17" s="645"/>
      <c r="AB17" s="645"/>
      <c r="AC17" s="645"/>
      <c r="AD17" s="645"/>
      <c r="AE17" s="645"/>
      <c r="AF17" s="645"/>
      <c r="AG17" s="645"/>
      <c r="AH17" s="645"/>
      <c r="AI17" s="645"/>
      <c r="AJ17" s="645"/>
      <c r="AK17" s="645"/>
      <c r="AL17" s="645"/>
      <c r="AM17" s="645"/>
      <c r="AN17" s="645"/>
      <c r="AO17" s="645"/>
      <c r="AP17" s="645"/>
      <c r="AQ17" s="645"/>
      <c r="AR17" s="645"/>
      <c r="AS17" s="645"/>
      <c r="AT17" s="645"/>
      <c r="AU17" s="645"/>
      <c r="AV17" s="645"/>
      <c r="AW17" s="645"/>
      <c r="AX17" s="645"/>
      <c r="AY17" s="645"/>
      <c r="AZ17" s="645"/>
      <c r="BA17" s="645"/>
      <c r="BB17" s="646"/>
    </row>
    <row r="18" spans="1:222">
      <c r="A18" s="174"/>
      <c r="B18" s="644"/>
      <c r="C18" s="645"/>
      <c r="D18" s="645"/>
      <c r="E18" s="645"/>
      <c r="F18" s="645"/>
      <c r="G18" s="645"/>
      <c r="H18" s="645"/>
      <c r="I18" s="645"/>
      <c r="J18" s="645"/>
      <c r="K18" s="645"/>
      <c r="L18" s="645"/>
      <c r="M18" s="645"/>
      <c r="N18" s="645"/>
      <c r="O18" s="645"/>
      <c r="P18" s="645"/>
      <c r="Q18" s="645"/>
      <c r="R18" s="645"/>
      <c r="S18" s="645"/>
      <c r="T18" s="645"/>
      <c r="U18" s="645"/>
      <c r="V18" s="645"/>
      <c r="W18" s="645"/>
      <c r="X18" s="645"/>
      <c r="Y18" s="645"/>
      <c r="Z18" s="645"/>
      <c r="AA18" s="645"/>
      <c r="AB18" s="645"/>
      <c r="AC18" s="645"/>
      <c r="AD18" s="645"/>
      <c r="AE18" s="645"/>
      <c r="AF18" s="645"/>
      <c r="AG18" s="645"/>
      <c r="AH18" s="645"/>
      <c r="AI18" s="645"/>
      <c r="AJ18" s="645"/>
      <c r="AK18" s="645"/>
      <c r="AL18" s="645"/>
      <c r="AM18" s="645"/>
      <c r="AN18" s="645"/>
      <c r="AO18" s="645"/>
      <c r="AP18" s="645"/>
      <c r="AQ18" s="645"/>
      <c r="AR18" s="645"/>
      <c r="AS18" s="645"/>
      <c r="AT18" s="645"/>
      <c r="AU18" s="645"/>
      <c r="AV18" s="645"/>
      <c r="AW18" s="645"/>
      <c r="AX18" s="645"/>
      <c r="AY18" s="645"/>
      <c r="AZ18" s="645"/>
      <c r="BA18" s="645"/>
      <c r="BB18" s="646"/>
    </row>
    <row r="19" spans="1:222">
      <c r="A19" s="174"/>
      <c r="B19" s="644"/>
      <c r="C19" s="645"/>
      <c r="D19" s="645"/>
      <c r="E19" s="645"/>
      <c r="F19" s="645"/>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5"/>
      <c r="AK19" s="645"/>
      <c r="AL19" s="645"/>
      <c r="AM19" s="645"/>
      <c r="AN19" s="645"/>
      <c r="AO19" s="645"/>
      <c r="AP19" s="645"/>
      <c r="AQ19" s="645"/>
      <c r="AR19" s="645"/>
      <c r="AS19" s="645"/>
      <c r="AT19" s="645"/>
      <c r="AU19" s="645"/>
      <c r="AV19" s="645"/>
      <c r="AW19" s="645"/>
      <c r="AX19" s="645"/>
      <c r="AY19" s="645"/>
      <c r="AZ19" s="645"/>
      <c r="BA19" s="645"/>
      <c r="BB19" s="646"/>
    </row>
    <row r="20" spans="1:222">
      <c r="A20" s="174"/>
      <c r="B20" s="644"/>
      <c r="C20" s="645"/>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5"/>
      <c r="AJ20" s="645"/>
      <c r="AK20" s="645"/>
      <c r="AL20" s="645"/>
      <c r="AM20" s="645"/>
      <c r="AN20" s="645"/>
      <c r="AO20" s="645"/>
      <c r="AP20" s="645"/>
      <c r="AQ20" s="645"/>
      <c r="AR20" s="645"/>
      <c r="AS20" s="645"/>
      <c r="AT20" s="645"/>
      <c r="AU20" s="645"/>
      <c r="AV20" s="645"/>
      <c r="AW20" s="645"/>
      <c r="AX20" s="645"/>
      <c r="AY20" s="645"/>
      <c r="AZ20" s="645"/>
      <c r="BA20" s="645"/>
      <c r="BB20" s="646"/>
    </row>
    <row r="21" spans="1:222" ht="15" thickBot="1">
      <c r="A21" s="178"/>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1"/>
    </row>
    <row r="22" spans="1:222">
      <c r="B22" s="182"/>
    </row>
    <row r="23" spans="1:222">
      <c r="B23" s="182"/>
    </row>
    <row r="24" spans="1:222" ht="14.25">
      <c r="B24" s="173" t="s">
        <v>357</v>
      </c>
      <c r="C24" s="174"/>
      <c r="D24" s="174"/>
      <c r="E24" s="174"/>
      <c r="F24" s="174"/>
      <c r="G24" s="174"/>
      <c r="H24" s="174"/>
      <c r="I24" s="174"/>
      <c r="J24" s="174"/>
      <c r="K24" s="174"/>
      <c r="L24" s="175"/>
      <c r="M24" s="175"/>
      <c r="N24" s="175"/>
      <c r="O24" s="175"/>
      <c r="P24" s="174"/>
      <c r="Q24" s="174"/>
      <c r="R24" s="174"/>
      <c r="S24" s="174"/>
      <c r="T24" s="174"/>
      <c r="U24" s="174"/>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row>
    <row r="25" spans="1:222" ht="15" thickBot="1">
      <c r="B25" s="174"/>
      <c r="C25" s="174"/>
      <c r="D25" s="174"/>
      <c r="E25" s="174"/>
      <c r="F25" s="174"/>
      <c r="G25" s="174"/>
      <c r="H25" s="174"/>
      <c r="I25" s="174"/>
      <c r="J25" s="174"/>
      <c r="K25" s="174"/>
      <c r="L25" s="175"/>
      <c r="M25" s="175"/>
      <c r="N25" s="175"/>
      <c r="O25" s="175"/>
      <c r="P25" s="174"/>
      <c r="Q25" s="174"/>
      <c r="R25" s="174"/>
      <c r="S25" s="174"/>
      <c r="T25" s="174"/>
      <c r="U25" s="174"/>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325" t="s">
        <v>71</v>
      </c>
    </row>
    <row r="26" spans="1:222" s="80" customFormat="1" ht="13.5" customHeight="1">
      <c r="A26" s="174"/>
      <c r="B26" s="647" t="s">
        <v>233</v>
      </c>
      <c r="C26" s="648"/>
      <c r="D26" s="648"/>
      <c r="E26" s="648"/>
      <c r="F26" s="648"/>
      <c r="G26" s="648"/>
      <c r="H26" s="648"/>
      <c r="I26" s="648"/>
      <c r="J26" s="648"/>
      <c r="K26" s="648"/>
      <c r="L26" s="648"/>
      <c r="M26" s="648"/>
      <c r="N26" s="648"/>
      <c r="O26" s="648"/>
      <c r="P26" s="648"/>
      <c r="Q26" s="648"/>
      <c r="R26" s="648"/>
      <c r="S26" s="648"/>
      <c r="T26" s="648"/>
      <c r="U26" s="648"/>
      <c r="V26" s="648"/>
      <c r="W26" s="648"/>
      <c r="X26" s="648"/>
      <c r="Y26" s="648"/>
      <c r="Z26" s="648"/>
      <c r="AA26" s="648"/>
      <c r="AB26" s="648"/>
      <c r="AC26" s="648"/>
      <c r="AD26" s="649"/>
      <c r="AE26" s="653" t="s">
        <v>683</v>
      </c>
      <c r="AF26" s="648"/>
      <c r="AG26" s="648"/>
      <c r="AH26" s="648"/>
      <c r="AI26" s="648"/>
      <c r="AJ26" s="648"/>
      <c r="AK26" s="648"/>
      <c r="AL26" s="648"/>
      <c r="AM26" s="649"/>
      <c r="AN26" s="653" t="s">
        <v>705</v>
      </c>
      <c r="AO26" s="648"/>
      <c r="AP26" s="648"/>
      <c r="AQ26" s="648"/>
      <c r="AR26" s="648"/>
      <c r="AS26" s="648"/>
      <c r="AT26" s="648"/>
      <c r="AU26" s="648"/>
      <c r="AV26" s="649"/>
      <c r="AW26" s="653" t="s">
        <v>358</v>
      </c>
      <c r="AX26" s="648"/>
      <c r="AY26" s="648"/>
      <c r="AZ26" s="648"/>
      <c r="BA26" s="648"/>
      <c r="BB26" s="655"/>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c r="EW26" s="164"/>
      <c r="EX26" s="164"/>
      <c r="EY26" s="164"/>
      <c r="EZ26" s="164"/>
      <c r="FA26" s="164"/>
      <c r="FB26" s="164"/>
      <c r="FC26" s="164"/>
      <c r="FD26" s="164"/>
      <c r="FE26" s="164"/>
      <c r="FF26" s="164"/>
      <c r="FG26" s="164"/>
      <c r="FH26" s="164"/>
      <c r="FI26" s="164"/>
      <c r="FJ26" s="164"/>
      <c r="FK26" s="164"/>
      <c r="FL26" s="164"/>
      <c r="FM26" s="164"/>
      <c r="FN26" s="164"/>
      <c r="FO26" s="164"/>
      <c r="FP26" s="164"/>
      <c r="FQ26" s="164"/>
      <c r="FR26" s="164"/>
      <c r="FS26" s="164"/>
      <c r="FT26" s="164"/>
      <c r="FU26" s="164"/>
      <c r="FV26" s="164"/>
      <c r="FW26" s="164"/>
      <c r="FX26" s="164"/>
      <c r="FY26" s="164"/>
      <c r="FZ26" s="164"/>
      <c r="GA26" s="164"/>
      <c r="GB26" s="164"/>
      <c r="GC26" s="164"/>
      <c r="GD26" s="164"/>
      <c r="GE26" s="164"/>
      <c r="GF26" s="164"/>
      <c r="GG26" s="164"/>
      <c r="GH26" s="164"/>
      <c r="GI26" s="164"/>
      <c r="GJ26" s="164"/>
      <c r="GK26" s="164"/>
      <c r="GL26" s="164"/>
      <c r="GM26" s="164"/>
      <c r="GN26" s="164"/>
      <c r="GO26" s="164"/>
      <c r="GP26" s="164"/>
      <c r="GQ26" s="164"/>
      <c r="GR26" s="164"/>
      <c r="GS26" s="164"/>
      <c r="GT26" s="164"/>
      <c r="GU26" s="164"/>
      <c r="GV26" s="164"/>
      <c r="GW26" s="164"/>
      <c r="GX26" s="164"/>
      <c r="GY26" s="164"/>
      <c r="GZ26" s="164"/>
      <c r="HA26" s="164"/>
      <c r="HB26" s="164"/>
      <c r="HC26" s="164"/>
      <c r="HD26" s="164"/>
      <c r="HE26" s="164"/>
      <c r="HF26" s="164"/>
      <c r="HG26" s="164"/>
      <c r="HH26" s="164"/>
      <c r="HI26" s="164"/>
      <c r="HJ26" s="164"/>
      <c r="HK26" s="164"/>
      <c r="HL26" s="164"/>
      <c r="HM26" s="164"/>
      <c r="HN26" s="164"/>
    </row>
    <row r="27" spans="1:222" s="80" customFormat="1" ht="13.5" customHeight="1">
      <c r="A27" s="174"/>
      <c r="B27" s="650"/>
      <c r="C27" s="651"/>
      <c r="D27" s="651"/>
      <c r="E27" s="651"/>
      <c r="F27" s="651"/>
      <c r="G27" s="651"/>
      <c r="H27" s="651"/>
      <c r="I27" s="651"/>
      <c r="J27" s="651"/>
      <c r="K27" s="651"/>
      <c r="L27" s="651"/>
      <c r="M27" s="651"/>
      <c r="N27" s="651"/>
      <c r="O27" s="651"/>
      <c r="P27" s="651"/>
      <c r="Q27" s="651"/>
      <c r="R27" s="651"/>
      <c r="S27" s="651"/>
      <c r="T27" s="651"/>
      <c r="U27" s="651"/>
      <c r="V27" s="651"/>
      <c r="W27" s="651"/>
      <c r="X27" s="651"/>
      <c r="Y27" s="651"/>
      <c r="Z27" s="651"/>
      <c r="AA27" s="651"/>
      <c r="AB27" s="651"/>
      <c r="AC27" s="651"/>
      <c r="AD27" s="652"/>
      <c r="AE27" s="654"/>
      <c r="AF27" s="651"/>
      <c r="AG27" s="651"/>
      <c r="AH27" s="651"/>
      <c r="AI27" s="651"/>
      <c r="AJ27" s="651"/>
      <c r="AK27" s="651"/>
      <c r="AL27" s="651"/>
      <c r="AM27" s="652"/>
      <c r="AN27" s="654"/>
      <c r="AO27" s="651"/>
      <c r="AP27" s="651"/>
      <c r="AQ27" s="651"/>
      <c r="AR27" s="651"/>
      <c r="AS27" s="651"/>
      <c r="AT27" s="651"/>
      <c r="AU27" s="651"/>
      <c r="AV27" s="652"/>
      <c r="AW27" s="654"/>
      <c r="AX27" s="651"/>
      <c r="AY27" s="651"/>
      <c r="AZ27" s="651"/>
      <c r="BA27" s="651"/>
      <c r="BB27" s="656"/>
      <c r="BC27" s="164"/>
      <c r="BD27" s="164"/>
      <c r="BE27" s="164"/>
      <c r="BF27" s="2"/>
      <c r="BG27" s="235"/>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c r="DM27" s="164"/>
      <c r="DN27" s="164"/>
      <c r="DO27" s="164"/>
      <c r="DP27" s="164"/>
      <c r="DQ27" s="164"/>
      <c r="DR27" s="164"/>
      <c r="DS27" s="164"/>
      <c r="DT27" s="164"/>
      <c r="DU27" s="164"/>
      <c r="DV27" s="164"/>
      <c r="DW27" s="164"/>
      <c r="DX27" s="164"/>
      <c r="DY27" s="164"/>
      <c r="DZ27" s="164"/>
      <c r="EA27" s="164"/>
      <c r="EB27" s="164"/>
      <c r="EC27" s="164"/>
      <c r="ED27" s="164"/>
      <c r="EE27" s="164"/>
      <c r="EF27" s="164"/>
      <c r="EG27" s="164"/>
      <c r="EH27" s="164"/>
      <c r="EI27" s="164"/>
      <c r="EJ27" s="164"/>
      <c r="EK27" s="164"/>
      <c r="EL27" s="164"/>
      <c r="EM27" s="164"/>
      <c r="EN27" s="164"/>
      <c r="EO27" s="164"/>
      <c r="EP27" s="164"/>
      <c r="EQ27" s="164"/>
      <c r="ER27" s="164"/>
      <c r="ES27" s="164"/>
      <c r="ET27" s="164"/>
      <c r="EU27" s="164"/>
      <c r="EV27" s="164"/>
      <c r="EW27" s="164"/>
      <c r="EX27" s="164"/>
      <c r="EY27" s="164"/>
      <c r="EZ27" s="164"/>
      <c r="FA27" s="164"/>
      <c r="FB27" s="164"/>
      <c r="FC27" s="164"/>
      <c r="FD27" s="164"/>
      <c r="FE27" s="164"/>
      <c r="FF27" s="164"/>
      <c r="FG27" s="164"/>
      <c r="FH27" s="164"/>
      <c r="FI27" s="164"/>
      <c r="FJ27" s="164"/>
      <c r="FK27" s="164"/>
      <c r="FL27" s="164"/>
      <c r="FM27" s="164"/>
      <c r="FN27" s="164"/>
      <c r="FO27" s="164"/>
      <c r="FP27" s="164"/>
      <c r="FQ27" s="164"/>
      <c r="FR27" s="164"/>
      <c r="FS27" s="164"/>
      <c r="FT27" s="164"/>
      <c r="FU27" s="164"/>
      <c r="FV27" s="164"/>
      <c r="FW27" s="164"/>
      <c r="FX27" s="164"/>
      <c r="FY27" s="164"/>
      <c r="FZ27" s="164"/>
      <c r="GA27" s="164"/>
      <c r="GB27" s="164"/>
      <c r="GC27" s="164"/>
      <c r="GD27" s="164"/>
      <c r="GE27" s="164"/>
      <c r="GF27" s="164"/>
      <c r="GG27" s="164"/>
      <c r="GH27" s="164"/>
      <c r="GI27" s="164"/>
      <c r="GJ27" s="164"/>
      <c r="GK27" s="164"/>
      <c r="GL27" s="164"/>
      <c r="GM27" s="164"/>
      <c r="GN27" s="164"/>
      <c r="GO27" s="164"/>
      <c r="GP27" s="164"/>
      <c r="GQ27" s="164"/>
      <c r="GR27" s="164"/>
      <c r="GS27" s="164"/>
      <c r="GT27" s="164"/>
      <c r="GU27" s="164"/>
      <c r="GV27" s="164"/>
      <c r="GW27" s="164"/>
      <c r="GX27" s="164"/>
      <c r="GY27" s="164"/>
      <c r="GZ27" s="164"/>
      <c r="HA27" s="164"/>
      <c r="HB27" s="164"/>
      <c r="HC27" s="164"/>
      <c r="HD27" s="164"/>
      <c r="HE27" s="164"/>
      <c r="HF27" s="164"/>
      <c r="HG27" s="164"/>
      <c r="HH27" s="164"/>
      <c r="HI27" s="164"/>
      <c r="HJ27" s="164"/>
      <c r="HK27" s="164"/>
      <c r="HL27" s="164"/>
      <c r="HM27" s="164"/>
      <c r="HN27" s="164"/>
    </row>
    <row r="28" spans="1:222" s="80" customFormat="1" ht="18.75" customHeight="1">
      <c r="A28" s="174"/>
      <c r="B28" s="183" t="s">
        <v>660</v>
      </c>
      <c r="C28" s="184" t="s">
        <v>661</v>
      </c>
      <c r="D28" s="184"/>
      <c r="E28" s="184"/>
      <c r="F28" s="184"/>
      <c r="G28" s="184"/>
      <c r="H28" s="184"/>
      <c r="I28" s="184"/>
      <c r="J28" s="184"/>
      <c r="K28" s="184"/>
      <c r="L28" s="184"/>
      <c r="M28" s="184"/>
      <c r="N28" s="184"/>
      <c r="O28" s="184"/>
      <c r="P28" s="184"/>
      <c r="Q28" s="184"/>
      <c r="R28" s="184"/>
      <c r="S28" s="184"/>
      <c r="T28" s="184"/>
      <c r="U28" s="184"/>
      <c r="V28" s="184"/>
      <c r="W28" s="184"/>
      <c r="X28" s="184"/>
      <c r="Y28" s="184"/>
      <c r="Z28" s="185"/>
      <c r="AA28" s="185"/>
      <c r="AB28" s="185"/>
      <c r="AC28" s="185"/>
      <c r="AD28" s="185"/>
      <c r="AE28" s="609">
        <v>99</v>
      </c>
      <c r="AF28" s="612"/>
      <c r="AG28" s="612"/>
      <c r="AH28" s="612"/>
      <c r="AI28" s="612"/>
      <c r="AJ28" s="612"/>
      <c r="AK28" s="612"/>
      <c r="AL28" s="612"/>
      <c r="AM28" s="613"/>
      <c r="AN28" s="609">
        <v>148</v>
      </c>
      <c r="AO28" s="612"/>
      <c r="AP28" s="612"/>
      <c r="AQ28" s="612"/>
      <c r="AR28" s="612"/>
      <c r="AS28" s="612"/>
      <c r="AT28" s="612"/>
      <c r="AU28" s="612"/>
      <c r="AV28" s="613"/>
      <c r="AW28" s="609"/>
      <c r="AX28" s="612"/>
      <c r="AY28" s="612"/>
      <c r="AZ28" s="612"/>
      <c r="BA28" s="612"/>
      <c r="BB28" s="626"/>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64"/>
      <c r="DQ28" s="164"/>
      <c r="DR28" s="164"/>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c r="EW28" s="164"/>
      <c r="EX28" s="164"/>
      <c r="EY28" s="164"/>
      <c r="EZ28" s="164"/>
      <c r="FA28" s="164"/>
      <c r="FB28" s="164"/>
      <c r="FC28" s="164"/>
      <c r="FD28" s="164"/>
      <c r="FE28" s="164"/>
      <c r="FF28" s="164"/>
      <c r="FG28" s="164"/>
      <c r="FH28" s="164"/>
      <c r="FI28" s="164"/>
      <c r="FJ28" s="164"/>
      <c r="FK28" s="164"/>
      <c r="FL28" s="164"/>
      <c r="FM28" s="164"/>
      <c r="FN28" s="164"/>
      <c r="FO28" s="164"/>
      <c r="FP28" s="164"/>
      <c r="FQ28" s="164"/>
      <c r="FR28" s="164"/>
      <c r="FS28" s="164"/>
      <c r="FT28" s="164"/>
      <c r="FU28" s="164"/>
      <c r="FV28" s="164"/>
      <c r="FW28" s="164"/>
      <c r="FX28" s="164"/>
      <c r="FY28" s="164"/>
      <c r="FZ28" s="164"/>
      <c r="GA28" s="164"/>
      <c r="GB28" s="164"/>
      <c r="GC28" s="164"/>
      <c r="GD28" s="164"/>
      <c r="GE28" s="164"/>
      <c r="GF28" s="164"/>
      <c r="GG28" s="164"/>
      <c r="GH28" s="164"/>
      <c r="GI28" s="164"/>
      <c r="GJ28" s="164"/>
      <c r="GK28" s="164"/>
      <c r="GL28" s="164"/>
      <c r="GM28" s="164"/>
      <c r="GN28" s="164"/>
      <c r="GO28" s="164"/>
      <c r="GP28" s="164"/>
      <c r="GQ28" s="164"/>
      <c r="GR28" s="164"/>
      <c r="GS28" s="164"/>
      <c r="GT28" s="164"/>
      <c r="GU28" s="164"/>
      <c r="GV28" s="164"/>
      <c r="GW28" s="164"/>
      <c r="GX28" s="164"/>
      <c r="GY28" s="164"/>
      <c r="GZ28" s="164"/>
      <c r="HA28" s="164"/>
      <c r="HB28" s="164"/>
      <c r="HC28" s="164"/>
      <c r="HD28" s="164"/>
      <c r="HE28" s="164"/>
      <c r="HF28" s="164"/>
      <c r="HG28" s="164"/>
      <c r="HH28" s="164"/>
      <c r="HI28" s="164"/>
      <c r="HJ28" s="164"/>
      <c r="HK28" s="164"/>
      <c r="HL28" s="164"/>
      <c r="HM28" s="164"/>
      <c r="HN28" s="164"/>
    </row>
    <row r="29" spans="1:222" s="80" customFormat="1" ht="18.75" customHeight="1">
      <c r="A29" s="174"/>
      <c r="B29" s="186" t="s">
        <v>660</v>
      </c>
      <c r="C29" s="187" t="s">
        <v>662</v>
      </c>
      <c r="D29" s="187"/>
      <c r="E29" s="187"/>
      <c r="F29" s="187"/>
      <c r="G29" s="187"/>
      <c r="H29" s="187"/>
      <c r="I29" s="187"/>
      <c r="J29" s="187"/>
      <c r="K29" s="187"/>
      <c r="L29" s="187"/>
      <c r="M29" s="187"/>
      <c r="N29" s="187"/>
      <c r="O29" s="187"/>
      <c r="P29" s="187"/>
      <c r="Q29" s="187"/>
      <c r="R29" s="187"/>
      <c r="S29" s="187"/>
      <c r="T29" s="187"/>
      <c r="U29" s="187"/>
      <c r="V29" s="187"/>
      <c r="W29" s="187"/>
      <c r="X29" s="187"/>
      <c r="Y29" s="187"/>
      <c r="Z29" s="188"/>
      <c r="AA29" s="188"/>
      <c r="AB29" s="188"/>
      <c r="AC29" s="188"/>
      <c r="AD29" s="188"/>
      <c r="AE29" s="609">
        <v>44</v>
      </c>
      <c r="AF29" s="610"/>
      <c r="AG29" s="610"/>
      <c r="AH29" s="610"/>
      <c r="AI29" s="610"/>
      <c r="AJ29" s="610"/>
      <c r="AK29" s="610"/>
      <c r="AL29" s="610"/>
      <c r="AM29" s="611"/>
      <c r="AN29" s="609">
        <v>34</v>
      </c>
      <c r="AO29" s="612"/>
      <c r="AP29" s="612"/>
      <c r="AQ29" s="612"/>
      <c r="AR29" s="612"/>
      <c r="AS29" s="612"/>
      <c r="AT29" s="612"/>
      <c r="AU29" s="612"/>
      <c r="AV29" s="613"/>
      <c r="AW29" s="609"/>
      <c r="AX29" s="612"/>
      <c r="AY29" s="612"/>
      <c r="AZ29" s="612"/>
      <c r="BA29" s="612"/>
      <c r="BB29" s="626"/>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c r="DK29" s="164"/>
      <c r="DL29" s="164"/>
      <c r="DM29" s="164"/>
      <c r="DN29" s="164"/>
      <c r="DO29" s="164"/>
      <c r="DP29" s="164"/>
      <c r="DQ29" s="164"/>
      <c r="DR29" s="164"/>
      <c r="DS29" s="164"/>
      <c r="DT29" s="164"/>
      <c r="DU29" s="164"/>
      <c r="DV29" s="164"/>
      <c r="DW29" s="164"/>
      <c r="DX29" s="164"/>
      <c r="DY29" s="164"/>
      <c r="DZ29" s="164"/>
      <c r="EA29" s="164"/>
      <c r="EB29" s="164"/>
      <c r="EC29" s="164"/>
      <c r="ED29" s="164"/>
      <c r="EE29" s="164"/>
      <c r="EF29" s="164"/>
      <c r="EG29" s="164"/>
      <c r="EH29" s="164"/>
      <c r="EI29" s="164"/>
      <c r="EJ29" s="164"/>
      <c r="EK29" s="164"/>
      <c r="EL29" s="164"/>
      <c r="EM29" s="164"/>
      <c r="EN29" s="164"/>
      <c r="EO29" s="164"/>
      <c r="EP29" s="164"/>
      <c r="EQ29" s="164"/>
      <c r="ER29" s="164"/>
      <c r="ES29" s="164"/>
      <c r="ET29" s="164"/>
      <c r="EU29" s="164"/>
      <c r="EV29" s="164"/>
      <c r="EW29" s="164"/>
      <c r="EX29" s="164"/>
      <c r="EY29" s="164"/>
      <c r="EZ29" s="164"/>
      <c r="FA29" s="164"/>
      <c r="FB29" s="164"/>
      <c r="FC29" s="164"/>
      <c r="FD29" s="164"/>
      <c r="FE29" s="164"/>
      <c r="FF29" s="164"/>
      <c r="FG29" s="164"/>
      <c r="FH29" s="164"/>
      <c r="FI29" s="164"/>
      <c r="FJ29" s="164"/>
      <c r="FK29" s="164"/>
      <c r="FL29" s="164"/>
      <c r="FM29" s="164"/>
      <c r="FN29" s="164"/>
      <c r="FO29" s="164"/>
      <c r="FP29" s="164"/>
      <c r="FQ29" s="164"/>
      <c r="FR29" s="164"/>
      <c r="FS29" s="164"/>
      <c r="FT29" s="164"/>
      <c r="FU29" s="164"/>
      <c r="FV29" s="164"/>
      <c r="FW29" s="164"/>
      <c r="FX29" s="164"/>
      <c r="FY29" s="164"/>
      <c r="FZ29" s="164"/>
      <c r="GA29" s="164"/>
      <c r="GB29" s="164"/>
      <c r="GC29" s="164"/>
      <c r="GD29" s="164"/>
      <c r="GE29" s="164"/>
      <c r="GF29" s="164"/>
      <c r="GG29" s="164"/>
      <c r="GH29" s="164"/>
      <c r="GI29" s="164"/>
      <c r="GJ29" s="164"/>
      <c r="GK29" s="164"/>
      <c r="GL29" s="164"/>
      <c r="GM29" s="164"/>
      <c r="GN29" s="164"/>
      <c r="GO29" s="164"/>
      <c r="GP29" s="164"/>
      <c r="GQ29" s="164"/>
      <c r="GR29" s="164"/>
      <c r="GS29" s="164"/>
      <c r="GT29" s="164"/>
      <c r="GU29" s="164"/>
      <c r="GV29" s="164"/>
      <c r="GW29" s="164"/>
      <c r="GX29" s="164"/>
      <c r="GY29" s="164"/>
      <c r="GZ29" s="164"/>
      <c r="HA29" s="164"/>
      <c r="HB29" s="164"/>
      <c r="HC29" s="164"/>
      <c r="HD29" s="164"/>
      <c r="HE29" s="164"/>
      <c r="HF29" s="164"/>
      <c r="HG29" s="164"/>
      <c r="HH29" s="164"/>
      <c r="HI29" s="164"/>
      <c r="HJ29" s="164"/>
      <c r="HK29" s="164"/>
      <c r="HL29" s="164"/>
      <c r="HM29" s="164"/>
      <c r="HN29" s="164"/>
    </row>
    <row r="30" spans="1:222" s="80" customFormat="1" ht="18.75" customHeight="1">
      <c r="A30" s="174"/>
      <c r="B30" s="186" t="s">
        <v>660</v>
      </c>
      <c r="C30" s="187" t="s">
        <v>663</v>
      </c>
      <c r="D30" s="187"/>
      <c r="E30" s="187"/>
      <c r="F30" s="187"/>
      <c r="G30" s="187"/>
      <c r="H30" s="187"/>
      <c r="I30" s="187"/>
      <c r="J30" s="187"/>
      <c r="K30" s="187"/>
      <c r="L30" s="187"/>
      <c r="M30" s="187"/>
      <c r="N30" s="187"/>
      <c r="O30" s="187"/>
      <c r="P30" s="187"/>
      <c r="Q30" s="187"/>
      <c r="R30" s="187"/>
      <c r="S30" s="187"/>
      <c r="T30" s="187"/>
      <c r="U30" s="187"/>
      <c r="V30" s="187"/>
      <c r="W30" s="187"/>
      <c r="X30" s="187"/>
      <c r="Y30" s="187"/>
      <c r="Z30" s="188"/>
      <c r="AA30" s="188"/>
      <c r="AB30" s="188"/>
      <c r="AC30" s="188"/>
      <c r="AD30" s="188"/>
      <c r="AE30" s="609">
        <v>10263</v>
      </c>
      <c r="AF30" s="610"/>
      <c r="AG30" s="610"/>
      <c r="AH30" s="610"/>
      <c r="AI30" s="610"/>
      <c r="AJ30" s="610"/>
      <c r="AK30" s="610"/>
      <c r="AL30" s="610"/>
      <c r="AM30" s="611"/>
      <c r="AN30" s="609">
        <v>17083</v>
      </c>
      <c r="AO30" s="612"/>
      <c r="AP30" s="612"/>
      <c r="AQ30" s="612"/>
      <c r="AR30" s="612"/>
      <c r="AS30" s="612"/>
      <c r="AT30" s="612"/>
      <c r="AU30" s="612"/>
      <c r="AV30" s="613"/>
      <c r="AW30" s="609"/>
      <c r="AX30" s="612"/>
      <c r="AY30" s="612"/>
      <c r="AZ30" s="612"/>
      <c r="BA30" s="612"/>
      <c r="BB30" s="626"/>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164"/>
      <c r="EP30" s="164"/>
      <c r="EQ30" s="164"/>
      <c r="ER30" s="164"/>
      <c r="ES30" s="164"/>
      <c r="ET30" s="164"/>
      <c r="EU30" s="164"/>
      <c r="EV30" s="164"/>
      <c r="EW30" s="164"/>
      <c r="EX30" s="164"/>
      <c r="EY30" s="164"/>
      <c r="EZ30" s="164"/>
      <c r="FA30" s="164"/>
      <c r="FB30" s="164"/>
      <c r="FC30" s="164"/>
      <c r="FD30" s="164"/>
      <c r="FE30" s="164"/>
      <c r="FF30" s="164"/>
      <c r="FG30" s="164"/>
      <c r="FH30" s="164"/>
      <c r="FI30" s="164"/>
      <c r="FJ30" s="164"/>
      <c r="FK30" s="164"/>
      <c r="FL30" s="164"/>
      <c r="FM30" s="164"/>
      <c r="FN30" s="164"/>
      <c r="FO30" s="164"/>
      <c r="FP30" s="164"/>
      <c r="FQ30" s="164"/>
      <c r="FR30" s="164"/>
      <c r="FS30" s="164"/>
      <c r="FT30" s="164"/>
      <c r="FU30" s="164"/>
      <c r="FV30" s="164"/>
      <c r="FW30" s="164"/>
      <c r="FX30" s="164"/>
      <c r="FY30" s="164"/>
      <c r="FZ30" s="164"/>
      <c r="GA30" s="164"/>
      <c r="GB30" s="164"/>
      <c r="GC30" s="164"/>
      <c r="GD30" s="164"/>
      <c r="GE30" s="164"/>
      <c r="GF30" s="164"/>
      <c r="GG30" s="164"/>
      <c r="GH30" s="164"/>
      <c r="GI30" s="164"/>
      <c r="GJ30" s="164"/>
      <c r="GK30" s="164"/>
      <c r="GL30" s="164"/>
      <c r="GM30" s="164"/>
      <c r="GN30" s="164"/>
      <c r="GO30" s="164"/>
      <c r="GP30" s="164"/>
      <c r="GQ30" s="164"/>
      <c r="GR30" s="164"/>
      <c r="GS30" s="164"/>
      <c r="GT30" s="164"/>
      <c r="GU30" s="164"/>
      <c r="GV30" s="164"/>
      <c r="GW30" s="164"/>
      <c r="GX30" s="164"/>
      <c r="GY30" s="164"/>
      <c r="GZ30" s="164"/>
      <c r="HA30" s="164"/>
      <c r="HB30" s="164"/>
      <c r="HC30" s="164"/>
      <c r="HD30" s="164"/>
      <c r="HE30" s="164"/>
      <c r="HF30" s="164"/>
      <c r="HG30" s="164"/>
      <c r="HH30" s="164"/>
      <c r="HI30" s="164"/>
      <c r="HJ30" s="164"/>
      <c r="HK30" s="164"/>
      <c r="HL30" s="164"/>
      <c r="HM30" s="164"/>
      <c r="HN30" s="164"/>
    </row>
    <row r="31" spans="1:222" s="80" customFormat="1" ht="18.75" customHeight="1">
      <c r="A31" s="174"/>
      <c r="B31" s="186"/>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8"/>
      <c r="AA31" s="188"/>
      <c r="AB31" s="188"/>
      <c r="AC31" s="188"/>
      <c r="AD31" s="188"/>
      <c r="AE31" s="609"/>
      <c r="AF31" s="610"/>
      <c r="AG31" s="610"/>
      <c r="AH31" s="610"/>
      <c r="AI31" s="610"/>
      <c r="AJ31" s="610"/>
      <c r="AK31" s="610"/>
      <c r="AL31" s="610"/>
      <c r="AM31" s="611"/>
      <c r="AN31" s="609"/>
      <c r="AO31" s="612"/>
      <c r="AP31" s="612"/>
      <c r="AQ31" s="612"/>
      <c r="AR31" s="612"/>
      <c r="AS31" s="612"/>
      <c r="AT31" s="612"/>
      <c r="AU31" s="612"/>
      <c r="AV31" s="613"/>
      <c r="AW31" s="609"/>
      <c r="AX31" s="612"/>
      <c r="AY31" s="612"/>
      <c r="AZ31" s="612"/>
      <c r="BA31" s="612"/>
      <c r="BB31" s="626"/>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64"/>
      <c r="DY31" s="164"/>
      <c r="DZ31" s="164"/>
      <c r="EA31" s="164"/>
      <c r="EB31" s="164"/>
      <c r="EC31" s="164"/>
      <c r="ED31" s="164"/>
      <c r="EE31" s="164"/>
      <c r="EF31" s="164"/>
      <c r="EG31" s="164"/>
      <c r="EH31" s="164"/>
      <c r="EI31" s="164"/>
      <c r="EJ31" s="164"/>
      <c r="EK31" s="164"/>
      <c r="EL31" s="164"/>
      <c r="EM31" s="164"/>
      <c r="EN31" s="164"/>
      <c r="EO31" s="164"/>
      <c r="EP31" s="164"/>
      <c r="EQ31" s="164"/>
      <c r="ER31" s="164"/>
      <c r="ES31" s="164"/>
      <c r="ET31" s="164"/>
      <c r="EU31" s="164"/>
      <c r="EV31" s="164"/>
      <c r="EW31" s="164"/>
      <c r="EX31" s="164"/>
      <c r="EY31" s="164"/>
      <c r="EZ31" s="164"/>
      <c r="FA31" s="164"/>
      <c r="FB31" s="164"/>
      <c r="FC31" s="164"/>
      <c r="FD31" s="164"/>
      <c r="FE31" s="164"/>
      <c r="FF31" s="164"/>
      <c r="FG31" s="164"/>
      <c r="FH31" s="164"/>
      <c r="FI31" s="164"/>
      <c r="FJ31" s="164"/>
      <c r="FK31" s="164"/>
      <c r="FL31" s="164"/>
      <c r="FM31" s="164"/>
      <c r="FN31" s="164"/>
      <c r="FO31" s="164"/>
      <c r="FP31" s="164"/>
      <c r="FQ31" s="164"/>
      <c r="FR31" s="164"/>
      <c r="FS31" s="164"/>
      <c r="FT31" s="164"/>
      <c r="FU31" s="164"/>
      <c r="FV31" s="164"/>
      <c r="FW31" s="164"/>
      <c r="FX31" s="164"/>
      <c r="FY31" s="164"/>
      <c r="FZ31" s="164"/>
      <c r="GA31" s="164"/>
      <c r="GB31" s="164"/>
      <c r="GC31" s="164"/>
      <c r="GD31" s="164"/>
      <c r="GE31" s="164"/>
      <c r="GF31" s="164"/>
      <c r="GG31" s="164"/>
      <c r="GH31" s="164"/>
      <c r="GI31" s="164"/>
      <c r="GJ31" s="164"/>
      <c r="GK31" s="164"/>
      <c r="GL31" s="164"/>
      <c r="GM31" s="164"/>
      <c r="GN31" s="164"/>
      <c r="GO31" s="164"/>
      <c r="GP31" s="164"/>
      <c r="GQ31" s="164"/>
      <c r="GR31" s="164"/>
      <c r="GS31" s="164"/>
      <c r="GT31" s="164"/>
      <c r="GU31" s="164"/>
      <c r="GV31" s="164"/>
      <c r="GW31" s="164"/>
      <c r="GX31" s="164"/>
      <c r="GY31" s="164"/>
      <c r="GZ31" s="164"/>
      <c r="HA31" s="164"/>
      <c r="HB31" s="164"/>
      <c r="HC31" s="164"/>
      <c r="HD31" s="164"/>
      <c r="HE31" s="164"/>
      <c r="HF31" s="164"/>
      <c r="HG31" s="164"/>
      <c r="HH31" s="164"/>
      <c r="HI31" s="164"/>
      <c r="HJ31" s="164"/>
      <c r="HK31" s="164"/>
      <c r="HL31" s="164"/>
      <c r="HM31" s="164"/>
      <c r="HN31" s="164"/>
    </row>
    <row r="32" spans="1:222" s="80" customFormat="1" ht="18.75" customHeight="1">
      <c r="A32" s="174"/>
      <c r="B32" s="189"/>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1"/>
      <c r="AA32" s="191"/>
      <c r="AB32" s="191"/>
      <c r="AC32" s="191"/>
      <c r="AD32" s="191"/>
      <c r="AE32" s="609"/>
      <c r="AF32" s="610"/>
      <c r="AG32" s="610"/>
      <c r="AH32" s="610"/>
      <c r="AI32" s="610"/>
      <c r="AJ32" s="610"/>
      <c r="AK32" s="610"/>
      <c r="AL32" s="610"/>
      <c r="AM32" s="611"/>
      <c r="AN32" s="609"/>
      <c r="AO32" s="612"/>
      <c r="AP32" s="612"/>
      <c r="AQ32" s="612"/>
      <c r="AR32" s="612"/>
      <c r="AS32" s="612"/>
      <c r="AT32" s="612"/>
      <c r="AU32" s="612"/>
      <c r="AV32" s="613"/>
      <c r="AW32" s="614"/>
      <c r="AX32" s="615"/>
      <c r="AY32" s="615"/>
      <c r="AZ32" s="615"/>
      <c r="BA32" s="615"/>
      <c r="BB32" s="616"/>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c r="DK32" s="164"/>
      <c r="DL32" s="164"/>
      <c r="DM32" s="164"/>
      <c r="DN32" s="164"/>
      <c r="DO32" s="164"/>
      <c r="DP32" s="164"/>
      <c r="DQ32" s="164"/>
      <c r="DR32" s="164"/>
      <c r="DS32" s="164"/>
      <c r="DT32" s="164"/>
      <c r="DU32" s="164"/>
      <c r="DV32" s="164"/>
      <c r="DW32" s="164"/>
      <c r="DX32" s="164"/>
      <c r="DY32" s="164"/>
      <c r="DZ32" s="164"/>
      <c r="EA32" s="164"/>
      <c r="EB32" s="164"/>
      <c r="EC32" s="164"/>
      <c r="ED32" s="164"/>
      <c r="EE32" s="164"/>
      <c r="EF32" s="164"/>
      <c r="EG32" s="164"/>
      <c r="EH32" s="164"/>
      <c r="EI32" s="164"/>
      <c r="EJ32" s="164"/>
      <c r="EK32" s="164"/>
      <c r="EL32" s="164"/>
      <c r="EM32" s="164"/>
      <c r="EN32" s="164"/>
      <c r="EO32" s="164"/>
      <c r="EP32" s="164"/>
      <c r="EQ32" s="164"/>
      <c r="ER32" s="164"/>
      <c r="ES32" s="164"/>
      <c r="ET32" s="164"/>
      <c r="EU32" s="164"/>
      <c r="EV32" s="164"/>
      <c r="EW32" s="164"/>
      <c r="EX32" s="164"/>
      <c r="EY32" s="164"/>
      <c r="EZ32" s="164"/>
      <c r="FA32" s="164"/>
      <c r="FB32" s="164"/>
      <c r="FC32" s="164"/>
      <c r="FD32" s="164"/>
      <c r="FE32" s="164"/>
      <c r="FF32" s="164"/>
      <c r="FG32" s="164"/>
      <c r="FH32" s="164"/>
      <c r="FI32" s="164"/>
      <c r="FJ32" s="164"/>
      <c r="FK32" s="164"/>
      <c r="FL32" s="164"/>
      <c r="FM32" s="164"/>
      <c r="FN32" s="164"/>
      <c r="FO32" s="164"/>
      <c r="FP32" s="164"/>
      <c r="FQ32" s="164"/>
      <c r="FR32" s="164"/>
      <c r="FS32" s="164"/>
      <c r="FT32" s="164"/>
      <c r="FU32" s="164"/>
      <c r="FV32" s="164"/>
      <c r="FW32" s="164"/>
      <c r="FX32" s="164"/>
      <c r="FY32" s="164"/>
      <c r="FZ32" s="164"/>
      <c r="GA32" s="164"/>
      <c r="GB32" s="164"/>
      <c r="GC32" s="164"/>
      <c r="GD32" s="164"/>
      <c r="GE32" s="164"/>
      <c r="GF32" s="164"/>
      <c r="GG32" s="164"/>
      <c r="GH32" s="164"/>
      <c r="GI32" s="164"/>
      <c r="GJ32" s="164"/>
      <c r="GK32" s="164"/>
      <c r="GL32" s="164"/>
      <c r="GM32" s="164"/>
      <c r="GN32" s="164"/>
      <c r="GO32" s="164"/>
      <c r="GP32" s="164"/>
      <c r="GQ32" s="164"/>
      <c r="GR32" s="164"/>
      <c r="GS32" s="164"/>
      <c r="GT32" s="164"/>
      <c r="GU32" s="164"/>
      <c r="GV32" s="164"/>
      <c r="GW32" s="164"/>
      <c r="GX32" s="164"/>
      <c r="GY32" s="164"/>
      <c r="GZ32" s="164"/>
      <c r="HA32" s="164"/>
      <c r="HB32" s="164"/>
      <c r="HC32" s="164"/>
      <c r="HD32" s="164"/>
      <c r="HE32" s="164"/>
      <c r="HF32" s="164"/>
      <c r="HG32" s="164"/>
      <c r="HH32" s="164"/>
      <c r="HI32" s="164"/>
      <c r="HJ32" s="164"/>
      <c r="HK32" s="164"/>
      <c r="HL32" s="164"/>
      <c r="HM32" s="164"/>
      <c r="HN32" s="164"/>
    </row>
    <row r="33" spans="1:222" s="80" customFormat="1" ht="18.75" customHeight="1">
      <c r="A33" s="174"/>
      <c r="B33" s="186"/>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8"/>
      <c r="AA33" s="188"/>
      <c r="AB33" s="188"/>
      <c r="AC33" s="188"/>
      <c r="AD33" s="188"/>
      <c r="AE33" s="609"/>
      <c r="AF33" s="610"/>
      <c r="AG33" s="610"/>
      <c r="AH33" s="610"/>
      <c r="AI33" s="610"/>
      <c r="AJ33" s="610"/>
      <c r="AK33" s="610"/>
      <c r="AL33" s="610"/>
      <c r="AM33" s="611"/>
      <c r="AN33" s="609"/>
      <c r="AO33" s="612"/>
      <c r="AP33" s="612"/>
      <c r="AQ33" s="612"/>
      <c r="AR33" s="612"/>
      <c r="AS33" s="612"/>
      <c r="AT33" s="612"/>
      <c r="AU33" s="612"/>
      <c r="AV33" s="613"/>
      <c r="AW33" s="609"/>
      <c r="AX33" s="612"/>
      <c r="AY33" s="612"/>
      <c r="AZ33" s="612"/>
      <c r="BA33" s="612"/>
      <c r="BB33" s="626"/>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64"/>
      <c r="CR33" s="164"/>
      <c r="CS33" s="164"/>
      <c r="CT33" s="164"/>
      <c r="CU33" s="164"/>
      <c r="CV33" s="164"/>
      <c r="CW33" s="164"/>
      <c r="CX33" s="164"/>
      <c r="CY33" s="164"/>
      <c r="CZ33" s="164"/>
      <c r="DA33" s="164"/>
      <c r="DB33" s="164"/>
      <c r="DC33" s="164"/>
      <c r="DD33" s="164"/>
      <c r="DE33" s="164"/>
      <c r="DF33" s="164"/>
      <c r="DG33" s="164"/>
      <c r="DH33" s="164"/>
      <c r="DI33" s="164"/>
      <c r="DJ33" s="164"/>
      <c r="DK33" s="164"/>
      <c r="DL33" s="164"/>
      <c r="DM33" s="164"/>
      <c r="DN33" s="164"/>
      <c r="DO33" s="164"/>
      <c r="DP33" s="164"/>
      <c r="DQ33" s="164"/>
      <c r="DR33" s="164"/>
      <c r="DS33" s="164"/>
      <c r="DT33" s="164"/>
      <c r="DU33" s="164"/>
      <c r="DV33" s="164"/>
      <c r="DW33" s="164"/>
      <c r="DX33" s="164"/>
      <c r="DY33" s="164"/>
      <c r="DZ33" s="164"/>
      <c r="EA33" s="164"/>
      <c r="EB33" s="164"/>
      <c r="EC33" s="164"/>
      <c r="ED33" s="164"/>
      <c r="EE33" s="164"/>
      <c r="EF33" s="164"/>
      <c r="EG33" s="164"/>
      <c r="EH33" s="164"/>
      <c r="EI33" s="164"/>
      <c r="EJ33" s="164"/>
      <c r="EK33" s="164"/>
      <c r="EL33" s="164"/>
      <c r="EM33" s="164"/>
      <c r="EN33" s="164"/>
      <c r="EO33" s="164"/>
      <c r="EP33" s="164"/>
      <c r="EQ33" s="164"/>
      <c r="ER33" s="164"/>
      <c r="ES33" s="164"/>
      <c r="ET33" s="164"/>
      <c r="EU33" s="164"/>
      <c r="EV33" s="164"/>
      <c r="EW33" s="164"/>
      <c r="EX33" s="164"/>
      <c r="EY33" s="164"/>
      <c r="EZ33" s="164"/>
      <c r="FA33" s="164"/>
      <c r="FB33" s="164"/>
      <c r="FC33" s="164"/>
      <c r="FD33" s="164"/>
      <c r="FE33" s="164"/>
      <c r="FF33" s="164"/>
      <c r="FG33" s="164"/>
      <c r="FH33" s="164"/>
      <c r="FI33" s="164"/>
      <c r="FJ33" s="164"/>
      <c r="FK33" s="164"/>
      <c r="FL33" s="164"/>
      <c r="FM33" s="164"/>
      <c r="FN33" s="164"/>
      <c r="FO33" s="164"/>
      <c r="FP33" s="164"/>
      <c r="FQ33" s="164"/>
      <c r="FR33" s="164"/>
      <c r="FS33" s="164"/>
      <c r="FT33" s="164"/>
      <c r="FU33" s="164"/>
      <c r="FV33" s="164"/>
      <c r="FW33" s="164"/>
      <c r="FX33" s="164"/>
      <c r="FY33" s="164"/>
      <c r="FZ33" s="164"/>
      <c r="GA33" s="164"/>
      <c r="GB33" s="164"/>
      <c r="GC33" s="164"/>
      <c r="GD33" s="164"/>
      <c r="GE33" s="164"/>
      <c r="GF33" s="164"/>
      <c r="GG33" s="164"/>
      <c r="GH33" s="164"/>
      <c r="GI33" s="164"/>
      <c r="GJ33" s="164"/>
      <c r="GK33" s="164"/>
      <c r="GL33" s="164"/>
      <c r="GM33" s="164"/>
      <c r="GN33" s="164"/>
      <c r="GO33" s="164"/>
      <c r="GP33" s="164"/>
      <c r="GQ33" s="164"/>
      <c r="GR33" s="164"/>
      <c r="GS33" s="164"/>
      <c r="GT33" s="164"/>
      <c r="GU33" s="164"/>
      <c r="GV33" s="164"/>
      <c r="GW33" s="164"/>
      <c r="GX33" s="164"/>
      <c r="GY33" s="164"/>
      <c r="GZ33" s="164"/>
      <c r="HA33" s="164"/>
      <c r="HB33" s="164"/>
      <c r="HC33" s="164"/>
      <c r="HD33" s="164"/>
      <c r="HE33" s="164"/>
      <c r="HF33" s="164"/>
      <c r="HG33" s="164"/>
      <c r="HH33" s="164"/>
      <c r="HI33" s="164"/>
      <c r="HJ33" s="164"/>
      <c r="HK33" s="164"/>
      <c r="HL33" s="164"/>
      <c r="HM33" s="164"/>
      <c r="HN33" s="164"/>
    </row>
    <row r="34" spans="1:222" s="80" customFormat="1" ht="18.75" customHeight="1">
      <c r="A34" s="174"/>
      <c r="B34" s="189"/>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609"/>
      <c r="AF34" s="610"/>
      <c r="AG34" s="610"/>
      <c r="AH34" s="610"/>
      <c r="AI34" s="610"/>
      <c r="AJ34" s="610"/>
      <c r="AK34" s="610"/>
      <c r="AL34" s="610"/>
      <c r="AM34" s="611"/>
      <c r="AN34" s="609"/>
      <c r="AO34" s="624"/>
      <c r="AP34" s="624"/>
      <c r="AQ34" s="624"/>
      <c r="AR34" s="624"/>
      <c r="AS34" s="624"/>
      <c r="AT34" s="624"/>
      <c r="AU34" s="624"/>
      <c r="AV34" s="625"/>
      <c r="AW34" s="609"/>
      <c r="AX34" s="612"/>
      <c r="AY34" s="612"/>
      <c r="AZ34" s="612"/>
      <c r="BA34" s="612"/>
      <c r="BB34" s="626"/>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c r="BZ34" s="164"/>
      <c r="CA34" s="164"/>
      <c r="CB34" s="164"/>
      <c r="CC34" s="164"/>
      <c r="CD34" s="164"/>
      <c r="CE34" s="164"/>
      <c r="CF34" s="164"/>
      <c r="CG34" s="164"/>
      <c r="CH34" s="164"/>
      <c r="CI34" s="164"/>
      <c r="CJ34" s="164"/>
      <c r="CK34" s="164"/>
      <c r="CL34" s="164"/>
      <c r="CM34" s="164"/>
      <c r="CN34" s="164"/>
      <c r="CO34" s="164"/>
      <c r="CP34" s="164"/>
      <c r="CQ34" s="164"/>
      <c r="CR34" s="164"/>
      <c r="CS34" s="164"/>
      <c r="CT34" s="164"/>
      <c r="CU34" s="164"/>
      <c r="CV34" s="164"/>
      <c r="CW34" s="164"/>
      <c r="CX34" s="164"/>
      <c r="CY34" s="164"/>
      <c r="CZ34" s="164"/>
      <c r="DA34" s="164"/>
      <c r="DB34" s="164"/>
      <c r="DC34" s="164"/>
      <c r="DD34" s="164"/>
      <c r="DE34" s="164"/>
      <c r="DF34" s="164"/>
      <c r="DG34" s="164"/>
      <c r="DH34" s="164"/>
      <c r="DI34" s="164"/>
      <c r="DJ34" s="164"/>
      <c r="DK34" s="164"/>
      <c r="DL34" s="164"/>
      <c r="DM34" s="164"/>
      <c r="DN34" s="164"/>
      <c r="DO34" s="164"/>
      <c r="DP34" s="164"/>
      <c r="DQ34" s="164"/>
      <c r="DR34" s="164"/>
      <c r="DS34" s="164"/>
      <c r="DT34" s="164"/>
      <c r="DU34" s="164"/>
      <c r="DV34" s="164"/>
      <c r="DW34" s="164"/>
      <c r="DX34" s="164"/>
      <c r="DY34" s="164"/>
      <c r="DZ34" s="164"/>
      <c r="EA34" s="164"/>
      <c r="EB34" s="164"/>
      <c r="EC34" s="164"/>
      <c r="ED34" s="164"/>
      <c r="EE34" s="164"/>
      <c r="EF34" s="164"/>
      <c r="EG34" s="164"/>
      <c r="EH34" s="164"/>
      <c r="EI34" s="164"/>
      <c r="EJ34" s="164"/>
      <c r="EK34" s="164"/>
      <c r="EL34" s="164"/>
      <c r="EM34" s="164"/>
      <c r="EN34" s="164"/>
      <c r="EO34" s="164"/>
      <c r="EP34" s="164"/>
      <c r="EQ34" s="164"/>
      <c r="ER34" s="164"/>
      <c r="ES34" s="164"/>
      <c r="ET34" s="164"/>
      <c r="EU34" s="164"/>
      <c r="EV34" s="164"/>
      <c r="EW34" s="164"/>
      <c r="EX34" s="164"/>
      <c r="EY34" s="164"/>
      <c r="EZ34" s="164"/>
      <c r="FA34" s="164"/>
      <c r="FB34" s="164"/>
      <c r="FC34" s="164"/>
      <c r="FD34" s="164"/>
      <c r="FE34" s="164"/>
      <c r="FF34" s="164"/>
      <c r="FG34" s="164"/>
      <c r="FH34" s="164"/>
      <c r="FI34" s="164"/>
      <c r="FJ34" s="164"/>
      <c r="FK34" s="164"/>
      <c r="FL34" s="164"/>
      <c r="FM34" s="164"/>
      <c r="FN34" s="164"/>
      <c r="FO34" s="164"/>
      <c r="FP34" s="164"/>
      <c r="FQ34" s="164"/>
      <c r="FR34" s="164"/>
      <c r="FS34" s="164"/>
      <c r="FT34" s="164"/>
      <c r="FU34" s="164"/>
      <c r="FV34" s="164"/>
      <c r="FW34" s="164"/>
      <c r="FX34" s="164"/>
      <c r="FY34" s="164"/>
      <c r="FZ34" s="164"/>
      <c r="GA34" s="164"/>
      <c r="GB34" s="164"/>
      <c r="GC34" s="164"/>
      <c r="GD34" s="164"/>
      <c r="GE34" s="164"/>
      <c r="GF34" s="164"/>
      <c r="GG34" s="164"/>
      <c r="GH34" s="164"/>
      <c r="GI34" s="164"/>
      <c r="GJ34" s="164"/>
      <c r="GK34" s="164"/>
      <c r="GL34" s="164"/>
      <c r="GM34" s="164"/>
      <c r="GN34" s="164"/>
      <c r="GO34" s="164"/>
      <c r="GP34" s="164"/>
      <c r="GQ34" s="164"/>
      <c r="GR34" s="164"/>
      <c r="GS34" s="164"/>
      <c r="GT34" s="164"/>
      <c r="GU34" s="164"/>
      <c r="GV34" s="164"/>
      <c r="GW34" s="164"/>
      <c r="GX34" s="164"/>
      <c r="GY34" s="164"/>
      <c r="GZ34" s="164"/>
      <c r="HA34" s="164"/>
      <c r="HB34" s="164"/>
      <c r="HC34" s="164"/>
      <c r="HD34" s="164"/>
      <c r="HE34" s="164"/>
      <c r="HF34" s="164"/>
      <c r="HG34" s="164"/>
      <c r="HH34" s="164"/>
      <c r="HI34" s="164"/>
      <c r="HJ34" s="164"/>
      <c r="HK34" s="164"/>
      <c r="HL34" s="164"/>
      <c r="HM34" s="164"/>
      <c r="HN34" s="164"/>
    </row>
    <row r="35" spans="1:222" s="80" customFormat="1" ht="18.75" customHeight="1" thickBot="1">
      <c r="A35" s="174"/>
      <c r="B35" s="193"/>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627"/>
      <c r="AF35" s="628"/>
      <c r="AG35" s="628"/>
      <c r="AH35" s="628"/>
      <c r="AI35" s="628"/>
      <c r="AJ35" s="628"/>
      <c r="AK35" s="628"/>
      <c r="AL35" s="628"/>
      <c r="AM35" s="629"/>
      <c r="AN35" s="627"/>
      <c r="AO35" s="630"/>
      <c r="AP35" s="630"/>
      <c r="AQ35" s="630"/>
      <c r="AR35" s="630"/>
      <c r="AS35" s="630"/>
      <c r="AT35" s="630"/>
      <c r="AU35" s="630"/>
      <c r="AV35" s="631"/>
      <c r="AW35" s="632"/>
      <c r="AX35" s="633"/>
      <c r="AY35" s="633"/>
      <c r="AZ35" s="633"/>
      <c r="BA35" s="633"/>
      <c r="BB35" s="63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c r="CD35" s="164"/>
      <c r="CE35" s="164"/>
      <c r="CF35" s="164"/>
      <c r="CG35" s="164"/>
      <c r="CH35" s="164"/>
      <c r="CI35" s="164"/>
      <c r="CJ35" s="164"/>
      <c r="CK35" s="164"/>
      <c r="CL35" s="164"/>
      <c r="CM35" s="164"/>
      <c r="CN35" s="164"/>
      <c r="CO35" s="164"/>
      <c r="CP35" s="164"/>
      <c r="CQ35" s="164"/>
      <c r="CR35" s="164"/>
      <c r="CS35" s="164"/>
      <c r="CT35" s="164"/>
      <c r="CU35" s="164"/>
      <c r="CV35" s="164"/>
      <c r="CW35" s="164"/>
      <c r="CX35" s="164"/>
      <c r="CY35" s="164"/>
      <c r="CZ35" s="164"/>
      <c r="DA35" s="164"/>
      <c r="DB35" s="164"/>
      <c r="DC35" s="164"/>
      <c r="DD35" s="164"/>
      <c r="DE35" s="164"/>
      <c r="DF35" s="164"/>
      <c r="DG35" s="164"/>
      <c r="DH35" s="164"/>
      <c r="DI35" s="164"/>
      <c r="DJ35" s="164"/>
      <c r="DK35" s="164"/>
      <c r="DL35" s="164"/>
      <c r="DM35" s="164"/>
      <c r="DN35" s="164"/>
      <c r="DO35" s="164"/>
      <c r="DP35" s="164"/>
      <c r="DQ35" s="164"/>
      <c r="DR35" s="164"/>
      <c r="DS35" s="164"/>
      <c r="DT35" s="164"/>
      <c r="DU35" s="164"/>
      <c r="DV35" s="164"/>
      <c r="DW35" s="164"/>
      <c r="DX35" s="164"/>
      <c r="DY35" s="164"/>
      <c r="DZ35" s="164"/>
      <c r="EA35" s="164"/>
      <c r="EB35" s="164"/>
      <c r="EC35" s="164"/>
      <c r="ED35" s="164"/>
      <c r="EE35" s="164"/>
      <c r="EF35" s="164"/>
      <c r="EG35" s="164"/>
      <c r="EH35" s="164"/>
      <c r="EI35" s="164"/>
      <c r="EJ35" s="164"/>
      <c r="EK35" s="164"/>
      <c r="EL35" s="164"/>
      <c r="EM35" s="164"/>
      <c r="EN35" s="164"/>
      <c r="EO35" s="164"/>
      <c r="EP35" s="164"/>
      <c r="EQ35" s="164"/>
      <c r="ER35" s="164"/>
      <c r="ES35" s="164"/>
      <c r="ET35" s="164"/>
      <c r="EU35" s="164"/>
      <c r="EV35" s="164"/>
      <c r="EW35" s="164"/>
      <c r="EX35" s="164"/>
      <c r="EY35" s="164"/>
      <c r="EZ35" s="164"/>
      <c r="FA35" s="164"/>
      <c r="FB35" s="164"/>
      <c r="FC35" s="164"/>
      <c r="FD35" s="164"/>
      <c r="FE35" s="164"/>
      <c r="FF35" s="164"/>
      <c r="FG35" s="164"/>
      <c r="FH35" s="164"/>
      <c r="FI35" s="164"/>
      <c r="FJ35" s="164"/>
      <c r="FK35" s="164"/>
      <c r="FL35" s="164"/>
      <c r="FM35" s="164"/>
      <c r="FN35" s="164"/>
      <c r="FO35" s="164"/>
      <c r="FP35" s="164"/>
      <c r="FQ35" s="164"/>
      <c r="FR35" s="164"/>
      <c r="FS35" s="164"/>
      <c r="FT35" s="164"/>
      <c r="FU35" s="164"/>
      <c r="FV35" s="164"/>
      <c r="FW35" s="164"/>
      <c r="FX35" s="164"/>
      <c r="FY35" s="164"/>
      <c r="FZ35" s="164"/>
      <c r="GA35" s="164"/>
      <c r="GB35" s="164"/>
      <c r="GC35" s="164"/>
      <c r="GD35" s="164"/>
      <c r="GE35" s="164"/>
      <c r="GF35" s="164"/>
      <c r="GG35" s="164"/>
      <c r="GH35" s="164"/>
      <c r="GI35" s="164"/>
      <c r="GJ35" s="164"/>
      <c r="GK35" s="164"/>
      <c r="GL35" s="164"/>
      <c r="GM35" s="164"/>
      <c r="GN35" s="164"/>
      <c r="GO35" s="164"/>
      <c r="GP35" s="164"/>
      <c r="GQ35" s="164"/>
      <c r="GR35" s="164"/>
      <c r="GS35" s="164"/>
      <c r="GT35" s="164"/>
      <c r="GU35" s="164"/>
      <c r="GV35" s="164"/>
      <c r="GW35" s="164"/>
      <c r="GX35" s="164"/>
      <c r="GY35" s="164"/>
      <c r="GZ35" s="164"/>
      <c r="HA35" s="164"/>
      <c r="HB35" s="164"/>
      <c r="HC35" s="164"/>
      <c r="HD35" s="164"/>
      <c r="HE35" s="164"/>
      <c r="HF35" s="164"/>
      <c r="HG35" s="164"/>
      <c r="HH35" s="164"/>
      <c r="HI35" s="164"/>
      <c r="HJ35" s="164"/>
      <c r="HK35" s="164"/>
      <c r="HL35" s="164"/>
      <c r="HM35" s="164"/>
      <c r="HN35" s="164"/>
    </row>
    <row r="36" spans="1:222" s="80" customFormat="1" ht="18.75" customHeight="1" thickTop="1" thickBot="1">
      <c r="A36" s="178"/>
      <c r="B36" s="617" t="s">
        <v>359</v>
      </c>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9"/>
      <c r="AE36" s="620">
        <f>SUM(AE28:AM35)</f>
        <v>10406</v>
      </c>
      <c r="AF36" s="621"/>
      <c r="AG36" s="621"/>
      <c r="AH36" s="621"/>
      <c r="AI36" s="621"/>
      <c r="AJ36" s="621"/>
      <c r="AK36" s="621"/>
      <c r="AL36" s="621"/>
      <c r="AM36" s="622"/>
      <c r="AN36" s="620">
        <f>SUM(AN28:AV35)</f>
        <v>17265</v>
      </c>
      <c r="AO36" s="621"/>
      <c r="AP36" s="621"/>
      <c r="AQ36" s="621"/>
      <c r="AR36" s="621"/>
      <c r="AS36" s="621"/>
      <c r="AT36" s="621"/>
      <c r="AU36" s="621"/>
      <c r="AV36" s="622"/>
      <c r="AW36" s="620"/>
      <c r="AX36" s="621"/>
      <c r="AY36" s="621"/>
      <c r="AZ36" s="621"/>
      <c r="BA36" s="621"/>
      <c r="BB36" s="623"/>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64"/>
      <c r="CR36" s="164"/>
      <c r="CS36" s="164"/>
      <c r="CT36" s="164"/>
      <c r="CU36" s="164"/>
      <c r="CV36" s="164"/>
      <c r="CW36" s="164"/>
      <c r="CX36" s="164"/>
      <c r="CY36" s="164"/>
      <c r="CZ36" s="164"/>
      <c r="DA36" s="164"/>
      <c r="DB36" s="164"/>
      <c r="DC36" s="164"/>
      <c r="DD36" s="164"/>
      <c r="DE36" s="164"/>
      <c r="DF36" s="164"/>
      <c r="DG36" s="164"/>
      <c r="DH36" s="164"/>
      <c r="DI36" s="164"/>
      <c r="DJ36" s="164"/>
      <c r="DK36" s="164"/>
      <c r="DL36" s="164"/>
      <c r="DM36" s="164"/>
      <c r="DN36" s="164"/>
      <c r="DO36" s="164"/>
      <c r="DP36" s="164"/>
      <c r="DQ36" s="164"/>
      <c r="DR36" s="164"/>
      <c r="DS36" s="164"/>
      <c r="DT36" s="164"/>
      <c r="DU36" s="164"/>
      <c r="DV36" s="164"/>
      <c r="DW36" s="164"/>
      <c r="DX36" s="164"/>
      <c r="DY36" s="164"/>
      <c r="DZ36" s="164"/>
      <c r="EA36" s="164"/>
      <c r="EB36" s="164"/>
      <c r="EC36" s="164"/>
      <c r="ED36" s="164"/>
      <c r="EE36" s="164"/>
      <c r="EF36" s="164"/>
      <c r="EG36" s="164"/>
      <c r="EH36" s="164"/>
      <c r="EI36" s="164"/>
      <c r="EJ36" s="164"/>
      <c r="EK36" s="164"/>
      <c r="EL36" s="164"/>
      <c r="EM36" s="164"/>
      <c r="EN36" s="164"/>
      <c r="EO36" s="164"/>
      <c r="EP36" s="164"/>
      <c r="EQ36" s="164"/>
      <c r="ER36" s="164"/>
      <c r="ES36" s="164"/>
      <c r="ET36" s="164"/>
      <c r="EU36" s="164"/>
      <c r="EV36" s="164"/>
      <c r="EW36" s="164"/>
      <c r="EX36" s="164"/>
      <c r="EY36" s="164"/>
      <c r="EZ36" s="164"/>
      <c r="FA36" s="164"/>
      <c r="FB36" s="164"/>
      <c r="FC36" s="164"/>
      <c r="FD36" s="164"/>
      <c r="FE36" s="164"/>
      <c r="FF36" s="164"/>
      <c r="FG36" s="164"/>
      <c r="FH36" s="164"/>
      <c r="FI36" s="164"/>
      <c r="FJ36" s="164"/>
      <c r="FK36" s="164"/>
      <c r="FL36" s="164"/>
      <c r="FM36" s="164"/>
      <c r="FN36" s="164"/>
      <c r="FO36" s="164"/>
      <c r="FP36" s="164"/>
      <c r="FQ36" s="164"/>
      <c r="FR36" s="164"/>
      <c r="FS36" s="164"/>
      <c r="FT36" s="164"/>
      <c r="FU36" s="164"/>
      <c r="FV36" s="164"/>
      <c r="FW36" s="164"/>
      <c r="FX36" s="164"/>
      <c r="FY36" s="164"/>
      <c r="FZ36" s="164"/>
      <c r="GA36" s="164"/>
      <c r="GB36" s="164"/>
      <c r="GC36" s="164"/>
      <c r="GD36" s="164"/>
      <c r="GE36" s="164"/>
      <c r="GF36" s="164"/>
      <c r="GG36" s="164"/>
      <c r="GH36" s="164"/>
      <c r="GI36" s="164"/>
      <c r="GJ36" s="164"/>
      <c r="GK36" s="164"/>
      <c r="GL36" s="164"/>
      <c r="GM36" s="164"/>
      <c r="GN36" s="164"/>
      <c r="GO36" s="164"/>
      <c r="GP36" s="164"/>
      <c r="GQ36" s="164"/>
      <c r="GR36" s="164"/>
      <c r="GS36" s="164"/>
      <c r="GT36" s="164"/>
      <c r="GU36" s="164"/>
      <c r="GV36" s="164"/>
      <c r="GW36" s="164"/>
      <c r="GX36" s="164"/>
      <c r="GY36" s="164"/>
      <c r="GZ36" s="164"/>
      <c r="HA36" s="164"/>
      <c r="HB36" s="164"/>
      <c r="HC36" s="164"/>
      <c r="HD36" s="164"/>
      <c r="HE36" s="164"/>
      <c r="HF36" s="164"/>
      <c r="HG36" s="164"/>
      <c r="HH36" s="164"/>
      <c r="HI36" s="164"/>
      <c r="HJ36" s="164"/>
      <c r="HK36" s="164"/>
      <c r="HL36" s="164"/>
      <c r="HM36" s="164"/>
      <c r="HN36" s="164"/>
    </row>
    <row r="37" spans="1:222" ht="13.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row>
    <row r="38" spans="1:222">
      <c r="AN38" s="635"/>
      <c r="AO38" s="636"/>
      <c r="AP38" s="636"/>
      <c r="AQ38" s="636"/>
      <c r="AR38" s="636"/>
      <c r="AS38" s="636"/>
      <c r="AT38" s="636"/>
      <c r="AU38" s="636"/>
      <c r="AV38" s="636"/>
      <c r="AW38" s="390"/>
    </row>
    <row r="39" spans="1:222">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row>
    <row r="40" spans="1:222">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row>
    <row r="41" spans="1:222" ht="13.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222" ht="13.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row r="43" spans="1:222" ht="13.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row>
    <row r="44" spans="1:222" ht="13.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row>
    <row r="45" spans="1:222" ht="13.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row>
    <row r="46" spans="1:222" ht="13.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row>
    <row r="53" spans="5:54">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row>
    <row r="54" spans="5:54" ht="13.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row>
  </sheetData>
  <mergeCells count="38">
    <mergeCell ref="AN38:AV38"/>
    <mergeCell ref="A6:K6"/>
    <mergeCell ref="L6:O6"/>
    <mergeCell ref="P6:U6"/>
    <mergeCell ref="V6:BB6"/>
    <mergeCell ref="B11:BB20"/>
    <mergeCell ref="B26:AD27"/>
    <mergeCell ref="AE26:AM27"/>
    <mergeCell ref="AN26:AV27"/>
    <mergeCell ref="AW26:BB27"/>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B36:AD36"/>
    <mergeCell ref="AE36:AM36"/>
    <mergeCell ref="AN36:AV36"/>
    <mergeCell ref="AW36:BB36"/>
    <mergeCell ref="AE34:AM34"/>
    <mergeCell ref="AN34:AV34"/>
    <mergeCell ref="AW34:BB34"/>
    <mergeCell ref="AE35:AM35"/>
    <mergeCell ref="AN35:AV35"/>
    <mergeCell ref="AW35:BB35"/>
    <mergeCell ref="AE33:AM33"/>
    <mergeCell ref="AN33:AV33"/>
    <mergeCell ref="AW33:BB33"/>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97" customWidth="1"/>
    <col min="2" max="2" width="9.375" style="197" customWidth="1"/>
    <col min="3" max="3" width="17.5" style="197" customWidth="1"/>
    <col min="4" max="4" width="8.25" style="197" customWidth="1"/>
    <col min="5" max="5" width="12.5" style="197" hidden="1" customWidth="1" collapsed="1"/>
    <col min="6" max="6" width="8.125" style="198" customWidth="1"/>
    <col min="7" max="7" width="7" style="197" customWidth="1" outlineLevel="1"/>
    <col min="8" max="8" width="7" style="198" customWidth="1"/>
    <col min="9" max="9" width="7" style="197" customWidth="1" outlineLevel="1"/>
    <col min="10" max="10" width="7" style="198" customWidth="1"/>
    <col min="11" max="11" width="7" style="197" customWidth="1" outlineLevel="1"/>
    <col min="12" max="12" width="7" style="198" customWidth="1"/>
    <col min="13" max="13" width="7" style="197" customWidth="1" outlineLevel="1"/>
    <col min="14" max="14" width="7" style="198" customWidth="1"/>
    <col min="15" max="15" width="7" style="197" customWidth="1" outlineLevel="1"/>
    <col min="16" max="16" width="7" style="198" customWidth="1"/>
    <col min="17" max="17" width="7" style="197" customWidth="1" outlineLevel="1"/>
    <col min="18" max="18" width="7" style="198" customWidth="1"/>
    <col min="19" max="19" width="7" style="197" customWidth="1" outlineLevel="1"/>
    <col min="20" max="20" width="7" style="198" customWidth="1"/>
    <col min="21" max="21" width="7" style="197" customWidth="1" outlineLevel="1"/>
    <col min="22" max="22" width="7" style="198" customWidth="1"/>
    <col min="23" max="23" width="7" style="197" customWidth="1" outlineLevel="1"/>
    <col min="24" max="24" width="7" style="198" customWidth="1"/>
    <col min="25" max="25" width="7" style="197" customWidth="1" outlineLevel="1"/>
    <col min="26" max="26" width="7" style="198" customWidth="1"/>
    <col min="27" max="27" width="7" style="197" customWidth="1" outlineLevel="1"/>
    <col min="28" max="28" width="7" style="198" customWidth="1"/>
    <col min="29" max="30" width="7" style="197" customWidth="1" outlineLevel="1"/>
    <col min="31" max="254" width="8.625" style="197" customWidth="1"/>
    <col min="255" max="16384" width="8.625" style="197"/>
  </cols>
  <sheetData>
    <row r="1" spans="1:31" ht="18" customHeight="1">
      <c r="A1" s="137" t="s">
        <v>360</v>
      </c>
      <c r="AC1" s="683" t="s">
        <v>557</v>
      </c>
      <c r="AD1" s="683"/>
    </row>
    <row r="2" spans="1:31" ht="12.75" customHeight="1"/>
    <row r="3" spans="1:31" ht="27" customHeight="1" thickBot="1">
      <c r="D3" s="608"/>
      <c r="E3" s="608"/>
      <c r="F3" s="684"/>
      <c r="G3" s="143"/>
      <c r="H3" s="143"/>
      <c r="I3" s="143"/>
      <c r="J3" s="143"/>
      <c r="K3" s="143"/>
      <c r="L3" s="143"/>
      <c r="M3" s="143"/>
      <c r="N3" s="143"/>
      <c r="O3" s="143"/>
      <c r="P3" s="143"/>
      <c r="Q3" s="143"/>
      <c r="R3" s="143"/>
      <c r="S3" s="143"/>
      <c r="T3" s="143"/>
      <c r="U3" s="143"/>
      <c r="V3" s="143"/>
      <c r="W3" s="143"/>
      <c r="X3" s="143"/>
      <c r="Y3" s="143"/>
      <c r="Z3" s="685" t="s">
        <v>636</v>
      </c>
      <c r="AA3" s="686"/>
      <c r="AB3" s="686"/>
      <c r="AC3" s="143"/>
      <c r="AD3" s="143" t="s">
        <v>332</v>
      </c>
    </row>
    <row r="4" spans="1:31" ht="15" customHeight="1">
      <c r="A4" s="199" t="s">
        <v>333</v>
      </c>
      <c r="B4" s="687" t="s">
        <v>361</v>
      </c>
      <c r="C4" s="687" t="s">
        <v>335</v>
      </c>
      <c r="D4" s="689" t="s">
        <v>362</v>
      </c>
      <c r="E4" s="200" t="s">
        <v>405</v>
      </c>
      <c r="F4" s="201"/>
      <c r="G4" s="202"/>
      <c r="H4" s="202"/>
      <c r="I4" s="202" t="s">
        <v>363</v>
      </c>
      <c r="J4" s="202"/>
      <c r="K4" s="202"/>
      <c r="L4" s="202"/>
      <c r="M4" s="202"/>
      <c r="N4" s="202"/>
      <c r="O4" s="202"/>
      <c r="P4" s="202"/>
      <c r="Q4" s="202" t="s">
        <v>364</v>
      </c>
      <c r="R4" s="202"/>
      <c r="S4" s="202"/>
      <c r="T4" s="202"/>
      <c r="U4" s="202"/>
      <c r="V4" s="202"/>
      <c r="W4" s="202"/>
      <c r="X4" s="202"/>
      <c r="Y4" s="202"/>
      <c r="Z4" s="202"/>
      <c r="AA4" s="202"/>
      <c r="AB4" s="202"/>
      <c r="AC4" s="202"/>
      <c r="AD4" s="203"/>
    </row>
    <row r="5" spans="1:31" ht="15" customHeight="1">
      <c r="A5" s="204" t="s">
        <v>337</v>
      </c>
      <c r="B5" s="688"/>
      <c r="C5" s="688"/>
      <c r="D5" s="690"/>
      <c r="E5" s="205" t="s">
        <v>365</v>
      </c>
      <c r="F5" s="206" t="s">
        <v>366</v>
      </c>
      <c r="G5" s="206" t="s">
        <v>367</v>
      </c>
      <c r="H5" s="206" t="s">
        <v>368</v>
      </c>
      <c r="I5" s="206" t="s">
        <v>369</v>
      </c>
      <c r="J5" s="206" t="s">
        <v>370</v>
      </c>
      <c r="K5" s="206" t="s">
        <v>371</v>
      </c>
      <c r="L5" s="206" t="s">
        <v>372</v>
      </c>
      <c r="M5" s="206" t="s">
        <v>373</v>
      </c>
      <c r="N5" s="206" t="s">
        <v>374</v>
      </c>
      <c r="O5" s="206" t="s">
        <v>375</v>
      </c>
      <c r="P5" s="206" t="s">
        <v>376</v>
      </c>
      <c r="Q5" s="206" t="s">
        <v>377</v>
      </c>
      <c r="R5" s="206" t="s">
        <v>378</v>
      </c>
      <c r="S5" s="206" t="s">
        <v>379</v>
      </c>
      <c r="T5" s="206" t="s">
        <v>380</v>
      </c>
      <c r="U5" s="206" t="s">
        <v>381</v>
      </c>
      <c r="V5" s="206" t="s">
        <v>382</v>
      </c>
      <c r="W5" s="206" t="s">
        <v>383</v>
      </c>
      <c r="X5" s="206" t="s">
        <v>384</v>
      </c>
      <c r="Y5" s="206" t="s">
        <v>385</v>
      </c>
      <c r="Z5" s="206" t="s">
        <v>386</v>
      </c>
      <c r="AA5" s="206" t="s">
        <v>387</v>
      </c>
      <c r="AB5" s="206" t="s">
        <v>388</v>
      </c>
      <c r="AC5" s="206" t="s">
        <v>389</v>
      </c>
      <c r="AD5" s="207" t="s">
        <v>390</v>
      </c>
    </row>
    <row r="6" spans="1:31" ht="15" customHeight="1">
      <c r="A6" s="657">
        <v>1</v>
      </c>
      <c r="B6" s="675" t="s">
        <v>36</v>
      </c>
      <c r="C6" s="661" t="s">
        <v>452</v>
      </c>
      <c r="D6" s="663" t="s">
        <v>391</v>
      </c>
      <c r="E6" s="208">
        <v>25000</v>
      </c>
      <c r="F6" s="208">
        <f>SUM(G6:AD6)</f>
        <v>15000</v>
      </c>
      <c r="G6" s="208">
        <v>15000</v>
      </c>
      <c r="H6" s="208"/>
      <c r="I6" s="208"/>
      <c r="J6" s="208"/>
      <c r="K6" s="208"/>
      <c r="L6" s="208"/>
      <c r="M6" s="208"/>
      <c r="N6" s="208"/>
      <c r="O6" s="208"/>
      <c r="P6" s="208"/>
      <c r="Q6" s="208"/>
      <c r="R6" s="208"/>
      <c r="S6" s="208"/>
      <c r="T6" s="208"/>
      <c r="U6" s="208"/>
      <c r="V6" s="208"/>
      <c r="W6" s="208"/>
      <c r="X6" s="208"/>
      <c r="Y6" s="208"/>
      <c r="Z6" s="208"/>
      <c r="AA6" s="208"/>
      <c r="AB6" s="208"/>
      <c r="AC6" s="208"/>
      <c r="AD6" s="209"/>
      <c r="AE6" s="197" t="s">
        <v>340</v>
      </c>
    </row>
    <row r="7" spans="1:31" ht="15" customHeight="1">
      <c r="A7" s="658"/>
      <c r="B7" s="676"/>
      <c r="C7" s="662"/>
      <c r="D7" s="664"/>
      <c r="E7" s="210">
        <v>25000</v>
      </c>
      <c r="F7" s="210">
        <f t="shared" ref="F7:F13" si="0">SUM(G7:AD7)</f>
        <v>15000</v>
      </c>
      <c r="G7" s="211">
        <v>15000</v>
      </c>
      <c r="H7" s="210"/>
      <c r="I7" s="211"/>
      <c r="J7" s="210"/>
      <c r="K7" s="211"/>
      <c r="L7" s="210"/>
      <c r="M7" s="211"/>
      <c r="N7" s="210"/>
      <c r="O7" s="211"/>
      <c r="P7" s="210"/>
      <c r="Q7" s="211"/>
      <c r="R7" s="210"/>
      <c r="S7" s="211"/>
      <c r="T7" s="210"/>
      <c r="U7" s="211"/>
      <c r="V7" s="210"/>
      <c r="W7" s="211"/>
      <c r="X7" s="210"/>
      <c r="Y7" s="211"/>
      <c r="Z7" s="210"/>
      <c r="AA7" s="211"/>
      <c r="AB7" s="210"/>
      <c r="AC7" s="211"/>
      <c r="AD7" s="212"/>
      <c r="AE7" s="197" t="s">
        <v>341</v>
      </c>
    </row>
    <row r="8" spans="1:31" ht="15" customHeight="1">
      <c r="A8" s="657">
        <v>2</v>
      </c>
      <c r="B8" s="675" t="s">
        <v>36</v>
      </c>
      <c r="C8" s="661" t="s">
        <v>429</v>
      </c>
      <c r="D8" s="663" t="s">
        <v>391</v>
      </c>
      <c r="E8" s="213">
        <v>5000</v>
      </c>
      <c r="F8" s="213">
        <f t="shared" si="0"/>
        <v>1000</v>
      </c>
      <c r="G8" s="208">
        <v>1000</v>
      </c>
      <c r="H8" s="213"/>
      <c r="I8" s="208"/>
      <c r="J8" s="213"/>
      <c r="K8" s="208"/>
      <c r="L8" s="213"/>
      <c r="M8" s="208"/>
      <c r="N8" s="213"/>
      <c r="O8" s="208"/>
      <c r="P8" s="213"/>
      <c r="Q8" s="208"/>
      <c r="R8" s="213"/>
      <c r="S8" s="208"/>
      <c r="T8" s="213"/>
      <c r="U8" s="208"/>
      <c r="V8" s="213"/>
      <c r="W8" s="208"/>
      <c r="X8" s="213"/>
      <c r="Y8" s="208"/>
      <c r="Z8" s="213"/>
      <c r="AA8" s="208"/>
      <c r="AB8" s="213"/>
      <c r="AC8" s="208"/>
      <c r="AD8" s="209"/>
      <c r="AE8" s="197" t="s">
        <v>340</v>
      </c>
    </row>
    <row r="9" spans="1:31" ht="15" customHeight="1">
      <c r="A9" s="658"/>
      <c r="B9" s="676"/>
      <c r="C9" s="662"/>
      <c r="D9" s="664"/>
      <c r="E9" s="210">
        <v>0</v>
      </c>
      <c r="F9" s="210">
        <f t="shared" si="0"/>
        <v>1000</v>
      </c>
      <c r="G9" s="211">
        <v>1000</v>
      </c>
      <c r="H9" s="210"/>
      <c r="I9" s="211"/>
      <c r="J9" s="210"/>
      <c r="K9" s="211"/>
      <c r="L9" s="210"/>
      <c r="M9" s="211"/>
      <c r="N9" s="210"/>
      <c r="O9" s="211"/>
      <c r="P9" s="210"/>
      <c r="Q9" s="211"/>
      <c r="R9" s="210"/>
      <c r="S9" s="211"/>
      <c r="T9" s="210"/>
      <c r="U9" s="211"/>
      <c r="V9" s="210"/>
      <c r="W9" s="211"/>
      <c r="X9" s="210"/>
      <c r="Y9" s="211"/>
      <c r="Z9" s="210"/>
      <c r="AA9" s="211"/>
      <c r="AB9" s="210"/>
      <c r="AC9" s="211"/>
      <c r="AD9" s="212"/>
      <c r="AE9" s="197" t="s">
        <v>341</v>
      </c>
    </row>
    <row r="10" spans="1:31" ht="22.5" customHeight="1">
      <c r="A10" s="657">
        <v>3</v>
      </c>
      <c r="B10" s="675" t="s">
        <v>36</v>
      </c>
      <c r="C10" s="661" t="s">
        <v>453</v>
      </c>
      <c r="D10" s="663" t="s">
        <v>391</v>
      </c>
      <c r="E10" s="213">
        <v>5000</v>
      </c>
      <c r="F10" s="213">
        <f t="shared" si="0"/>
        <v>0</v>
      </c>
      <c r="G10" s="208">
        <v>0</v>
      </c>
      <c r="H10" s="213"/>
      <c r="I10" s="208"/>
      <c r="J10" s="213"/>
      <c r="K10" s="208"/>
      <c r="L10" s="213"/>
      <c r="M10" s="208"/>
      <c r="N10" s="213"/>
      <c r="O10" s="208"/>
      <c r="P10" s="213"/>
      <c r="Q10" s="208"/>
      <c r="R10" s="213"/>
      <c r="S10" s="208"/>
      <c r="T10" s="213"/>
      <c r="U10" s="208"/>
      <c r="V10" s="213"/>
      <c r="W10" s="208"/>
      <c r="X10" s="213"/>
      <c r="Y10" s="208"/>
      <c r="Z10" s="213"/>
      <c r="AA10" s="208"/>
      <c r="AB10" s="213"/>
      <c r="AC10" s="208"/>
      <c r="AD10" s="209"/>
      <c r="AE10" s="197" t="s">
        <v>340</v>
      </c>
    </row>
    <row r="11" spans="1:31" ht="22.5" customHeight="1">
      <c r="A11" s="658"/>
      <c r="B11" s="676"/>
      <c r="C11" s="662"/>
      <c r="D11" s="664"/>
      <c r="E11" s="210">
        <v>5000</v>
      </c>
      <c r="F11" s="210">
        <f t="shared" si="0"/>
        <v>0</v>
      </c>
      <c r="G11" s="211">
        <v>0</v>
      </c>
      <c r="H11" s="210"/>
      <c r="I11" s="211"/>
      <c r="J11" s="210"/>
      <c r="K11" s="211"/>
      <c r="L11" s="210"/>
      <c r="M11" s="211"/>
      <c r="N11" s="210"/>
      <c r="O11" s="211"/>
      <c r="P11" s="210"/>
      <c r="Q11" s="211"/>
      <c r="R11" s="210"/>
      <c r="S11" s="211"/>
      <c r="T11" s="210"/>
      <c r="U11" s="211"/>
      <c r="V11" s="210"/>
      <c r="W11" s="211"/>
      <c r="X11" s="210"/>
      <c r="Y11" s="211"/>
      <c r="Z11" s="210"/>
      <c r="AA11" s="211"/>
      <c r="AB11" s="210"/>
      <c r="AC11" s="211"/>
      <c r="AD11" s="212"/>
      <c r="AE11" s="197" t="s">
        <v>341</v>
      </c>
    </row>
    <row r="12" spans="1:31" ht="15" customHeight="1">
      <c r="A12" s="657">
        <v>4</v>
      </c>
      <c r="B12" s="675" t="s">
        <v>392</v>
      </c>
      <c r="C12" s="674" t="s">
        <v>349</v>
      </c>
      <c r="D12" s="663" t="s">
        <v>391</v>
      </c>
      <c r="E12" s="214">
        <v>30000</v>
      </c>
      <c r="F12" s="214">
        <f t="shared" si="0"/>
        <v>7500</v>
      </c>
      <c r="G12" s="208">
        <v>7500</v>
      </c>
      <c r="H12" s="214"/>
      <c r="I12" s="208"/>
      <c r="J12" s="214"/>
      <c r="K12" s="208"/>
      <c r="L12" s="214"/>
      <c r="M12" s="208"/>
      <c r="N12" s="214"/>
      <c r="O12" s="208"/>
      <c r="P12" s="214"/>
      <c r="Q12" s="208"/>
      <c r="R12" s="214"/>
      <c r="S12" s="208"/>
      <c r="T12" s="214"/>
      <c r="U12" s="208"/>
      <c r="V12" s="214"/>
      <c r="W12" s="208"/>
      <c r="X12" s="214"/>
      <c r="Y12" s="208"/>
      <c r="Z12" s="214"/>
      <c r="AA12" s="208"/>
      <c r="AB12" s="214"/>
      <c r="AC12" s="208"/>
      <c r="AD12" s="209"/>
      <c r="AE12" s="197" t="s">
        <v>340</v>
      </c>
    </row>
    <row r="13" spans="1:31" ht="15" customHeight="1">
      <c r="A13" s="658"/>
      <c r="B13" s="676"/>
      <c r="C13" s="674"/>
      <c r="D13" s="664"/>
      <c r="E13" s="215">
        <v>30000</v>
      </c>
      <c r="F13" s="215">
        <f t="shared" si="0"/>
        <v>0</v>
      </c>
      <c r="G13" s="211">
        <v>0</v>
      </c>
      <c r="H13" s="215"/>
      <c r="I13" s="211"/>
      <c r="J13" s="215"/>
      <c r="K13" s="211"/>
      <c r="L13" s="215"/>
      <c r="M13" s="211"/>
      <c r="N13" s="215"/>
      <c r="O13" s="211"/>
      <c r="P13" s="215"/>
      <c r="Q13" s="211"/>
      <c r="R13" s="215"/>
      <c r="S13" s="211"/>
      <c r="T13" s="215"/>
      <c r="U13" s="211"/>
      <c r="V13" s="215"/>
      <c r="W13" s="211"/>
      <c r="X13" s="215"/>
      <c r="Y13" s="211"/>
      <c r="Z13" s="215"/>
      <c r="AA13" s="211"/>
      <c r="AB13" s="215"/>
      <c r="AC13" s="211"/>
      <c r="AD13" s="212"/>
      <c r="AE13" s="197" t="s">
        <v>341</v>
      </c>
    </row>
    <row r="14" spans="1:31" ht="15" customHeight="1">
      <c r="A14" s="677" t="s">
        <v>393</v>
      </c>
      <c r="B14" s="678"/>
      <c r="C14" s="678"/>
      <c r="D14" s="679"/>
      <c r="E14" s="213">
        <f>+E6+E8+E10+E12</f>
        <v>65000</v>
      </c>
      <c r="F14" s="213">
        <f>+F6+F8+F10+F12</f>
        <v>23500</v>
      </c>
      <c r="G14" s="213">
        <f t="shared" ref="G14:AD15" si="1">+G6+G8+G10+G12</f>
        <v>23500</v>
      </c>
      <c r="H14" s="213">
        <f t="shared" si="1"/>
        <v>0</v>
      </c>
      <c r="I14" s="213">
        <f t="shared" si="1"/>
        <v>0</v>
      </c>
      <c r="J14" s="213">
        <f t="shared" si="1"/>
        <v>0</v>
      </c>
      <c r="K14" s="213">
        <f t="shared" si="1"/>
        <v>0</v>
      </c>
      <c r="L14" s="213">
        <f t="shared" si="1"/>
        <v>0</v>
      </c>
      <c r="M14" s="213">
        <f t="shared" si="1"/>
        <v>0</v>
      </c>
      <c r="N14" s="213">
        <f t="shared" si="1"/>
        <v>0</v>
      </c>
      <c r="O14" s="213">
        <f t="shared" si="1"/>
        <v>0</v>
      </c>
      <c r="P14" s="213">
        <f t="shared" si="1"/>
        <v>0</v>
      </c>
      <c r="Q14" s="213">
        <f t="shared" si="1"/>
        <v>0</v>
      </c>
      <c r="R14" s="213">
        <f t="shared" si="1"/>
        <v>0</v>
      </c>
      <c r="S14" s="213">
        <f t="shared" si="1"/>
        <v>0</v>
      </c>
      <c r="T14" s="213">
        <f t="shared" si="1"/>
        <v>0</v>
      </c>
      <c r="U14" s="213">
        <f t="shared" si="1"/>
        <v>0</v>
      </c>
      <c r="V14" s="213">
        <f t="shared" si="1"/>
        <v>0</v>
      </c>
      <c r="W14" s="213">
        <f t="shared" si="1"/>
        <v>0</v>
      </c>
      <c r="X14" s="213">
        <f t="shared" si="1"/>
        <v>0</v>
      </c>
      <c r="Y14" s="213">
        <f t="shared" si="1"/>
        <v>0</v>
      </c>
      <c r="Z14" s="213">
        <f t="shared" si="1"/>
        <v>0</v>
      </c>
      <c r="AA14" s="213">
        <f t="shared" si="1"/>
        <v>0</v>
      </c>
      <c r="AB14" s="213">
        <f t="shared" si="1"/>
        <v>0</v>
      </c>
      <c r="AC14" s="213">
        <f t="shared" si="1"/>
        <v>0</v>
      </c>
      <c r="AD14" s="216">
        <f t="shared" si="1"/>
        <v>0</v>
      </c>
    </row>
    <row r="15" spans="1:31" ht="15" customHeight="1">
      <c r="A15" s="680"/>
      <c r="B15" s="681"/>
      <c r="C15" s="681"/>
      <c r="D15" s="682"/>
      <c r="E15" s="210">
        <f>+E7+E9+E11+E13</f>
        <v>60000</v>
      </c>
      <c r="F15" s="210">
        <f>+F7+F9+F11+F13</f>
        <v>16000</v>
      </c>
      <c r="G15" s="210">
        <f t="shared" si="1"/>
        <v>16000</v>
      </c>
      <c r="H15" s="210">
        <f t="shared" si="1"/>
        <v>0</v>
      </c>
      <c r="I15" s="210">
        <f t="shared" si="1"/>
        <v>0</v>
      </c>
      <c r="J15" s="210">
        <f t="shared" si="1"/>
        <v>0</v>
      </c>
      <c r="K15" s="210">
        <f t="shared" si="1"/>
        <v>0</v>
      </c>
      <c r="L15" s="210">
        <f t="shared" si="1"/>
        <v>0</v>
      </c>
      <c r="M15" s="210">
        <f t="shared" si="1"/>
        <v>0</v>
      </c>
      <c r="N15" s="210">
        <f t="shared" si="1"/>
        <v>0</v>
      </c>
      <c r="O15" s="210">
        <f t="shared" si="1"/>
        <v>0</v>
      </c>
      <c r="P15" s="210">
        <f t="shared" si="1"/>
        <v>0</v>
      </c>
      <c r="Q15" s="210">
        <f t="shared" si="1"/>
        <v>0</v>
      </c>
      <c r="R15" s="210">
        <f t="shared" si="1"/>
        <v>0</v>
      </c>
      <c r="S15" s="210">
        <f t="shared" si="1"/>
        <v>0</v>
      </c>
      <c r="T15" s="210">
        <f t="shared" si="1"/>
        <v>0</v>
      </c>
      <c r="U15" s="210">
        <f t="shared" si="1"/>
        <v>0</v>
      </c>
      <c r="V15" s="210">
        <f t="shared" si="1"/>
        <v>0</v>
      </c>
      <c r="W15" s="210">
        <f t="shared" si="1"/>
        <v>0</v>
      </c>
      <c r="X15" s="210">
        <f t="shared" si="1"/>
        <v>0</v>
      </c>
      <c r="Y15" s="210">
        <f t="shared" si="1"/>
        <v>0</v>
      </c>
      <c r="Z15" s="210">
        <f t="shared" si="1"/>
        <v>0</v>
      </c>
      <c r="AA15" s="210">
        <f t="shared" si="1"/>
        <v>0</v>
      </c>
      <c r="AB15" s="210">
        <f t="shared" si="1"/>
        <v>0</v>
      </c>
      <c r="AC15" s="210">
        <f t="shared" si="1"/>
        <v>0</v>
      </c>
      <c r="AD15" s="217">
        <f t="shared" si="1"/>
        <v>0</v>
      </c>
    </row>
    <row r="16" spans="1:31" ht="15" customHeight="1">
      <c r="A16" s="657">
        <v>5</v>
      </c>
      <c r="B16" s="675" t="s">
        <v>36</v>
      </c>
      <c r="C16" s="661" t="s">
        <v>394</v>
      </c>
      <c r="D16" s="663" t="s">
        <v>395</v>
      </c>
      <c r="E16" s="213"/>
      <c r="F16" s="208">
        <f>SUM(G16:AD16)</f>
        <v>100000</v>
      </c>
      <c r="G16" s="208">
        <v>100000</v>
      </c>
      <c r="H16" s="213"/>
      <c r="I16" s="208"/>
      <c r="J16" s="213"/>
      <c r="K16" s="208"/>
      <c r="L16" s="213"/>
      <c r="M16" s="208"/>
      <c r="N16" s="213"/>
      <c r="O16" s="208"/>
      <c r="P16" s="213"/>
      <c r="Q16" s="208"/>
      <c r="R16" s="213"/>
      <c r="S16" s="208"/>
      <c r="T16" s="213"/>
      <c r="U16" s="208"/>
      <c r="V16" s="213"/>
      <c r="W16" s="208"/>
      <c r="X16" s="213"/>
      <c r="Y16" s="208"/>
      <c r="Z16" s="213"/>
      <c r="AA16" s="208"/>
      <c r="AB16" s="213"/>
      <c r="AC16" s="208"/>
      <c r="AD16" s="209"/>
      <c r="AE16" s="197" t="s">
        <v>340</v>
      </c>
    </row>
    <row r="17" spans="1:31" ht="15" customHeight="1">
      <c r="A17" s="658"/>
      <c r="B17" s="676"/>
      <c r="C17" s="662"/>
      <c r="D17" s="664"/>
      <c r="E17" s="210"/>
      <c r="F17" s="210">
        <f t="shared" ref="F17:F23" si="2">SUM(G17:AD17)</f>
        <v>20000</v>
      </c>
      <c r="G17" s="211">
        <v>20000</v>
      </c>
      <c r="H17" s="210"/>
      <c r="I17" s="211"/>
      <c r="J17" s="210"/>
      <c r="K17" s="211"/>
      <c r="L17" s="210"/>
      <c r="M17" s="211"/>
      <c r="N17" s="210"/>
      <c r="O17" s="211"/>
      <c r="P17" s="210"/>
      <c r="Q17" s="211"/>
      <c r="R17" s="210"/>
      <c r="S17" s="211"/>
      <c r="T17" s="210"/>
      <c r="U17" s="211"/>
      <c r="V17" s="210"/>
      <c r="W17" s="211"/>
      <c r="X17" s="210"/>
      <c r="Y17" s="211"/>
      <c r="Z17" s="210"/>
      <c r="AA17" s="211"/>
      <c r="AB17" s="210"/>
      <c r="AC17" s="211"/>
      <c r="AD17" s="212"/>
      <c r="AE17" s="197" t="s">
        <v>341</v>
      </c>
    </row>
    <row r="18" spans="1:31" ht="15" customHeight="1">
      <c r="A18" s="657">
        <v>6</v>
      </c>
      <c r="B18" s="675" t="s">
        <v>36</v>
      </c>
      <c r="C18" s="661" t="s">
        <v>396</v>
      </c>
      <c r="D18" s="663" t="s">
        <v>395</v>
      </c>
      <c r="E18" s="213"/>
      <c r="F18" s="213">
        <f t="shared" si="2"/>
        <v>0</v>
      </c>
      <c r="G18" s="208">
        <v>0</v>
      </c>
      <c r="H18" s="213"/>
      <c r="I18" s="208"/>
      <c r="J18" s="213"/>
      <c r="K18" s="208"/>
      <c r="L18" s="213"/>
      <c r="M18" s="208"/>
      <c r="N18" s="213"/>
      <c r="O18" s="208"/>
      <c r="P18" s="213"/>
      <c r="Q18" s="208"/>
      <c r="R18" s="213"/>
      <c r="S18" s="208"/>
      <c r="T18" s="213"/>
      <c r="U18" s="208"/>
      <c r="V18" s="213"/>
      <c r="W18" s="208"/>
      <c r="X18" s="213"/>
      <c r="Y18" s="208"/>
      <c r="Z18" s="213"/>
      <c r="AA18" s="208"/>
      <c r="AB18" s="213"/>
      <c r="AC18" s="208"/>
      <c r="AD18" s="209"/>
      <c r="AE18" s="197" t="s">
        <v>340</v>
      </c>
    </row>
    <row r="19" spans="1:31" ht="15" customHeight="1">
      <c r="A19" s="658"/>
      <c r="B19" s="676"/>
      <c r="C19" s="662"/>
      <c r="D19" s="664"/>
      <c r="E19" s="210"/>
      <c r="F19" s="210">
        <f t="shared" si="2"/>
        <v>0</v>
      </c>
      <c r="G19" s="211">
        <v>0</v>
      </c>
      <c r="H19" s="210"/>
      <c r="I19" s="211"/>
      <c r="J19" s="210"/>
      <c r="K19" s="211"/>
      <c r="L19" s="210"/>
      <c r="M19" s="211"/>
      <c r="N19" s="210"/>
      <c r="O19" s="211"/>
      <c r="P19" s="210"/>
      <c r="Q19" s="211"/>
      <c r="R19" s="210"/>
      <c r="S19" s="211"/>
      <c r="T19" s="210"/>
      <c r="U19" s="211"/>
      <c r="V19" s="210"/>
      <c r="W19" s="211"/>
      <c r="X19" s="210"/>
      <c r="Y19" s="211"/>
      <c r="Z19" s="210"/>
      <c r="AA19" s="211"/>
      <c r="AB19" s="210"/>
      <c r="AC19" s="211"/>
      <c r="AD19" s="212"/>
      <c r="AE19" s="197" t="s">
        <v>341</v>
      </c>
    </row>
    <row r="20" spans="1:31" ht="15" customHeight="1">
      <c r="A20" s="657">
        <v>7</v>
      </c>
      <c r="B20" s="675" t="s">
        <v>36</v>
      </c>
      <c r="C20" s="661" t="s">
        <v>397</v>
      </c>
      <c r="D20" s="663" t="s">
        <v>395</v>
      </c>
      <c r="E20" s="213"/>
      <c r="F20" s="213">
        <f t="shared" si="2"/>
        <v>2500</v>
      </c>
      <c r="G20" s="208">
        <v>2500</v>
      </c>
      <c r="H20" s="213"/>
      <c r="I20" s="208"/>
      <c r="J20" s="213"/>
      <c r="K20" s="208"/>
      <c r="L20" s="213"/>
      <c r="M20" s="208"/>
      <c r="N20" s="213"/>
      <c r="O20" s="208"/>
      <c r="P20" s="213"/>
      <c r="Q20" s="208"/>
      <c r="R20" s="213"/>
      <c r="S20" s="208"/>
      <c r="T20" s="213"/>
      <c r="U20" s="208"/>
      <c r="V20" s="213"/>
      <c r="W20" s="208"/>
      <c r="X20" s="213"/>
      <c r="Y20" s="208"/>
      <c r="Z20" s="213"/>
      <c r="AA20" s="208"/>
      <c r="AB20" s="213"/>
      <c r="AC20" s="208"/>
      <c r="AD20" s="209"/>
      <c r="AE20" s="197" t="s">
        <v>340</v>
      </c>
    </row>
    <row r="21" spans="1:31" ht="15" customHeight="1">
      <c r="A21" s="658"/>
      <c r="B21" s="676"/>
      <c r="C21" s="662"/>
      <c r="D21" s="664"/>
      <c r="E21" s="210"/>
      <c r="F21" s="210">
        <f t="shared" si="2"/>
        <v>2500</v>
      </c>
      <c r="G21" s="211">
        <v>2500</v>
      </c>
      <c r="H21" s="210"/>
      <c r="I21" s="211"/>
      <c r="J21" s="210"/>
      <c r="K21" s="211"/>
      <c r="L21" s="210"/>
      <c r="M21" s="211"/>
      <c r="N21" s="210"/>
      <c r="O21" s="211"/>
      <c r="P21" s="210"/>
      <c r="Q21" s="211"/>
      <c r="R21" s="210"/>
      <c r="S21" s="211"/>
      <c r="T21" s="210"/>
      <c r="U21" s="211"/>
      <c r="V21" s="210"/>
      <c r="W21" s="211"/>
      <c r="X21" s="210"/>
      <c r="Y21" s="211"/>
      <c r="Z21" s="210"/>
      <c r="AA21" s="211"/>
      <c r="AB21" s="210"/>
      <c r="AC21" s="211"/>
      <c r="AD21" s="212"/>
      <c r="AE21" s="197" t="s">
        <v>341</v>
      </c>
    </row>
    <row r="22" spans="1:31" ht="15" customHeight="1">
      <c r="A22" s="657">
        <v>8</v>
      </c>
      <c r="B22" s="675" t="s">
        <v>36</v>
      </c>
      <c r="C22" s="661" t="s">
        <v>398</v>
      </c>
      <c r="D22" s="663" t="s">
        <v>395</v>
      </c>
      <c r="E22" s="213"/>
      <c r="F22" s="214">
        <f t="shared" si="2"/>
        <v>10000</v>
      </c>
      <c r="G22" s="208">
        <v>10000</v>
      </c>
      <c r="H22" s="213"/>
      <c r="I22" s="208"/>
      <c r="J22" s="213"/>
      <c r="K22" s="208"/>
      <c r="L22" s="213"/>
      <c r="M22" s="208"/>
      <c r="N22" s="213"/>
      <c r="O22" s="208"/>
      <c r="P22" s="213"/>
      <c r="Q22" s="208"/>
      <c r="R22" s="213"/>
      <c r="S22" s="208"/>
      <c r="T22" s="213"/>
      <c r="U22" s="208"/>
      <c r="V22" s="213"/>
      <c r="W22" s="208"/>
      <c r="X22" s="213"/>
      <c r="Y22" s="208"/>
      <c r="Z22" s="213"/>
      <c r="AA22" s="208"/>
      <c r="AB22" s="213"/>
      <c r="AC22" s="208"/>
      <c r="AD22" s="209"/>
      <c r="AE22" s="197" t="s">
        <v>340</v>
      </c>
    </row>
    <row r="23" spans="1:31" ht="15" customHeight="1">
      <c r="A23" s="658"/>
      <c r="B23" s="676"/>
      <c r="C23" s="662"/>
      <c r="D23" s="664"/>
      <c r="E23" s="210"/>
      <c r="F23" s="215">
        <f t="shared" si="2"/>
        <v>1000</v>
      </c>
      <c r="G23" s="211">
        <v>1000</v>
      </c>
      <c r="H23" s="210"/>
      <c r="I23" s="211"/>
      <c r="J23" s="210"/>
      <c r="K23" s="211"/>
      <c r="L23" s="210"/>
      <c r="M23" s="211"/>
      <c r="N23" s="210"/>
      <c r="O23" s="211"/>
      <c r="P23" s="210"/>
      <c r="Q23" s="211"/>
      <c r="R23" s="210"/>
      <c r="S23" s="211"/>
      <c r="T23" s="210"/>
      <c r="U23" s="211"/>
      <c r="V23" s="210"/>
      <c r="W23" s="211"/>
      <c r="X23" s="210"/>
      <c r="Y23" s="211"/>
      <c r="Z23" s="210"/>
      <c r="AA23" s="211"/>
      <c r="AB23" s="210"/>
      <c r="AC23" s="211"/>
      <c r="AD23" s="212"/>
      <c r="AE23" s="197" t="s">
        <v>341</v>
      </c>
    </row>
    <row r="24" spans="1:31" ht="15" customHeight="1">
      <c r="A24" s="677" t="s">
        <v>399</v>
      </c>
      <c r="B24" s="678"/>
      <c r="C24" s="678"/>
      <c r="D24" s="679"/>
      <c r="E24" s="213">
        <f>+E16+E18+E20+E22</f>
        <v>0</v>
      </c>
      <c r="F24" s="213">
        <f>+F16+F18+F20+F22</f>
        <v>112500</v>
      </c>
      <c r="G24" s="213">
        <f t="shared" ref="G24:AD25" si="3">+G16+G18+G20+G22</f>
        <v>112500</v>
      </c>
      <c r="H24" s="213">
        <f t="shared" si="3"/>
        <v>0</v>
      </c>
      <c r="I24" s="213">
        <f t="shared" si="3"/>
        <v>0</v>
      </c>
      <c r="J24" s="213">
        <f t="shared" si="3"/>
        <v>0</v>
      </c>
      <c r="K24" s="213">
        <f t="shared" si="3"/>
        <v>0</v>
      </c>
      <c r="L24" s="213">
        <f t="shared" si="3"/>
        <v>0</v>
      </c>
      <c r="M24" s="213">
        <f t="shared" si="3"/>
        <v>0</v>
      </c>
      <c r="N24" s="213">
        <f t="shared" si="3"/>
        <v>0</v>
      </c>
      <c r="O24" s="213">
        <f t="shared" si="3"/>
        <v>0</v>
      </c>
      <c r="P24" s="213">
        <f t="shared" si="3"/>
        <v>0</v>
      </c>
      <c r="Q24" s="213">
        <f t="shared" si="3"/>
        <v>0</v>
      </c>
      <c r="R24" s="213">
        <f t="shared" si="3"/>
        <v>0</v>
      </c>
      <c r="S24" s="213">
        <f t="shared" si="3"/>
        <v>0</v>
      </c>
      <c r="T24" s="213">
        <f t="shared" si="3"/>
        <v>0</v>
      </c>
      <c r="U24" s="213">
        <f t="shared" si="3"/>
        <v>0</v>
      </c>
      <c r="V24" s="213">
        <f t="shared" si="3"/>
        <v>0</v>
      </c>
      <c r="W24" s="213">
        <f t="shared" si="3"/>
        <v>0</v>
      </c>
      <c r="X24" s="213">
        <f t="shared" si="3"/>
        <v>0</v>
      </c>
      <c r="Y24" s="213">
        <f t="shared" si="3"/>
        <v>0</v>
      </c>
      <c r="Z24" s="213">
        <f t="shared" si="3"/>
        <v>0</v>
      </c>
      <c r="AA24" s="213">
        <f t="shared" si="3"/>
        <v>0</v>
      </c>
      <c r="AB24" s="213">
        <f t="shared" si="3"/>
        <v>0</v>
      </c>
      <c r="AC24" s="213">
        <f t="shared" si="3"/>
        <v>0</v>
      </c>
      <c r="AD24" s="216">
        <f t="shared" si="3"/>
        <v>0</v>
      </c>
    </row>
    <row r="25" spans="1:31" ht="15" customHeight="1">
      <c r="A25" s="680"/>
      <c r="B25" s="681"/>
      <c r="C25" s="681"/>
      <c r="D25" s="682"/>
      <c r="E25" s="210">
        <f>+E17+E19+E21+E23</f>
        <v>0</v>
      </c>
      <c r="F25" s="210">
        <f>+F17+F19+F21+F23</f>
        <v>23500</v>
      </c>
      <c r="G25" s="210">
        <f t="shared" si="3"/>
        <v>23500</v>
      </c>
      <c r="H25" s="210">
        <f t="shared" si="3"/>
        <v>0</v>
      </c>
      <c r="I25" s="210">
        <f t="shared" si="3"/>
        <v>0</v>
      </c>
      <c r="J25" s="210">
        <f t="shared" si="3"/>
        <v>0</v>
      </c>
      <c r="K25" s="210">
        <f t="shared" si="3"/>
        <v>0</v>
      </c>
      <c r="L25" s="210">
        <f t="shared" si="3"/>
        <v>0</v>
      </c>
      <c r="M25" s="210">
        <f t="shared" si="3"/>
        <v>0</v>
      </c>
      <c r="N25" s="210">
        <f t="shared" si="3"/>
        <v>0</v>
      </c>
      <c r="O25" s="210">
        <f t="shared" si="3"/>
        <v>0</v>
      </c>
      <c r="P25" s="210">
        <f t="shared" si="3"/>
        <v>0</v>
      </c>
      <c r="Q25" s="210">
        <f t="shared" si="3"/>
        <v>0</v>
      </c>
      <c r="R25" s="210">
        <f t="shared" si="3"/>
        <v>0</v>
      </c>
      <c r="S25" s="210">
        <f t="shared" si="3"/>
        <v>0</v>
      </c>
      <c r="T25" s="210">
        <f t="shared" si="3"/>
        <v>0</v>
      </c>
      <c r="U25" s="210">
        <f t="shared" si="3"/>
        <v>0</v>
      </c>
      <c r="V25" s="210">
        <f t="shared" si="3"/>
        <v>0</v>
      </c>
      <c r="W25" s="210">
        <f t="shared" si="3"/>
        <v>0</v>
      </c>
      <c r="X25" s="210">
        <f t="shared" si="3"/>
        <v>0</v>
      </c>
      <c r="Y25" s="210">
        <f t="shared" si="3"/>
        <v>0</v>
      </c>
      <c r="Z25" s="210">
        <f t="shared" si="3"/>
        <v>0</v>
      </c>
      <c r="AA25" s="210">
        <f t="shared" si="3"/>
        <v>0</v>
      </c>
      <c r="AB25" s="210">
        <f t="shared" si="3"/>
        <v>0</v>
      </c>
      <c r="AC25" s="210">
        <f t="shared" si="3"/>
        <v>0</v>
      </c>
      <c r="AD25" s="217">
        <f t="shared" si="3"/>
        <v>0</v>
      </c>
    </row>
    <row r="26" spans="1:31" ht="15" customHeight="1">
      <c r="A26" s="657">
        <v>9</v>
      </c>
      <c r="B26" s="675"/>
      <c r="C26" s="661"/>
      <c r="D26" s="663"/>
      <c r="E26" s="213"/>
      <c r="F26" s="208">
        <f>SUM(G26:AD26)</f>
        <v>0</v>
      </c>
      <c r="G26" s="208"/>
      <c r="H26" s="213"/>
      <c r="I26" s="208"/>
      <c r="J26" s="213"/>
      <c r="K26" s="208"/>
      <c r="L26" s="213"/>
      <c r="M26" s="208"/>
      <c r="N26" s="213"/>
      <c r="O26" s="208"/>
      <c r="P26" s="213"/>
      <c r="Q26" s="208"/>
      <c r="R26" s="213"/>
      <c r="S26" s="208"/>
      <c r="T26" s="213"/>
      <c r="U26" s="208"/>
      <c r="V26" s="213"/>
      <c r="W26" s="208"/>
      <c r="X26" s="213"/>
      <c r="Y26" s="208"/>
      <c r="Z26" s="213"/>
      <c r="AA26" s="208"/>
      <c r="AB26" s="213"/>
      <c r="AC26" s="208"/>
      <c r="AD26" s="209"/>
      <c r="AE26" s="197" t="s">
        <v>340</v>
      </c>
    </row>
    <row r="27" spans="1:31" ht="15" customHeight="1">
      <c r="A27" s="658"/>
      <c r="B27" s="676"/>
      <c r="C27" s="662"/>
      <c r="D27" s="664"/>
      <c r="E27" s="210"/>
      <c r="F27" s="210">
        <f t="shared" ref="F27:F55" si="4">SUM(G27:AD27)</f>
        <v>0</v>
      </c>
      <c r="G27" s="211"/>
      <c r="H27" s="210"/>
      <c r="I27" s="211"/>
      <c r="J27" s="210"/>
      <c r="K27" s="211"/>
      <c r="L27" s="210"/>
      <c r="M27" s="211"/>
      <c r="N27" s="210"/>
      <c r="O27" s="211"/>
      <c r="P27" s="210"/>
      <c r="Q27" s="211"/>
      <c r="R27" s="210"/>
      <c r="S27" s="211"/>
      <c r="T27" s="210"/>
      <c r="U27" s="211"/>
      <c r="V27" s="210"/>
      <c r="W27" s="211"/>
      <c r="X27" s="210"/>
      <c r="Y27" s="211"/>
      <c r="Z27" s="210"/>
      <c r="AA27" s="211"/>
      <c r="AB27" s="210"/>
      <c r="AC27" s="211"/>
      <c r="AD27" s="212"/>
      <c r="AE27" s="197" t="s">
        <v>341</v>
      </c>
    </row>
    <row r="28" spans="1:31" ht="15" customHeight="1">
      <c r="A28" s="657">
        <v>10</v>
      </c>
      <c r="B28" s="675"/>
      <c r="C28" s="661"/>
      <c r="D28" s="663"/>
      <c r="E28" s="213"/>
      <c r="F28" s="213">
        <f t="shared" si="4"/>
        <v>0</v>
      </c>
      <c r="G28" s="208"/>
      <c r="H28" s="213"/>
      <c r="I28" s="208"/>
      <c r="J28" s="213"/>
      <c r="K28" s="208"/>
      <c r="L28" s="213"/>
      <c r="M28" s="208"/>
      <c r="N28" s="213"/>
      <c r="O28" s="208"/>
      <c r="P28" s="213"/>
      <c r="Q28" s="208"/>
      <c r="R28" s="213"/>
      <c r="S28" s="208"/>
      <c r="T28" s="213"/>
      <c r="U28" s="208"/>
      <c r="V28" s="213"/>
      <c r="W28" s="208"/>
      <c r="X28" s="213"/>
      <c r="Y28" s="208"/>
      <c r="Z28" s="213"/>
      <c r="AA28" s="208"/>
      <c r="AB28" s="213"/>
      <c r="AC28" s="208"/>
      <c r="AD28" s="209"/>
      <c r="AE28" s="197" t="s">
        <v>340</v>
      </c>
    </row>
    <row r="29" spans="1:31" ht="15" customHeight="1">
      <c r="A29" s="658"/>
      <c r="B29" s="676"/>
      <c r="C29" s="662"/>
      <c r="D29" s="664"/>
      <c r="E29" s="210"/>
      <c r="F29" s="210">
        <f t="shared" si="4"/>
        <v>0</v>
      </c>
      <c r="G29" s="211"/>
      <c r="H29" s="210"/>
      <c r="I29" s="211"/>
      <c r="J29" s="210"/>
      <c r="K29" s="211"/>
      <c r="L29" s="210"/>
      <c r="M29" s="211"/>
      <c r="N29" s="210"/>
      <c r="O29" s="211"/>
      <c r="P29" s="210"/>
      <c r="Q29" s="211"/>
      <c r="R29" s="210"/>
      <c r="S29" s="211"/>
      <c r="T29" s="210"/>
      <c r="U29" s="211"/>
      <c r="V29" s="210"/>
      <c r="W29" s="211"/>
      <c r="X29" s="210"/>
      <c r="Y29" s="211"/>
      <c r="Z29" s="210"/>
      <c r="AA29" s="211"/>
      <c r="AB29" s="210"/>
      <c r="AC29" s="211"/>
      <c r="AD29" s="212"/>
      <c r="AE29" s="197" t="s">
        <v>341</v>
      </c>
    </row>
    <row r="30" spans="1:31" ht="15" customHeight="1">
      <c r="A30" s="657">
        <v>11</v>
      </c>
      <c r="B30" s="675"/>
      <c r="C30" s="674"/>
      <c r="D30" s="663"/>
      <c r="E30" s="214"/>
      <c r="F30" s="213">
        <f t="shared" si="4"/>
        <v>0</v>
      </c>
      <c r="G30" s="208"/>
      <c r="H30" s="214"/>
      <c r="I30" s="208"/>
      <c r="J30" s="214"/>
      <c r="K30" s="208"/>
      <c r="L30" s="214"/>
      <c r="M30" s="208"/>
      <c r="N30" s="214"/>
      <c r="O30" s="208"/>
      <c r="P30" s="214"/>
      <c r="Q30" s="208"/>
      <c r="R30" s="214"/>
      <c r="S30" s="208"/>
      <c r="T30" s="214"/>
      <c r="U30" s="208"/>
      <c r="V30" s="214"/>
      <c r="W30" s="208"/>
      <c r="X30" s="214"/>
      <c r="Y30" s="208"/>
      <c r="Z30" s="214"/>
      <c r="AA30" s="208"/>
      <c r="AB30" s="214"/>
      <c r="AC30" s="208"/>
      <c r="AD30" s="209"/>
      <c r="AE30" s="197" t="s">
        <v>340</v>
      </c>
    </row>
    <row r="31" spans="1:31" ht="15" customHeight="1">
      <c r="A31" s="658"/>
      <c r="B31" s="676"/>
      <c r="C31" s="674"/>
      <c r="D31" s="664"/>
      <c r="E31" s="215"/>
      <c r="F31" s="210">
        <f t="shared" si="4"/>
        <v>0</v>
      </c>
      <c r="G31" s="211"/>
      <c r="H31" s="215"/>
      <c r="I31" s="211"/>
      <c r="J31" s="215"/>
      <c r="K31" s="211"/>
      <c r="L31" s="215"/>
      <c r="M31" s="211"/>
      <c r="N31" s="215"/>
      <c r="O31" s="211"/>
      <c r="P31" s="215"/>
      <c r="Q31" s="211"/>
      <c r="R31" s="215"/>
      <c r="S31" s="211"/>
      <c r="T31" s="215"/>
      <c r="U31" s="211"/>
      <c r="V31" s="215"/>
      <c r="W31" s="211"/>
      <c r="X31" s="215"/>
      <c r="Y31" s="211"/>
      <c r="Z31" s="215"/>
      <c r="AA31" s="211"/>
      <c r="AB31" s="215"/>
      <c r="AC31" s="211"/>
      <c r="AD31" s="212"/>
      <c r="AE31" s="197" t="s">
        <v>341</v>
      </c>
    </row>
    <row r="32" spans="1:31" ht="15" customHeight="1">
      <c r="A32" s="657">
        <v>12</v>
      </c>
      <c r="B32" s="675"/>
      <c r="C32" s="661"/>
      <c r="D32" s="663"/>
      <c r="E32" s="213"/>
      <c r="F32" s="214">
        <f t="shared" si="4"/>
        <v>0</v>
      </c>
      <c r="G32" s="208"/>
      <c r="H32" s="213"/>
      <c r="I32" s="208"/>
      <c r="J32" s="213"/>
      <c r="K32" s="208"/>
      <c r="L32" s="213"/>
      <c r="M32" s="208"/>
      <c r="N32" s="213"/>
      <c r="O32" s="208"/>
      <c r="P32" s="213"/>
      <c r="Q32" s="208"/>
      <c r="R32" s="213"/>
      <c r="S32" s="208"/>
      <c r="T32" s="213"/>
      <c r="U32" s="208"/>
      <c r="V32" s="213"/>
      <c r="W32" s="208"/>
      <c r="X32" s="213"/>
      <c r="Y32" s="208"/>
      <c r="Z32" s="213"/>
      <c r="AA32" s="208"/>
      <c r="AB32" s="213"/>
      <c r="AC32" s="208"/>
      <c r="AD32" s="209"/>
      <c r="AE32" s="197" t="s">
        <v>340</v>
      </c>
    </row>
    <row r="33" spans="1:31" ht="15" customHeight="1">
      <c r="A33" s="658"/>
      <c r="B33" s="676"/>
      <c r="C33" s="662"/>
      <c r="D33" s="664"/>
      <c r="E33" s="210"/>
      <c r="F33" s="215">
        <f t="shared" si="4"/>
        <v>0</v>
      </c>
      <c r="G33" s="211"/>
      <c r="H33" s="210"/>
      <c r="I33" s="211"/>
      <c r="J33" s="210"/>
      <c r="K33" s="211"/>
      <c r="L33" s="210"/>
      <c r="M33" s="211"/>
      <c r="N33" s="210"/>
      <c r="O33" s="211"/>
      <c r="P33" s="210"/>
      <c r="Q33" s="211"/>
      <c r="R33" s="210"/>
      <c r="S33" s="211"/>
      <c r="T33" s="210"/>
      <c r="U33" s="211"/>
      <c r="V33" s="210"/>
      <c r="W33" s="211"/>
      <c r="X33" s="210"/>
      <c r="Y33" s="211"/>
      <c r="Z33" s="210"/>
      <c r="AA33" s="211"/>
      <c r="AB33" s="210"/>
      <c r="AC33" s="211"/>
      <c r="AD33" s="212"/>
      <c r="AE33" s="197" t="s">
        <v>341</v>
      </c>
    </row>
    <row r="34" spans="1:31" ht="15" customHeight="1">
      <c r="A34" s="657">
        <v>13</v>
      </c>
      <c r="B34" s="675"/>
      <c r="C34" s="661"/>
      <c r="D34" s="663"/>
      <c r="E34" s="213"/>
      <c r="F34" s="213">
        <f t="shared" si="4"/>
        <v>0</v>
      </c>
      <c r="G34" s="208"/>
      <c r="H34" s="213"/>
      <c r="I34" s="208"/>
      <c r="J34" s="213"/>
      <c r="K34" s="208"/>
      <c r="L34" s="213"/>
      <c r="M34" s="208"/>
      <c r="N34" s="213"/>
      <c r="O34" s="208"/>
      <c r="P34" s="213"/>
      <c r="Q34" s="208"/>
      <c r="R34" s="213"/>
      <c r="S34" s="208"/>
      <c r="T34" s="213"/>
      <c r="U34" s="208"/>
      <c r="V34" s="213"/>
      <c r="W34" s="208"/>
      <c r="X34" s="213"/>
      <c r="Y34" s="208"/>
      <c r="Z34" s="213"/>
      <c r="AA34" s="208"/>
      <c r="AB34" s="213"/>
      <c r="AC34" s="208"/>
      <c r="AD34" s="209"/>
      <c r="AE34" s="197" t="s">
        <v>340</v>
      </c>
    </row>
    <row r="35" spans="1:31" ht="15" customHeight="1">
      <c r="A35" s="658"/>
      <c r="B35" s="676"/>
      <c r="C35" s="662"/>
      <c r="D35" s="664"/>
      <c r="E35" s="210"/>
      <c r="F35" s="210">
        <f t="shared" si="4"/>
        <v>0</v>
      </c>
      <c r="G35" s="211"/>
      <c r="H35" s="210"/>
      <c r="I35" s="211"/>
      <c r="J35" s="210"/>
      <c r="K35" s="211"/>
      <c r="L35" s="210"/>
      <c r="M35" s="211"/>
      <c r="N35" s="210"/>
      <c r="O35" s="211"/>
      <c r="P35" s="210"/>
      <c r="Q35" s="211"/>
      <c r="R35" s="210"/>
      <c r="S35" s="211"/>
      <c r="T35" s="210"/>
      <c r="U35" s="211"/>
      <c r="V35" s="210"/>
      <c r="W35" s="211"/>
      <c r="X35" s="210"/>
      <c r="Y35" s="211"/>
      <c r="Z35" s="210"/>
      <c r="AA35" s="211"/>
      <c r="AB35" s="210"/>
      <c r="AC35" s="211"/>
      <c r="AD35" s="212"/>
      <c r="AE35" s="197" t="s">
        <v>341</v>
      </c>
    </row>
    <row r="36" spans="1:31" ht="15" customHeight="1">
      <c r="A36" s="657">
        <v>14</v>
      </c>
      <c r="B36" s="675"/>
      <c r="C36" s="661"/>
      <c r="D36" s="663"/>
      <c r="E36" s="213"/>
      <c r="F36" s="213">
        <f t="shared" si="4"/>
        <v>0</v>
      </c>
      <c r="G36" s="208"/>
      <c r="H36" s="213"/>
      <c r="I36" s="208"/>
      <c r="J36" s="213"/>
      <c r="K36" s="208"/>
      <c r="L36" s="213"/>
      <c r="M36" s="208"/>
      <c r="N36" s="213"/>
      <c r="O36" s="208"/>
      <c r="P36" s="213"/>
      <c r="Q36" s="208"/>
      <c r="R36" s="213"/>
      <c r="S36" s="208"/>
      <c r="T36" s="213"/>
      <c r="U36" s="208"/>
      <c r="V36" s="213"/>
      <c r="W36" s="208"/>
      <c r="X36" s="213"/>
      <c r="Y36" s="208"/>
      <c r="Z36" s="213"/>
      <c r="AA36" s="208"/>
      <c r="AB36" s="213"/>
      <c r="AC36" s="208"/>
      <c r="AD36" s="209"/>
      <c r="AE36" s="197" t="s">
        <v>340</v>
      </c>
    </row>
    <row r="37" spans="1:31" ht="15" customHeight="1">
      <c r="A37" s="658"/>
      <c r="B37" s="676"/>
      <c r="C37" s="662"/>
      <c r="D37" s="664"/>
      <c r="E37" s="210"/>
      <c r="F37" s="210">
        <f t="shared" si="4"/>
        <v>0</v>
      </c>
      <c r="G37" s="211"/>
      <c r="H37" s="210"/>
      <c r="I37" s="211"/>
      <c r="J37" s="210"/>
      <c r="K37" s="211"/>
      <c r="L37" s="210"/>
      <c r="M37" s="211"/>
      <c r="N37" s="210"/>
      <c r="O37" s="211"/>
      <c r="P37" s="210"/>
      <c r="Q37" s="211"/>
      <c r="R37" s="210"/>
      <c r="S37" s="211"/>
      <c r="T37" s="210"/>
      <c r="U37" s="211"/>
      <c r="V37" s="210"/>
      <c r="W37" s="211"/>
      <c r="X37" s="210"/>
      <c r="Y37" s="211"/>
      <c r="Z37" s="210"/>
      <c r="AA37" s="211"/>
      <c r="AB37" s="210"/>
      <c r="AC37" s="211"/>
      <c r="AD37" s="212"/>
      <c r="AE37" s="197" t="s">
        <v>341</v>
      </c>
    </row>
    <row r="38" spans="1:31" ht="15" customHeight="1">
      <c r="A38" s="657">
        <v>15</v>
      </c>
      <c r="B38" s="675"/>
      <c r="C38" s="661"/>
      <c r="D38" s="663"/>
      <c r="E38" s="213"/>
      <c r="F38" s="213">
        <f t="shared" si="4"/>
        <v>0</v>
      </c>
      <c r="G38" s="208"/>
      <c r="H38" s="213"/>
      <c r="I38" s="208"/>
      <c r="J38" s="213"/>
      <c r="K38" s="208"/>
      <c r="L38" s="213"/>
      <c r="M38" s="208"/>
      <c r="N38" s="213"/>
      <c r="O38" s="208"/>
      <c r="P38" s="213"/>
      <c r="Q38" s="208"/>
      <c r="R38" s="213"/>
      <c r="S38" s="208"/>
      <c r="T38" s="213"/>
      <c r="U38" s="208"/>
      <c r="V38" s="213"/>
      <c r="W38" s="208"/>
      <c r="X38" s="213"/>
      <c r="Y38" s="208"/>
      <c r="Z38" s="213"/>
      <c r="AA38" s="208"/>
      <c r="AB38" s="213"/>
      <c r="AC38" s="208"/>
      <c r="AD38" s="209"/>
      <c r="AE38" s="197" t="s">
        <v>340</v>
      </c>
    </row>
    <row r="39" spans="1:31" ht="15" customHeight="1">
      <c r="A39" s="658"/>
      <c r="B39" s="676"/>
      <c r="C39" s="662"/>
      <c r="D39" s="664"/>
      <c r="E39" s="210"/>
      <c r="F39" s="210">
        <f t="shared" si="4"/>
        <v>0</v>
      </c>
      <c r="G39" s="211"/>
      <c r="H39" s="210"/>
      <c r="I39" s="211"/>
      <c r="J39" s="210"/>
      <c r="K39" s="211"/>
      <c r="L39" s="210"/>
      <c r="M39" s="211"/>
      <c r="N39" s="210"/>
      <c r="O39" s="211"/>
      <c r="P39" s="210"/>
      <c r="Q39" s="211"/>
      <c r="R39" s="210"/>
      <c r="S39" s="211"/>
      <c r="T39" s="210"/>
      <c r="U39" s="211"/>
      <c r="V39" s="210"/>
      <c r="W39" s="211"/>
      <c r="X39" s="210"/>
      <c r="Y39" s="211"/>
      <c r="Z39" s="210"/>
      <c r="AA39" s="211"/>
      <c r="AB39" s="210"/>
      <c r="AC39" s="211"/>
      <c r="AD39" s="212"/>
      <c r="AE39" s="197" t="s">
        <v>341</v>
      </c>
    </row>
    <row r="40" spans="1:31" ht="15" customHeight="1">
      <c r="A40" s="657">
        <v>16</v>
      </c>
      <c r="B40" s="675"/>
      <c r="C40" s="661"/>
      <c r="D40" s="663"/>
      <c r="E40" s="213"/>
      <c r="F40" s="213">
        <f t="shared" si="4"/>
        <v>0</v>
      </c>
      <c r="G40" s="208"/>
      <c r="H40" s="213"/>
      <c r="I40" s="208"/>
      <c r="J40" s="213"/>
      <c r="K40" s="208"/>
      <c r="L40" s="213"/>
      <c r="M40" s="208"/>
      <c r="N40" s="213"/>
      <c r="O40" s="208"/>
      <c r="P40" s="213"/>
      <c r="Q40" s="208"/>
      <c r="R40" s="213"/>
      <c r="S40" s="208"/>
      <c r="T40" s="213"/>
      <c r="U40" s="208"/>
      <c r="V40" s="213"/>
      <c r="W40" s="208"/>
      <c r="X40" s="213"/>
      <c r="Y40" s="208"/>
      <c r="Z40" s="213"/>
      <c r="AA40" s="208"/>
      <c r="AB40" s="213"/>
      <c r="AC40" s="208"/>
      <c r="AD40" s="209"/>
      <c r="AE40" s="197" t="s">
        <v>340</v>
      </c>
    </row>
    <row r="41" spans="1:31" ht="15" customHeight="1">
      <c r="A41" s="658"/>
      <c r="B41" s="676"/>
      <c r="C41" s="662"/>
      <c r="D41" s="664"/>
      <c r="E41" s="210"/>
      <c r="F41" s="210">
        <f t="shared" si="4"/>
        <v>0</v>
      </c>
      <c r="G41" s="211"/>
      <c r="H41" s="210"/>
      <c r="I41" s="211"/>
      <c r="J41" s="210"/>
      <c r="K41" s="211"/>
      <c r="L41" s="210"/>
      <c r="M41" s="211"/>
      <c r="N41" s="210"/>
      <c r="O41" s="211"/>
      <c r="P41" s="210"/>
      <c r="Q41" s="211"/>
      <c r="R41" s="210"/>
      <c r="S41" s="211"/>
      <c r="T41" s="210"/>
      <c r="U41" s="211"/>
      <c r="V41" s="210"/>
      <c r="W41" s="211"/>
      <c r="X41" s="210"/>
      <c r="Y41" s="211"/>
      <c r="Z41" s="210"/>
      <c r="AA41" s="211"/>
      <c r="AB41" s="210"/>
      <c r="AC41" s="211"/>
      <c r="AD41" s="212"/>
      <c r="AE41" s="197" t="s">
        <v>341</v>
      </c>
    </row>
    <row r="42" spans="1:31" ht="15" customHeight="1">
      <c r="A42" s="657">
        <v>17</v>
      </c>
      <c r="B42" s="675"/>
      <c r="C42" s="661"/>
      <c r="D42" s="663"/>
      <c r="E42" s="213"/>
      <c r="F42" s="213">
        <f t="shared" si="4"/>
        <v>0</v>
      </c>
      <c r="G42" s="208"/>
      <c r="H42" s="213"/>
      <c r="I42" s="208"/>
      <c r="J42" s="213"/>
      <c r="K42" s="208"/>
      <c r="L42" s="213"/>
      <c r="M42" s="208"/>
      <c r="N42" s="213"/>
      <c r="O42" s="208"/>
      <c r="P42" s="213"/>
      <c r="Q42" s="208"/>
      <c r="R42" s="213"/>
      <c r="S42" s="208"/>
      <c r="T42" s="213"/>
      <c r="U42" s="208"/>
      <c r="V42" s="213"/>
      <c r="W42" s="208"/>
      <c r="X42" s="213"/>
      <c r="Y42" s="208"/>
      <c r="Z42" s="213"/>
      <c r="AA42" s="208"/>
      <c r="AB42" s="213"/>
      <c r="AC42" s="208"/>
      <c r="AD42" s="209"/>
      <c r="AE42" s="197" t="s">
        <v>340</v>
      </c>
    </row>
    <row r="43" spans="1:31" ht="15" customHeight="1">
      <c r="A43" s="658"/>
      <c r="B43" s="676"/>
      <c r="C43" s="662"/>
      <c r="D43" s="664"/>
      <c r="E43" s="210"/>
      <c r="F43" s="210">
        <f t="shared" si="4"/>
        <v>0</v>
      </c>
      <c r="G43" s="211"/>
      <c r="H43" s="210"/>
      <c r="I43" s="211"/>
      <c r="J43" s="210"/>
      <c r="K43" s="211"/>
      <c r="L43" s="210"/>
      <c r="M43" s="211"/>
      <c r="N43" s="210"/>
      <c r="O43" s="211"/>
      <c r="P43" s="210"/>
      <c r="Q43" s="211"/>
      <c r="R43" s="210"/>
      <c r="S43" s="211"/>
      <c r="T43" s="210"/>
      <c r="U43" s="211"/>
      <c r="V43" s="210"/>
      <c r="W43" s="211"/>
      <c r="X43" s="210"/>
      <c r="Y43" s="211"/>
      <c r="Z43" s="210"/>
      <c r="AA43" s="211"/>
      <c r="AB43" s="210"/>
      <c r="AC43" s="211"/>
      <c r="AD43" s="212"/>
      <c r="AE43" s="197" t="s">
        <v>341</v>
      </c>
    </row>
    <row r="44" spans="1:31" ht="15" customHeight="1">
      <c r="A44" s="657">
        <v>18</v>
      </c>
      <c r="B44" s="675"/>
      <c r="C44" s="661"/>
      <c r="D44" s="663"/>
      <c r="E44" s="213"/>
      <c r="F44" s="213">
        <f t="shared" si="4"/>
        <v>0</v>
      </c>
      <c r="G44" s="208"/>
      <c r="H44" s="213"/>
      <c r="I44" s="208"/>
      <c r="J44" s="213"/>
      <c r="K44" s="208"/>
      <c r="L44" s="213"/>
      <c r="M44" s="208"/>
      <c r="N44" s="213"/>
      <c r="O44" s="208"/>
      <c r="P44" s="213"/>
      <c r="Q44" s="208"/>
      <c r="R44" s="213"/>
      <c r="S44" s="208"/>
      <c r="T44" s="213"/>
      <c r="U44" s="208"/>
      <c r="V44" s="213"/>
      <c r="W44" s="208"/>
      <c r="X44" s="213"/>
      <c r="Y44" s="208"/>
      <c r="Z44" s="213"/>
      <c r="AA44" s="208"/>
      <c r="AB44" s="213"/>
      <c r="AC44" s="208"/>
      <c r="AD44" s="209"/>
      <c r="AE44" s="197" t="s">
        <v>340</v>
      </c>
    </row>
    <row r="45" spans="1:31" ht="15" customHeight="1">
      <c r="A45" s="658"/>
      <c r="B45" s="676"/>
      <c r="C45" s="662"/>
      <c r="D45" s="664"/>
      <c r="E45" s="210"/>
      <c r="F45" s="210">
        <f t="shared" si="4"/>
        <v>0</v>
      </c>
      <c r="G45" s="211"/>
      <c r="H45" s="210"/>
      <c r="I45" s="211"/>
      <c r="J45" s="210"/>
      <c r="K45" s="211"/>
      <c r="L45" s="210"/>
      <c r="M45" s="211"/>
      <c r="N45" s="210"/>
      <c r="O45" s="211"/>
      <c r="P45" s="210"/>
      <c r="Q45" s="211"/>
      <c r="R45" s="210"/>
      <c r="S45" s="211"/>
      <c r="T45" s="210"/>
      <c r="U45" s="211"/>
      <c r="V45" s="210"/>
      <c r="W45" s="211"/>
      <c r="X45" s="210"/>
      <c r="Y45" s="211"/>
      <c r="Z45" s="210"/>
      <c r="AA45" s="211"/>
      <c r="AB45" s="210"/>
      <c r="AC45" s="211"/>
      <c r="AD45" s="212"/>
      <c r="AE45" s="197" t="s">
        <v>341</v>
      </c>
    </row>
    <row r="46" spans="1:31" ht="15" customHeight="1">
      <c r="A46" s="657">
        <v>19</v>
      </c>
      <c r="B46" s="675"/>
      <c r="C46" s="661"/>
      <c r="D46" s="663"/>
      <c r="E46" s="213"/>
      <c r="F46" s="213">
        <f t="shared" si="4"/>
        <v>0</v>
      </c>
      <c r="G46" s="208"/>
      <c r="H46" s="213"/>
      <c r="I46" s="208"/>
      <c r="J46" s="213"/>
      <c r="K46" s="208"/>
      <c r="L46" s="213"/>
      <c r="M46" s="208"/>
      <c r="N46" s="213"/>
      <c r="O46" s="208"/>
      <c r="P46" s="213"/>
      <c r="Q46" s="208"/>
      <c r="R46" s="213"/>
      <c r="S46" s="208"/>
      <c r="T46" s="213"/>
      <c r="U46" s="208"/>
      <c r="V46" s="213"/>
      <c r="W46" s="208"/>
      <c r="X46" s="213"/>
      <c r="Y46" s="208"/>
      <c r="Z46" s="213"/>
      <c r="AA46" s="208"/>
      <c r="AB46" s="213"/>
      <c r="AC46" s="208"/>
      <c r="AD46" s="209"/>
      <c r="AE46" s="197" t="s">
        <v>340</v>
      </c>
    </row>
    <row r="47" spans="1:31" ht="15" customHeight="1">
      <c r="A47" s="658"/>
      <c r="B47" s="676"/>
      <c r="C47" s="662"/>
      <c r="D47" s="664"/>
      <c r="E47" s="210"/>
      <c r="F47" s="210">
        <f t="shared" si="4"/>
        <v>0</v>
      </c>
      <c r="G47" s="211"/>
      <c r="H47" s="210"/>
      <c r="I47" s="211"/>
      <c r="J47" s="210"/>
      <c r="K47" s="211"/>
      <c r="L47" s="210"/>
      <c r="M47" s="211"/>
      <c r="N47" s="210"/>
      <c r="O47" s="211"/>
      <c r="P47" s="210"/>
      <c r="Q47" s="211"/>
      <c r="R47" s="210"/>
      <c r="S47" s="211"/>
      <c r="T47" s="210"/>
      <c r="U47" s="211"/>
      <c r="V47" s="210"/>
      <c r="W47" s="211"/>
      <c r="X47" s="210"/>
      <c r="Y47" s="211"/>
      <c r="Z47" s="210"/>
      <c r="AA47" s="211"/>
      <c r="AB47" s="210"/>
      <c r="AC47" s="211"/>
      <c r="AD47" s="212"/>
      <c r="AE47" s="197" t="s">
        <v>341</v>
      </c>
    </row>
    <row r="48" spans="1:31" ht="15" customHeight="1">
      <c r="A48" s="657">
        <v>20</v>
      </c>
      <c r="B48" s="675"/>
      <c r="C48" s="661"/>
      <c r="D48" s="663"/>
      <c r="E48" s="213"/>
      <c r="F48" s="213">
        <f t="shared" si="4"/>
        <v>0</v>
      </c>
      <c r="G48" s="208"/>
      <c r="H48" s="213"/>
      <c r="I48" s="208"/>
      <c r="J48" s="213"/>
      <c r="K48" s="208"/>
      <c r="L48" s="213"/>
      <c r="M48" s="208"/>
      <c r="N48" s="213"/>
      <c r="O48" s="208"/>
      <c r="P48" s="213"/>
      <c r="Q48" s="208"/>
      <c r="R48" s="213"/>
      <c r="S48" s="208"/>
      <c r="T48" s="213"/>
      <c r="U48" s="208"/>
      <c r="V48" s="213"/>
      <c r="W48" s="208"/>
      <c r="X48" s="213"/>
      <c r="Y48" s="208"/>
      <c r="Z48" s="213"/>
      <c r="AA48" s="208"/>
      <c r="AB48" s="213"/>
      <c r="AC48" s="208"/>
      <c r="AD48" s="209"/>
      <c r="AE48" s="197" t="s">
        <v>340</v>
      </c>
    </row>
    <row r="49" spans="1:31" ht="15" customHeight="1">
      <c r="A49" s="658"/>
      <c r="B49" s="676"/>
      <c r="C49" s="662"/>
      <c r="D49" s="664"/>
      <c r="E49" s="210"/>
      <c r="F49" s="210">
        <f t="shared" si="4"/>
        <v>0</v>
      </c>
      <c r="G49" s="211"/>
      <c r="H49" s="210"/>
      <c r="I49" s="211"/>
      <c r="J49" s="210"/>
      <c r="K49" s="211"/>
      <c r="L49" s="210"/>
      <c r="M49" s="211"/>
      <c r="N49" s="210"/>
      <c r="O49" s="211"/>
      <c r="P49" s="210"/>
      <c r="Q49" s="211"/>
      <c r="R49" s="210"/>
      <c r="S49" s="211"/>
      <c r="T49" s="210"/>
      <c r="U49" s="211"/>
      <c r="V49" s="210"/>
      <c r="W49" s="211"/>
      <c r="X49" s="210"/>
      <c r="Y49" s="211"/>
      <c r="Z49" s="210"/>
      <c r="AA49" s="211"/>
      <c r="AB49" s="210"/>
      <c r="AC49" s="211"/>
      <c r="AD49" s="212"/>
      <c r="AE49" s="197" t="s">
        <v>341</v>
      </c>
    </row>
    <row r="50" spans="1:31" ht="15" customHeight="1">
      <c r="A50" s="657">
        <v>21</v>
      </c>
      <c r="B50" s="675"/>
      <c r="C50" s="661"/>
      <c r="D50" s="663"/>
      <c r="E50" s="213"/>
      <c r="F50" s="213">
        <f t="shared" si="4"/>
        <v>0</v>
      </c>
      <c r="G50" s="208"/>
      <c r="H50" s="213"/>
      <c r="I50" s="208"/>
      <c r="J50" s="213"/>
      <c r="K50" s="208"/>
      <c r="L50" s="213"/>
      <c r="M50" s="208"/>
      <c r="N50" s="213"/>
      <c r="O50" s="208"/>
      <c r="P50" s="213"/>
      <c r="Q50" s="208"/>
      <c r="R50" s="213"/>
      <c r="S50" s="208"/>
      <c r="T50" s="213"/>
      <c r="U50" s="208"/>
      <c r="V50" s="213"/>
      <c r="W50" s="208"/>
      <c r="X50" s="213"/>
      <c r="Y50" s="208"/>
      <c r="Z50" s="213"/>
      <c r="AA50" s="208"/>
      <c r="AB50" s="213"/>
      <c r="AC50" s="208"/>
      <c r="AD50" s="209"/>
      <c r="AE50" s="197" t="s">
        <v>340</v>
      </c>
    </row>
    <row r="51" spans="1:31" ht="15" customHeight="1">
      <c r="A51" s="658"/>
      <c r="B51" s="676"/>
      <c r="C51" s="662"/>
      <c r="D51" s="664"/>
      <c r="E51" s="210"/>
      <c r="F51" s="210">
        <f t="shared" si="4"/>
        <v>0</v>
      </c>
      <c r="G51" s="211"/>
      <c r="H51" s="210"/>
      <c r="I51" s="211"/>
      <c r="J51" s="210"/>
      <c r="K51" s="211"/>
      <c r="L51" s="210"/>
      <c r="M51" s="211"/>
      <c r="N51" s="210"/>
      <c r="O51" s="211"/>
      <c r="P51" s="210"/>
      <c r="Q51" s="211"/>
      <c r="R51" s="210"/>
      <c r="S51" s="211"/>
      <c r="T51" s="210"/>
      <c r="U51" s="211"/>
      <c r="V51" s="210"/>
      <c r="W51" s="211"/>
      <c r="X51" s="210"/>
      <c r="Y51" s="211"/>
      <c r="Z51" s="210"/>
      <c r="AA51" s="211"/>
      <c r="AB51" s="210"/>
      <c r="AC51" s="211"/>
      <c r="AD51" s="212"/>
      <c r="AE51" s="197" t="s">
        <v>341</v>
      </c>
    </row>
    <row r="52" spans="1:31" ht="15" customHeight="1">
      <c r="A52" s="657">
        <v>22</v>
      </c>
      <c r="B52" s="675"/>
      <c r="C52" s="661"/>
      <c r="D52" s="663"/>
      <c r="E52" s="213"/>
      <c r="F52" s="213">
        <f t="shared" si="4"/>
        <v>0</v>
      </c>
      <c r="G52" s="208"/>
      <c r="H52" s="213"/>
      <c r="I52" s="208"/>
      <c r="J52" s="213"/>
      <c r="K52" s="208"/>
      <c r="L52" s="213"/>
      <c r="M52" s="208"/>
      <c r="N52" s="213"/>
      <c r="O52" s="208"/>
      <c r="P52" s="213"/>
      <c r="Q52" s="208"/>
      <c r="R52" s="213"/>
      <c r="S52" s="208"/>
      <c r="T52" s="213"/>
      <c r="U52" s="208"/>
      <c r="V52" s="213"/>
      <c r="W52" s="208"/>
      <c r="X52" s="213"/>
      <c r="Y52" s="208"/>
      <c r="Z52" s="213"/>
      <c r="AA52" s="208"/>
      <c r="AB52" s="213"/>
      <c r="AC52" s="208"/>
      <c r="AD52" s="209"/>
      <c r="AE52" s="197" t="s">
        <v>340</v>
      </c>
    </row>
    <row r="53" spans="1:31" ht="15" customHeight="1">
      <c r="A53" s="658"/>
      <c r="B53" s="676"/>
      <c r="C53" s="662"/>
      <c r="D53" s="664"/>
      <c r="E53" s="210"/>
      <c r="F53" s="210">
        <f t="shared" si="4"/>
        <v>0</v>
      </c>
      <c r="G53" s="211"/>
      <c r="H53" s="210"/>
      <c r="I53" s="211"/>
      <c r="J53" s="210"/>
      <c r="K53" s="211"/>
      <c r="L53" s="210"/>
      <c r="M53" s="211"/>
      <c r="N53" s="210"/>
      <c r="O53" s="211"/>
      <c r="P53" s="210"/>
      <c r="Q53" s="211"/>
      <c r="R53" s="210"/>
      <c r="S53" s="211"/>
      <c r="T53" s="210"/>
      <c r="U53" s="211"/>
      <c r="V53" s="210"/>
      <c r="W53" s="211"/>
      <c r="X53" s="210"/>
      <c r="Y53" s="211"/>
      <c r="Z53" s="210"/>
      <c r="AA53" s="211"/>
      <c r="AB53" s="210"/>
      <c r="AC53" s="211"/>
      <c r="AD53" s="212"/>
      <c r="AE53" s="197" t="s">
        <v>341</v>
      </c>
    </row>
    <row r="54" spans="1:31" ht="15" customHeight="1">
      <c r="A54" s="657">
        <v>23</v>
      </c>
      <c r="B54" s="675"/>
      <c r="C54" s="661"/>
      <c r="D54" s="663"/>
      <c r="E54" s="213"/>
      <c r="F54" s="213">
        <f t="shared" si="4"/>
        <v>0</v>
      </c>
      <c r="G54" s="208"/>
      <c r="H54" s="213"/>
      <c r="I54" s="208"/>
      <c r="J54" s="213"/>
      <c r="K54" s="208"/>
      <c r="L54" s="213"/>
      <c r="M54" s="208"/>
      <c r="N54" s="213"/>
      <c r="O54" s="208"/>
      <c r="P54" s="213"/>
      <c r="Q54" s="208"/>
      <c r="R54" s="213"/>
      <c r="S54" s="208"/>
      <c r="T54" s="213"/>
      <c r="U54" s="208"/>
      <c r="V54" s="213"/>
      <c r="W54" s="208"/>
      <c r="X54" s="213"/>
      <c r="Y54" s="208"/>
      <c r="Z54" s="213"/>
      <c r="AA54" s="208"/>
      <c r="AB54" s="213"/>
      <c r="AC54" s="208"/>
      <c r="AD54" s="209"/>
      <c r="AE54" s="197" t="s">
        <v>340</v>
      </c>
    </row>
    <row r="55" spans="1:31" ht="15" customHeight="1">
      <c r="A55" s="658"/>
      <c r="B55" s="676"/>
      <c r="C55" s="662"/>
      <c r="D55" s="664"/>
      <c r="E55" s="210"/>
      <c r="F55" s="210">
        <f t="shared" si="4"/>
        <v>0</v>
      </c>
      <c r="G55" s="211"/>
      <c r="H55" s="210"/>
      <c r="I55" s="211"/>
      <c r="J55" s="210"/>
      <c r="K55" s="211"/>
      <c r="L55" s="210"/>
      <c r="M55" s="211"/>
      <c r="N55" s="210"/>
      <c r="O55" s="211"/>
      <c r="P55" s="210"/>
      <c r="Q55" s="211"/>
      <c r="R55" s="210"/>
      <c r="S55" s="211"/>
      <c r="T55" s="210"/>
      <c r="U55" s="211"/>
      <c r="V55" s="210"/>
      <c r="W55" s="211"/>
      <c r="X55" s="210"/>
      <c r="Y55" s="211"/>
      <c r="Z55" s="210"/>
      <c r="AA55" s="211"/>
      <c r="AB55" s="210"/>
      <c r="AC55" s="211"/>
      <c r="AD55" s="212"/>
      <c r="AE55" s="197" t="s">
        <v>341</v>
      </c>
    </row>
    <row r="56" spans="1:31" ht="15" hidden="1" customHeight="1">
      <c r="A56" s="657">
        <v>35</v>
      </c>
      <c r="B56" s="659"/>
      <c r="C56" s="661"/>
      <c r="D56" s="663"/>
      <c r="E56" s="213"/>
      <c r="F56" s="213"/>
      <c r="G56" s="208">
        <f t="shared" ref="G56:G77" si="5">+F56-E56</f>
        <v>0</v>
      </c>
      <c r="H56" s="213"/>
      <c r="I56" s="208">
        <f t="shared" ref="I56:I77" si="6">+H56-G56</f>
        <v>0</v>
      </c>
      <c r="J56" s="213"/>
      <c r="K56" s="208">
        <f t="shared" ref="K56:K77" si="7">+J56-I56</f>
        <v>0</v>
      </c>
      <c r="L56" s="213"/>
      <c r="M56" s="208">
        <f t="shared" ref="M56:M77" si="8">+L56-K56</f>
        <v>0</v>
      </c>
      <c r="N56" s="213"/>
      <c r="O56" s="208">
        <f t="shared" ref="O56:O77" si="9">+N56-M56</f>
        <v>0</v>
      </c>
      <c r="P56" s="213"/>
      <c r="Q56" s="208">
        <f t="shared" ref="Q56:Q77" si="10">+P56-O56</f>
        <v>0</v>
      </c>
      <c r="R56" s="213"/>
      <c r="S56" s="208">
        <f t="shared" ref="S56:S77" si="11">+R56-Q56</f>
        <v>0</v>
      </c>
      <c r="T56" s="213"/>
      <c r="U56" s="208">
        <f t="shared" ref="U56:U77" si="12">+T56-S56</f>
        <v>0</v>
      </c>
      <c r="V56" s="213"/>
      <c r="W56" s="208">
        <f t="shared" ref="W56:W77" si="13">+V56-U56</f>
        <v>0</v>
      </c>
      <c r="X56" s="213"/>
      <c r="Y56" s="208">
        <f t="shared" ref="Y56:Y77" si="14">+X56-W56</f>
        <v>0</v>
      </c>
      <c r="Z56" s="213"/>
      <c r="AA56" s="208">
        <f t="shared" ref="AA56:AA77" si="15">+Z56-Y56</f>
        <v>0</v>
      </c>
      <c r="AB56" s="213"/>
      <c r="AC56" s="208">
        <f t="shared" ref="AC56:AD77" si="16">+AA56-Z56</f>
        <v>0</v>
      </c>
      <c r="AD56" s="209">
        <f t="shared" si="16"/>
        <v>0</v>
      </c>
      <c r="AE56" s="197" t="s">
        <v>340</v>
      </c>
    </row>
    <row r="57" spans="1:31" ht="15" hidden="1" customHeight="1">
      <c r="A57" s="658"/>
      <c r="B57" s="660"/>
      <c r="C57" s="662"/>
      <c r="D57" s="664"/>
      <c r="E57" s="210"/>
      <c r="F57" s="210"/>
      <c r="G57" s="211">
        <f t="shared" si="5"/>
        <v>0</v>
      </c>
      <c r="H57" s="210"/>
      <c r="I57" s="211">
        <f t="shared" si="6"/>
        <v>0</v>
      </c>
      <c r="J57" s="210"/>
      <c r="K57" s="211">
        <f t="shared" si="7"/>
        <v>0</v>
      </c>
      <c r="L57" s="210"/>
      <c r="M57" s="211">
        <f t="shared" si="8"/>
        <v>0</v>
      </c>
      <c r="N57" s="210"/>
      <c r="O57" s="211">
        <f t="shared" si="9"/>
        <v>0</v>
      </c>
      <c r="P57" s="210"/>
      <c r="Q57" s="211">
        <f t="shared" si="10"/>
        <v>0</v>
      </c>
      <c r="R57" s="210"/>
      <c r="S57" s="211">
        <f t="shared" si="11"/>
        <v>0</v>
      </c>
      <c r="T57" s="210"/>
      <c r="U57" s="211">
        <f t="shared" si="12"/>
        <v>0</v>
      </c>
      <c r="V57" s="210"/>
      <c r="W57" s="211">
        <f t="shared" si="13"/>
        <v>0</v>
      </c>
      <c r="X57" s="210"/>
      <c r="Y57" s="211">
        <f t="shared" si="14"/>
        <v>0</v>
      </c>
      <c r="Z57" s="210"/>
      <c r="AA57" s="211">
        <f t="shared" si="15"/>
        <v>0</v>
      </c>
      <c r="AB57" s="210"/>
      <c r="AC57" s="211">
        <f t="shared" si="16"/>
        <v>0</v>
      </c>
      <c r="AD57" s="212">
        <f t="shared" si="16"/>
        <v>0</v>
      </c>
      <c r="AE57" s="197" t="s">
        <v>341</v>
      </c>
    </row>
    <row r="58" spans="1:31" ht="15" hidden="1" customHeight="1">
      <c r="A58" s="657">
        <v>36</v>
      </c>
      <c r="B58" s="659"/>
      <c r="C58" s="674"/>
      <c r="D58" s="663"/>
      <c r="E58" s="214"/>
      <c r="F58" s="214"/>
      <c r="G58" s="208">
        <f t="shared" si="5"/>
        <v>0</v>
      </c>
      <c r="H58" s="214"/>
      <c r="I58" s="208">
        <f t="shared" si="6"/>
        <v>0</v>
      </c>
      <c r="J58" s="214"/>
      <c r="K58" s="208">
        <f t="shared" si="7"/>
        <v>0</v>
      </c>
      <c r="L58" s="214"/>
      <c r="M58" s="208">
        <f t="shared" si="8"/>
        <v>0</v>
      </c>
      <c r="N58" s="214"/>
      <c r="O58" s="208">
        <f t="shared" si="9"/>
        <v>0</v>
      </c>
      <c r="P58" s="214"/>
      <c r="Q58" s="208">
        <f t="shared" si="10"/>
        <v>0</v>
      </c>
      <c r="R58" s="214"/>
      <c r="S58" s="208">
        <f t="shared" si="11"/>
        <v>0</v>
      </c>
      <c r="T58" s="214"/>
      <c r="U58" s="208">
        <f t="shared" si="12"/>
        <v>0</v>
      </c>
      <c r="V58" s="214"/>
      <c r="W58" s="208">
        <f t="shared" si="13"/>
        <v>0</v>
      </c>
      <c r="X58" s="214"/>
      <c r="Y58" s="208">
        <f t="shared" si="14"/>
        <v>0</v>
      </c>
      <c r="Z58" s="214"/>
      <c r="AA58" s="208">
        <f t="shared" si="15"/>
        <v>0</v>
      </c>
      <c r="AB58" s="214"/>
      <c r="AC58" s="208">
        <f t="shared" si="16"/>
        <v>0</v>
      </c>
      <c r="AD58" s="209">
        <f t="shared" si="16"/>
        <v>0</v>
      </c>
      <c r="AE58" s="197" t="s">
        <v>340</v>
      </c>
    </row>
    <row r="59" spans="1:31" ht="15" hidden="1" customHeight="1">
      <c r="A59" s="658"/>
      <c r="B59" s="660"/>
      <c r="C59" s="674"/>
      <c r="D59" s="664"/>
      <c r="E59" s="215"/>
      <c r="F59" s="215"/>
      <c r="G59" s="211">
        <f t="shared" si="5"/>
        <v>0</v>
      </c>
      <c r="H59" s="215"/>
      <c r="I59" s="211">
        <f t="shared" si="6"/>
        <v>0</v>
      </c>
      <c r="J59" s="215"/>
      <c r="K59" s="211">
        <f t="shared" si="7"/>
        <v>0</v>
      </c>
      <c r="L59" s="215"/>
      <c r="M59" s="211">
        <f t="shared" si="8"/>
        <v>0</v>
      </c>
      <c r="N59" s="215"/>
      <c r="O59" s="211">
        <f t="shared" si="9"/>
        <v>0</v>
      </c>
      <c r="P59" s="215"/>
      <c r="Q59" s="211">
        <f t="shared" si="10"/>
        <v>0</v>
      </c>
      <c r="R59" s="215"/>
      <c r="S59" s="211">
        <f t="shared" si="11"/>
        <v>0</v>
      </c>
      <c r="T59" s="215"/>
      <c r="U59" s="211">
        <f t="shared" si="12"/>
        <v>0</v>
      </c>
      <c r="V59" s="215"/>
      <c r="W59" s="211">
        <f t="shared" si="13"/>
        <v>0</v>
      </c>
      <c r="X59" s="215"/>
      <c r="Y59" s="211">
        <f t="shared" si="14"/>
        <v>0</v>
      </c>
      <c r="Z59" s="215"/>
      <c r="AA59" s="211">
        <f t="shared" si="15"/>
        <v>0</v>
      </c>
      <c r="AB59" s="215"/>
      <c r="AC59" s="211">
        <f t="shared" si="16"/>
        <v>0</v>
      </c>
      <c r="AD59" s="212">
        <f t="shared" si="16"/>
        <v>0</v>
      </c>
      <c r="AE59" s="197" t="s">
        <v>341</v>
      </c>
    </row>
    <row r="60" spans="1:31" ht="15" hidden="1" customHeight="1">
      <c r="A60" s="657">
        <v>37</v>
      </c>
      <c r="B60" s="659"/>
      <c r="C60" s="661"/>
      <c r="D60" s="663"/>
      <c r="E60" s="213"/>
      <c r="F60" s="213"/>
      <c r="G60" s="208">
        <f t="shared" si="5"/>
        <v>0</v>
      </c>
      <c r="H60" s="213"/>
      <c r="I60" s="208">
        <f t="shared" si="6"/>
        <v>0</v>
      </c>
      <c r="J60" s="213"/>
      <c r="K60" s="208">
        <f t="shared" si="7"/>
        <v>0</v>
      </c>
      <c r="L60" s="213"/>
      <c r="M60" s="208">
        <f t="shared" si="8"/>
        <v>0</v>
      </c>
      <c r="N60" s="213"/>
      <c r="O60" s="208">
        <f t="shared" si="9"/>
        <v>0</v>
      </c>
      <c r="P60" s="213"/>
      <c r="Q60" s="208">
        <f t="shared" si="10"/>
        <v>0</v>
      </c>
      <c r="R60" s="213"/>
      <c r="S60" s="208">
        <f t="shared" si="11"/>
        <v>0</v>
      </c>
      <c r="T60" s="213"/>
      <c r="U60" s="208">
        <f t="shared" si="12"/>
        <v>0</v>
      </c>
      <c r="V60" s="213"/>
      <c r="W60" s="208">
        <f t="shared" si="13"/>
        <v>0</v>
      </c>
      <c r="X60" s="213"/>
      <c r="Y60" s="208">
        <f t="shared" si="14"/>
        <v>0</v>
      </c>
      <c r="Z60" s="213"/>
      <c r="AA60" s="208">
        <f t="shared" si="15"/>
        <v>0</v>
      </c>
      <c r="AB60" s="213"/>
      <c r="AC60" s="208">
        <f t="shared" si="16"/>
        <v>0</v>
      </c>
      <c r="AD60" s="209">
        <f t="shared" si="16"/>
        <v>0</v>
      </c>
      <c r="AE60" s="197" t="s">
        <v>340</v>
      </c>
    </row>
    <row r="61" spans="1:31" ht="15" hidden="1" customHeight="1">
      <c r="A61" s="658"/>
      <c r="B61" s="660"/>
      <c r="C61" s="662"/>
      <c r="D61" s="664"/>
      <c r="E61" s="210"/>
      <c r="F61" s="210"/>
      <c r="G61" s="211">
        <f t="shared" si="5"/>
        <v>0</v>
      </c>
      <c r="H61" s="210"/>
      <c r="I61" s="211">
        <f t="shared" si="6"/>
        <v>0</v>
      </c>
      <c r="J61" s="210"/>
      <c r="K61" s="211">
        <f t="shared" si="7"/>
        <v>0</v>
      </c>
      <c r="L61" s="210"/>
      <c r="M61" s="211">
        <f t="shared" si="8"/>
        <v>0</v>
      </c>
      <c r="N61" s="210"/>
      <c r="O61" s="211">
        <f t="shared" si="9"/>
        <v>0</v>
      </c>
      <c r="P61" s="210"/>
      <c r="Q61" s="211">
        <f t="shared" si="10"/>
        <v>0</v>
      </c>
      <c r="R61" s="210"/>
      <c r="S61" s="211">
        <f t="shared" si="11"/>
        <v>0</v>
      </c>
      <c r="T61" s="210"/>
      <c r="U61" s="211">
        <f t="shared" si="12"/>
        <v>0</v>
      </c>
      <c r="V61" s="210"/>
      <c r="W61" s="211">
        <f t="shared" si="13"/>
        <v>0</v>
      </c>
      <c r="X61" s="210"/>
      <c r="Y61" s="211">
        <f t="shared" si="14"/>
        <v>0</v>
      </c>
      <c r="Z61" s="210"/>
      <c r="AA61" s="211">
        <f t="shared" si="15"/>
        <v>0</v>
      </c>
      <c r="AB61" s="210"/>
      <c r="AC61" s="211">
        <f t="shared" si="16"/>
        <v>0</v>
      </c>
      <c r="AD61" s="212">
        <f t="shared" si="16"/>
        <v>0</v>
      </c>
      <c r="AE61" s="197" t="s">
        <v>341</v>
      </c>
    </row>
    <row r="62" spans="1:31" ht="15" hidden="1" customHeight="1">
      <c r="A62" s="657">
        <v>38</v>
      </c>
      <c r="B62" s="659"/>
      <c r="C62" s="661"/>
      <c r="D62" s="663"/>
      <c r="E62" s="213"/>
      <c r="F62" s="213"/>
      <c r="G62" s="208">
        <f t="shared" si="5"/>
        <v>0</v>
      </c>
      <c r="H62" s="213"/>
      <c r="I62" s="208">
        <f t="shared" si="6"/>
        <v>0</v>
      </c>
      <c r="J62" s="213"/>
      <c r="K62" s="208">
        <f t="shared" si="7"/>
        <v>0</v>
      </c>
      <c r="L62" s="213"/>
      <c r="M62" s="208">
        <f t="shared" si="8"/>
        <v>0</v>
      </c>
      <c r="N62" s="213"/>
      <c r="O62" s="208">
        <f t="shared" si="9"/>
        <v>0</v>
      </c>
      <c r="P62" s="213"/>
      <c r="Q62" s="208">
        <f t="shared" si="10"/>
        <v>0</v>
      </c>
      <c r="R62" s="213"/>
      <c r="S62" s="208">
        <f t="shared" si="11"/>
        <v>0</v>
      </c>
      <c r="T62" s="213"/>
      <c r="U62" s="208">
        <f t="shared" si="12"/>
        <v>0</v>
      </c>
      <c r="V62" s="213"/>
      <c r="W62" s="208">
        <f t="shared" si="13"/>
        <v>0</v>
      </c>
      <c r="X62" s="213"/>
      <c r="Y62" s="208">
        <f t="shared" si="14"/>
        <v>0</v>
      </c>
      <c r="Z62" s="213"/>
      <c r="AA62" s="208">
        <f t="shared" si="15"/>
        <v>0</v>
      </c>
      <c r="AB62" s="213"/>
      <c r="AC62" s="208">
        <f t="shared" si="16"/>
        <v>0</v>
      </c>
      <c r="AD62" s="209">
        <f t="shared" si="16"/>
        <v>0</v>
      </c>
      <c r="AE62" s="197" t="s">
        <v>340</v>
      </c>
    </row>
    <row r="63" spans="1:31" ht="15" hidden="1" customHeight="1">
      <c r="A63" s="658"/>
      <c r="B63" s="660"/>
      <c r="C63" s="662"/>
      <c r="D63" s="664"/>
      <c r="E63" s="210"/>
      <c r="F63" s="210"/>
      <c r="G63" s="211">
        <f t="shared" si="5"/>
        <v>0</v>
      </c>
      <c r="H63" s="210"/>
      <c r="I63" s="211">
        <f t="shared" si="6"/>
        <v>0</v>
      </c>
      <c r="J63" s="210"/>
      <c r="K63" s="211">
        <f t="shared" si="7"/>
        <v>0</v>
      </c>
      <c r="L63" s="210"/>
      <c r="M63" s="211">
        <f t="shared" si="8"/>
        <v>0</v>
      </c>
      <c r="N63" s="210"/>
      <c r="O63" s="211">
        <f t="shared" si="9"/>
        <v>0</v>
      </c>
      <c r="P63" s="210"/>
      <c r="Q63" s="211">
        <f t="shared" si="10"/>
        <v>0</v>
      </c>
      <c r="R63" s="210"/>
      <c r="S63" s="211">
        <f t="shared" si="11"/>
        <v>0</v>
      </c>
      <c r="T63" s="210"/>
      <c r="U63" s="211">
        <f t="shared" si="12"/>
        <v>0</v>
      </c>
      <c r="V63" s="210"/>
      <c r="W63" s="211">
        <f t="shared" si="13"/>
        <v>0</v>
      </c>
      <c r="X63" s="210"/>
      <c r="Y63" s="211">
        <f t="shared" si="14"/>
        <v>0</v>
      </c>
      <c r="Z63" s="210"/>
      <c r="AA63" s="211">
        <f t="shared" si="15"/>
        <v>0</v>
      </c>
      <c r="AB63" s="210"/>
      <c r="AC63" s="211">
        <f t="shared" si="16"/>
        <v>0</v>
      </c>
      <c r="AD63" s="212">
        <f t="shared" si="16"/>
        <v>0</v>
      </c>
      <c r="AE63" s="197" t="s">
        <v>341</v>
      </c>
    </row>
    <row r="64" spans="1:31" ht="15" hidden="1" customHeight="1">
      <c r="A64" s="657">
        <v>39</v>
      </c>
      <c r="B64" s="659"/>
      <c r="C64" s="661"/>
      <c r="D64" s="663"/>
      <c r="E64" s="213"/>
      <c r="F64" s="213"/>
      <c r="G64" s="208">
        <f t="shared" si="5"/>
        <v>0</v>
      </c>
      <c r="H64" s="213"/>
      <c r="I64" s="208">
        <f t="shared" si="6"/>
        <v>0</v>
      </c>
      <c r="J64" s="213"/>
      <c r="K64" s="208">
        <f t="shared" si="7"/>
        <v>0</v>
      </c>
      <c r="L64" s="213"/>
      <c r="M64" s="208">
        <f t="shared" si="8"/>
        <v>0</v>
      </c>
      <c r="N64" s="213"/>
      <c r="O64" s="208">
        <f t="shared" si="9"/>
        <v>0</v>
      </c>
      <c r="P64" s="213"/>
      <c r="Q64" s="208">
        <f t="shared" si="10"/>
        <v>0</v>
      </c>
      <c r="R64" s="213"/>
      <c r="S64" s="208">
        <f t="shared" si="11"/>
        <v>0</v>
      </c>
      <c r="T64" s="213"/>
      <c r="U64" s="208">
        <f t="shared" si="12"/>
        <v>0</v>
      </c>
      <c r="V64" s="213"/>
      <c r="W64" s="208">
        <f t="shared" si="13"/>
        <v>0</v>
      </c>
      <c r="X64" s="213"/>
      <c r="Y64" s="208">
        <f t="shared" si="14"/>
        <v>0</v>
      </c>
      <c r="Z64" s="213"/>
      <c r="AA64" s="208">
        <f t="shared" si="15"/>
        <v>0</v>
      </c>
      <c r="AB64" s="213"/>
      <c r="AC64" s="208">
        <f t="shared" si="16"/>
        <v>0</v>
      </c>
      <c r="AD64" s="209">
        <f t="shared" si="16"/>
        <v>0</v>
      </c>
      <c r="AE64" s="197" t="s">
        <v>340</v>
      </c>
    </row>
    <row r="65" spans="1:31" ht="15" hidden="1" customHeight="1">
      <c r="A65" s="658"/>
      <c r="B65" s="660"/>
      <c r="C65" s="662"/>
      <c r="D65" s="664"/>
      <c r="E65" s="210"/>
      <c r="F65" s="210"/>
      <c r="G65" s="211">
        <f t="shared" si="5"/>
        <v>0</v>
      </c>
      <c r="H65" s="210"/>
      <c r="I65" s="211">
        <f t="shared" si="6"/>
        <v>0</v>
      </c>
      <c r="J65" s="210"/>
      <c r="K65" s="211">
        <f t="shared" si="7"/>
        <v>0</v>
      </c>
      <c r="L65" s="210"/>
      <c r="M65" s="211">
        <f t="shared" si="8"/>
        <v>0</v>
      </c>
      <c r="N65" s="210"/>
      <c r="O65" s="211">
        <f t="shared" si="9"/>
        <v>0</v>
      </c>
      <c r="P65" s="210"/>
      <c r="Q65" s="211">
        <f t="shared" si="10"/>
        <v>0</v>
      </c>
      <c r="R65" s="210"/>
      <c r="S65" s="211">
        <f t="shared" si="11"/>
        <v>0</v>
      </c>
      <c r="T65" s="210"/>
      <c r="U65" s="211">
        <f t="shared" si="12"/>
        <v>0</v>
      </c>
      <c r="V65" s="210"/>
      <c r="W65" s="211">
        <f t="shared" si="13"/>
        <v>0</v>
      </c>
      <c r="X65" s="210"/>
      <c r="Y65" s="211">
        <f t="shared" si="14"/>
        <v>0</v>
      </c>
      <c r="Z65" s="210"/>
      <c r="AA65" s="211">
        <f t="shared" si="15"/>
        <v>0</v>
      </c>
      <c r="AB65" s="210"/>
      <c r="AC65" s="211">
        <f t="shared" si="16"/>
        <v>0</v>
      </c>
      <c r="AD65" s="212">
        <f t="shared" si="16"/>
        <v>0</v>
      </c>
      <c r="AE65" s="197" t="s">
        <v>341</v>
      </c>
    </row>
    <row r="66" spans="1:31" ht="15" hidden="1" customHeight="1">
      <c r="A66" s="657">
        <v>40</v>
      </c>
      <c r="B66" s="659"/>
      <c r="C66" s="661"/>
      <c r="D66" s="663"/>
      <c r="E66" s="213"/>
      <c r="F66" s="213"/>
      <c r="G66" s="208">
        <f t="shared" si="5"/>
        <v>0</v>
      </c>
      <c r="H66" s="213"/>
      <c r="I66" s="208">
        <f t="shared" si="6"/>
        <v>0</v>
      </c>
      <c r="J66" s="213"/>
      <c r="K66" s="208">
        <f t="shared" si="7"/>
        <v>0</v>
      </c>
      <c r="L66" s="213"/>
      <c r="M66" s="208">
        <f t="shared" si="8"/>
        <v>0</v>
      </c>
      <c r="N66" s="213"/>
      <c r="O66" s="208">
        <f t="shared" si="9"/>
        <v>0</v>
      </c>
      <c r="P66" s="213"/>
      <c r="Q66" s="208">
        <f t="shared" si="10"/>
        <v>0</v>
      </c>
      <c r="R66" s="213"/>
      <c r="S66" s="208">
        <f t="shared" si="11"/>
        <v>0</v>
      </c>
      <c r="T66" s="213"/>
      <c r="U66" s="208">
        <f t="shared" si="12"/>
        <v>0</v>
      </c>
      <c r="V66" s="213"/>
      <c r="W66" s="208">
        <f t="shared" si="13"/>
        <v>0</v>
      </c>
      <c r="X66" s="213"/>
      <c r="Y66" s="208">
        <f t="shared" si="14"/>
        <v>0</v>
      </c>
      <c r="Z66" s="213"/>
      <c r="AA66" s="208">
        <f t="shared" si="15"/>
        <v>0</v>
      </c>
      <c r="AB66" s="213"/>
      <c r="AC66" s="208">
        <f t="shared" si="16"/>
        <v>0</v>
      </c>
      <c r="AD66" s="209">
        <f t="shared" si="16"/>
        <v>0</v>
      </c>
      <c r="AE66" s="197" t="s">
        <v>340</v>
      </c>
    </row>
    <row r="67" spans="1:31" ht="15" hidden="1" customHeight="1">
      <c r="A67" s="658"/>
      <c r="B67" s="660"/>
      <c r="C67" s="662"/>
      <c r="D67" s="664"/>
      <c r="E67" s="210"/>
      <c r="F67" s="210"/>
      <c r="G67" s="211">
        <f t="shared" si="5"/>
        <v>0</v>
      </c>
      <c r="H67" s="210"/>
      <c r="I67" s="211">
        <f t="shared" si="6"/>
        <v>0</v>
      </c>
      <c r="J67" s="210"/>
      <c r="K67" s="211">
        <f t="shared" si="7"/>
        <v>0</v>
      </c>
      <c r="L67" s="210"/>
      <c r="M67" s="211">
        <f t="shared" si="8"/>
        <v>0</v>
      </c>
      <c r="N67" s="210"/>
      <c r="O67" s="211">
        <f t="shared" si="9"/>
        <v>0</v>
      </c>
      <c r="P67" s="210"/>
      <c r="Q67" s="211">
        <f t="shared" si="10"/>
        <v>0</v>
      </c>
      <c r="R67" s="210"/>
      <c r="S67" s="211">
        <f t="shared" si="11"/>
        <v>0</v>
      </c>
      <c r="T67" s="210"/>
      <c r="U67" s="211">
        <f t="shared" si="12"/>
        <v>0</v>
      </c>
      <c r="V67" s="210"/>
      <c r="W67" s="211">
        <f t="shared" si="13"/>
        <v>0</v>
      </c>
      <c r="X67" s="210"/>
      <c r="Y67" s="211">
        <f t="shared" si="14"/>
        <v>0</v>
      </c>
      <c r="Z67" s="210"/>
      <c r="AA67" s="211">
        <f t="shared" si="15"/>
        <v>0</v>
      </c>
      <c r="AB67" s="210"/>
      <c r="AC67" s="211">
        <f t="shared" si="16"/>
        <v>0</v>
      </c>
      <c r="AD67" s="212">
        <f t="shared" si="16"/>
        <v>0</v>
      </c>
      <c r="AE67" s="197" t="s">
        <v>341</v>
      </c>
    </row>
    <row r="68" spans="1:31" ht="15" hidden="1" customHeight="1">
      <c r="A68" s="657">
        <v>41</v>
      </c>
      <c r="B68" s="659"/>
      <c r="C68" s="661"/>
      <c r="D68" s="663"/>
      <c r="E68" s="213"/>
      <c r="F68" s="213"/>
      <c r="G68" s="208">
        <f t="shared" si="5"/>
        <v>0</v>
      </c>
      <c r="H68" s="213"/>
      <c r="I68" s="208">
        <f t="shared" si="6"/>
        <v>0</v>
      </c>
      <c r="J68" s="213"/>
      <c r="K68" s="208">
        <f t="shared" si="7"/>
        <v>0</v>
      </c>
      <c r="L68" s="213"/>
      <c r="M68" s="208">
        <f t="shared" si="8"/>
        <v>0</v>
      </c>
      <c r="N68" s="213"/>
      <c r="O68" s="208">
        <f t="shared" si="9"/>
        <v>0</v>
      </c>
      <c r="P68" s="213"/>
      <c r="Q68" s="208">
        <f t="shared" si="10"/>
        <v>0</v>
      </c>
      <c r="R68" s="213"/>
      <c r="S68" s="208">
        <f t="shared" si="11"/>
        <v>0</v>
      </c>
      <c r="T68" s="213"/>
      <c r="U68" s="208">
        <f t="shared" si="12"/>
        <v>0</v>
      </c>
      <c r="V68" s="213"/>
      <c r="W68" s="208">
        <f t="shared" si="13"/>
        <v>0</v>
      </c>
      <c r="X68" s="213"/>
      <c r="Y68" s="208">
        <f t="shared" si="14"/>
        <v>0</v>
      </c>
      <c r="Z68" s="213"/>
      <c r="AA68" s="208">
        <f t="shared" si="15"/>
        <v>0</v>
      </c>
      <c r="AB68" s="213"/>
      <c r="AC68" s="208">
        <f t="shared" si="16"/>
        <v>0</v>
      </c>
      <c r="AD68" s="209">
        <f t="shared" si="16"/>
        <v>0</v>
      </c>
      <c r="AE68" s="197" t="s">
        <v>340</v>
      </c>
    </row>
    <row r="69" spans="1:31" ht="15" hidden="1" customHeight="1">
      <c r="A69" s="658"/>
      <c r="B69" s="660"/>
      <c r="C69" s="662"/>
      <c r="D69" s="664"/>
      <c r="E69" s="210"/>
      <c r="F69" s="210"/>
      <c r="G69" s="211">
        <f t="shared" si="5"/>
        <v>0</v>
      </c>
      <c r="H69" s="210"/>
      <c r="I69" s="211">
        <f t="shared" si="6"/>
        <v>0</v>
      </c>
      <c r="J69" s="210"/>
      <c r="K69" s="211">
        <f t="shared" si="7"/>
        <v>0</v>
      </c>
      <c r="L69" s="210"/>
      <c r="M69" s="211">
        <f t="shared" si="8"/>
        <v>0</v>
      </c>
      <c r="N69" s="210"/>
      <c r="O69" s="211">
        <f t="shared" si="9"/>
        <v>0</v>
      </c>
      <c r="P69" s="210"/>
      <c r="Q69" s="211">
        <f t="shared" si="10"/>
        <v>0</v>
      </c>
      <c r="R69" s="210"/>
      <c r="S69" s="211">
        <f t="shared" si="11"/>
        <v>0</v>
      </c>
      <c r="T69" s="210"/>
      <c r="U69" s="211">
        <f t="shared" si="12"/>
        <v>0</v>
      </c>
      <c r="V69" s="210"/>
      <c r="W69" s="211">
        <f t="shared" si="13"/>
        <v>0</v>
      </c>
      <c r="X69" s="210"/>
      <c r="Y69" s="211">
        <f t="shared" si="14"/>
        <v>0</v>
      </c>
      <c r="Z69" s="210"/>
      <c r="AA69" s="211">
        <f t="shared" si="15"/>
        <v>0</v>
      </c>
      <c r="AB69" s="210"/>
      <c r="AC69" s="211">
        <f t="shared" si="16"/>
        <v>0</v>
      </c>
      <c r="AD69" s="212">
        <f t="shared" si="16"/>
        <v>0</v>
      </c>
      <c r="AE69" s="197" t="s">
        <v>341</v>
      </c>
    </row>
    <row r="70" spans="1:31" ht="15" hidden="1" customHeight="1">
      <c r="A70" s="657">
        <v>42</v>
      </c>
      <c r="B70" s="659"/>
      <c r="C70" s="661"/>
      <c r="D70" s="663"/>
      <c r="E70" s="213"/>
      <c r="F70" s="213"/>
      <c r="G70" s="208">
        <f t="shared" si="5"/>
        <v>0</v>
      </c>
      <c r="H70" s="213"/>
      <c r="I70" s="208">
        <f t="shared" si="6"/>
        <v>0</v>
      </c>
      <c r="J70" s="213"/>
      <c r="K70" s="208">
        <f t="shared" si="7"/>
        <v>0</v>
      </c>
      <c r="L70" s="213"/>
      <c r="M70" s="208">
        <f t="shared" si="8"/>
        <v>0</v>
      </c>
      <c r="N70" s="213"/>
      <c r="O70" s="208">
        <f t="shared" si="9"/>
        <v>0</v>
      </c>
      <c r="P70" s="213"/>
      <c r="Q70" s="208">
        <f t="shared" si="10"/>
        <v>0</v>
      </c>
      <c r="R70" s="213"/>
      <c r="S70" s="208">
        <f t="shared" si="11"/>
        <v>0</v>
      </c>
      <c r="T70" s="213"/>
      <c r="U70" s="208">
        <f t="shared" si="12"/>
        <v>0</v>
      </c>
      <c r="V70" s="213"/>
      <c r="W70" s="208">
        <f t="shared" si="13"/>
        <v>0</v>
      </c>
      <c r="X70" s="213"/>
      <c r="Y70" s="208">
        <f t="shared" si="14"/>
        <v>0</v>
      </c>
      <c r="Z70" s="213"/>
      <c r="AA70" s="208">
        <f t="shared" si="15"/>
        <v>0</v>
      </c>
      <c r="AB70" s="213"/>
      <c r="AC70" s="208">
        <f t="shared" si="16"/>
        <v>0</v>
      </c>
      <c r="AD70" s="209">
        <f t="shared" si="16"/>
        <v>0</v>
      </c>
      <c r="AE70" s="197" t="s">
        <v>340</v>
      </c>
    </row>
    <row r="71" spans="1:31" ht="15" hidden="1" customHeight="1">
      <c r="A71" s="658"/>
      <c r="B71" s="660"/>
      <c r="C71" s="662"/>
      <c r="D71" s="664"/>
      <c r="E71" s="210"/>
      <c r="F71" s="210"/>
      <c r="G71" s="211">
        <f t="shared" si="5"/>
        <v>0</v>
      </c>
      <c r="H71" s="210"/>
      <c r="I71" s="211">
        <f t="shared" si="6"/>
        <v>0</v>
      </c>
      <c r="J71" s="210"/>
      <c r="K71" s="211">
        <f t="shared" si="7"/>
        <v>0</v>
      </c>
      <c r="L71" s="210"/>
      <c r="M71" s="211">
        <f t="shared" si="8"/>
        <v>0</v>
      </c>
      <c r="N71" s="210"/>
      <c r="O71" s="211">
        <f t="shared" si="9"/>
        <v>0</v>
      </c>
      <c r="P71" s="210"/>
      <c r="Q71" s="211">
        <f t="shared" si="10"/>
        <v>0</v>
      </c>
      <c r="R71" s="210"/>
      <c r="S71" s="211">
        <f t="shared" si="11"/>
        <v>0</v>
      </c>
      <c r="T71" s="210"/>
      <c r="U71" s="211">
        <f t="shared" si="12"/>
        <v>0</v>
      </c>
      <c r="V71" s="210"/>
      <c r="W71" s="211">
        <f t="shared" si="13"/>
        <v>0</v>
      </c>
      <c r="X71" s="210"/>
      <c r="Y71" s="211">
        <f t="shared" si="14"/>
        <v>0</v>
      </c>
      <c r="Z71" s="210"/>
      <c r="AA71" s="211">
        <f t="shared" si="15"/>
        <v>0</v>
      </c>
      <c r="AB71" s="210"/>
      <c r="AC71" s="211">
        <f t="shared" si="16"/>
        <v>0</v>
      </c>
      <c r="AD71" s="212">
        <f t="shared" si="16"/>
        <v>0</v>
      </c>
      <c r="AE71" s="197" t="s">
        <v>341</v>
      </c>
    </row>
    <row r="72" spans="1:31" ht="15" hidden="1" customHeight="1">
      <c r="A72" s="657">
        <v>43</v>
      </c>
      <c r="B72" s="659"/>
      <c r="C72" s="674"/>
      <c r="D72" s="663"/>
      <c r="E72" s="214"/>
      <c r="F72" s="214"/>
      <c r="G72" s="208">
        <f t="shared" si="5"/>
        <v>0</v>
      </c>
      <c r="H72" s="214"/>
      <c r="I72" s="208">
        <f t="shared" si="6"/>
        <v>0</v>
      </c>
      <c r="J72" s="214"/>
      <c r="K72" s="208">
        <f t="shared" si="7"/>
        <v>0</v>
      </c>
      <c r="L72" s="214"/>
      <c r="M72" s="208">
        <f t="shared" si="8"/>
        <v>0</v>
      </c>
      <c r="N72" s="214"/>
      <c r="O72" s="208">
        <f t="shared" si="9"/>
        <v>0</v>
      </c>
      <c r="P72" s="214"/>
      <c r="Q72" s="208">
        <f t="shared" si="10"/>
        <v>0</v>
      </c>
      <c r="R72" s="214"/>
      <c r="S72" s="208">
        <f t="shared" si="11"/>
        <v>0</v>
      </c>
      <c r="T72" s="214"/>
      <c r="U72" s="208">
        <f t="shared" si="12"/>
        <v>0</v>
      </c>
      <c r="V72" s="214"/>
      <c r="W72" s="208">
        <f t="shared" si="13"/>
        <v>0</v>
      </c>
      <c r="X72" s="214"/>
      <c r="Y72" s="208">
        <f t="shared" si="14"/>
        <v>0</v>
      </c>
      <c r="Z72" s="214"/>
      <c r="AA72" s="208">
        <f t="shared" si="15"/>
        <v>0</v>
      </c>
      <c r="AB72" s="214"/>
      <c r="AC72" s="208">
        <f t="shared" si="16"/>
        <v>0</v>
      </c>
      <c r="AD72" s="209">
        <f t="shared" si="16"/>
        <v>0</v>
      </c>
      <c r="AE72" s="197" t="s">
        <v>340</v>
      </c>
    </row>
    <row r="73" spans="1:31" ht="15" hidden="1" customHeight="1">
      <c r="A73" s="658"/>
      <c r="B73" s="660"/>
      <c r="C73" s="674"/>
      <c r="D73" s="664"/>
      <c r="E73" s="215"/>
      <c r="F73" s="215"/>
      <c r="G73" s="211">
        <f t="shared" si="5"/>
        <v>0</v>
      </c>
      <c r="H73" s="215"/>
      <c r="I73" s="211">
        <f t="shared" si="6"/>
        <v>0</v>
      </c>
      <c r="J73" s="215"/>
      <c r="K73" s="211">
        <f t="shared" si="7"/>
        <v>0</v>
      </c>
      <c r="L73" s="215"/>
      <c r="M73" s="211">
        <f t="shared" si="8"/>
        <v>0</v>
      </c>
      <c r="N73" s="215"/>
      <c r="O73" s="211">
        <f t="shared" si="9"/>
        <v>0</v>
      </c>
      <c r="P73" s="215"/>
      <c r="Q73" s="211">
        <f t="shared" si="10"/>
        <v>0</v>
      </c>
      <c r="R73" s="215"/>
      <c r="S73" s="211">
        <f t="shared" si="11"/>
        <v>0</v>
      </c>
      <c r="T73" s="215"/>
      <c r="U73" s="211">
        <f t="shared" si="12"/>
        <v>0</v>
      </c>
      <c r="V73" s="215"/>
      <c r="W73" s="211">
        <f t="shared" si="13"/>
        <v>0</v>
      </c>
      <c r="X73" s="215"/>
      <c r="Y73" s="211">
        <f t="shared" si="14"/>
        <v>0</v>
      </c>
      <c r="Z73" s="215"/>
      <c r="AA73" s="211">
        <f t="shared" si="15"/>
        <v>0</v>
      </c>
      <c r="AB73" s="215"/>
      <c r="AC73" s="211">
        <f t="shared" si="16"/>
        <v>0</v>
      </c>
      <c r="AD73" s="212">
        <f t="shared" si="16"/>
        <v>0</v>
      </c>
      <c r="AE73" s="197" t="s">
        <v>341</v>
      </c>
    </row>
    <row r="74" spans="1:31" ht="15" hidden="1" customHeight="1">
      <c r="A74" s="657">
        <v>44</v>
      </c>
      <c r="B74" s="659"/>
      <c r="C74" s="661"/>
      <c r="D74" s="663"/>
      <c r="E74" s="213"/>
      <c r="F74" s="213"/>
      <c r="G74" s="208">
        <f t="shared" si="5"/>
        <v>0</v>
      </c>
      <c r="H74" s="213"/>
      <c r="I74" s="208">
        <f t="shared" si="6"/>
        <v>0</v>
      </c>
      <c r="J74" s="213"/>
      <c r="K74" s="208">
        <f t="shared" si="7"/>
        <v>0</v>
      </c>
      <c r="L74" s="213"/>
      <c r="M74" s="208">
        <f t="shared" si="8"/>
        <v>0</v>
      </c>
      <c r="N74" s="213"/>
      <c r="O74" s="208">
        <f t="shared" si="9"/>
        <v>0</v>
      </c>
      <c r="P74" s="213"/>
      <c r="Q74" s="208">
        <f t="shared" si="10"/>
        <v>0</v>
      </c>
      <c r="R74" s="213"/>
      <c r="S74" s="208">
        <f t="shared" si="11"/>
        <v>0</v>
      </c>
      <c r="T74" s="213"/>
      <c r="U74" s="208">
        <f t="shared" si="12"/>
        <v>0</v>
      </c>
      <c r="V74" s="213"/>
      <c r="W74" s="208">
        <f t="shared" si="13"/>
        <v>0</v>
      </c>
      <c r="X74" s="213"/>
      <c r="Y74" s="208">
        <f t="shared" si="14"/>
        <v>0</v>
      </c>
      <c r="Z74" s="213"/>
      <c r="AA74" s="208">
        <f t="shared" si="15"/>
        <v>0</v>
      </c>
      <c r="AB74" s="213"/>
      <c r="AC74" s="208">
        <f t="shared" si="16"/>
        <v>0</v>
      </c>
      <c r="AD74" s="209">
        <f t="shared" si="16"/>
        <v>0</v>
      </c>
      <c r="AE74" s="197" t="s">
        <v>340</v>
      </c>
    </row>
    <row r="75" spans="1:31" ht="15" hidden="1" customHeight="1">
      <c r="A75" s="658"/>
      <c r="B75" s="660"/>
      <c r="C75" s="662"/>
      <c r="D75" s="664"/>
      <c r="E75" s="210"/>
      <c r="F75" s="210"/>
      <c r="G75" s="211">
        <f t="shared" si="5"/>
        <v>0</v>
      </c>
      <c r="H75" s="210"/>
      <c r="I75" s="211">
        <f t="shared" si="6"/>
        <v>0</v>
      </c>
      <c r="J75" s="210"/>
      <c r="K75" s="211">
        <f t="shared" si="7"/>
        <v>0</v>
      </c>
      <c r="L75" s="210"/>
      <c r="M75" s="211">
        <f t="shared" si="8"/>
        <v>0</v>
      </c>
      <c r="N75" s="210"/>
      <c r="O75" s="211">
        <f t="shared" si="9"/>
        <v>0</v>
      </c>
      <c r="P75" s="210"/>
      <c r="Q75" s="211">
        <f t="shared" si="10"/>
        <v>0</v>
      </c>
      <c r="R75" s="210"/>
      <c r="S75" s="211">
        <f t="shared" si="11"/>
        <v>0</v>
      </c>
      <c r="T75" s="210"/>
      <c r="U75" s="211">
        <f t="shared" si="12"/>
        <v>0</v>
      </c>
      <c r="V75" s="210"/>
      <c r="W75" s="211">
        <f t="shared" si="13"/>
        <v>0</v>
      </c>
      <c r="X75" s="210"/>
      <c r="Y75" s="211">
        <f t="shared" si="14"/>
        <v>0</v>
      </c>
      <c r="Z75" s="210"/>
      <c r="AA75" s="211">
        <f t="shared" si="15"/>
        <v>0</v>
      </c>
      <c r="AB75" s="210"/>
      <c r="AC75" s="211">
        <f t="shared" si="16"/>
        <v>0</v>
      </c>
      <c r="AD75" s="212">
        <f t="shared" si="16"/>
        <v>0</v>
      </c>
      <c r="AE75" s="197" t="s">
        <v>341</v>
      </c>
    </row>
    <row r="76" spans="1:31" ht="15" hidden="1" customHeight="1">
      <c r="A76" s="657">
        <v>45</v>
      </c>
      <c r="B76" s="659"/>
      <c r="C76" s="661"/>
      <c r="D76" s="663"/>
      <c r="E76" s="213"/>
      <c r="F76" s="213"/>
      <c r="G76" s="208">
        <f t="shared" si="5"/>
        <v>0</v>
      </c>
      <c r="H76" s="213"/>
      <c r="I76" s="208">
        <f t="shared" si="6"/>
        <v>0</v>
      </c>
      <c r="J76" s="213"/>
      <c r="K76" s="208">
        <f t="shared" si="7"/>
        <v>0</v>
      </c>
      <c r="L76" s="213"/>
      <c r="M76" s="208">
        <f t="shared" si="8"/>
        <v>0</v>
      </c>
      <c r="N76" s="213"/>
      <c r="O76" s="208">
        <f t="shared" si="9"/>
        <v>0</v>
      </c>
      <c r="P76" s="213"/>
      <c r="Q76" s="208">
        <f t="shared" si="10"/>
        <v>0</v>
      </c>
      <c r="R76" s="213"/>
      <c r="S76" s="208">
        <f t="shared" si="11"/>
        <v>0</v>
      </c>
      <c r="T76" s="213"/>
      <c r="U76" s="208">
        <f t="shared" si="12"/>
        <v>0</v>
      </c>
      <c r="V76" s="213"/>
      <c r="W76" s="208">
        <f t="shared" si="13"/>
        <v>0</v>
      </c>
      <c r="X76" s="213"/>
      <c r="Y76" s="208">
        <f t="shared" si="14"/>
        <v>0</v>
      </c>
      <c r="Z76" s="213"/>
      <c r="AA76" s="208">
        <f t="shared" si="15"/>
        <v>0</v>
      </c>
      <c r="AB76" s="213"/>
      <c r="AC76" s="208">
        <f t="shared" si="16"/>
        <v>0</v>
      </c>
      <c r="AD76" s="209">
        <f t="shared" si="16"/>
        <v>0</v>
      </c>
      <c r="AE76" s="197" t="s">
        <v>340</v>
      </c>
    </row>
    <row r="77" spans="1:31" ht="15" hidden="1" customHeight="1">
      <c r="A77" s="658"/>
      <c r="B77" s="660"/>
      <c r="C77" s="662"/>
      <c r="D77" s="664"/>
      <c r="E77" s="210"/>
      <c r="F77" s="210"/>
      <c r="G77" s="211">
        <f t="shared" si="5"/>
        <v>0</v>
      </c>
      <c r="H77" s="210"/>
      <c r="I77" s="211">
        <f t="shared" si="6"/>
        <v>0</v>
      </c>
      <c r="J77" s="210"/>
      <c r="K77" s="211">
        <f t="shared" si="7"/>
        <v>0</v>
      </c>
      <c r="L77" s="210"/>
      <c r="M77" s="211">
        <f t="shared" si="8"/>
        <v>0</v>
      </c>
      <c r="N77" s="210"/>
      <c r="O77" s="211">
        <f t="shared" si="9"/>
        <v>0</v>
      </c>
      <c r="P77" s="210"/>
      <c r="Q77" s="211">
        <f t="shared" si="10"/>
        <v>0</v>
      </c>
      <c r="R77" s="210"/>
      <c r="S77" s="211">
        <f t="shared" si="11"/>
        <v>0</v>
      </c>
      <c r="T77" s="210"/>
      <c r="U77" s="211">
        <f t="shared" si="12"/>
        <v>0</v>
      </c>
      <c r="V77" s="210"/>
      <c r="W77" s="211">
        <f t="shared" si="13"/>
        <v>0</v>
      </c>
      <c r="X77" s="210"/>
      <c r="Y77" s="211">
        <f t="shared" si="14"/>
        <v>0</v>
      </c>
      <c r="Z77" s="210"/>
      <c r="AA77" s="211">
        <f t="shared" si="15"/>
        <v>0</v>
      </c>
      <c r="AB77" s="210"/>
      <c r="AC77" s="211">
        <f t="shared" si="16"/>
        <v>0</v>
      </c>
      <c r="AD77" s="212">
        <f t="shared" si="16"/>
        <v>0</v>
      </c>
      <c r="AE77" s="197" t="s">
        <v>341</v>
      </c>
    </row>
    <row r="78" spans="1:31" ht="15" hidden="1" customHeight="1">
      <c r="A78" s="657">
        <v>46</v>
      </c>
      <c r="B78" s="659"/>
      <c r="C78" s="661"/>
      <c r="D78" s="663"/>
      <c r="E78" s="213"/>
      <c r="F78" s="213"/>
      <c r="G78" s="208">
        <f>+F78-E78</f>
        <v>0</v>
      </c>
      <c r="H78" s="213"/>
      <c r="I78" s="208">
        <f>+H78-G78</f>
        <v>0</v>
      </c>
      <c r="J78" s="213"/>
      <c r="K78" s="208">
        <f>+J78-I78</f>
        <v>0</v>
      </c>
      <c r="L78" s="213"/>
      <c r="M78" s="208">
        <f>+L78-K78</f>
        <v>0</v>
      </c>
      <c r="N78" s="213"/>
      <c r="O78" s="208">
        <f>+N78-M78</f>
        <v>0</v>
      </c>
      <c r="P78" s="213"/>
      <c r="Q78" s="208">
        <f>+P78-O78</f>
        <v>0</v>
      </c>
      <c r="R78" s="213"/>
      <c r="S78" s="208">
        <f>+R78-Q78</f>
        <v>0</v>
      </c>
      <c r="T78" s="213"/>
      <c r="U78" s="208">
        <f>+T78-S78</f>
        <v>0</v>
      </c>
      <c r="V78" s="213"/>
      <c r="W78" s="208">
        <f>+V78-U78</f>
        <v>0</v>
      </c>
      <c r="X78" s="213"/>
      <c r="Y78" s="208">
        <f>+X78-W78</f>
        <v>0</v>
      </c>
      <c r="Z78" s="213"/>
      <c r="AA78" s="208">
        <f>+Z78-Y78</f>
        <v>0</v>
      </c>
      <c r="AB78" s="213"/>
      <c r="AC78" s="208">
        <f>+AA78-Z78</f>
        <v>0</v>
      </c>
      <c r="AD78" s="209">
        <f>+AB78-AA78</f>
        <v>0</v>
      </c>
      <c r="AE78" s="197" t="s">
        <v>340</v>
      </c>
    </row>
    <row r="79" spans="1:31" ht="15" hidden="1" customHeight="1">
      <c r="A79" s="658"/>
      <c r="B79" s="660"/>
      <c r="C79" s="662"/>
      <c r="D79" s="664"/>
      <c r="E79" s="210"/>
      <c r="F79" s="210"/>
      <c r="G79" s="211">
        <f>+F79-E79</f>
        <v>0</v>
      </c>
      <c r="H79" s="210"/>
      <c r="I79" s="211">
        <f>+H79-G79</f>
        <v>0</v>
      </c>
      <c r="J79" s="210"/>
      <c r="K79" s="211">
        <f>+J79-I79</f>
        <v>0</v>
      </c>
      <c r="L79" s="210"/>
      <c r="M79" s="211">
        <f>+L79-K79</f>
        <v>0</v>
      </c>
      <c r="N79" s="210"/>
      <c r="O79" s="211">
        <f>+N79-M79</f>
        <v>0</v>
      </c>
      <c r="P79" s="210"/>
      <c r="Q79" s="211">
        <f>+P79-O79</f>
        <v>0</v>
      </c>
      <c r="R79" s="210"/>
      <c r="S79" s="211">
        <f>+R79-Q79</f>
        <v>0</v>
      </c>
      <c r="T79" s="210"/>
      <c r="U79" s="211">
        <f>+T79-S79</f>
        <v>0</v>
      </c>
      <c r="V79" s="210"/>
      <c r="W79" s="211">
        <f>+V79-U79</f>
        <v>0</v>
      </c>
      <c r="X79" s="210"/>
      <c r="Y79" s="211">
        <f>+X79-W79</f>
        <v>0</v>
      </c>
      <c r="Z79" s="210"/>
      <c r="AA79" s="211">
        <f>+Z79-Y79</f>
        <v>0</v>
      </c>
      <c r="AB79" s="210"/>
      <c r="AC79" s="211">
        <f>+AA79-Z79</f>
        <v>0</v>
      </c>
      <c r="AD79" s="212">
        <f>+AB79-AA79</f>
        <v>0</v>
      </c>
      <c r="AE79" s="197" t="s">
        <v>341</v>
      </c>
    </row>
    <row r="80" spans="1:31" ht="15" customHeight="1">
      <c r="A80" s="671" t="s">
        <v>400</v>
      </c>
      <c r="B80" s="672"/>
      <c r="C80" s="672"/>
      <c r="D80" s="673"/>
      <c r="E80" s="213">
        <f t="shared" ref="E80:AD80" si="17">+SUMIF($AE6:$AE69,$AE80,E6:E69)</f>
        <v>65000</v>
      </c>
      <c r="F80" s="213">
        <f t="shared" si="17"/>
        <v>136000</v>
      </c>
      <c r="G80" s="213">
        <f t="shared" si="17"/>
        <v>136000</v>
      </c>
      <c r="H80" s="213">
        <f t="shared" si="17"/>
        <v>0</v>
      </c>
      <c r="I80" s="213">
        <f t="shared" si="17"/>
        <v>0</v>
      </c>
      <c r="J80" s="213">
        <f t="shared" si="17"/>
        <v>0</v>
      </c>
      <c r="K80" s="213">
        <f t="shared" si="17"/>
        <v>0</v>
      </c>
      <c r="L80" s="213">
        <f t="shared" si="17"/>
        <v>0</v>
      </c>
      <c r="M80" s="213">
        <f t="shared" si="17"/>
        <v>0</v>
      </c>
      <c r="N80" s="213">
        <f t="shared" si="17"/>
        <v>0</v>
      </c>
      <c r="O80" s="213">
        <f t="shared" si="17"/>
        <v>0</v>
      </c>
      <c r="P80" s="213">
        <f t="shared" si="17"/>
        <v>0</v>
      </c>
      <c r="Q80" s="213">
        <f t="shared" si="17"/>
        <v>0</v>
      </c>
      <c r="R80" s="213">
        <f t="shared" si="17"/>
        <v>0</v>
      </c>
      <c r="S80" s="213">
        <f t="shared" si="17"/>
        <v>0</v>
      </c>
      <c r="T80" s="213">
        <f t="shared" si="17"/>
        <v>0</v>
      </c>
      <c r="U80" s="213">
        <f t="shared" si="17"/>
        <v>0</v>
      </c>
      <c r="V80" s="213">
        <f t="shared" si="17"/>
        <v>0</v>
      </c>
      <c r="W80" s="213">
        <f t="shared" si="17"/>
        <v>0</v>
      </c>
      <c r="X80" s="213">
        <f t="shared" si="17"/>
        <v>0</v>
      </c>
      <c r="Y80" s="213">
        <f t="shared" si="17"/>
        <v>0</v>
      </c>
      <c r="Z80" s="213">
        <f t="shared" si="17"/>
        <v>0</v>
      </c>
      <c r="AA80" s="213">
        <f t="shared" si="17"/>
        <v>0</v>
      </c>
      <c r="AB80" s="213">
        <f t="shared" si="17"/>
        <v>0</v>
      </c>
      <c r="AC80" s="213">
        <f t="shared" si="17"/>
        <v>0</v>
      </c>
      <c r="AD80" s="216">
        <f t="shared" si="17"/>
        <v>0</v>
      </c>
      <c r="AE80" s="197" t="s">
        <v>340</v>
      </c>
    </row>
    <row r="81" spans="1:31" ht="15" customHeight="1" thickBot="1">
      <c r="A81" s="668"/>
      <c r="B81" s="669"/>
      <c r="C81" s="669"/>
      <c r="D81" s="670"/>
      <c r="E81" s="218">
        <f t="shared" ref="E81:AD81" si="18">+SUMIF($AE7:$AE80,$AE81,E7:E80)</f>
        <v>60000</v>
      </c>
      <c r="F81" s="218">
        <f t="shared" si="18"/>
        <v>39500</v>
      </c>
      <c r="G81" s="218">
        <f t="shared" si="18"/>
        <v>39500</v>
      </c>
      <c r="H81" s="218">
        <f t="shared" si="18"/>
        <v>0</v>
      </c>
      <c r="I81" s="218">
        <f t="shared" si="18"/>
        <v>0</v>
      </c>
      <c r="J81" s="218">
        <f t="shared" si="18"/>
        <v>0</v>
      </c>
      <c r="K81" s="218">
        <f t="shared" si="18"/>
        <v>0</v>
      </c>
      <c r="L81" s="218">
        <f t="shared" si="18"/>
        <v>0</v>
      </c>
      <c r="M81" s="218">
        <f t="shared" si="18"/>
        <v>0</v>
      </c>
      <c r="N81" s="218">
        <f t="shared" si="18"/>
        <v>0</v>
      </c>
      <c r="O81" s="218">
        <f t="shared" si="18"/>
        <v>0</v>
      </c>
      <c r="P81" s="218">
        <f t="shared" si="18"/>
        <v>0</v>
      </c>
      <c r="Q81" s="218">
        <f t="shared" si="18"/>
        <v>0</v>
      </c>
      <c r="R81" s="218">
        <f t="shared" si="18"/>
        <v>0</v>
      </c>
      <c r="S81" s="218">
        <f t="shared" si="18"/>
        <v>0</v>
      </c>
      <c r="T81" s="218">
        <f t="shared" si="18"/>
        <v>0</v>
      </c>
      <c r="U81" s="218">
        <f t="shared" si="18"/>
        <v>0</v>
      </c>
      <c r="V81" s="218">
        <f t="shared" si="18"/>
        <v>0</v>
      </c>
      <c r="W81" s="218">
        <f t="shared" si="18"/>
        <v>0</v>
      </c>
      <c r="X81" s="218">
        <f t="shared" si="18"/>
        <v>0</v>
      </c>
      <c r="Y81" s="218">
        <f t="shared" si="18"/>
        <v>0</v>
      </c>
      <c r="Z81" s="218">
        <f t="shared" si="18"/>
        <v>0</v>
      </c>
      <c r="AA81" s="218">
        <f t="shared" si="18"/>
        <v>0</v>
      </c>
      <c r="AB81" s="218">
        <f t="shared" si="18"/>
        <v>0</v>
      </c>
      <c r="AC81" s="218">
        <f t="shared" si="18"/>
        <v>0</v>
      </c>
      <c r="AD81" s="219">
        <f t="shared" si="18"/>
        <v>0</v>
      </c>
      <c r="AE81" s="197" t="s">
        <v>341</v>
      </c>
    </row>
    <row r="82" spans="1:31" ht="10.5" customHeight="1" thickBot="1"/>
    <row r="83" spans="1:31" ht="15" customHeight="1">
      <c r="A83" s="665" t="s">
        <v>401</v>
      </c>
      <c r="B83" s="666"/>
      <c r="C83" s="666"/>
      <c r="D83" s="667"/>
      <c r="E83" s="220">
        <f>+SUMIF($AE9:$AE72,$AE83,E9:E72)</f>
        <v>35000</v>
      </c>
      <c r="F83" s="220">
        <f>SUM(G83:AD83)</f>
        <v>312415</v>
      </c>
      <c r="G83" s="220">
        <v>312415</v>
      </c>
      <c r="H83" s="220">
        <v>0</v>
      </c>
      <c r="I83" s="220">
        <v>0</v>
      </c>
      <c r="J83" s="220">
        <v>0</v>
      </c>
      <c r="K83" s="220">
        <v>0</v>
      </c>
      <c r="L83" s="220">
        <v>0</v>
      </c>
      <c r="M83" s="220">
        <v>0</v>
      </c>
      <c r="N83" s="220">
        <v>0</v>
      </c>
      <c r="O83" s="220">
        <v>0</v>
      </c>
      <c r="P83" s="220">
        <v>0</v>
      </c>
      <c r="Q83" s="220">
        <v>0</v>
      </c>
      <c r="R83" s="220">
        <v>0</v>
      </c>
      <c r="S83" s="220">
        <v>0</v>
      </c>
      <c r="T83" s="220">
        <v>0</v>
      </c>
      <c r="U83" s="220">
        <v>0</v>
      </c>
      <c r="V83" s="220">
        <v>0</v>
      </c>
      <c r="W83" s="220">
        <v>0</v>
      </c>
      <c r="X83" s="220">
        <v>0</v>
      </c>
      <c r="Y83" s="220">
        <v>0</v>
      </c>
      <c r="Z83" s="220">
        <v>0</v>
      </c>
      <c r="AA83" s="220">
        <v>0</v>
      </c>
      <c r="AB83" s="220">
        <v>0</v>
      </c>
      <c r="AC83" s="220">
        <v>0</v>
      </c>
      <c r="AD83" s="221">
        <v>0</v>
      </c>
      <c r="AE83" s="197" t="s">
        <v>340</v>
      </c>
    </row>
    <row r="84" spans="1:31" ht="15" customHeight="1" thickBot="1">
      <c r="A84" s="668"/>
      <c r="B84" s="669"/>
      <c r="C84" s="669"/>
      <c r="D84" s="670"/>
      <c r="E84" s="218">
        <f>+SUMIF($AE10:$AE83,$AE84,E10:E83)</f>
        <v>95000</v>
      </c>
      <c r="F84" s="218">
        <f>SUM(G84:AD84)</f>
        <v>270414</v>
      </c>
      <c r="G84" s="218">
        <v>270414</v>
      </c>
      <c r="H84" s="218">
        <v>0</v>
      </c>
      <c r="I84" s="218">
        <v>0</v>
      </c>
      <c r="J84" s="218">
        <v>0</v>
      </c>
      <c r="K84" s="218">
        <v>0</v>
      </c>
      <c r="L84" s="218">
        <v>0</v>
      </c>
      <c r="M84" s="218">
        <v>0</v>
      </c>
      <c r="N84" s="218">
        <v>0</v>
      </c>
      <c r="O84" s="218">
        <v>0</v>
      </c>
      <c r="P84" s="218">
        <v>0</v>
      </c>
      <c r="Q84" s="218">
        <v>0</v>
      </c>
      <c r="R84" s="218">
        <v>0</v>
      </c>
      <c r="S84" s="218">
        <v>0</v>
      </c>
      <c r="T84" s="218">
        <v>0</v>
      </c>
      <c r="U84" s="218">
        <v>0</v>
      </c>
      <c r="V84" s="218">
        <v>0</v>
      </c>
      <c r="W84" s="218">
        <v>0</v>
      </c>
      <c r="X84" s="218">
        <v>0</v>
      </c>
      <c r="Y84" s="218">
        <v>0</v>
      </c>
      <c r="Z84" s="218">
        <v>0</v>
      </c>
      <c r="AA84" s="218">
        <v>0</v>
      </c>
      <c r="AB84" s="218">
        <v>0</v>
      </c>
      <c r="AC84" s="218">
        <v>0</v>
      </c>
      <c r="AD84" s="219">
        <v>0</v>
      </c>
      <c r="AE84" s="197" t="s">
        <v>341</v>
      </c>
    </row>
    <row r="85" spans="1:31" ht="10.5" customHeight="1" thickBot="1"/>
    <row r="86" spans="1:31" ht="15" customHeight="1">
      <c r="A86" s="665" t="s">
        <v>454</v>
      </c>
      <c r="B86" s="666"/>
      <c r="C86" s="666"/>
      <c r="D86" s="667"/>
      <c r="E86" s="220">
        <f>+SUMIF($AE12:$AE75,$AE86,E12:E75)</f>
        <v>30000</v>
      </c>
      <c r="F86" s="220">
        <f>+F80+F83</f>
        <v>448415</v>
      </c>
      <c r="G86" s="220">
        <f t="shared" ref="G86:AD87" si="19">+G80+G83</f>
        <v>448415</v>
      </c>
      <c r="H86" s="220">
        <f t="shared" si="19"/>
        <v>0</v>
      </c>
      <c r="I86" s="220">
        <f t="shared" si="19"/>
        <v>0</v>
      </c>
      <c r="J86" s="220">
        <f t="shared" si="19"/>
        <v>0</v>
      </c>
      <c r="K86" s="220">
        <f t="shared" si="19"/>
        <v>0</v>
      </c>
      <c r="L86" s="220">
        <f t="shared" si="19"/>
        <v>0</v>
      </c>
      <c r="M86" s="220">
        <f t="shared" si="19"/>
        <v>0</v>
      </c>
      <c r="N86" s="220">
        <f t="shared" si="19"/>
        <v>0</v>
      </c>
      <c r="O86" s="220">
        <f t="shared" si="19"/>
        <v>0</v>
      </c>
      <c r="P86" s="220">
        <f t="shared" si="19"/>
        <v>0</v>
      </c>
      <c r="Q86" s="220">
        <f t="shared" si="19"/>
        <v>0</v>
      </c>
      <c r="R86" s="220">
        <f t="shared" si="19"/>
        <v>0</v>
      </c>
      <c r="S86" s="220">
        <f t="shared" si="19"/>
        <v>0</v>
      </c>
      <c r="T86" s="220">
        <f t="shared" si="19"/>
        <v>0</v>
      </c>
      <c r="U86" s="220">
        <f t="shared" si="19"/>
        <v>0</v>
      </c>
      <c r="V86" s="220">
        <f t="shared" si="19"/>
        <v>0</v>
      </c>
      <c r="W86" s="220">
        <f t="shared" si="19"/>
        <v>0</v>
      </c>
      <c r="X86" s="220">
        <f t="shared" si="19"/>
        <v>0</v>
      </c>
      <c r="Y86" s="220">
        <f t="shared" si="19"/>
        <v>0</v>
      </c>
      <c r="Z86" s="220">
        <f t="shared" si="19"/>
        <v>0</v>
      </c>
      <c r="AA86" s="220">
        <f t="shared" si="19"/>
        <v>0</v>
      </c>
      <c r="AB86" s="220">
        <f t="shared" si="19"/>
        <v>0</v>
      </c>
      <c r="AC86" s="220">
        <f t="shared" si="19"/>
        <v>0</v>
      </c>
      <c r="AD86" s="221">
        <f t="shared" si="19"/>
        <v>0</v>
      </c>
      <c r="AE86" s="197" t="s">
        <v>340</v>
      </c>
    </row>
    <row r="87" spans="1:31" ht="15" customHeight="1" thickBot="1">
      <c r="A87" s="668"/>
      <c r="B87" s="669"/>
      <c r="C87" s="669"/>
      <c r="D87" s="670"/>
      <c r="E87" s="218">
        <f>+SUMIF($AE13:$AE86,$AE87,E13:E86)</f>
        <v>185000</v>
      </c>
      <c r="F87" s="218">
        <f>+F81+F84</f>
        <v>309914</v>
      </c>
      <c r="G87" s="218">
        <f t="shared" si="19"/>
        <v>309914</v>
      </c>
      <c r="H87" s="218">
        <f t="shared" si="19"/>
        <v>0</v>
      </c>
      <c r="I87" s="218">
        <f t="shared" si="19"/>
        <v>0</v>
      </c>
      <c r="J87" s="218">
        <f t="shared" si="19"/>
        <v>0</v>
      </c>
      <c r="K87" s="218">
        <f t="shared" si="19"/>
        <v>0</v>
      </c>
      <c r="L87" s="218">
        <f t="shared" si="19"/>
        <v>0</v>
      </c>
      <c r="M87" s="218">
        <f t="shared" si="19"/>
        <v>0</v>
      </c>
      <c r="N87" s="218">
        <f t="shared" si="19"/>
        <v>0</v>
      </c>
      <c r="O87" s="218">
        <f t="shared" si="19"/>
        <v>0</v>
      </c>
      <c r="P87" s="218">
        <f t="shared" si="19"/>
        <v>0</v>
      </c>
      <c r="Q87" s="218">
        <f t="shared" si="19"/>
        <v>0</v>
      </c>
      <c r="R87" s="218">
        <f t="shared" si="19"/>
        <v>0</v>
      </c>
      <c r="S87" s="218">
        <f t="shared" si="19"/>
        <v>0</v>
      </c>
      <c r="T87" s="218">
        <f t="shared" si="19"/>
        <v>0</v>
      </c>
      <c r="U87" s="218">
        <f t="shared" si="19"/>
        <v>0</v>
      </c>
      <c r="V87" s="218">
        <f t="shared" si="19"/>
        <v>0</v>
      </c>
      <c r="W87" s="218">
        <f t="shared" si="19"/>
        <v>0</v>
      </c>
      <c r="X87" s="218">
        <f t="shared" si="19"/>
        <v>0</v>
      </c>
      <c r="Y87" s="218">
        <f t="shared" si="19"/>
        <v>0</v>
      </c>
      <c r="Z87" s="218">
        <f t="shared" si="19"/>
        <v>0</v>
      </c>
      <c r="AA87" s="218">
        <f t="shared" si="19"/>
        <v>0</v>
      </c>
      <c r="AB87" s="218">
        <f t="shared" si="19"/>
        <v>0</v>
      </c>
      <c r="AC87" s="218">
        <f t="shared" si="19"/>
        <v>0</v>
      </c>
      <c r="AD87" s="219">
        <f t="shared" si="19"/>
        <v>0</v>
      </c>
      <c r="AE87" s="197" t="s">
        <v>341</v>
      </c>
    </row>
    <row r="88" spans="1:31" ht="18" customHeight="1">
      <c r="A88" s="197" t="s">
        <v>537</v>
      </c>
      <c r="F88" s="143"/>
      <c r="H88" s="143"/>
      <c r="J88" s="143"/>
      <c r="L88" s="143"/>
      <c r="N88" s="143"/>
      <c r="P88" s="222"/>
      <c r="R88" s="143"/>
      <c r="T88" s="143"/>
      <c r="V88" s="143"/>
      <c r="X88" s="143"/>
      <c r="Z88" s="143"/>
      <c r="AB88" s="143"/>
    </row>
    <row r="89" spans="1:31" ht="18" customHeight="1">
      <c r="A89" s="197" t="s">
        <v>558</v>
      </c>
      <c r="F89" s="143"/>
      <c r="H89" s="143"/>
      <c r="J89" s="143"/>
      <c r="L89" s="143"/>
      <c r="N89" s="143"/>
      <c r="P89" s="222" t="s">
        <v>455</v>
      </c>
      <c r="R89" s="143"/>
      <c r="T89" s="143"/>
      <c r="V89" s="143"/>
      <c r="X89" s="143"/>
      <c r="Z89" s="143"/>
      <c r="AB89" s="143"/>
    </row>
  </sheetData>
  <mergeCells count="151">
    <mergeCell ref="AC1:AD1"/>
    <mergeCell ref="D3:F3"/>
    <mergeCell ref="Z3:AB3"/>
    <mergeCell ref="B4:B5"/>
    <mergeCell ref="C4:C5"/>
    <mergeCell ref="D4:D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A14:D15"/>
    <mergeCell ref="A16:A17"/>
    <mergeCell ref="B16:B17"/>
    <mergeCell ref="C16:C17"/>
    <mergeCell ref="D16:D17"/>
    <mergeCell ref="A18:A19"/>
    <mergeCell ref="B18:B19"/>
    <mergeCell ref="C18:C19"/>
    <mergeCell ref="D18:D19"/>
    <mergeCell ref="A20:A21"/>
    <mergeCell ref="B20:B21"/>
    <mergeCell ref="C20:C21"/>
    <mergeCell ref="D20:D21"/>
    <mergeCell ref="A22:A23"/>
    <mergeCell ref="B22:B23"/>
    <mergeCell ref="C22:C23"/>
    <mergeCell ref="D22:D23"/>
    <mergeCell ref="A24:D25"/>
    <mergeCell ref="A26:A27"/>
    <mergeCell ref="B26:B27"/>
    <mergeCell ref="C26:C27"/>
    <mergeCell ref="D26:D27"/>
    <mergeCell ref="A28:A29"/>
    <mergeCell ref="B28:B29"/>
    <mergeCell ref="C28:C29"/>
    <mergeCell ref="D28: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 ref="A44:A45"/>
    <mergeCell ref="B44:B45"/>
    <mergeCell ref="C44:C45"/>
    <mergeCell ref="D44:D45"/>
    <mergeCell ref="A46:A47"/>
    <mergeCell ref="B46:B47"/>
    <mergeCell ref="C46:C47"/>
    <mergeCell ref="D46:D47"/>
    <mergeCell ref="A48:A49"/>
    <mergeCell ref="B48:B49"/>
    <mergeCell ref="C48:C49"/>
    <mergeCell ref="D48:D49"/>
    <mergeCell ref="A50:A51"/>
    <mergeCell ref="B50:B51"/>
    <mergeCell ref="C50:C51"/>
    <mergeCell ref="D50:D51"/>
    <mergeCell ref="A52:A53"/>
    <mergeCell ref="B52:B53"/>
    <mergeCell ref="C52:C53"/>
    <mergeCell ref="D52:D53"/>
    <mergeCell ref="A54:A55"/>
    <mergeCell ref="B54:B55"/>
    <mergeCell ref="C54:C55"/>
    <mergeCell ref="D54:D55"/>
    <mergeCell ref="A56:A57"/>
    <mergeCell ref="B56:B57"/>
    <mergeCell ref="C56:C57"/>
    <mergeCell ref="D56:D57"/>
    <mergeCell ref="A58:A59"/>
    <mergeCell ref="B58:B59"/>
    <mergeCell ref="C58:C59"/>
    <mergeCell ref="D58:D59"/>
    <mergeCell ref="A60:A61"/>
    <mergeCell ref="B60:B61"/>
    <mergeCell ref="C60:C61"/>
    <mergeCell ref="D60:D61"/>
    <mergeCell ref="A62:A63"/>
    <mergeCell ref="B62:B63"/>
    <mergeCell ref="C62:C63"/>
    <mergeCell ref="D62:D63"/>
    <mergeCell ref="A64:A65"/>
    <mergeCell ref="B64:B65"/>
    <mergeCell ref="C64:C65"/>
    <mergeCell ref="D64:D65"/>
    <mergeCell ref="A66:A67"/>
    <mergeCell ref="B66:B67"/>
    <mergeCell ref="C66:C67"/>
    <mergeCell ref="D66:D67"/>
    <mergeCell ref="A68:A69"/>
    <mergeCell ref="B68:B69"/>
    <mergeCell ref="C68:C69"/>
    <mergeCell ref="D68:D69"/>
    <mergeCell ref="A70:A71"/>
    <mergeCell ref="B70:B71"/>
    <mergeCell ref="C70:C71"/>
    <mergeCell ref="D70:D71"/>
    <mergeCell ref="A72:A73"/>
    <mergeCell ref="B72:B73"/>
    <mergeCell ref="C72:C73"/>
    <mergeCell ref="D72:D73"/>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69" customWidth="1"/>
    <col min="2" max="4" width="1.25" style="254" customWidth="1"/>
    <col min="5" max="5" width="25" style="254" customWidth="1"/>
    <col min="6" max="6" width="31.375" style="265" customWidth="1"/>
    <col min="7" max="7" width="15" style="257" bestFit="1" customWidth="1"/>
    <col min="8" max="9" width="11.875" style="258" customWidth="1" outlineLevel="1"/>
    <col min="10" max="10" width="11.875" style="267" customWidth="1"/>
    <col min="11" max="11" width="6.375" style="268" customWidth="1"/>
    <col min="12" max="12" width="6.375" style="257" customWidth="1"/>
    <col min="13" max="13" width="3.875" style="260" customWidth="1" outlineLevel="1"/>
    <col min="14" max="14" width="4" style="260" customWidth="1" outlineLevel="1"/>
    <col min="15" max="15" width="3.875" style="260" customWidth="1" outlineLevel="1"/>
    <col min="16" max="16" width="3.25" style="260" customWidth="1" outlineLevel="1"/>
    <col min="17" max="17" width="5" style="260" bestFit="1" customWidth="1" outlineLevel="1"/>
    <col min="18" max="19" width="8.625" style="261" hidden="1" customWidth="1"/>
    <col min="20" max="20" width="23.875" style="261" bestFit="1" customWidth="1"/>
    <col min="21" max="21" width="16.125" style="262" bestFit="1" customWidth="1"/>
    <col min="22" max="22" width="8.625" style="261" customWidth="1"/>
    <col min="23" max="23" width="24.625" style="261" customWidth="1"/>
    <col min="24" max="24" width="65.125" style="261" customWidth="1"/>
    <col min="25" max="26" width="8.625" style="261" customWidth="1"/>
    <col min="27" max="27" width="8.625" style="263" customWidth="1"/>
    <col min="28" max="198" width="8.625" style="261" customWidth="1"/>
    <col min="199" max="16384" width="8.625" style="261"/>
  </cols>
  <sheetData>
    <row r="1" spans="1:31" ht="18" customHeight="1">
      <c r="A1" s="253" t="s">
        <v>463</v>
      </c>
      <c r="C1" s="255"/>
      <c r="D1" s="255"/>
      <c r="E1" s="255"/>
      <c r="F1" s="256"/>
      <c r="J1" s="259"/>
      <c r="K1" s="693" t="s">
        <v>559</v>
      </c>
      <c r="L1" s="693"/>
    </row>
    <row r="2" spans="1:31" ht="15.75" customHeight="1">
      <c r="A2" s="261"/>
      <c r="C2" s="264"/>
      <c r="D2" s="264"/>
      <c r="E2" s="264"/>
      <c r="G2" s="266"/>
    </row>
    <row r="3" spans="1:31" ht="10.5" customHeight="1">
      <c r="G3" s="266"/>
      <c r="H3" s="270"/>
      <c r="I3" s="270"/>
    </row>
    <row r="4" spans="1:31" ht="23.25" customHeight="1">
      <c r="G4" s="694"/>
      <c r="H4" s="694"/>
      <c r="I4" s="694"/>
      <c r="J4" s="271"/>
      <c r="L4" s="272" t="s">
        <v>464</v>
      </c>
      <c r="M4" s="273"/>
      <c r="N4" s="273"/>
      <c r="O4" s="273"/>
    </row>
    <row r="5" spans="1:31" ht="4.5" customHeight="1" thickBot="1">
      <c r="F5" s="274"/>
      <c r="G5" s="275"/>
      <c r="H5" s="276"/>
      <c r="I5" s="276"/>
      <c r="J5" s="277"/>
      <c r="K5" s="278"/>
      <c r="L5" s="279"/>
      <c r="M5" s="273"/>
      <c r="N5" s="273"/>
      <c r="O5" s="273"/>
    </row>
    <row r="6" spans="1:31" ht="18.75" customHeight="1">
      <c r="A6" s="695" t="s">
        <v>465</v>
      </c>
      <c r="B6" s="697" t="s">
        <v>506</v>
      </c>
      <c r="C6" s="697"/>
      <c r="D6" s="697"/>
      <c r="E6" s="697"/>
      <c r="F6" s="699" t="s">
        <v>507</v>
      </c>
      <c r="G6" s="699" t="s">
        <v>508</v>
      </c>
      <c r="H6" s="308" t="s">
        <v>637</v>
      </c>
      <c r="I6" s="308" t="s">
        <v>638</v>
      </c>
      <c r="J6" s="309" t="s">
        <v>511</v>
      </c>
      <c r="K6" s="702" t="s">
        <v>466</v>
      </c>
      <c r="L6" s="703"/>
      <c r="W6" s="261" t="s">
        <v>467</v>
      </c>
      <c r="X6" s="261" t="s">
        <v>468</v>
      </c>
      <c r="Y6" s="261" t="s">
        <v>469</v>
      </c>
    </row>
    <row r="7" spans="1:31" ht="18.75" customHeight="1">
      <c r="A7" s="696"/>
      <c r="B7" s="698"/>
      <c r="C7" s="698"/>
      <c r="D7" s="698"/>
      <c r="E7" s="698"/>
      <c r="F7" s="700"/>
      <c r="G7" s="701"/>
      <c r="H7" s="282" t="s">
        <v>509</v>
      </c>
      <c r="I7" s="282" t="s">
        <v>510</v>
      </c>
      <c r="J7" s="283" t="s">
        <v>470</v>
      </c>
      <c r="K7" s="701"/>
      <c r="L7" s="704"/>
    </row>
    <row r="8" spans="1:31" ht="27">
      <c r="A8" s="310">
        <v>1</v>
      </c>
      <c r="B8" s="705" t="s">
        <v>567</v>
      </c>
      <c r="C8" s="705"/>
      <c r="D8" s="705"/>
      <c r="E8" s="692"/>
      <c r="F8" s="285"/>
      <c r="G8" s="286"/>
      <c r="H8" s="287">
        <v>400000</v>
      </c>
      <c r="I8" s="287">
        <v>330000</v>
      </c>
      <c r="J8" s="288">
        <f t="shared" ref="J8:J19" si="0">+I8-H8</f>
        <v>-70000</v>
      </c>
      <c r="K8" s="289"/>
      <c r="L8" s="311"/>
      <c r="M8" s="260" t="str">
        <f t="shared" ref="M8:M19" si="1">IF(B8&lt;&gt;"","款","-")</f>
        <v>款</v>
      </c>
      <c r="N8" s="260" t="str">
        <f t="shared" ref="N8:N19" si="2">IF(C8&lt;&gt;"","項","-")</f>
        <v>-</v>
      </c>
      <c r="O8" s="260" t="str">
        <f t="shared" ref="O8:O19" si="3">IF(D8&lt;&gt;"","目","-")</f>
        <v>-</v>
      </c>
      <c r="P8" s="260" t="str">
        <f t="shared" ref="P8:P19" si="4">IF(E8&lt;&gt;"","節","-")</f>
        <v>-</v>
      </c>
      <c r="Q8" s="260" t="str">
        <f t="shared" ref="Q8:Q19" si="5">IF(F8&lt;&gt;"","事項","-")</f>
        <v>-</v>
      </c>
      <c r="T8" s="261" t="s">
        <v>570</v>
      </c>
      <c r="U8" s="262" t="str">
        <f t="shared" ref="U8:U19" si="6">IF(G8&lt;&gt;"",G8,"")</f>
        <v/>
      </c>
      <c r="W8" s="261">
        <f t="shared" ref="W8:W19" si="7">IF(LENB(D8)/2&gt;13.5,2,1)</f>
        <v>1</v>
      </c>
      <c r="X8" s="261">
        <f t="shared" ref="X8:X19" si="8">IF(LENB(E8)/2&gt;26,3,IF(LENB(E8)/2&gt;13,2,1))</f>
        <v>1</v>
      </c>
      <c r="Y8" s="261">
        <f t="shared" ref="Y8:Y19" si="9">IF(LENB(F8)/2&gt;48,4,IF(LENB(F8)/2&gt;32,3,IF(LENB(F8)/2&gt;16,2,1)))</f>
        <v>1</v>
      </c>
      <c r="Z8" s="261">
        <f t="shared" ref="Z8:Z19" si="10">MAX(W8:Y8)</f>
        <v>1</v>
      </c>
      <c r="AA8" s="263" t="str">
        <f t="shared" ref="AA8:AA19" si="11">IF(Z8=4,"⑤"&amp;CHAR(10)&amp;CHAR(10)&amp;CHAR(10)&amp;CHAR(10),IF(Z8=3,"④"&amp;CHAR(10)&amp;CHAR(10)&amp;CHAR(10),IF(Z8=2,"③"&amp;CHAR(10)&amp;CHAR(10),"②"&amp;CHAR(10))))</f>
        <v xml:space="preserve">②
</v>
      </c>
      <c r="AC8" s="290">
        <f t="shared" ref="AC8:AE19" si="12">LENB(D8)/2</f>
        <v>0</v>
      </c>
      <c r="AD8" s="290">
        <f t="shared" si="12"/>
        <v>0</v>
      </c>
      <c r="AE8" s="290">
        <f t="shared" si="12"/>
        <v>0</v>
      </c>
    </row>
    <row r="9" spans="1:31" ht="27">
      <c r="A9" s="310">
        <f t="shared" ref="A9:A19" si="13">A8+1</f>
        <v>2</v>
      </c>
      <c r="B9" s="291"/>
      <c r="C9" s="691" t="s">
        <v>471</v>
      </c>
      <c r="D9" s="705"/>
      <c r="E9" s="692"/>
      <c r="F9" s="285"/>
      <c r="G9" s="286"/>
      <c r="H9" s="287">
        <v>400000</v>
      </c>
      <c r="I9" s="287">
        <v>330000</v>
      </c>
      <c r="J9" s="288">
        <f t="shared" si="0"/>
        <v>-70000</v>
      </c>
      <c r="K9" s="289" t="s">
        <v>339</v>
      </c>
      <c r="L9" s="312"/>
      <c r="M9" s="260" t="str">
        <f t="shared" si="1"/>
        <v>-</v>
      </c>
      <c r="N9" s="260" t="str">
        <f t="shared" si="2"/>
        <v>項</v>
      </c>
      <c r="O9" s="260" t="str">
        <f t="shared" si="3"/>
        <v>-</v>
      </c>
      <c r="P9" s="260" t="str">
        <f t="shared" si="4"/>
        <v>-</v>
      </c>
      <c r="Q9" s="260" t="str">
        <f t="shared" si="5"/>
        <v>-</v>
      </c>
      <c r="T9" s="261" t="s">
        <v>569</v>
      </c>
      <c r="U9" s="262" t="str">
        <f t="shared" si="6"/>
        <v/>
      </c>
      <c r="W9" s="261">
        <f t="shared" si="7"/>
        <v>1</v>
      </c>
      <c r="X9" s="261">
        <f t="shared" si="8"/>
        <v>1</v>
      </c>
      <c r="Y9" s="261">
        <f t="shared" si="9"/>
        <v>1</v>
      </c>
      <c r="Z9" s="261">
        <f t="shared" si="10"/>
        <v>1</v>
      </c>
      <c r="AA9" s="263" t="str">
        <f t="shared" si="11"/>
        <v xml:space="preserve">②
</v>
      </c>
      <c r="AC9" s="290">
        <f t="shared" si="12"/>
        <v>0</v>
      </c>
      <c r="AD9" s="290">
        <f t="shared" si="12"/>
        <v>0</v>
      </c>
      <c r="AE9" s="290">
        <f t="shared" si="12"/>
        <v>0</v>
      </c>
    </row>
    <row r="10" spans="1:31" ht="27">
      <c r="A10" s="310">
        <f t="shared" si="13"/>
        <v>3</v>
      </c>
      <c r="B10" s="292"/>
      <c r="C10" s="280"/>
      <c r="D10" s="691" t="s">
        <v>472</v>
      </c>
      <c r="E10" s="692"/>
      <c r="F10" s="293"/>
      <c r="G10" s="294"/>
      <c r="H10" s="287">
        <v>400000</v>
      </c>
      <c r="I10" s="287">
        <v>330000</v>
      </c>
      <c r="J10" s="288">
        <f t="shared" si="0"/>
        <v>-70000</v>
      </c>
      <c r="K10" s="289" t="s">
        <v>339</v>
      </c>
      <c r="L10" s="312"/>
      <c r="M10" s="260" t="str">
        <f t="shared" si="1"/>
        <v>-</v>
      </c>
      <c r="N10" s="260" t="str">
        <f t="shared" si="2"/>
        <v>-</v>
      </c>
      <c r="O10" s="260" t="str">
        <f t="shared" si="3"/>
        <v>目</v>
      </c>
      <c r="P10" s="260" t="str">
        <f t="shared" si="4"/>
        <v>-</v>
      </c>
      <c r="Q10" s="260" t="str">
        <f t="shared" si="5"/>
        <v>-</v>
      </c>
      <c r="T10" s="261" t="s">
        <v>569</v>
      </c>
      <c r="U10" s="262" t="str">
        <f t="shared" si="6"/>
        <v/>
      </c>
      <c r="W10" s="261">
        <f t="shared" si="7"/>
        <v>1</v>
      </c>
      <c r="X10" s="261">
        <f t="shared" si="8"/>
        <v>1</v>
      </c>
      <c r="Y10" s="261">
        <f t="shared" si="9"/>
        <v>1</v>
      </c>
      <c r="Z10" s="261">
        <f t="shared" si="10"/>
        <v>1</v>
      </c>
      <c r="AA10" s="263" t="str">
        <f t="shared" si="11"/>
        <v xml:space="preserve">②
</v>
      </c>
      <c r="AC10" s="290">
        <f t="shared" si="12"/>
        <v>7.5</v>
      </c>
      <c r="AD10" s="290">
        <f t="shared" si="12"/>
        <v>0</v>
      </c>
      <c r="AE10" s="290">
        <f t="shared" si="12"/>
        <v>0</v>
      </c>
    </row>
    <row r="11" spans="1:31" ht="27">
      <c r="A11" s="310">
        <f t="shared" si="13"/>
        <v>4</v>
      </c>
      <c r="B11" s="292"/>
      <c r="C11" s="292"/>
      <c r="D11" s="280"/>
      <c r="E11" s="295" t="s">
        <v>473</v>
      </c>
      <c r="F11" s="295" t="s">
        <v>530</v>
      </c>
      <c r="G11" s="294" t="s">
        <v>474</v>
      </c>
      <c r="H11" s="287">
        <v>100000</v>
      </c>
      <c r="I11" s="287">
        <v>50000</v>
      </c>
      <c r="J11" s="288">
        <f t="shared" si="0"/>
        <v>-50000</v>
      </c>
      <c r="K11" s="296" t="s">
        <v>475</v>
      </c>
      <c r="L11" s="312"/>
      <c r="M11" s="260" t="str">
        <f t="shared" si="1"/>
        <v>-</v>
      </c>
      <c r="N11" s="260" t="str">
        <f t="shared" si="2"/>
        <v>-</v>
      </c>
      <c r="O11" s="260" t="str">
        <f t="shared" si="3"/>
        <v>-</v>
      </c>
      <c r="P11" s="260" t="str">
        <f t="shared" si="4"/>
        <v>節</v>
      </c>
      <c r="Q11" s="260" t="str">
        <f t="shared" si="5"/>
        <v>事項</v>
      </c>
      <c r="S11" s="261" t="s">
        <v>476</v>
      </c>
      <c r="T11" s="261" t="s">
        <v>569</v>
      </c>
      <c r="U11" s="262" t="str">
        <f t="shared" si="6"/>
        <v>△△局</v>
      </c>
      <c r="W11" s="261">
        <f t="shared" si="7"/>
        <v>1</v>
      </c>
      <c r="X11" s="261">
        <f t="shared" si="8"/>
        <v>1</v>
      </c>
      <c r="Y11" s="261">
        <f t="shared" si="9"/>
        <v>1</v>
      </c>
      <c r="Z11" s="261">
        <f t="shared" si="10"/>
        <v>1</v>
      </c>
      <c r="AA11" s="263" t="str">
        <f t="shared" si="11"/>
        <v xml:space="preserve">②
</v>
      </c>
      <c r="AC11" s="290">
        <f t="shared" si="12"/>
        <v>0</v>
      </c>
      <c r="AD11" s="290">
        <f t="shared" si="12"/>
        <v>7.5</v>
      </c>
      <c r="AE11" s="290">
        <f t="shared" si="12"/>
        <v>7</v>
      </c>
    </row>
    <row r="12" spans="1:31" ht="27">
      <c r="A12" s="310">
        <f t="shared" si="13"/>
        <v>5</v>
      </c>
      <c r="B12" s="292"/>
      <c r="C12" s="292"/>
      <c r="D12" s="292"/>
      <c r="E12" s="295" t="s">
        <v>477</v>
      </c>
      <c r="F12" s="293" t="s">
        <v>531</v>
      </c>
      <c r="G12" s="294" t="s">
        <v>474</v>
      </c>
      <c r="H12" s="287">
        <v>300000</v>
      </c>
      <c r="I12" s="287">
        <v>280000</v>
      </c>
      <c r="J12" s="288">
        <f t="shared" si="0"/>
        <v>-20000</v>
      </c>
      <c r="K12" s="289" t="s">
        <v>339</v>
      </c>
      <c r="L12" s="312"/>
      <c r="M12" s="260" t="str">
        <f t="shared" si="1"/>
        <v>-</v>
      </c>
      <c r="N12" s="260" t="str">
        <f t="shared" si="2"/>
        <v>-</v>
      </c>
      <c r="O12" s="260" t="str">
        <f t="shared" si="3"/>
        <v>-</v>
      </c>
      <c r="P12" s="260" t="str">
        <f t="shared" si="4"/>
        <v>節</v>
      </c>
      <c r="Q12" s="260" t="str">
        <f t="shared" si="5"/>
        <v>事項</v>
      </c>
      <c r="T12" s="261" t="s">
        <v>569</v>
      </c>
      <c r="U12" s="262" t="str">
        <f t="shared" si="6"/>
        <v>△△局</v>
      </c>
      <c r="W12" s="261">
        <f t="shared" si="7"/>
        <v>1</v>
      </c>
      <c r="X12" s="261">
        <f t="shared" si="8"/>
        <v>1</v>
      </c>
      <c r="Y12" s="261">
        <f t="shared" si="9"/>
        <v>1</v>
      </c>
      <c r="Z12" s="261">
        <f t="shared" si="10"/>
        <v>1</v>
      </c>
      <c r="AA12" s="263" t="str">
        <f t="shared" si="11"/>
        <v xml:space="preserve">②
</v>
      </c>
      <c r="AC12" s="290">
        <f t="shared" si="12"/>
        <v>0</v>
      </c>
      <c r="AD12" s="290">
        <f t="shared" si="12"/>
        <v>7.5</v>
      </c>
      <c r="AE12" s="290">
        <f t="shared" si="12"/>
        <v>7</v>
      </c>
    </row>
    <row r="13" spans="1:31" ht="27">
      <c r="A13" s="310">
        <f t="shared" si="13"/>
        <v>6</v>
      </c>
      <c r="B13" s="705" t="s">
        <v>568</v>
      </c>
      <c r="C13" s="705"/>
      <c r="D13" s="705"/>
      <c r="E13" s="692"/>
      <c r="F13" s="285"/>
      <c r="G13" s="286"/>
      <c r="H13" s="287">
        <v>200000</v>
      </c>
      <c r="I13" s="287">
        <v>270000</v>
      </c>
      <c r="J13" s="288">
        <f t="shared" si="0"/>
        <v>70000</v>
      </c>
      <c r="K13" s="289"/>
      <c r="L13" s="311"/>
      <c r="M13" s="260" t="str">
        <f t="shared" si="1"/>
        <v>款</v>
      </c>
      <c r="N13" s="260" t="str">
        <f t="shared" si="2"/>
        <v>-</v>
      </c>
      <c r="O13" s="260" t="str">
        <f t="shared" si="3"/>
        <v>-</v>
      </c>
      <c r="P13" s="260" t="str">
        <f t="shared" si="4"/>
        <v>-</v>
      </c>
      <c r="Q13" s="260" t="str">
        <f t="shared" si="5"/>
        <v>-</v>
      </c>
      <c r="T13" s="261" t="s">
        <v>571</v>
      </c>
      <c r="U13" s="262" t="str">
        <f t="shared" si="6"/>
        <v/>
      </c>
      <c r="W13" s="261">
        <f t="shared" si="7"/>
        <v>1</v>
      </c>
      <c r="X13" s="261">
        <f t="shared" si="8"/>
        <v>1</v>
      </c>
      <c r="Y13" s="261">
        <f t="shared" si="9"/>
        <v>1</v>
      </c>
      <c r="Z13" s="261">
        <f t="shared" si="10"/>
        <v>1</v>
      </c>
      <c r="AA13" s="263" t="str">
        <f t="shared" si="11"/>
        <v xml:space="preserve">②
</v>
      </c>
      <c r="AC13" s="290">
        <f t="shared" si="12"/>
        <v>0</v>
      </c>
      <c r="AD13" s="290">
        <f t="shared" si="12"/>
        <v>0</v>
      </c>
      <c r="AE13" s="290">
        <f t="shared" si="12"/>
        <v>0</v>
      </c>
    </row>
    <row r="14" spans="1:31" ht="27">
      <c r="A14" s="310">
        <f t="shared" si="13"/>
        <v>7</v>
      </c>
      <c r="B14" s="292"/>
      <c r="C14" s="691" t="s">
        <v>478</v>
      </c>
      <c r="D14" s="705"/>
      <c r="E14" s="692"/>
      <c r="F14" s="285"/>
      <c r="G14" s="286"/>
      <c r="H14" s="287">
        <v>200000</v>
      </c>
      <c r="I14" s="287">
        <v>270000</v>
      </c>
      <c r="J14" s="288">
        <f t="shared" si="0"/>
        <v>70000</v>
      </c>
      <c r="K14" s="289" t="s">
        <v>339</v>
      </c>
      <c r="L14" s="312"/>
      <c r="M14" s="260" t="str">
        <f t="shared" si="1"/>
        <v>-</v>
      </c>
      <c r="N14" s="260" t="str">
        <f t="shared" si="2"/>
        <v>項</v>
      </c>
      <c r="O14" s="260" t="str">
        <f t="shared" si="3"/>
        <v>-</v>
      </c>
      <c r="P14" s="260" t="str">
        <f t="shared" si="4"/>
        <v>-</v>
      </c>
      <c r="Q14" s="260" t="str">
        <f t="shared" si="5"/>
        <v>-</v>
      </c>
      <c r="T14" s="261" t="s">
        <v>571</v>
      </c>
      <c r="U14" s="262" t="str">
        <f t="shared" si="6"/>
        <v/>
      </c>
      <c r="W14" s="261">
        <f t="shared" si="7"/>
        <v>1</v>
      </c>
      <c r="X14" s="261">
        <f t="shared" si="8"/>
        <v>1</v>
      </c>
      <c r="Y14" s="261">
        <f t="shared" si="9"/>
        <v>1</v>
      </c>
      <c r="Z14" s="261">
        <f t="shared" si="10"/>
        <v>1</v>
      </c>
      <c r="AA14" s="263" t="str">
        <f t="shared" si="11"/>
        <v xml:space="preserve">②
</v>
      </c>
      <c r="AC14" s="290">
        <f t="shared" si="12"/>
        <v>0</v>
      </c>
      <c r="AD14" s="290">
        <f t="shared" si="12"/>
        <v>0</v>
      </c>
      <c r="AE14" s="290">
        <f t="shared" si="12"/>
        <v>0</v>
      </c>
    </row>
    <row r="15" spans="1:31" ht="27">
      <c r="A15" s="310">
        <f t="shared" si="13"/>
        <v>8</v>
      </c>
      <c r="B15" s="292"/>
      <c r="C15" s="280"/>
      <c r="D15" s="691" t="s">
        <v>479</v>
      </c>
      <c r="E15" s="692"/>
      <c r="F15" s="293"/>
      <c r="G15" s="294"/>
      <c r="H15" s="287">
        <v>40000</v>
      </c>
      <c r="I15" s="287">
        <v>45000</v>
      </c>
      <c r="J15" s="288">
        <f t="shared" si="0"/>
        <v>5000</v>
      </c>
      <c r="K15" s="289" t="s">
        <v>339</v>
      </c>
      <c r="L15" s="312"/>
      <c r="M15" s="260" t="str">
        <f t="shared" si="1"/>
        <v>-</v>
      </c>
      <c r="N15" s="260" t="str">
        <f t="shared" si="2"/>
        <v>-</v>
      </c>
      <c r="O15" s="260" t="str">
        <f t="shared" si="3"/>
        <v>目</v>
      </c>
      <c r="P15" s="260" t="str">
        <f t="shared" si="4"/>
        <v>-</v>
      </c>
      <c r="Q15" s="260" t="str">
        <f t="shared" si="5"/>
        <v>-</v>
      </c>
      <c r="T15" s="261" t="s">
        <v>571</v>
      </c>
      <c r="U15" s="262" t="str">
        <f t="shared" si="6"/>
        <v/>
      </c>
      <c r="W15" s="261">
        <f t="shared" si="7"/>
        <v>1</v>
      </c>
      <c r="X15" s="261">
        <f t="shared" si="8"/>
        <v>1</v>
      </c>
      <c r="Y15" s="261">
        <f t="shared" si="9"/>
        <v>1</v>
      </c>
      <c r="Z15" s="261">
        <f t="shared" si="10"/>
        <v>1</v>
      </c>
      <c r="AA15" s="263" t="str">
        <f t="shared" si="11"/>
        <v xml:space="preserve">②
</v>
      </c>
      <c r="AC15" s="290">
        <f t="shared" si="12"/>
        <v>10.5</v>
      </c>
      <c r="AD15" s="290">
        <f t="shared" si="12"/>
        <v>0</v>
      </c>
      <c r="AE15" s="290">
        <f t="shared" si="12"/>
        <v>0</v>
      </c>
    </row>
    <row r="16" spans="1:31" ht="27">
      <c r="A16" s="310">
        <f t="shared" si="13"/>
        <v>9</v>
      </c>
      <c r="B16" s="292"/>
      <c r="C16" s="292"/>
      <c r="D16" s="280"/>
      <c r="E16" s="295" t="s">
        <v>480</v>
      </c>
      <c r="F16" s="293"/>
      <c r="G16" s="294"/>
      <c r="H16" s="287">
        <v>40000</v>
      </c>
      <c r="I16" s="287">
        <v>45000</v>
      </c>
      <c r="J16" s="288">
        <f t="shared" si="0"/>
        <v>5000</v>
      </c>
      <c r="K16" s="289" t="s">
        <v>339</v>
      </c>
      <c r="L16" s="312"/>
      <c r="M16" s="260" t="str">
        <f t="shared" si="1"/>
        <v>-</v>
      </c>
      <c r="N16" s="260" t="str">
        <f t="shared" si="2"/>
        <v>-</v>
      </c>
      <c r="O16" s="260" t="str">
        <f t="shared" si="3"/>
        <v>-</v>
      </c>
      <c r="P16" s="260" t="str">
        <f t="shared" si="4"/>
        <v>節</v>
      </c>
      <c r="Q16" s="260" t="str">
        <f t="shared" si="5"/>
        <v>-</v>
      </c>
      <c r="T16" s="261" t="s">
        <v>571</v>
      </c>
      <c r="U16" s="262" t="str">
        <f t="shared" si="6"/>
        <v/>
      </c>
      <c r="W16" s="261">
        <f t="shared" si="7"/>
        <v>1</v>
      </c>
      <c r="X16" s="261">
        <f t="shared" si="8"/>
        <v>1</v>
      </c>
      <c r="Y16" s="261">
        <f t="shared" si="9"/>
        <v>1</v>
      </c>
      <c r="Z16" s="261">
        <f t="shared" si="10"/>
        <v>1</v>
      </c>
      <c r="AA16" s="263" t="str">
        <f t="shared" si="11"/>
        <v xml:space="preserve">②
</v>
      </c>
      <c r="AC16" s="290">
        <f t="shared" si="12"/>
        <v>0</v>
      </c>
      <c r="AD16" s="290">
        <f t="shared" si="12"/>
        <v>7.5</v>
      </c>
      <c r="AE16" s="290">
        <f t="shared" si="12"/>
        <v>0</v>
      </c>
    </row>
    <row r="17" spans="1:31" ht="27">
      <c r="A17" s="310">
        <f t="shared" si="13"/>
        <v>10</v>
      </c>
      <c r="B17" s="292"/>
      <c r="C17" s="292"/>
      <c r="D17" s="292"/>
      <c r="E17" s="295"/>
      <c r="F17" s="293" t="s">
        <v>481</v>
      </c>
      <c r="G17" s="294" t="s">
        <v>474</v>
      </c>
      <c r="H17" s="287">
        <v>10000</v>
      </c>
      <c r="I17" s="287">
        <v>15000</v>
      </c>
      <c r="J17" s="288">
        <f t="shared" si="0"/>
        <v>5000</v>
      </c>
      <c r="K17" s="289" t="s">
        <v>339</v>
      </c>
      <c r="L17" s="312"/>
      <c r="M17" s="260" t="str">
        <f t="shared" si="1"/>
        <v>-</v>
      </c>
      <c r="N17" s="260" t="str">
        <f t="shared" si="2"/>
        <v>-</v>
      </c>
      <c r="O17" s="260" t="str">
        <f t="shared" si="3"/>
        <v>-</v>
      </c>
      <c r="P17" s="260" t="str">
        <f t="shared" si="4"/>
        <v>-</v>
      </c>
      <c r="Q17" s="260" t="str">
        <f t="shared" si="5"/>
        <v>事項</v>
      </c>
      <c r="T17" s="261" t="s">
        <v>571</v>
      </c>
      <c r="U17" s="262" t="str">
        <f t="shared" si="6"/>
        <v>△△局</v>
      </c>
      <c r="W17" s="261">
        <f t="shared" si="7"/>
        <v>1</v>
      </c>
      <c r="X17" s="261">
        <f t="shared" si="8"/>
        <v>1</v>
      </c>
      <c r="Y17" s="261">
        <f t="shared" si="9"/>
        <v>1</v>
      </c>
      <c r="Z17" s="261">
        <f t="shared" si="10"/>
        <v>1</v>
      </c>
      <c r="AA17" s="263" t="str">
        <f t="shared" si="11"/>
        <v xml:space="preserve">②
</v>
      </c>
      <c r="AC17" s="290">
        <f t="shared" si="12"/>
        <v>0</v>
      </c>
      <c r="AD17" s="290">
        <f t="shared" si="12"/>
        <v>0</v>
      </c>
      <c r="AE17" s="290">
        <f t="shared" si="12"/>
        <v>11</v>
      </c>
    </row>
    <row r="18" spans="1:31" ht="27">
      <c r="A18" s="310">
        <f t="shared" si="13"/>
        <v>11</v>
      </c>
      <c r="B18" s="292"/>
      <c r="C18" s="292"/>
      <c r="D18" s="292"/>
      <c r="E18" s="295"/>
      <c r="F18" s="293" t="s">
        <v>482</v>
      </c>
      <c r="G18" s="294" t="s">
        <v>474</v>
      </c>
      <c r="H18" s="287">
        <v>25000</v>
      </c>
      <c r="I18" s="287">
        <v>30000</v>
      </c>
      <c r="J18" s="288">
        <f t="shared" si="0"/>
        <v>5000</v>
      </c>
      <c r="K18" s="289" t="s">
        <v>339</v>
      </c>
      <c r="L18" s="312"/>
      <c r="M18" s="260" t="str">
        <f t="shared" si="1"/>
        <v>-</v>
      </c>
      <c r="N18" s="260" t="str">
        <f t="shared" si="2"/>
        <v>-</v>
      </c>
      <c r="O18" s="260" t="str">
        <f t="shared" si="3"/>
        <v>-</v>
      </c>
      <c r="P18" s="260" t="str">
        <f t="shared" si="4"/>
        <v>-</v>
      </c>
      <c r="Q18" s="260" t="str">
        <f t="shared" si="5"/>
        <v>事項</v>
      </c>
      <c r="T18" s="261" t="s">
        <v>571</v>
      </c>
      <c r="U18" s="262" t="str">
        <f t="shared" si="6"/>
        <v>△△局</v>
      </c>
      <c r="W18" s="261">
        <f t="shared" si="7"/>
        <v>1</v>
      </c>
      <c r="X18" s="261">
        <f t="shared" si="8"/>
        <v>1</v>
      </c>
      <c r="Y18" s="261">
        <f t="shared" si="9"/>
        <v>1</v>
      </c>
      <c r="Z18" s="261">
        <f t="shared" si="10"/>
        <v>1</v>
      </c>
      <c r="AA18" s="263" t="str">
        <f t="shared" si="11"/>
        <v xml:space="preserve">②
</v>
      </c>
      <c r="AC18" s="290">
        <f t="shared" si="12"/>
        <v>0</v>
      </c>
      <c r="AD18" s="290">
        <f t="shared" si="12"/>
        <v>0</v>
      </c>
      <c r="AE18" s="290">
        <f t="shared" si="12"/>
        <v>11</v>
      </c>
    </row>
    <row r="19" spans="1:31" ht="27">
      <c r="A19" s="310">
        <f t="shared" si="13"/>
        <v>12</v>
      </c>
      <c r="B19" s="292"/>
      <c r="C19" s="292"/>
      <c r="D19" s="292"/>
      <c r="E19" s="295"/>
      <c r="F19" s="293" t="s">
        <v>483</v>
      </c>
      <c r="G19" s="294" t="s">
        <v>474</v>
      </c>
      <c r="H19" s="287">
        <v>5000</v>
      </c>
      <c r="I19" s="287">
        <v>0</v>
      </c>
      <c r="J19" s="288">
        <f t="shared" si="0"/>
        <v>-5000</v>
      </c>
      <c r="K19" s="289" t="s">
        <v>339</v>
      </c>
      <c r="L19" s="312"/>
      <c r="M19" s="260" t="str">
        <f t="shared" si="1"/>
        <v>-</v>
      </c>
      <c r="N19" s="260" t="str">
        <f t="shared" si="2"/>
        <v>-</v>
      </c>
      <c r="O19" s="260" t="str">
        <f t="shared" si="3"/>
        <v>-</v>
      </c>
      <c r="P19" s="260" t="str">
        <f t="shared" si="4"/>
        <v>-</v>
      </c>
      <c r="Q19" s="260" t="str">
        <f t="shared" si="5"/>
        <v>事項</v>
      </c>
      <c r="T19" s="261" t="s">
        <v>571</v>
      </c>
      <c r="U19" s="262" t="str">
        <f t="shared" si="6"/>
        <v>△△局</v>
      </c>
      <c r="W19" s="261">
        <f t="shared" si="7"/>
        <v>1</v>
      </c>
      <c r="X19" s="261">
        <f t="shared" si="8"/>
        <v>1</v>
      </c>
      <c r="Y19" s="261">
        <f t="shared" si="9"/>
        <v>1</v>
      </c>
      <c r="Z19" s="261">
        <f t="shared" si="10"/>
        <v>1</v>
      </c>
      <c r="AA19" s="263" t="str">
        <f t="shared" si="11"/>
        <v xml:space="preserve">②
</v>
      </c>
      <c r="AC19" s="290">
        <f t="shared" si="12"/>
        <v>0</v>
      </c>
      <c r="AD19" s="290">
        <f t="shared" si="12"/>
        <v>0</v>
      </c>
      <c r="AE19" s="290">
        <f t="shared" si="12"/>
        <v>13</v>
      </c>
    </row>
    <row r="20" spans="1:31" ht="52.5" customHeight="1">
      <c r="A20" s="706" t="s">
        <v>484</v>
      </c>
      <c r="B20" s="707"/>
      <c r="C20" s="707"/>
      <c r="D20" s="707"/>
      <c r="E20" s="707"/>
      <c r="F20" s="707"/>
      <c r="G20" s="707"/>
      <c r="H20" s="707"/>
      <c r="I20" s="707"/>
      <c r="J20" s="707"/>
      <c r="K20" s="707"/>
      <c r="L20" s="708"/>
      <c r="AC20" s="290"/>
      <c r="AD20" s="290"/>
      <c r="AE20" s="290"/>
    </row>
    <row r="21" spans="1:31" ht="27">
      <c r="A21" s="310">
        <v>120</v>
      </c>
      <c r="B21" s="705" t="s">
        <v>572</v>
      </c>
      <c r="C21" s="705"/>
      <c r="D21" s="705"/>
      <c r="E21" s="692"/>
      <c r="F21" s="285"/>
      <c r="G21" s="286"/>
      <c r="H21" s="287">
        <v>15000</v>
      </c>
      <c r="I21" s="287">
        <v>16000</v>
      </c>
      <c r="J21" s="288">
        <f t="shared" ref="J21:J26" si="14">+I21-H21</f>
        <v>1000</v>
      </c>
      <c r="K21" s="289"/>
      <c r="L21" s="311"/>
      <c r="M21" s="260" t="str">
        <f t="shared" ref="M21:M27" si="15">IF(B21&lt;&gt;"","款","-")</f>
        <v>款</v>
      </c>
      <c r="N21" s="260" t="str">
        <f t="shared" ref="N21:N27" si="16">IF(C21&lt;&gt;"","項","-")</f>
        <v>-</v>
      </c>
      <c r="O21" s="260" t="str">
        <f t="shared" ref="O21:O27" si="17">IF(D21&lt;&gt;"","目","-")</f>
        <v>-</v>
      </c>
      <c r="P21" s="260" t="str">
        <f t="shared" ref="P21:P27" si="18">IF(E21&lt;&gt;"","節","-")</f>
        <v>-</v>
      </c>
      <c r="Q21" s="260" t="str">
        <f t="shared" ref="Q21:Q27" si="19">IF(F21&lt;&gt;"","事項","-")</f>
        <v>-</v>
      </c>
      <c r="T21" s="261" t="s">
        <v>573</v>
      </c>
      <c r="U21" s="262" t="str">
        <f t="shared" ref="U21:U28" si="20">IF(G21&lt;&gt;"",G21,"")</f>
        <v/>
      </c>
      <c r="W21" s="261">
        <f t="shared" ref="W21:W28" si="21">IF(LENB(D21)/2&gt;13.5,2,1)</f>
        <v>1</v>
      </c>
      <c r="X21" s="261">
        <f t="shared" ref="X21:X28" si="22">IF(LENB(E21)/2&gt;26,3,IF(LENB(E21)/2&gt;13,2,1))</f>
        <v>1</v>
      </c>
      <c r="Y21" s="261">
        <f t="shared" ref="Y21:Y28" si="23">IF(LENB(F21)/2&gt;48,4,IF(LENB(F21)/2&gt;32,3,IF(LENB(F21)/2&gt;16,2,1)))</f>
        <v>1</v>
      </c>
      <c r="Z21" s="261">
        <f t="shared" ref="Z21:Z28" si="24">MAX(W21:Y21)</f>
        <v>1</v>
      </c>
      <c r="AA21" s="263" t="str">
        <f t="shared" ref="AA21:AA28" si="25">IF(Z21=4,"⑤"&amp;CHAR(10)&amp;CHAR(10)&amp;CHAR(10)&amp;CHAR(10),IF(Z21=3,"④"&amp;CHAR(10)&amp;CHAR(10)&amp;CHAR(10),IF(Z21=2,"③"&amp;CHAR(10)&amp;CHAR(10),"②"&amp;CHAR(10))))</f>
        <v xml:space="preserve">②
</v>
      </c>
      <c r="AC21" s="290">
        <f t="shared" ref="AC21:AE28" si="26">LENB(D21)/2</f>
        <v>0</v>
      </c>
      <c r="AD21" s="290">
        <f t="shared" si="26"/>
        <v>0</v>
      </c>
      <c r="AE21" s="290">
        <f t="shared" si="26"/>
        <v>0</v>
      </c>
    </row>
    <row r="22" spans="1:31" ht="27">
      <c r="A22" s="310">
        <f t="shared" ref="A22:A27" si="27">A21+1</f>
        <v>121</v>
      </c>
      <c r="B22" s="292"/>
      <c r="C22" s="691" t="s">
        <v>485</v>
      </c>
      <c r="D22" s="705"/>
      <c r="E22" s="692"/>
      <c r="F22" s="285"/>
      <c r="G22" s="286"/>
      <c r="H22" s="287">
        <v>15000</v>
      </c>
      <c r="I22" s="287">
        <v>16000</v>
      </c>
      <c r="J22" s="288">
        <f t="shared" si="14"/>
        <v>1000</v>
      </c>
      <c r="K22" s="289" t="s">
        <v>339</v>
      </c>
      <c r="L22" s="312"/>
      <c r="M22" s="260" t="str">
        <f t="shared" si="15"/>
        <v>-</v>
      </c>
      <c r="N22" s="260" t="str">
        <f t="shared" si="16"/>
        <v>項</v>
      </c>
      <c r="O22" s="260" t="str">
        <f t="shared" si="17"/>
        <v>-</v>
      </c>
      <c r="P22" s="260" t="str">
        <f t="shared" si="18"/>
        <v>-</v>
      </c>
      <c r="Q22" s="260" t="str">
        <f t="shared" si="19"/>
        <v>-</v>
      </c>
      <c r="T22" s="261" t="s">
        <v>573</v>
      </c>
      <c r="U22" s="262" t="str">
        <f t="shared" si="20"/>
        <v/>
      </c>
      <c r="W22" s="261">
        <f t="shared" si="21"/>
        <v>1</v>
      </c>
      <c r="X22" s="261">
        <f t="shared" si="22"/>
        <v>1</v>
      </c>
      <c r="Y22" s="261">
        <f t="shared" si="23"/>
        <v>1</v>
      </c>
      <c r="Z22" s="261">
        <f t="shared" si="24"/>
        <v>1</v>
      </c>
      <c r="AA22" s="263" t="str">
        <f t="shared" si="25"/>
        <v xml:space="preserve">②
</v>
      </c>
      <c r="AC22" s="290">
        <f t="shared" si="26"/>
        <v>0</v>
      </c>
      <c r="AD22" s="290">
        <f t="shared" si="26"/>
        <v>0</v>
      </c>
      <c r="AE22" s="290">
        <f t="shared" si="26"/>
        <v>0</v>
      </c>
    </row>
    <row r="23" spans="1:31" ht="27">
      <c r="A23" s="310">
        <f t="shared" si="27"/>
        <v>122</v>
      </c>
      <c r="B23" s="292"/>
      <c r="C23" s="292"/>
      <c r="D23" s="691" t="s">
        <v>544</v>
      </c>
      <c r="E23" s="692"/>
      <c r="F23" s="293"/>
      <c r="G23" s="294"/>
      <c r="H23" s="287">
        <v>15000</v>
      </c>
      <c r="I23" s="287">
        <v>16000</v>
      </c>
      <c r="J23" s="288">
        <f t="shared" si="14"/>
        <v>1000</v>
      </c>
      <c r="K23" s="289" t="s">
        <v>339</v>
      </c>
      <c r="L23" s="312"/>
      <c r="M23" s="260" t="str">
        <f t="shared" si="15"/>
        <v>-</v>
      </c>
      <c r="N23" s="260" t="str">
        <f t="shared" si="16"/>
        <v>-</v>
      </c>
      <c r="O23" s="260" t="str">
        <f t="shared" si="17"/>
        <v>目</v>
      </c>
      <c r="P23" s="260" t="str">
        <f t="shared" si="18"/>
        <v>-</v>
      </c>
      <c r="Q23" s="260" t="str">
        <f t="shared" si="19"/>
        <v>-</v>
      </c>
      <c r="T23" s="261" t="s">
        <v>573</v>
      </c>
      <c r="U23" s="262" t="str">
        <f t="shared" si="20"/>
        <v/>
      </c>
      <c r="W23" s="261">
        <f t="shared" si="21"/>
        <v>1</v>
      </c>
      <c r="X23" s="261">
        <f t="shared" si="22"/>
        <v>1</v>
      </c>
      <c r="Y23" s="261">
        <f t="shared" si="23"/>
        <v>1</v>
      </c>
      <c r="Z23" s="261">
        <f t="shared" si="24"/>
        <v>1</v>
      </c>
      <c r="AA23" s="263" t="str">
        <f t="shared" si="25"/>
        <v xml:space="preserve">②
</v>
      </c>
      <c r="AC23" s="290">
        <f t="shared" si="26"/>
        <v>5</v>
      </c>
      <c r="AD23" s="290">
        <f t="shared" si="26"/>
        <v>0</v>
      </c>
      <c r="AE23" s="290">
        <f t="shared" si="26"/>
        <v>0</v>
      </c>
    </row>
    <row r="24" spans="1:31" ht="27">
      <c r="A24" s="310">
        <f t="shared" si="27"/>
        <v>123</v>
      </c>
      <c r="B24" s="292"/>
      <c r="C24" s="292"/>
      <c r="D24" s="280"/>
      <c r="E24" s="284" t="s">
        <v>486</v>
      </c>
      <c r="F24" s="293"/>
      <c r="G24" s="294"/>
      <c r="H24" s="287">
        <v>15000</v>
      </c>
      <c r="I24" s="287">
        <v>16000</v>
      </c>
      <c r="J24" s="288">
        <f t="shared" si="14"/>
        <v>1000</v>
      </c>
      <c r="K24" s="289" t="s">
        <v>339</v>
      </c>
      <c r="L24" s="312"/>
      <c r="M24" s="260" t="str">
        <f t="shared" si="15"/>
        <v>-</v>
      </c>
      <c r="N24" s="260" t="str">
        <f t="shared" si="16"/>
        <v>-</v>
      </c>
      <c r="O24" s="260" t="str">
        <f t="shared" si="17"/>
        <v>-</v>
      </c>
      <c r="P24" s="260" t="str">
        <f t="shared" si="18"/>
        <v>節</v>
      </c>
      <c r="Q24" s="260" t="str">
        <f t="shared" si="19"/>
        <v>-</v>
      </c>
      <c r="T24" s="261" t="s">
        <v>573</v>
      </c>
      <c r="U24" s="262" t="str">
        <f t="shared" si="20"/>
        <v/>
      </c>
      <c r="W24" s="261">
        <f t="shared" si="21"/>
        <v>1</v>
      </c>
      <c r="X24" s="261">
        <f t="shared" si="22"/>
        <v>1</v>
      </c>
      <c r="Y24" s="261">
        <f t="shared" si="23"/>
        <v>1</v>
      </c>
      <c r="Z24" s="261">
        <f t="shared" si="24"/>
        <v>1</v>
      </c>
      <c r="AA24" s="263" t="str">
        <f t="shared" si="25"/>
        <v xml:space="preserve">②
</v>
      </c>
      <c r="AC24" s="290">
        <f t="shared" si="26"/>
        <v>0</v>
      </c>
      <c r="AD24" s="290">
        <f t="shared" si="26"/>
        <v>4.5</v>
      </c>
      <c r="AE24" s="290">
        <f t="shared" si="26"/>
        <v>0</v>
      </c>
    </row>
    <row r="25" spans="1:31" ht="40.5">
      <c r="A25" s="310">
        <f t="shared" si="27"/>
        <v>124</v>
      </c>
      <c r="B25" s="292"/>
      <c r="C25" s="292"/>
      <c r="D25" s="292"/>
      <c r="E25" s="284"/>
      <c r="F25" s="293" t="s">
        <v>534</v>
      </c>
      <c r="G25" s="294" t="s">
        <v>474</v>
      </c>
      <c r="H25" s="287">
        <v>5000</v>
      </c>
      <c r="I25" s="287">
        <v>6000</v>
      </c>
      <c r="J25" s="288">
        <f t="shared" si="14"/>
        <v>1000</v>
      </c>
      <c r="K25" s="289" t="s">
        <v>339</v>
      </c>
      <c r="L25" s="312"/>
      <c r="M25" s="260" t="str">
        <f t="shared" si="15"/>
        <v>-</v>
      </c>
      <c r="N25" s="260" t="str">
        <f t="shared" si="16"/>
        <v>-</v>
      </c>
      <c r="O25" s="260" t="str">
        <f t="shared" si="17"/>
        <v>-</v>
      </c>
      <c r="P25" s="260" t="str">
        <f t="shared" si="18"/>
        <v>-</v>
      </c>
      <c r="Q25" s="260" t="str">
        <f t="shared" si="19"/>
        <v>事項</v>
      </c>
      <c r="S25" s="261" t="s">
        <v>487</v>
      </c>
      <c r="T25" s="261" t="s">
        <v>573</v>
      </c>
      <c r="U25" s="262" t="str">
        <f t="shared" si="20"/>
        <v>△△局</v>
      </c>
      <c r="W25" s="261">
        <f t="shared" si="21"/>
        <v>1</v>
      </c>
      <c r="X25" s="261">
        <f t="shared" si="22"/>
        <v>1</v>
      </c>
      <c r="Y25" s="261">
        <f t="shared" si="23"/>
        <v>2</v>
      </c>
      <c r="Z25" s="261">
        <f t="shared" si="24"/>
        <v>2</v>
      </c>
      <c r="AA25" s="263" t="str">
        <f t="shared" si="25"/>
        <v xml:space="preserve">③
</v>
      </c>
      <c r="AC25" s="290">
        <f t="shared" si="26"/>
        <v>0</v>
      </c>
      <c r="AD25" s="290">
        <f t="shared" si="26"/>
        <v>0</v>
      </c>
      <c r="AE25" s="290">
        <f t="shared" si="26"/>
        <v>17</v>
      </c>
    </row>
    <row r="26" spans="1:31" ht="27">
      <c r="A26" s="310">
        <f t="shared" si="27"/>
        <v>125</v>
      </c>
      <c r="B26" s="292"/>
      <c r="C26" s="292"/>
      <c r="D26" s="292"/>
      <c r="E26" s="284"/>
      <c r="F26" s="293" t="s">
        <v>488</v>
      </c>
      <c r="G26" s="294" t="s">
        <v>474</v>
      </c>
      <c r="H26" s="287">
        <v>2000</v>
      </c>
      <c r="I26" s="287">
        <v>3000</v>
      </c>
      <c r="J26" s="288">
        <f t="shared" si="14"/>
        <v>1000</v>
      </c>
      <c r="K26" s="289" t="s">
        <v>339</v>
      </c>
      <c r="L26" s="312"/>
      <c r="M26" s="260" t="str">
        <f t="shared" si="15"/>
        <v>-</v>
      </c>
      <c r="N26" s="260" t="str">
        <f t="shared" si="16"/>
        <v>-</v>
      </c>
      <c r="O26" s="260" t="str">
        <f t="shared" si="17"/>
        <v>-</v>
      </c>
      <c r="P26" s="260" t="str">
        <f t="shared" si="18"/>
        <v>-</v>
      </c>
      <c r="Q26" s="260" t="str">
        <f t="shared" si="19"/>
        <v>事項</v>
      </c>
      <c r="S26" s="261" t="s">
        <v>487</v>
      </c>
      <c r="T26" s="261" t="s">
        <v>573</v>
      </c>
      <c r="U26" s="262" t="str">
        <f t="shared" si="20"/>
        <v>△△局</v>
      </c>
      <c r="W26" s="261">
        <f t="shared" si="21"/>
        <v>1</v>
      </c>
      <c r="X26" s="261">
        <f t="shared" si="22"/>
        <v>1</v>
      </c>
      <c r="Y26" s="261">
        <f t="shared" si="23"/>
        <v>1</v>
      </c>
      <c r="Z26" s="261">
        <f t="shared" si="24"/>
        <v>1</v>
      </c>
      <c r="AA26" s="263" t="str">
        <f t="shared" si="25"/>
        <v xml:space="preserve">②
</v>
      </c>
      <c r="AC26" s="290">
        <f t="shared" si="26"/>
        <v>0</v>
      </c>
      <c r="AD26" s="290">
        <f t="shared" si="26"/>
        <v>0</v>
      </c>
      <c r="AE26" s="290">
        <f t="shared" si="26"/>
        <v>4</v>
      </c>
    </row>
    <row r="27" spans="1:31" ht="27">
      <c r="A27" s="310">
        <f t="shared" si="27"/>
        <v>126</v>
      </c>
      <c r="B27" s="292"/>
      <c r="C27" s="292"/>
      <c r="D27" s="292"/>
      <c r="E27" s="284"/>
      <c r="F27" s="293" t="s">
        <v>489</v>
      </c>
      <c r="G27" s="294" t="s">
        <v>474</v>
      </c>
      <c r="H27" s="287">
        <v>8000</v>
      </c>
      <c r="I27" s="287">
        <v>7000</v>
      </c>
      <c r="J27" s="288">
        <f>+I27-H27</f>
        <v>-1000</v>
      </c>
      <c r="K27" s="289" t="s">
        <v>339</v>
      </c>
      <c r="L27" s="312"/>
      <c r="M27" s="260" t="str">
        <f t="shared" si="15"/>
        <v>-</v>
      </c>
      <c r="N27" s="260" t="str">
        <f t="shared" si="16"/>
        <v>-</v>
      </c>
      <c r="O27" s="260" t="str">
        <f t="shared" si="17"/>
        <v>-</v>
      </c>
      <c r="P27" s="260" t="str">
        <f t="shared" si="18"/>
        <v>-</v>
      </c>
      <c r="Q27" s="260" t="str">
        <f t="shared" si="19"/>
        <v>事項</v>
      </c>
      <c r="S27" s="261" t="s">
        <v>487</v>
      </c>
      <c r="T27" s="261" t="s">
        <v>573</v>
      </c>
      <c r="U27" s="262" t="str">
        <f t="shared" si="20"/>
        <v>△△局</v>
      </c>
      <c r="W27" s="261">
        <f t="shared" si="21"/>
        <v>1</v>
      </c>
      <c r="X27" s="261">
        <f t="shared" si="22"/>
        <v>1</v>
      </c>
      <c r="Y27" s="261">
        <f t="shared" si="23"/>
        <v>1</v>
      </c>
      <c r="Z27" s="261">
        <f t="shared" si="24"/>
        <v>1</v>
      </c>
      <c r="AA27" s="263" t="str">
        <f t="shared" si="25"/>
        <v xml:space="preserve">②
</v>
      </c>
      <c r="AC27" s="290">
        <f t="shared" si="26"/>
        <v>0</v>
      </c>
      <c r="AD27" s="290">
        <f t="shared" si="26"/>
        <v>0</v>
      </c>
      <c r="AE27" s="290">
        <f t="shared" si="26"/>
        <v>4</v>
      </c>
    </row>
    <row r="28" spans="1:31" ht="27.75" thickBot="1">
      <c r="A28" s="709" t="s">
        <v>490</v>
      </c>
      <c r="B28" s="710"/>
      <c r="C28" s="710"/>
      <c r="D28" s="710"/>
      <c r="E28" s="710"/>
      <c r="F28" s="710"/>
      <c r="G28" s="711"/>
      <c r="H28" s="313">
        <v>1300000</v>
      </c>
      <c r="I28" s="313">
        <v>1500000</v>
      </c>
      <c r="J28" s="314">
        <f>+I28-H28</f>
        <v>200000</v>
      </c>
      <c r="K28" s="315"/>
      <c r="L28" s="316"/>
      <c r="U28" s="262" t="str">
        <f t="shared" si="20"/>
        <v/>
      </c>
      <c r="W28" s="261">
        <f t="shared" si="21"/>
        <v>1</v>
      </c>
      <c r="X28" s="261">
        <f t="shared" si="22"/>
        <v>1</v>
      </c>
      <c r="Y28" s="261">
        <f t="shared" si="23"/>
        <v>1</v>
      </c>
      <c r="Z28" s="261">
        <f t="shared" si="24"/>
        <v>1</v>
      </c>
      <c r="AA28" s="263" t="str">
        <f t="shared" si="25"/>
        <v xml:space="preserve">②
</v>
      </c>
      <c r="AC28" s="290">
        <f t="shared" si="26"/>
        <v>0</v>
      </c>
      <c r="AD28" s="290">
        <f t="shared" si="26"/>
        <v>0</v>
      </c>
      <c r="AE28" s="290">
        <f t="shared" si="26"/>
        <v>0</v>
      </c>
    </row>
    <row r="29" spans="1:31" ht="21.75" customHeight="1">
      <c r="F29" s="297"/>
    </row>
    <row r="30" spans="1:31" ht="22.5" customHeight="1">
      <c r="A30" s="269" t="s">
        <v>491</v>
      </c>
      <c r="C30" s="269" t="s">
        <v>639</v>
      </c>
      <c r="G30" s="272"/>
    </row>
    <row r="31" spans="1:31" ht="22.5" customHeight="1">
      <c r="C31" s="269" t="s">
        <v>533</v>
      </c>
      <c r="G31" s="272"/>
    </row>
    <row r="32" spans="1:31" ht="22.5" customHeight="1">
      <c r="C32" s="269" t="s">
        <v>532</v>
      </c>
      <c r="G32" s="272"/>
    </row>
    <row r="33" spans="1:27" ht="22.5" customHeight="1">
      <c r="C33" s="269" t="s">
        <v>519</v>
      </c>
      <c r="G33" s="272"/>
    </row>
    <row r="34" spans="1:27" ht="22.5" customHeight="1">
      <c r="C34" s="269" t="s">
        <v>517</v>
      </c>
      <c r="G34" s="272"/>
    </row>
    <row r="35" spans="1:27" ht="22.5" customHeight="1">
      <c r="E35" s="254" t="s">
        <v>499</v>
      </c>
      <c r="G35" s="272"/>
    </row>
    <row r="36" spans="1:27" ht="22.5" customHeight="1">
      <c r="E36" s="269" t="s">
        <v>505</v>
      </c>
    </row>
    <row r="37" spans="1:27" ht="22.5" customHeight="1">
      <c r="E37" s="269" t="s">
        <v>504</v>
      </c>
    </row>
    <row r="38" spans="1:27" s="258" customFormat="1" ht="22.5" customHeight="1">
      <c r="A38" s="269"/>
      <c r="B38" s="254"/>
      <c r="C38" s="254"/>
      <c r="D38" s="254"/>
      <c r="E38" s="269" t="s">
        <v>518</v>
      </c>
      <c r="F38" s="265"/>
      <c r="G38" s="272"/>
      <c r="J38" s="267"/>
      <c r="K38" s="268"/>
      <c r="L38" s="257"/>
      <c r="M38" s="260"/>
      <c r="N38" s="260"/>
      <c r="O38" s="260"/>
      <c r="P38" s="260"/>
      <c r="Q38" s="260"/>
      <c r="U38" s="298"/>
      <c r="AA38" s="299"/>
    </row>
    <row r="39" spans="1:27" s="258" customFormat="1" ht="22.5" customHeight="1">
      <c r="A39" s="269"/>
      <c r="B39" s="254"/>
      <c r="C39" s="254"/>
      <c r="D39" s="254"/>
      <c r="E39" s="269"/>
      <c r="F39" s="265"/>
      <c r="G39" s="272"/>
      <c r="J39" s="267"/>
      <c r="K39" s="268"/>
      <c r="L39" s="257"/>
      <c r="M39" s="260"/>
      <c r="N39" s="260"/>
      <c r="O39" s="260"/>
      <c r="P39" s="260"/>
      <c r="Q39" s="260"/>
      <c r="U39" s="298"/>
      <c r="AA39" s="299"/>
    </row>
    <row r="40" spans="1:27" s="258" customFormat="1" ht="22.5" customHeight="1">
      <c r="A40" s="269"/>
      <c r="B40" s="254"/>
      <c r="C40" s="254"/>
      <c r="D40" s="254"/>
      <c r="E40" s="269"/>
      <c r="F40" s="265"/>
      <c r="G40" s="272"/>
      <c r="J40" s="267"/>
      <c r="K40" s="268"/>
      <c r="L40" s="257"/>
      <c r="M40" s="260"/>
      <c r="N40" s="260"/>
      <c r="O40" s="260"/>
      <c r="P40" s="260"/>
      <c r="Q40" s="260"/>
      <c r="U40" s="298"/>
      <c r="AA40" s="299"/>
    </row>
    <row r="41" spans="1:27" s="258" customFormat="1" ht="22.5" customHeight="1">
      <c r="A41" s="269"/>
      <c r="B41" s="254"/>
      <c r="C41" s="254"/>
      <c r="D41" s="254"/>
      <c r="E41" s="269"/>
      <c r="F41" s="265"/>
      <c r="G41" s="272"/>
      <c r="J41" s="267"/>
      <c r="K41" s="268"/>
      <c r="L41" s="257"/>
      <c r="M41" s="260"/>
      <c r="N41" s="260"/>
      <c r="O41" s="260"/>
      <c r="P41" s="260"/>
      <c r="Q41" s="260"/>
      <c r="U41" s="298"/>
      <c r="AA41" s="299"/>
    </row>
    <row r="42" spans="1:27" s="258" customFormat="1" ht="22.5" customHeight="1">
      <c r="A42" s="269"/>
      <c r="B42" s="254"/>
      <c r="C42" s="254"/>
      <c r="D42" s="254"/>
      <c r="E42" s="269"/>
      <c r="F42" s="265"/>
      <c r="G42" s="272"/>
      <c r="J42" s="267"/>
      <c r="K42" s="268"/>
      <c r="L42" s="257"/>
      <c r="M42" s="260"/>
      <c r="N42" s="260"/>
      <c r="O42" s="260"/>
      <c r="P42" s="260"/>
      <c r="Q42" s="260"/>
      <c r="U42" s="298"/>
      <c r="AA42" s="299"/>
    </row>
    <row r="43" spans="1:27" s="258" customFormat="1" ht="15" customHeight="1">
      <c r="A43" s="269"/>
      <c r="B43" s="254"/>
      <c r="C43" s="254"/>
      <c r="D43" s="254"/>
      <c r="E43" s="269"/>
      <c r="F43" s="265"/>
      <c r="G43" s="272"/>
      <c r="J43" s="267"/>
      <c r="K43" s="268"/>
      <c r="L43" s="257"/>
      <c r="M43" s="260"/>
      <c r="N43" s="260"/>
      <c r="O43" s="260"/>
      <c r="P43" s="260"/>
      <c r="Q43" s="260"/>
      <c r="U43" s="298"/>
      <c r="AA43" s="299"/>
    </row>
    <row r="44" spans="1:27" s="258" customFormat="1" ht="22.5" customHeight="1">
      <c r="A44" s="269"/>
      <c r="B44" s="254"/>
      <c r="C44" s="254"/>
      <c r="D44" s="254"/>
      <c r="E44" s="269" t="s">
        <v>512</v>
      </c>
      <c r="F44" s="265"/>
      <c r="G44" s="272"/>
      <c r="J44" s="267"/>
      <c r="K44" s="268"/>
      <c r="L44" s="257"/>
      <c r="M44" s="260"/>
      <c r="N44" s="260"/>
      <c r="O44" s="260"/>
      <c r="P44" s="260"/>
      <c r="Q44" s="260"/>
      <c r="U44" s="298"/>
      <c r="AA44" s="299"/>
    </row>
    <row r="45" spans="1:27" s="258" customFormat="1" ht="22.5" customHeight="1">
      <c r="A45" s="269"/>
      <c r="B45" s="254"/>
      <c r="C45" s="254"/>
      <c r="D45" s="254"/>
      <c r="E45" s="269" t="s">
        <v>520</v>
      </c>
      <c r="F45" s="265"/>
      <c r="G45" s="272"/>
      <c r="J45" s="267"/>
      <c r="K45" s="268"/>
      <c r="L45" s="257"/>
      <c r="M45" s="260"/>
      <c r="N45" s="260"/>
      <c r="O45" s="260"/>
      <c r="P45" s="260"/>
      <c r="Q45" s="260"/>
      <c r="U45" s="298"/>
      <c r="AA45" s="299"/>
    </row>
    <row r="46" spans="1:27" s="258" customFormat="1" ht="22.5" customHeight="1">
      <c r="A46" s="269"/>
      <c r="B46" s="254"/>
      <c r="C46" s="254"/>
      <c r="D46" s="254"/>
      <c r="E46" s="254"/>
      <c r="F46" s="265"/>
      <c r="G46" s="272"/>
      <c r="J46" s="267"/>
      <c r="K46" s="268"/>
      <c r="L46" s="257"/>
      <c r="M46" s="260"/>
      <c r="N46" s="260"/>
      <c r="O46" s="260"/>
      <c r="P46" s="260"/>
      <c r="Q46" s="260"/>
      <c r="U46" s="298"/>
      <c r="AA46" s="299"/>
    </row>
    <row r="47" spans="1:27" s="258" customFormat="1" ht="22.5" customHeight="1">
      <c r="A47" s="269"/>
      <c r="B47" s="254"/>
      <c r="C47" s="254"/>
      <c r="D47" s="254"/>
      <c r="E47" s="254"/>
      <c r="F47" s="265"/>
      <c r="G47" s="272"/>
      <c r="J47" s="267"/>
      <c r="K47" s="268"/>
      <c r="L47" s="257"/>
      <c r="M47" s="260"/>
      <c r="N47" s="260"/>
      <c r="O47" s="260"/>
      <c r="P47" s="260"/>
      <c r="Q47" s="260"/>
      <c r="U47" s="298"/>
      <c r="AA47" s="299"/>
    </row>
    <row r="48" spans="1:27" s="258" customFormat="1" ht="22.5" customHeight="1">
      <c r="A48" s="269"/>
      <c r="B48" s="254"/>
      <c r="C48" s="254"/>
      <c r="D48" s="254"/>
      <c r="E48" s="254"/>
      <c r="F48" s="265"/>
      <c r="G48" s="272"/>
      <c r="J48" s="267"/>
      <c r="K48" s="268"/>
      <c r="L48" s="257"/>
      <c r="M48" s="260"/>
      <c r="N48" s="260"/>
      <c r="O48" s="260"/>
      <c r="P48" s="260"/>
      <c r="Q48" s="260"/>
      <c r="U48" s="298"/>
      <c r="AA48" s="299"/>
    </row>
    <row r="49" spans="1:27" s="258" customFormat="1" ht="22.5" customHeight="1">
      <c r="A49" s="269"/>
      <c r="B49" s="254"/>
      <c r="C49" s="254"/>
      <c r="D49" s="254"/>
      <c r="E49" s="254"/>
      <c r="F49" s="265"/>
      <c r="G49" s="272"/>
      <c r="J49" s="267"/>
      <c r="K49" s="268"/>
      <c r="L49" s="257"/>
      <c r="M49" s="260"/>
      <c r="N49" s="260"/>
      <c r="O49" s="260"/>
      <c r="P49" s="260"/>
      <c r="Q49" s="260"/>
      <c r="U49" s="298"/>
      <c r="AA49" s="299"/>
    </row>
    <row r="50" spans="1:27" s="258" customFormat="1" ht="11.25" customHeight="1">
      <c r="A50" s="269"/>
      <c r="B50" s="254"/>
      <c r="C50" s="254"/>
      <c r="D50" s="254"/>
      <c r="E50" s="254"/>
      <c r="F50" s="265"/>
      <c r="G50" s="272"/>
      <c r="J50" s="267"/>
      <c r="K50" s="268"/>
      <c r="L50" s="257"/>
      <c r="M50" s="260"/>
      <c r="N50" s="260"/>
      <c r="O50" s="260"/>
      <c r="P50" s="260"/>
      <c r="Q50" s="260"/>
      <c r="U50" s="298"/>
      <c r="AA50" s="299"/>
    </row>
    <row r="51" spans="1:27" s="258" customFormat="1" ht="22.5" customHeight="1">
      <c r="A51" s="269"/>
      <c r="B51" s="254"/>
      <c r="C51" s="269" t="s">
        <v>492</v>
      </c>
      <c r="D51" s="254"/>
      <c r="E51" s="254"/>
      <c r="F51" s="265"/>
      <c r="G51" s="272"/>
      <c r="J51" s="267"/>
      <c r="K51" s="268"/>
      <c r="L51" s="257"/>
      <c r="M51" s="260"/>
      <c r="N51" s="260"/>
      <c r="O51" s="260"/>
      <c r="P51" s="260"/>
      <c r="Q51" s="260"/>
      <c r="U51" s="298"/>
      <c r="AA51" s="299"/>
    </row>
    <row r="52" spans="1:27" s="258" customFormat="1" ht="22.5" customHeight="1">
      <c r="A52" s="269"/>
      <c r="B52" s="254"/>
      <c r="C52" s="269" t="s">
        <v>640</v>
      </c>
      <c r="D52" s="254"/>
      <c r="E52" s="254"/>
      <c r="F52" s="265"/>
      <c r="G52" s="272"/>
      <c r="J52" s="267"/>
      <c r="K52" s="268"/>
      <c r="L52" s="257"/>
      <c r="M52" s="260"/>
      <c r="N52" s="260"/>
      <c r="O52" s="260"/>
      <c r="P52" s="260"/>
      <c r="Q52" s="260"/>
      <c r="U52" s="298"/>
      <c r="AA52" s="299"/>
    </row>
    <row r="53" spans="1:27" s="258" customFormat="1" ht="22.5" customHeight="1">
      <c r="A53" s="269"/>
      <c r="B53" s="254"/>
      <c r="C53" s="254"/>
      <c r="D53" s="254"/>
      <c r="E53" s="254"/>
      <c r="F53" s="265"/>
      <c r="G53" s="272"/>
      <c r="J53" s="267"/>
      <c r="K53" s="268"/>
      <c r="L53" s="257"/>
      <c r="M53" s="260"/>
      <c r="N53" s="260"/>
      <c r="O53" s="260"/>
      <c r="P53" s="260"/>
      <c r="Q53" s="260"/>
      <c r="U53" s="298"/>
      <c r="AA53" s="299"/>
    </row>
    <row r="54" spans="1:27" s="258" customFormat="1" ht="22.5" customHeight="1">
      <c r="A54" s="269"/>
      <c r="B54" s="254"/>
      <c r="C54" s="254"/>
      <c r="D54" s="254"/>
      <c r="E54" s="254"/>
      <c r="F54" s="265"/>
      <c r="G54" s="272"/>
      <c r="J54" s="267"/>
      <c r="K54" s="268"/>
      <c r="L54" s="257"/>
      <c r="M54" s="260"/>
      <c r="N54" s="260"/>
      <c r="O54" s="260"/>
      <c r="P54" s="260"/>
      <c r="Q54" s="260"/>
      <c r="U54" s="298"/>
      <c r="AA54" s="299"/>
    </row>
    <row r="55" spans="1:27" s="258" customFormat="1">
      <c r="A55" s="269"/>
      <c r="B55" s="254"/>
      <c r="C55" s="254"/>
      <c r="D55" s="254"/>
      <c r="E55" s="254"/>
      <c r="F55" s="265"/>
      <c r="G55" s="272"/>
      <c r="J55" s="267"/>
      <c r="K55" s="268"/>
      <c r="L55" s="257"/>
      <c r="M55" s="260"/>
      <c r="N55" s="260"/>
      <c r="O55" s="260"/>
      <c r="P55" s="260"/>
      <c r="Q55" s="260"/>
      <c r="U55" s="298"/>
      <c r="W55" s="303" t="s">
        <v>524</v>
      </c>
      <c r="X55" s="303" t="s">
        <v>500</v>
      </c>
      <c r="AA55" s="299"/>
    </row>
    <row r="56" spans="1:27" s="258" customFormat="1" ht="29.25" customHeight="1">
      <c r="A56" s="269"/>
      <c r="B56" s="254"/>
      <c r="C56" s="254"/>
      <c r="D56" s="254"/>
      <c r="E56" s="254"/>
      <c r="F56" s="265"/>
      <c r="G56" s="272"/>
      <c r="J56" s="267"/>
      <c r="K56" s="268"/>
      <c r="L56" s="257"/>
      <c r="M56" s="260"/>
      <c r="N56" s="260"/>
      <c r="O56" s="260"/>
      <c r="P56" s="260"/>
      <c r="Q56" s="260"/>
      <c r="U56" s="298"/>
      <c r="W56" s="281" t="s">
        <v>17</v>
      </c>
      <c r="X56" s="304" t="s">
        <v>503</v>
      </c>
      <c r="AA56" s="299"/>
    </row>
    <row r="57" spans="1:27" s="258" customFormat="1" ht="29.25" customHeight="1">
      <c r="A57" s="269"/>
      <c r="B57" s="254"/>
      <c r="C57" s="254"/>
      <c r="D57" s="254"/>
      <c r="E57" s="254"/>
      <c r="F57" s="265"/>
      <c r="G57" s="272"/>
      <c r="J57" s="267"/>
      <c r="K57" s="268"/>
      <c r="L57" s="257"/>
      <c r="M57" s="260"/>
      <c r="N57" s="260"/>
      <c r="O57" s="260"/>
      <c r="P57" s="260"/>
      <c r="Q57" s="260"/>
      <c r="U57" s="298"/>
      <c r="W57" s="306" t="s">
        <v>498</v>
      </c>
      <c r="X57" s="307" t="s">
        <v>501</v>
      </c>
      <c r="AA57" s="299"/>
    </row>
    <row r="58" spans="1:27" s="258" customFormat="1" ht="29.25" customHeight="1">
      <c r="A58" s="269"/>
      <c r="B58" s="254"/>
      <c r="C58" s="254"/>
      <c r="D58" s="254"/>
      <c r="E58" s="254"/>
      <c r="F58" s="265"/>
      <c r="G58" s="272"/>
      <c r="J58" s="267"/>
      <c r="K58" s="268"/>
      <c r="L58" s="257"/>
      <c r="M58" s="260"/>
      <c r="N58" s="260"/>
      <c r="O58" s="260"/>
      <c r="P58" s="260"/>
      <c r="Q58" s="260"/>
      <c r="U58" s="298"/>
      <c r="W58" s="283" t="s">
        <v>521</v>
      </c>
      <c r="X58" s="305" t="s">
        <v>502</v>
      </c>
      <c r="AA58" s="299"/>
    </row>
    <row r="59" spans="1:27" s="258" customFormat="1" ht="22.5" customHeight="1">
      <c r="A59" s="269"/>
      <c r="B59" s="254"/>
      <c r="C59" s="254"/>
      <c r="D59" s="254"/>
      <c r="E59" s="254"/>
      <c r="F59" s="265"/>
      <c r="G59" s="257"/>
      <c r="J59" s="267"/>
      <c r="K59" s="268"/>
      <c r="L59" s="257"/>
      <c r="M59" s="260"/>
      <c r="N59" s="260"/>
      <c r="O59" s="260"/>
      <c r="P59" s="260"/>
      <c r="Q59" s="260"/>
      <c r="U59" s="298"/>
      <c r="AA59" s="299"/>
    </row>
    <row r="60" spans="1:27" s="258" customFormat="1">
      <c r="A60" s="269"/>
      <c r="B60" s="254"/>
      <c r="C60" s="254"/>
      <c r="D60" s="254"/>
      <c r="E60" s="254"/>
      <c r="F60" s="265"/>
      <c r="G60" s="272"/>
      <c r="J60" s="267"/>
      <c r="K60" s="268"/>
      <c r="L60" s="257"/>
      <c r="M60" s="260"/>
      <c r="N60" s="260"/>
      <c r="O60" s="260"/>
      <c r="P60" s="260"/>
      <c r="Q60" s="260"/>
      <c r="U60" s="298"/>
      <c r="W60" s="303" t="s">
        <v>524</v>
      </c>
      <c r="X60" s="303" t="s">
        <v>513</v>
      </c>
      <c r="AA60" s="299"/>
    </row>
    <row r="61" spans="1:27" s="258" customFormat="1" ht="29.25" customHeight="1">
      <c r="A61" s="269"/>
      <c r="B61" s="254"/>
      <c r="C61" s="254"/>
      <c r="D61" s="254"/>
      <c r="E61" s="254"/>
      <c r="F61" s="265"/>
      <c r="G61" s="272"/>
      <c r="J61" s="267"/>
      <c r="K61" s="268"/>
      <c r="L61" s="257"/>
      <c r="M61" s="260"/>
      <c r="N61" s="260"/>
      <c r="O61" s="260"/>
      <c r="P61" s="260"/>
      <c r="Q61" s="260"/>
      <c r="U61" s="298"/>
      <c r="W61" s="281" t="s">
        <v>17</v>
      </c>
      <c r="X61" s="304" t="s">
        <v>525</v>
      </c>
      <c r="AA61" s="299"/>
    </row>
    <row r="62" spans="1:27" s="258" customFormat="1" ht="19.5" customHeight="1">
      <c r="A62" s="269"/>
      <c r="B62" s="254"/>
      <c r="C62" s="254"/>
      <c r="D62" s="254"/>
      <c r="E62" s="254"/>
      <c r="F62" s="265"/>
      <c r="G62" s="272"/>
      <c r="J62" s="267"/>
      <c r="K62" s="268"/>
      <c r="L62" s="257"/>
      <c r="M62" s="260"/>
      <c r="N62" s="260"/>
      <c r="O62" s="260"/>
      <c r="P62" s="260"/>
      <c r="Q62" s="260"/>
      <c r="U62" s="298"/>
      <c r="W62" s="317" t="s">
        <v>641</v>
      </c>
      <c r="X62" s="307" t="s">
        <v>514</v>
      </c>
      <c r="AA62" s="299"/>
    </row>
    <row r="63" spans="1:27" s="258" customFormat="1" ht="19.5" customHeight="1">
      <c r="A63" s="269"/>
      <c r="B63" s="254"/>
      <c r="C63" s="254"/>
      <c r="D63" s="254"/>
      <c r="E63" s="254"/>
      <c r="F63" s="265"/>
      <c r="G63" s="272"/>
      <c r="J63" s="267"/>
      <c r="K63" s="268"/>
      <c r="L63" s="257"/>
      <c r="M63" s="260"/>
      <c r="N63" s="260"/>
      <c r="O63" s="260"/>
      <c r="P63" s="260"/>
      <c r="Q63" s="260"/>
      <c r="U63" s="298"/>
      <c r="W63" s="318" t="s">
        <v>522</v>
      </c>
      <c r="X63" s="319" t="s">
        <v>515</v>
      </c>
      <c r="AA63" s="299"/>
    </row>
    <row r="64" spans="1:27" s="258" customFormat="1" ht="19.5" customHeight="1">
      <c r="A64" s="269"/>
      <c r="B64" s="254"/>
      <c r="C64" s="254"/>
      <c r="D64" s="254"/>
      <c r="E64" s="254"/>
      <c r="F64" s="265"/>
      <c r="G64" s="272"/>
      <c r="J64" s="267"/>
      <c r="K64" s="268"/>
      <c r="L64" s="257"/>
      <c r="M64" s="260"/>
      <c r="N64" s="260"/>
      <c r="O64" s="260"/>
      <c r="P64" s="260"/>
      <c r="Q64" s="260"/>
      <c r="U64" s="298"/>
      <c r="W64" s="320" t="s">
        <v>523</v>
      </c>
      <c r="X64" s="321" t="s">
        <v>516</v>
      </c>
      <c r="AA64" s="299"/>
    </row>
    <row r="65" spans="1:27" s="258" customFormat="1" ht="18.75" customHeight="1">
      <c r="A65" s="269"/>
      <c r="B65" s="254"/>
      <c r="C65" s="254"/>
      <c r="D65" s="254"/>
      <c r="E65" s="254"/>
      <c r="F65" s="265"/>
      <c r="G65" s="272"/>
      <c r="J65" s="267"/>
      <c r="K65" s="268"/>
      <c r="L65" s="257"/>
      <c r="M65" s="260"/>
      <c r="N65" s="260"/>
      <c r="O65" s="260"/>
      <c r="P65" s="260"/>
      <c r="Q65" s="260"/>
      <c r="U65" s="298"/>
      <c r="AA65" s="299"/>
    </row>
    <row r="66" spans="1:27" s="258" customFormat="1" ht="18.75" customHeight="1">
      <c r="A66" s="269"/>
      <c r="B66" s="254"/>
      <c r="C66" s="254"/>
      <c r="D66" s="254"/>
      <c r="E66" s="254"/>
      <c r="F66" s="265"/>
      <c r="G66" s="272"/>
      <c r="J66" s="267"/>
      <c r="K66" s="268"/>
      <c r="L66" s="257"/>
      <c r="M66" s="260"/>
      <c r="N66" s="260"/>
      <c r="O66" s="260"/>
      <c r="P66" s="260"/>
      <c r="Q66" s="260"/>
      <c r="U66" s="298"/>
      <c r="AA66" s="299"/>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別紙</vt:lpstr>
      <vt:lpstr>様式 1（局、室）</vt:lpstr>
      <vt:lpstr>様式 2（区）</vt:lpstr>
      <vt:lpstr>様式 1,2(説明)</vt:lpstr>
      <vt:lpstr>様式3</vt:lpstr>
      <vt:lpstr>様式4</vt:lpstr>
      <vt:lpstr>様式4付属資料①</vt:lpstr>
      <vt:lpstr>様式4付属資料②</vt:lpstr>
      <vt:lpstr>様式5</vt:lpstr>
      <vt:lpstr>様式6 (見え消し)</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lpstr>'様式6 (見え消し)'!Print_Area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2023-11-06T05:18:17Z</cp:lastPrinted>
  <dcterms:created xsi:type="dcterms:W3CDTF">1997-01-08T22:48:59Z</dcterms:created>
  <dcterms:modified xsi:type="dcterms:W3CDTF">2024-02-05T08:04:00Z</dcterms:modified>
</cp:coreProperties>
</file>