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0490" windowHeight="7155" tabRatio="812"/>
  </bookViews>
  <sheets>
    <sheet name="予算事業一覧" sheetId="77" r:id="rId1"/>
  </sheets>
  <definedNames>
    <definedName name="_xlnm.Print_Area" localSheetId="0">予算事業一覧!$A$5:$I$78</definedName>
    <definedName name="_xlnm.Print_Titles" localSheetId="0">予算事業一覧!$8:$11</definedName>
  </definedNames>
  <calcPr calcId="162913"/>
</workbook>
</file>

<file path=xl/calcChain.xml><?xml version="1.0" encoding="utf-8"?>
<calcChain xmlns="http://schemas.openxmlformats.org/spreadsheetml/2006/main">
  <c r="F74" i="77" l="1"/>
  <c r="F71" i="77"/>
  <c r="F69" i="77"/>
  <c r="F47" i="77"/>
  <c r="F37" i="77"/>
  <c r="F15" i="77"/>
  <c r="F14" i="77"/>
  <c r="G14" i="77" s="1"/>
  <c r="E71" i="77"/>
  <c r="G71" i="77" s="1"/>
  <c r="E69" i="77"/>
  <c r="E48" i="77"/>
  <c r="E74" i="77" s="1"/>
  <c r="E47" i="77"/>
  <c r="E15" i="77"/>
  <c r="E14" i="77"/>
  <c r="G12" i="77"/>
  <c r="G13" i="77"/>
  <c r="G16" i="77"/>
  <c r="G17" i="77"/>
  <c r="G18" i="77"/>
  <c r="G19" i="77"/>
  <c r="G20" i="77"/>
  <c r="G21" i="77"/>
  <c r="G22" i="77"/>
  <c r="G23" i="77"/>
  <c r="G24" i="77"/>
  <c r="G25" i="77"/>
  <c r="G26" i="77"/>
  <c r="G27" i="77"/>
  <c r="G28" i="77"/>
  <c r="G29" i="77"/>
  <c r="G30" i="77"/>
  <c r="G31" i="77"/>
  <c r="G32" i="77"/>
  <c r="G33" i="77"/>
  <c r="G34" i="77"/>
  <c r="G35" i="77"/>
  <c r="G36" i="77"/>
  <c r="G38" i="77"/>
  <c r="G39" i="77"/>
  <c r="G40" i="77"/>
  <c r="G41" i="77"/>
  <c r="G42" i="77"/>
  <c r="G43" i="77"/>
  <c r="G44" i="77"/>
  <c r="G45" i="77"/>
  <c r="G46" i="77"/>
  <c r="G48" i="77"/>
  <c r="G49" i="77"/>
  <c r="G50" i="77"/>
  <c r="G51" i="77"/>
  <c r="G52" i="77"/>
  <c r="G53" i="77"/>
  <c r="G54" i="77"/>
  <c r="G55" i="77"/>
  <c r="G56" i="77"/>
  <c r="G57" i="77"/>
  <c r="G58" i="77"/>
  <c r="G59" i="77"/>
  <c r="G60" i="77"/>
  <c r="G61" i="77"/>
  <c r="G62" i="77"/>
  <c r="G63" i="77"/>
  <c r="G64" i="77"/>
  <c r="G65" i="77"/>
  <c r="G66" i="77"/>
  <c r="G67" i="77"/>
  <c r="G68" i="77"/>
  <c r="G70" i="77"/>
  <c r="G72" i="77"/>
  <c r="G73" i="77"/>
  <c r="G69" i="77" l="1"/>
  <c r="G37" i="77"/>
  <c r="E75" i="77"/>
  <c r="E77" i="77" s="1"/>
  <c r="E76" i="77"/>
  <c r="F76" i="77"/>
  <c r="G15" i="77"/>
  <c r="F75" i="77"/>
  <c r="F77" i="77" s="1"/>
  <c r="G77" i="77" s="1"/>
  <c r="G47" i="77"/>
  <c r="G74" i="77"/>
  <c r="G76" i="77" l="1"/>
  <c r="G75" i="77"/>
</calcChain>
</file>

<file path=xl/sharedStrings.xml><?xml version="1.0" encoding="utf-8"?>
<sst xmlns="http://schemas.openxmlformats.org/spreadsheetml/2006/main" count="133" uniqueCount="60">
  <si>
    <t>上段：歳  　出 　 額
(下段：所要一般財源)</t>
    <rPh sb="0" eb="1">
      <t>ウワ</t>
    </rPh>
    <rPh sb="1" eb="2">
      <t>ダン</t>
    </rPh>
    <rPh sb="3" eb="4">
      <t>サイ</t>
    </rPh>
    <rPh sb="7" eb="8">
      <t>デ</t>
    </rPh>
    <rPh sb="11" eb="12">
      <t>ガク</t>
    </rPh>
    <rPh sb="14" eb="16">
      <t>ゲダン</t>
    </rPh>
    <rPh sb="17" eb="19">
      <t>ショヨウ</t>
    </rPh>
    <rPh sb="19" eb="21">
      <t>イッパン</t>
    </rPh>
    <rPh sb="21" eb="23">
      <t>ザイゲン</t>
    </rPh>
    <phoneticPr fontId="2"/>
  </si>
  <si>
    <t>(単位：千円)</t>
    <phoneticPr fontId="2"/>
  </si>
  <si>
    <t>通し</t>
    <phoneticPr fontId="2"/>
  </si>
  <si>
    <t>番号</t>
    <phoneticPr fontId="2"/>
  </si>
  <si>
    <t>　　</t>
  </si>
  <si>
    <t>職員費計</t>
    <rPh sb="0" eb="2">
      <t>ショクイン</t>
    </rPh>
    <rPh sb="2" eb="3">
      <t>ヒ</t>
    </rPh>
    <rPh sb="3" eb="4">
      <t>ケイ</t>
    </rPh>
    <phoneticPr fontId="2"/>
  </si>
  <si>
    <t>所属計</t>
    <rPh sb="0" eb="2">
      <t>ショゾク</t>
    </rPh>
    <phoneticPr fontId="2"/>
  </si>
  <si>
    <t>(款-項-目)</t>
    <rPh sb="1" eb="2">
      <t>カン</t>
    </rPh>
    <rPh sb="3" eb="4">
      <t>コウ</t>
    </rPh>
    <rPh sb="5" eb="6">
      <t>モク</t>
    </rPh>
    <phoneticPr fontId="2"/>
  </si>
  <si>
    <t>増  減</t>
    <rPh sb="0" eb="1">
      <t>ゾウ</t>
    </rPh>
    <rPh sb="3" eb="4">
      <t>ゲン</t>
    </rPh>
    <phoneticPr fontId="2"/>
  </si>
  <si>
    <t>（② - ①）</t>
    <phoneticPr fontId="2"/>
  </si>
  <si>
    <t>事  業  名</t>
    <phoneticPr fontId="2"/>
  </si>
  <si>
    <t>備  考</t>
    <phoneticPr fontId="2"/>
  </si>
  <si>
    <t>科 目</t>
    <rPh sb="0" eb="1">
      <t>カ</t>
    </rPh>
    <rPh sb="2" eb="3">
      <t>メ</t>
    </rPh>
    <phoneticPr fontId="2"/>
  </si>
  <si>
    <t>担 当 課</t>
    <rPh sb="0" eb="1">
      <t>タン</t>
    </rPh>
    <rPh sb="2" eb="3">
      <t>トウ</t>
    </rPh>
    <rPh sb="4" eb="5">
      <t>カ</t>
    </rPh>
    <phoneticPr fontId="2"/>
  </si>
  <si>
    <t>当 初 ①</t>
    <phoneticPr fontId="2"/>
  </si>
  <si>
    <t>予算事業一覧</t>
    <rPh sb="4" eb="6">
      <t>イチラン</t>
    </rPh>
    <phoneticPr fontId="2"/>
  </si>
  <si>
    <t>30 年 度</t>
    <phoneticPr fontId="2"/>
  </si>
  <si>
    <t>31 年 度</t>
    <rPh sb="3" eb="4">
      <t>ネン</t>
    </rPh>
    <rPh sb="5" eb="6">
      <t>ド</t>
    </rPh>
    <phoneticPr fontId="3"/>
  </si>
  <si>
    <t>所属名　西区役所　</t>
    <rPh sb="0" eb="2">
      <t>ショゾク</t>
    </rPh>
    <rPh sb="2" eb="3">
      <t>メイ</t>
    </rPh>
    <rPh sb="4" eb="5">
      <t>ニシ</t>
    </rPh>
    <rPh sb="5" eb="8">
      <t>クヤクショ</t>
    </rPh>
    <phoneticPr fontId="2"/>
  </si>
  <si>
    <t>会計名　　一般会計　　</t>
    <rPh sb="0" eb="2">
      <t>カイケイ</t>
    </rPh>
    <rPh sb="2" eb="3">
      <t>メイ</t>
    </rPh>
    <rPh sb="5" eb="7">
      <t>イッパン</t>
    </rPh>
    <rPh sb="7" eb="9">
      <t>カイケイ</t>
    </rPh>
    <phoneticPr fontId="2"/>
  </si>
  <si>
    <t>2-3-1</t>
    <phoneticPr fontId="2"/>
  </si>
  <si>
    <t>西区役所職員の人件費</t>
    <rPh sb="0" eb="4">
      <t>ニシクヤクショ</t>
    </rPh>
    <rPh sb="4" eb="6">
      <t>ショクイン</t>
    </rPh>
    <rPh sb="7" eb="10">
      <t>ジンケンヒ</t>
    </rPh>
    <phoneticPr fontId="3"/>
  </si>
  <si>
    <t>総務課</t>
    <rPh sb="0" eb="2">
      <t>ソウム</t>
    </rPh>
    <rPh sb="2" eb="3">
      <t>カ</t>
    </rPh>
    <phoneticPr fontId="3"/>
  </si>
  <si>
    <t>2-3-3</t>
  </si>
  <si>
    <t>防災対策事業</t>
    <rPh sb="0" eb="2">
      <t>ボウサイ</t>
    </rPh>
    <rPh sb="2" eb="4">
      <t>タイサク</t>
    </rPh>
    <rPh sb="4" eb="6">
      <t>ジギョウ</t>
    </rPh>
    <phoneticPr fontId="6"/>
  </si>
  <si>
    <t>交通安全運動推進事業</t>
    <rPh sb="0" eb="2">
      <t>コウツウ</t>
    </rPh>
    <rPh sb="2" eb="4">
      <t>アンゼン</t>
    </rPh>
    <rPh sb="4" eb="6">
      <t>ウンドウ</t>
    </rPh>
    <rPh sb="6" eb="8">
      <t>スイシン</t>
    </rPh>
    <rPh sb="8" eb="10">
      <t>ジギョウ</t>
    </rPh>
    <phoneticPr fontId="6"/>
  </si>
  <si>
    <t>防犯対策事業</t>
    <rPh sb="0" eb="2">
      <t>ボウハン</t>
    </rPh>
    <rPh sb="2" eb="4">
      <t>タイサク</t>
    </rPh>
    <rPh sb="4" eb="6">
      <t>ジギョウ</t>
    </rPh>
    <phoneticPr fontId="6"/>
  </si>
  <si>
    <t>コミュニティ育成事業</t>
    <rPh sb="6" eb="8">
      <t>イクセイ</t>
    </rPh>
    <rPh sb="8" eb="10">
      <t>ジギョウ</t>
    </rPh>
    <phoneticPr fontId="6"/>
  </si>
  <si>
    <t>西区成人の日記念のつどい</t>
    <rPh sb="0" eb="2">
      <t>ニシク</t>
    </rPh>
    <rPh sb="2" eb="4">
      <t>セイジン</t>
    </rPh>
    <rPh sb="5" eb="6">
      <t>ヒ</t>
    </rPh>
    <rPh sb="6" eb="8">
      <t>キネン</t>
    </rPh>
    <phoneticPr fontId="6"/>
  </si>
  <si>
    <t>種から育てる地域の花づくり支援事業</t>
    <rPh sb="0" eb="1">
      <t>タネ</t>
    </rPh>
    <rPh sb="3" eb="4">
      <t>ソダ</t>
    </rPh>
    <rPh sb="6" eb="8">
      <t>チイキ</t>
    </rPh>
    <rPh sb="9" eb="10">
      <t>ハナ</t>
    </rPh>
    <rPh sb="13" eb="15">
      <t>シエン</t>
    </rPh>
    <rPh sb="15" eb="17">
      <t>ジギョウ</t>
    </rPh>
    <phoneticPr fontId="6"/>
  </si>
  <si>
    <t>地域活動協議会事業</t>
    <rPh sb="0" eb="2">
      <t>チイキ</t>
    </rPh>
    <rPh sb="2" eb="4">
      <t>カツドウ</t>
    </rPh>
    <rPh sb="4" eb="7">
      <t>キョウギカイ</t>
    </rPh>
    <rPh sb="7" eb="9">
      <t>ジギョウ</t>
    </rPh>
    <phoneticPr fontId="6"/>
  </si>
  <si>
    <t>新たな地域コミュニティ支援事業</t>
    <rPh sb="0" eb="1">
      <t>アラ</t>
    </rPh>
    <rPh sb="3" eb="5">
      <t>チイキ</t>
    </rPh>
    <rPh sb="11" eb="13">
      <t>シエン</t>
    </rPh>
    <rPh sb="13" eb="15">
      <t>ジギョウ</t>
    </rPh>
    <phoneticPr fontId="6"/>
  </si>
  <si>
    <t>青少年福祉委員活動推進事業</t>
    <rPh sb="0" eb="3">
      <t>セイショウネン</t>
    </rPh>
    <rPh sb="3" eb="5">
      <t>フクシ</t>
    </rPh>
    <rPh sb="5" eb="7">
      <t>イイン</t>
    </rPh>
    <rPh sb="7" eb="9">
      <t>カツドウ</t>
    </rPh>
    <rPh sb="9" eb="11">
      <t>スイシン</t>
    </rPh>
    <rPh sb="11" eb="13">
      <t>ジギョウ</t>
    </rPh>
    <phoneticPr fontId="6"/>
  </si>
  <si>
    <t>青少年指導員活動推進事業</t>
    <rPh sb="0" eb="3">
      <t>セイショウネン</t>
    </rPh>
    <rPh sb="3" eb="6">
      <t>シドウイン</t>
    </rPh>
    <rPh sb="6" eb="8">
      <t>カツドウ</t>
    </rPh>
    <rPh sb="8" eb="10">
      <t>スイシン</t>
    </rPh>
    <rPh sb="10" eb="12">
      <t>ジギョウ</t>
    </rPh>
    <phoneticPr fontId="6"/>
  </si>
  <si>
    <t>区役所附設会館管理運営</t>
    <rPh sb="0" eb="3">
      <t>クヤクショ</t>
    </rPh>
    <rPh sb="3" eb="5">
      <t>フセツ</t>
    </rPh>
    <rPh sb="5" eb="7">
      <t>カイカン</t>
    </rPh>
    <rPh sb="7" eb="9">
      <t>カンリ</t>
    </rPh>
    <rPh sb="9" eb="11">
      <t>ウンエイ</t>
    </rPh>
    <phoneticPr fontId="6"/>
  </si>
  <si>
    <t>西区地域福祉見守り活動応援事業</t>
    <rPh sb="0" eb="2">
      <t>ニシク</t>
    </rPh>
    <rPh sb="2" eb="4">
      <t>チイキ</t>
    </rPh>
    <rPh sb="4" eb="6">
      <t>フクシ</t>
    </rPh>
    <rPh sb="6" eb="8">
      <t>ミマモ</t>
    </rPh>
    <rPh sb="9" eb="11">
      <t>カツドウ</t>
    </rPh>
    <rPh sb="11" eb="13">
      <t>オウエン</t>
    </rPh>
    <rPh sb="13" eb="15">
      <t>ジギョウ</t>
    </rPh>
    <phoneticPr fontId="6"/>
  </si>
  <si>
    <t>保健福祉課</t>
    <rPh sb="0" eb="2">
      <t>ホケン</t>
    </rPh>
    <rPh sb="2" eb="5">
      <t>フクシカ</t>
    </rPh>
    <phoneticPr fontId="6"/>
  </si>
  <si>
    <t>地域福祉活動支援事業</t>
    <rPh sb="0" eb="2">
      <t>チイキ</t>
    </rPh>
    <rPh sb="2" eb="4">
      <t>フクシ</t>
    </rPh>
    <rPh sb="4" eb="6">
      <t>カツドウ</t>
    </rPh>
    <rPh sb="6" eb="8">
      <t>シエン</t>
    </rPh>
    <rPh sb="8" eb="10">
      <t>ジギョウ</t>
    </rPh>
    <phoneticPr fontId="6"/>
  </si>
  <si>
    <t>乳幼児発達相談等援助事業</t>
    <rPh sb="0" eb="3">
      <t>ニュウヨウジ</t>
    </rPh>
    <rPh sb="3" eb="5">
      <t>ハッタツ</t>
    </rPh>
    <rPh sb="5" eb="7">
      <t>ソウダン</t>
    </rPh>
    <rPh sb="7" eb="8">
      <t>ナド</t>
    </rPh>
    <rPh sb="8" eb="10">
      <t>エンジョ</t>
    </rPh>
    <rPh sb="10" eb="12">
      <t>ジギョウ</t>
    </rPh>
    <phoneticPr fontId="6"/>
  </si>
  <si>
    <t>スクールソーシャルワーカー巡回・派遣事業</t>
    <rPh sb="13" eb="15">
      <t>ジュンカイ</t>
    </rPh>
    <rPh sb="16" eb="18">
      <t>ハケン</t>
    </rPh>
    <rPh sb="18" eb="20">
      <t>ジギョウ</t>
    </rPh>
    <phoneticPr fontId="6"/>
  </si>
  <si>
    <t>訪問型病児保育（共済型）推進事業</t>
    <rPh sb="0" eb="2">
      <t>ホウモン</t>
    </rPh>
    <rPh sb="2" eb="3">
      <t>カタ</t>
    </rPh>
    <rPh sb="3" eb="4">
      <t>ビョウ</t>
    </rPh>
    <rPh sb="4" eb="5">
      <t>ジ</t>
    </rPh>
    <rPh sb="5" eb="7">
      <t>ホイク</t>
    </rPh>
    <rPh sb="8" eb="11">
      <t>キョウサイガタ</t>
    </rPh>
    <rPh sb="12" eb="14">
      <t>スイシン</t>
    </rPh>
    <rPh sb="14" eb="16">
      <t>ジギョウ</t>
    </rPh>
    <phoneticPr fontId="6"/>
  </si>
  <si>
    <t>マンションコミュニティづくりにおける子育て支援事業</t>
    <rPh sb="18" eb="20">
      <t>コソダ</t>
    </rPh>
    <rPh sb="21" eb="23">
      <t>シエン</t>
    </rPh>
    <rPh sb="23" eb="25">
      <t>ジギョウ</t>
    </rPh>
    <phoneticPr fontId="6"/>
  </si>
  <si>
    <t>区民の健康づくり推進事業</t>
    <rPh sb="0" eb="2">
      <t>クミン</t>
    </rPh>
    <rPh sb="3" eb="5">
      <t>ケンコウ</t>
    </rPh>
    <rPh sb="8" eb="10">
      <t>スイシン</t>
    </rPh>
    <rPh sb="10" eb="12">
      <t>ジギョウ</t>
    </rPh>
    <phoneticPr fontId="6"/>
  </si>
  <si>
    <t>区における人権啓発推進事業</t>
    <rPh sb="0" eb="1">
      <t>ク</t>
    </rPh>
    <rPh sb="5" eb="7">
      <t>ジンケン</t>
    </rPh>
    <rPh sb="7" eb="9">
      <t>ケイハツ</t>
    </rPh>
    <rPh sb="9" eb="11">
      <t>スイシン</t>
    </rPh>
    <rPh sb="11" eb="13">
      <t>ジギョウ</t>
    </rPh>
    <phoneticPr fontId="6"/>
  </si>
  <si>
    <t>多様な活動主体のネットワークづくり事業</t>
    <rPh sb="0" eb="2">
      <t>タヨウ</t>
    </rPh>
    <rPh sb="3" eb="5">
      <t>カツドウ</t>
    </rPh>
    <rPh sb="5" eb="7">
      <t>シュタイ</t>
    </rPh>
    <rPh sb="17" eb="19">
      <t>ジギョウ</t>
    </rPh>
    <phoneticPr fontId="3"/>
  </si>
  <si>
    <t>発達障がい等サポート事業</t>
    <rPh sb="0" eb="2">
      <t>ハッタツ</t>
    </rPh>
    <rPh sb="2" eb="3">
      <t>ショウ</t>
    </rPh>
    <rPh sb="5" eb="6">
      <t>トウ</t>
    </rPh>
    <rPh sb="10" eb="12">
      <t>ジギョウ</t>
    </rPh>
    <phoneticPr fontId="6"/>
  </si>
  <si>
    <t>総務課</t>
    <rPh sb="0" eb="3">
      <t>ソウムカ</t>
    </rPh>
    <phoneticPr fontId="6"/>
  </si>
  <si>
    <t>生涯学習による西区まちづくり事業</t>
    <rPh sb="0" eb="2">
      <t>ショウガイ</t>
    </rPh>
    <rPh sb="2" eb="4">
      <t>ガクシュウ</t>
    </rPh>
    <rPh sb="7" eb="9">
      <t>ニシク</t>
    </rPh>
    <rPh sb="14" eb="16">
      <t>ジギョウ</t>
    </rPh>
    <phoneticPr fontId="6"/>
  </si>
  <si>
    <t>校庭等の芝生化事業</t>
    <rPh sb="0" eb="2">
      <t>コウテイ</t>
    </rPh>
    <rPh sb="2" eb="3">
      <t>トウ</t>
    </rPh>
    <rPh sb="4" eb="6">
      <t>シバフ</t>
    </rPh>
    <rPh sb="6" eb="7">
      <t>カ</t>
    </rPh>
    <rPh sb="7" eb="9">
      <t>ジギョウ</t>
    </rPh>
    <phoneticPr fontId="6"/>
  </si>
  <si>
    <t>区政会議</t>
    <rPh sb="0" eb="2">
      <t>クセイ</t>
    </rPh>
    <rPh sb="2" eb="4">
      <t>カイギ</t>
    </rPh>
    <phoneticPr fontId="6"/>
  </si>
  <si>
    <t>区役所管理運営費</t>
    <rPh sb="0" eb="3">
      <t>クヤクショ</t>
    </rPh>
    <rPh sb="3" eb="5">
      <t>カンリ</t>
    </rPh>
    <rPh sb="5" eb="8">
      <t>ウンエイヒ</t>
    </rPh>
    <phoneticPr fontId="6"/>
  </si>
  <si>
    <t>区庁舎設備維持費</t>
    <rPh sb="0" eb="1">
      <t>ク</t>
    </rPh>
    <rPh sb="1" eb="3">
      <t>チョウシャ</t>
    </rPh>
    <rPh sb="3" eb="5">
      <t>セツビ</t>
    </rPh>
    <rPh sb="5" eb="8">
      <t>イジヒ</t>
    </rPh>
    <phoneticPr fontId="6"/>
  </si>
  <si>
    <t>区まちづくり推進費計</t>
    <rPh sb="0" eb="1">
      <t>ク</t>
    </rPh>
    <rPh sb="6" eb="8">
      <t>スイシン</t>
    </rPh>
    <rPh sb="8" eb="9">
      <t>ヒ</t>
    </rPh>
    <rPh sb="9" eb="10">
      <t>ケイ</t>
    </rPh>
    <phoneticPr fontId="2"/>
  </si>
  <si>
    <t>地域支援課</t>
    <rPh sb="0" eb="5">
      <t>チイキシエンカ</t>
    </rPh>
    <phoneticPr fontId="6"/>
  </si>
  <si>
    <t>総務課</t>
    <rPh sb="0" eb="2">
      <t>ソウム</t>
    </rPh>
    <rPh sb="2" eb="3">
      <t>カ</t>
    </rPh>
    <phoneticPr fontId="6"/>
  </si>
  <si>
    <t>きずなづくり課</t>
    <rPh sb="6" eb="7">
      <t>カ</t>
    </rPh>
    <phoneticPr fontId="6"/>
  </si>
  <si>
    <t>マンションコミュニティづくり事業</t>
    <rPh sb="14" eb="16">
      <t>ジギョウ</t>
    </rPh>
    <phoneticPr fontId="6"/>
  </si>
  <si>
    <t>広聴事業</t>
    <rPh sb="0" eb="2">
      <t>コウチョウ</t>
    </rPh>
    <rPh sb="2" eb="4">
      <t>ジギョウ</t>
    </rPh>
    <phoneticPr fontId="6"/>
  </si>
  <si>
    <t>広報事業</t>
    <rPh sb="0" eb="2">
      <t>コウホウ</t>
    </rPh>
    <rPh sb="2" eb="4">
      <t>ジギョウ</t>
    </rPh>
    <phoneticPr fontId="6"/>
  </si>
  <si>
    <t>予 算 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</si>
</sst>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\(#,##0\);\(&quot;△ &quot;#,##0\)"/>
    <numFmt numFmtId="179" formatCode="\(#,##0\)"/>
  </numFmts>
  <fonts count="12">
    <font>
      <sz val="11"/>
      <name val="ＭＳ Ｐゴシック"/>
      <family val="3"/>
      <charset val="128"/>
    </font>
    <font>
      <sz val="10.5"/>
      <name val="明朝体"/>
      <family val="3"/>
      <charset val="128"/>
    </font>
    <font>
      <sz val="6"/>
      <name val="明朝体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1" fillId="0" borderId="0"/>
    <xf numFmtId="0" fontId="11" fillId="0" borderId="0" applyNumberFormat="0" applyFill="0" applyBorder="0" applyAlignment="0" applyProtection="0"/>
  </cellStyleXfs>
  <cellXfs count="80">
    <xf numFmtId="0" fontId="0" fillId="0" borderId="0" xfId="0"/>
    <xf numFmtId="0" fontId="7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vertical="center"/>
    </xf>
    <xf numFmtId="0" fontId="5" fillId="0" borderId="0" xfId="3" applyNumberFormat="1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0" fontId="8" fillId="0" borderId="0" xfId="3" applyNumberFormat="1" applyFont="1" applyFill="1" applyAlignment="1">
      <alignment horizontal="left" vertical="center"/>
    </xf>
    <xf numFmtId="0" fontId="9" fillId="0" borderId="0" xfId="3" applyNumberFormat="1" applyFont="1" applyFill="1" applyBorder="1" applyAlignment="1">
      <alignment horizontal="right" vertical="center" wrapText="1"/>
    </xf>
    <xf numFmtId="0" fontId="5" fillId="0" borderId="0" xfId="3" applyNumberFormat="1" applyFont="1" applyFill="1" applyAlignment="1">
      <alignment horizontal="right" vertical="center"/>
    </xf>
    <xf numFmtId="0" fontId="9" fillId="0" borderId="0" xfId="3" applyNumberFormat="1" applyFont="1" applyFill="1" applyAlignment="1">
      <alignment horizontal="right" vertical="center"/>
    </xf>
    <xf numFmtId="0" fontId="6" fillId="0" borderId="6" xfId="3" applyNumberFormat="1" applyFont="1" applyFill="1" applyBorder="1" applyAlignment="1">
      <alignment horizontal="center" vertical="center"/>
    </xf>
    <xf numFmtId="0" fontId="6" fillId="0" borderId="7" xfId="3" applyNumberFormat="1" applyFont="1" applyFill="1" applyBorder="1" applyAlignment="1">
      <alignment horizontal="center" vertical="center"/>
    </xf>
    <xf numFmtId="0" fontId="6" fillId="0" borderId="9" xfId="3" applyNumberFormat="1" applyFont="1" applyFill="1" applyBorder="1" applyAlignment="1">
      <alignment horizontal="center" vertical="center"/>
    </xf>
    <xf numFmtId="0" fontId="6" fillId="0" borderId="5" xfId="3" applyNumberFormat="1" applyFont="1" applyFill="1" applyBorder="1" applyAlignment="1">
      <alignment horizontal="center" vertical="center"/>
    </xf>
    <xf numFmtId="177" fontId="5" fillId="0" borderId="11" xfId="3" applyNumberFormat="1" applyFont="1" applyFill="1" applyBorder="1" applyAlignment="1">
      <alignment vertical="center" shrinkToFit="1"/>
    </xf>
    <xf numFmtId="177" fontId="5" fillId="0" borderId="12" xfId="3" applyNumberFormat="1" applyFont="1" applyFill="1" applyBorder="1" applyAlignment="1">
      <alignment horizontal="right" vertical="center" shrinkToFit="1"/>
    </xf>
    <xf numFmtId="179" fontId="5" fillId="0" borderId="11" xfId="3" applyNumberFormat="1" applyFont="1" applyFill="1" applyBorder="1" applyAlignment="1">
      <alignment vertical="center" shrinkToFit="1"/>
    </xf>
    <xf numFmtId="178" fontId="5" fillId="0" borderId="10" xfId="3" applyNumberFormat="1" applyFont="1" applyFill="1" applyBorder="1" applyAlignment="1">
      <alignment vertical="center" shrinkToFit="1"/>
    </xf>
    <xf numFmtId="177" fontId="5" fillId="0" borderId="12" xfId="3" applyNumberFormat="1" applyFont="1" applyFill="1" applyBorder="1" applyAlignment="1">
      <alignment vertical="center" shrinkToFit="1"/>
    </xf>
    <xf numFmtId="179" fontId="5" fillId="0" borderId="10" xfId="3" applyNumberFormat="1" applyFont="1" applyFill="1" applyBorder="1" applyAlignment="1">
      <alignment vertical="center" shrinkToFit="1"/>
    </xf>
    <xf numFmtId="177" fontId="5" fillId="0" borderId="13" xfId="3" applyNumberFormat="1" applyFont="1" applyFill="1" applyBorder="1" applyAlignment="1">
      <alignment horizontal="right" vertical="center" shrinkToFit="1"/>
    </xf>
    <xf numFmtId="179" fontId="5" fillId="0" borderId="14" xfId="3" applyNumberFormat="1" applyFont="1" applyFill="1" applyBorder="1" applyAlignment="1">
      <alignment vertical="center" shrinkToFit="1"/>
    </xf>
    <xf numFmtId="178" fontId="5" fillId="0" borderId="14" xfId="3" applyNumberFormat="1" applyFont="1" applyFill="1" applyBorder="1" applyAlignment="1">
      <alignment vertical="center" shrinkToFit="1"/>
    </xf>
    <xf numFmtId="178" fontId="5" fillId="0" borderId="15" xfId="3" applyNumberFormat="1" applyFont="1" applyFill="1" applyBorder="1" applyAlignment="1">
      <alignment vertical="center" shrinkToFit="1"/>
    </xf>
    <xf numFmtId="178" fontId="5" fillId="0" borderId="16" xfId="3" applyNumberFormat="1" applyFont="1" applyFill="1" applyBorder="1" applyAlignment="1">
      <alignment vertical="center" shrinkToFit="1"/>
    </xf>
    <xf numFmtId="0" fontId="5" fillId="0" borderId="0" xfId="3" applyNumberFormat="1" applyFont="1" applyFill="1" applyBorder="1" applyAlignment="1">
      <alignment vertical="center"/>
    </xf>
    <xf numFmtId="0" fontId="5" fillId="0" borderId="0" xfId="3" applyNumberFormat="1" applyFont="1" applyFill="1" applyBorder="1" applyAlignment="1">
      <alignment horizontal="center" vertical="center"/>
    </xf>
    <xf numFmtId="0" fontId="5" fillId="0" borderId="0" xfId="3" applyNumberFormat="1" applyFont="1" applyFill="1" applyAlignment="1">
      <alignment horizontal="left" vertical="center"/>
    </xf>
    <xf numFmtId="0" fontId="6" fillId="0" borderId="0" xfId="3" applyNumberFormat="1" applyFont="1" applyFill="1" applyAlignment="1">
      <alignment vertical="center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5" fillId="0" borderId="0" xfId="3" applyFont="1" applyFill="1" applyAlignment="1">
      <alignment horizontal="right" vertical="center"/>
    </xf>
    <xf numFmtId="0" fontId="8" fillId="0" borderId="0" xfId="3" applyNumberFormat="1" applyFont="1" applyFill="1" applyAlignment="1">
      <alignment horizontal="right" vertical="center"/>
    </xf>
    <xf numFmtId="0" fontId="5" fillId="0" borderId="13" xfId="0" applyFont="1" applyBorder="1" applyAlignment="1"/>
    <xf numFmtId="0" fontId="5" fillId="0" borderId="14" xfId="0" applyFont="1" applyBorder="1" applyAlignment="1"/>
    <xf numFmtId="38" fontId="5" fillId="0" borderId="13" xfId="1" applyFont="1" applyBorder="1" applyAlignment="1"/>
    <xf numFmtId="0" fontId="6" fillId="0" borderId="0" xfId="3" applyFont="1" applyFill="1" applyAlignment="1">
      <alignment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/>
    </xf>
    <xf numFmtId="0" fontId="6" fillId="0" borderId="0" xfId="3" applyNumberFormat="1" applyFont="1" applyFill="1" applyAlignment="1">
      <alignment horizontal="center" vertical="center" shrinkToFit="1"/>
    </xf>
    <xf numFmtId="0" fontId="6" fillId="0" borderId="0" xfId="3" applyNumberFormat="1" applyFont="1" applyFill="1" applyBorder="1" applyAlignment="1">
      <alignment vertical="center"/>
    </xf>
    <xf numFmtId="178" fontId="5" fillId="0" borderId="11" xfId="3" applyNumberFormat="1" applyFont="1" applyFill="1" applyBorder="1" applyAlignment="1">
      <alignment vertical="center" shrinkToFit="1"/>
    </xf>
    <xf numFmtId="0" fontId="6" fillId="0" borderId="3" xfId="3" applyFont="1" applyFill="1" applyBorder="1" applyAlignment="1">
      <alignment horizontal="center" vertical="center"/>
    </xf>
    <xf numFmtId="0" fontId="5" fillId="0" borderId="28" xfId="0" applyFont="1" applyBorder="1" applyAlignment="1"/>
    <xf numFmtId="0" fontId="10" fillId="0" borderId="0" xfId="0" applyFont="1" applyAlignment="1">
      <alignment horizontal="right" vertical="center"/>
    </xf>
    <xf numFmtId="0" fontId="9" fillId="0" borderId="19" xfId="3" applyNumberFormat="1" applyFont="1" applyFill="1" applyBorder="1" applyAlignment="1">
      <alignment horizontal="right" vertical="center" wrapText="1"/>
    </xf>
    <xf numFmtId="177" fontId="6" fillId="0" borderId="26" xfId="3" applyNumberFormat="1" applyFont="1" applyFill="1" applyBorder="1" applyAlignment="1">
      <alignment horizontal="center" vertical="center" wrapText="1"/>
    </xf>
    <xf numFmtId="177" fontId="6" fillId="0" borderId="9" xfId="3" applyNumberFormat="1" applyFont="1" applyFill="1" applyBorder="1" applyAlignment="1">
      <alignment horizontal="center" vertical="center" wrapText="1"/>
    </xf>
    <xf numFmtId="176" fontId="6" fillId="0" borderId="12" xfId="3" applyNumberFormat="1" applyFont="1" applyFill="1" applyBorder="1" applyAlignment="1">
      <alignment horizontal="center" vertical="center"/>
    </xf>
    <xf numFmtId="176" fontId="6" fillId="0" borderId="10" xfId="3" applyNumberFormat="1" applyFont="1" applyFill="1" applyBorder="1" applyAlignment="1">
      <alignment horizontal="center" vertical="center"/>
    </xf>
    <xf numFmtId="0" fontId="11" fillId="0" borderId="12" xfId="4" applyNumberFormat="1" applyFill="1" applyBorder="1" applyAlignment="1">
      <alignment horizontal="left" vertical="center" wrapText="1"/>
    </xf>
    <xf numFmtId="0" fontId="11" fillId="0" borderId="10" xfId="4" applyNumberFormat="1" applyFill="1" applyBorder="1" applyAlignment="1">
      <alignment horizontal="left" vertical="center" wrapText="1"/>
    </xf>
    <xf numFmtId="0" fontId="6" fillId="0" borderId="2" xfId="3" applyFont="1" applyFill="1" applyBorder="1" applyAlignment="1">
      <alignment horizontal="center" vertical="center"/>
    </xf>
    <xf numFmtId="0" fontId="6" fillId="0" borderId="4" xfId="3" applyFont="1" applyFill="1" applyBorder="1" applyAlignment="1">
      <alignment horizontal="center" vertical="center"/>
    </xf>
    <xf numFmtId="177" fontId="6" fillId="0" borderId="12" xfId="3" applyNumberFormat="1" applyFont="1" applyFill="1" applyBorder="1" applyAlignment="1">
      <alignment horizontal="center" vertical="center" wrapText="1"/>
    </xf>
    <xf numFmtId="177" fontId="6" fillId="0" borderId="10" xfId="3" applyNumberFormat="1" applyFont="1" applyFill="1" applyBorder="1" applyAlignment="1">
      <alignment horizontal="center" vertical="center" wrapText="1"/>
    </xf>
    <xf numFmtId="0" fontId="11" fillId="0" borderId="11" xfId="4" applyNumberFormat="1" applyFill="1" applyBorder="1" applyAlignment="1">
      <alignment horizontal="left" vertical="center" wrapText="1"/>
    </xf>
    <xf numFmtId="0" fontId="6" fillId="0" borderId="8" xfId="3" applyNumberFormat="1" applyFont="1" applyFill="1" applyBorder="1" applyAlignment="1">
      <alignment horizontal="center" vertical="center"/>
    </xf>
    <xf numFmtId="0" fontId="6" fillId="0" borderId="10" xfId="3" applyNumberFormat="1" applyFont="1" applyFill="1" applyBorder="1" applyAlignment="1">
      <alignment horizontal="center" vertical="center"/>
    </xf>
    <xf numFmtId="0" fontId="6" fillId="0" borderId="8" xfId="3" applyNumberFormat="1" applyFont="1" applyFill="1" applyBorder="1" applyAlignment="1">
      <alignment horizontal="center" vertical="center" wrapText="1"/>
    </xf>
    <xf numFmtId="0" fontId="6" fillId="0" borderId="24" xfId="3" applyNumberFormat="1" applyFont="1" applyFill="1" applyBorder="1" applyAlignment="1">
      <alignment horizontal="center" vertical="center"/>
    </xf>
    <xf numFmtId="0" fontId="6" fillId="0" borderId="17" xfId="3" applyNumberFormat="1" applyFont="1" applyFill="1" applyBorder="1" applyAlignment="1">
      <alignment horizontal="center" vertical="center"/>
    </xf>
    <xf numFmtId="0" fontId="6" fillId="0" borderId="4" xfId="3" applyNumberFormat="1" applyFont="1" applyFill="1" applyBorder="1" applyAlignment="1">
      <alignment horizontal="center" vertical="center"/>
    </xf>
    <xf numFmtId="0" fontId="6" fillId="0" borderId="14" xfId="3" applyNumberFormat="1" applyFont="1" applyFill="1" applyBorder="1" applyAlignment="1">
      <alignment horizontal="center" vertical="center"/>
    </xf>
    <xf numFmtId="49" fontId="6" fillId="0" borderId="12" xfId="3" applyNumberFormat="1" applyFont="1" applyFill="1" applyBorder="1" applyAlignment="1">
      <alignment horizontal="center" vertical="center"/>
    </xf>
    <xf numFmtId="49" fontId="6" fillId="0" borderId="10" xfId="3" applyNumberFormat="1" applyFont="1" applyFill="1" applyBorder="1" applyAlignment="1">
      <alignment horizontal="center" vertical="center"/>
    </xf>
    <xf numFmtId="176" fontId="6" fillId="0" borderId="20" xfId="3" applyNumberFormat="1" applyFont="1" applyFill="1" applyBorder="1" applyAlignment="1">
      <alignment horizontal="center" vertical="center"/>
    </xf>
    <xf numFmtId="176" fontId="6" fillId="0" borderId="21" xfId="3" applyNumberFormat="1" applyFont="1" applyFill="1" applyBorder="1" applyAlignment="1">
      <alignment horizontal="center" vertical="center"/>
    </xf>
    <xf numFmtId="176" fontId="6" fillId="0" borderId="1" xfId="3" applyNumberFormat="1" applyFont="1" applyFill="1" applyBorder="1" applyAlignment="1">
      <alignment horizontal="center" vertical="center"/>
    </xf>
    <xf numFmtId="176" fontId="6" fillId="0" borderId="22" xfId="3" applyNumberFormat="1" applyFont="1" applyFill="1" applyBorder="1" applyAlignment="1">
      <alignment horizontal="center" vertical="center"/>
    </xf>
    <xf numFmtId="176" fontId="6" fillId="0" borderId="23" xfId="3" applyNumberFormat="1" applyFont="1" applyFill="1" applyBorder="1" applyAlignment="1">
      <alignment horizontal="center" vertical="center"/>
    </xf>
    <xf numFmtId="176" fontId="6" fillId="0" borderId="5" xfId="3" applyNumberFormat="1" applyFont="1" applyFill="1" applyBorder="1" applyAlignment="1">
      <alignment horizontal="center" vertical="center"/>
    </xf>
    <xf numFmtId="0" fontId="6" fillId="0" borderId="12" xfId="3" applyNumberFormat="1" applyFont="1" applyFill="1" applyBorder="1" applyAlignment="1">
      <alignment horizontal="left" vertical="center" wrapText="1"/>
    </xf>
    <xf numFmtId="0" fontId="6" fillId="0" borderId="10" xfId="3" applyNumberFormat="1" applyFont="1" applyFill="1" applyBorder="1" applyAlignment="1">
      <alignment horizontal="left" vertical="center" wrapText="1"/>
    </xf>
    <xf numFmtId="0" fontId="6" fillId="0" borderId="20" xfId="3" applyNumberFormat="1" applyFont="1" applyFill="1" applyBorder="1" applyAlignment="1">
      <alignment horizontal="center" vertic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1" xfId="3" applyNumberFormat="1" applyFont="1" applyFill="1" applyBorder="1" applyAlignment="1">
      <alignment horizontal="center" vertical="center"/>
    </xf>
    <xf numFmtId="0" fontId="6" fillId="0" borderId="18" xfId="3" applyNumberFormat="1" applyFont="1" applyFill="1" applyBorder="1" applyAlignment="1">
      <alignment horizontal="center" vertical="center"/>
    </xf>
    <xf numFmtId="0" fontId="6" fillId="0" borderId="19" xfId="3" applyNumberFormat="1" applyFont="1" applyFill="1" applyBorder="1" applyAlignment="1">
      <alignment horizontal="center" vertical="center"/>
    </xf>
    <xf numFmtId="0" fontId="6" fillId="0" borderId="27" xfId="3" applyNumberFormat="1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center" vertical="center"/>
    </xf>
  </cellXfs>
  <cellStyles count="5">
    <cellStyle name="ハイパーリンク" xfId="4" builtinId="8"/>
    <cellStyle name="桁区切り 2" xfId="1"/>
    <cellStyle name="標準" xfId="0" builtinId="0"/>
    <cellStyle name="標準 2" xfId="2"/>
    <cellStyle name="標準_③予算事業別調書(目次様式)" xfId="3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ity.osaka.lg.jp/nishi/cmsfiles/contents/0000454/454805/b2829kannriunneisetubiizi.xlsx" TargetMode="External"/><Relationship Id="rId13" Type="http://schemas.openxmlformats.org/officeDocument/2006/relationships/hyperlink" Target="http://www.city.osaka.lg.jp/nishi/cmsfiles/contents/0000454/454805/b24kouhoujigyou.xlsx" TargetMode="External"/><Relationship Id="rId18" Type="http://schemas.openxmlformats.org/officeDocument/2006/relationships/hyperlink" Target="http://www.city.osaka.lg.jp/nishi/cmsfiles/contents/0000454/454805/b10seisyounenfukushiiinkatsudousuisinjigyou.xls" TargetMode="External"/><Relationship Id="rId26" Type="http://schemas.openxmlformats.org/officeDocument/2006/relationships/hyperlink" Target="http://www.city.osaka.lg.jp/nishi/cmsfiles/contents/0000454/454805/b13nishikutiikihukusimimamorikatudououennjigyou.xls" TargetMode="External"/><Relationship Id="rId3" Type="http://schemas.openxmlformats.org/officeDocument/2006/relationships/hyperlink" Target="http://www.city.osaka.lg.jp/nishi/cmsfiles/contents/0000454/454805/b3koutsuanzenundousuisinjigyou.xlsx" TargetMode="External"/><Relationship Id="rId21" Type="http://schemas.openxmlformats.org/officeDocument/2006/relationships/hyperlink" Target="hhttp://www.city.osaka.lg.jp/nishi/cmsfiles/contents/0000454/454805/b20kuniokerujinkenkeihatsusuishinjigyou.xls" TargetMode="External"/><Relationship Id="rId7" Type="http://schemas.openxmlformats.org/officeDocument/2006/relationships/hyperlink" Target="http://www.city.osaka.lg.jp/nishi/cmsfiles/contents/0000454/454805/b7tanekarasodaterutiikinohanadukurisienjigyou.xls" TargetMode="External"/><Relationship Id="rId12" Type="http://schemas.openxmlformats.org/officeDocument/2006/relationships/hyperlink" Target="http://www.city.osaka.lg.jp/nishi/cmsfiles/contents/0000454/454805/b25hattatsushougaitousupportjigyou.xls" TargetMode="External"/><Relationship Id="rId17" Type="http://schemas.openxmlformats.org/officeDocument/2006/relationships/hyperlink" Target="http://www.city.osaka.lg.jp/nishi/cmsfiles/contents/0000454/454805/b9aratanatiikikomyuniteiisienjigyou.xlsx" TargetMode="External"/><Relationship Id="rId25" Type="http://schemas.openxmlformats.org/officeDocument/2006/relationships/hyperlink" Target="http://www.city.osaka.lg.jp/nishi/cmsfiles/contents/0000454/454805/b12kuyakusyofusetsukaikankanriunei.xls" TargetMode="External"/><Relationship Id="rId2" Type="http://schemas.openxmlformats.org/officeDocument/2006/relationships/hyperlink" Target="http://www.city.osaka.lg.jp/nishi/cmsfiles/contents/0000454/454805/b2bousaitaisakujigyou.xlsx" TargetMode="External"/><Relationship Id="rId16" Type="http://schemas.openxmlformats.org/officeDocument/2006/relationships/hyperlink" Target="http://www.city.osaka.lg.jp/nishi/cmsfiles/contents/0000454/454805/b8tiikikatsudoukyougikaijigyou.xlsx" TargetMode="External"/><Relationship Id="rId20" Type="http://schemas.openxmlformats.org/officeDocument/2006/relationships/hyperlink" Target="http://www.city.osaka.lg.jp/nishi/cmsfiles/contents/0000454/454805/b21tayounakatudoushutainonettwahkudukurijigyou.xls" TargetMode="External"/><Relationship Id="rId29" Type="http://schemas.openxmlformats.org/officeDocument/2006/relationships/hyperlink" Target="http://www.city.osaka.lg.jp/nishi/cmsfiles/contents/0000454/454805/b16suku-ruso-syaruwa-ka-junnkaihakennjigyou.xlsx" TargetMode="External"/><Relationship Id="rId1" Type="http://schemas.openxmlformats.org/officeDocument/2006/relationships/hyperlink" Target="http://www.city.osaka.lg.jp/nishi/cmsfiles/contents/0000454/454805/b1syokuinnnojinnkennhi.xlsx" TargetMode="External"/><Relationship Id="rId6" Type="http://schemas.openxmlformats.org/officeDocument/2006/relationships/hyperlink" Target="http://www.city.osaka.lg.jp/nishi/cmsfiles/contents/0000454/454805/b6nishikuseijinnohikinennotsudoijigyou.xls" TargetMode="External"/><Relationship Id="rId11" Type="http://schemas.openxmlformats.org/officeDocument/2006/relationships/hyperlink" Target="http://www.city.osaka.lg.jp/nishi/cmsfiles/contents/0000454/454805/b26syougaigakushuuniyorunishikumachidukurijigyou.xls" TargetMode="External"/><Relationship Id="rId24" Type="http://schemas.openxmlformats.org/officeDocument/2006/relationships/hyperlink" Target="http://www.city.osaka.lg.jp/nishi/cmsfiles/contents/0000454/454805/b17houmonngatabyoujihoikusuisinnjigyou.xlsx" TargetMode="External"/><Relationship Id="rId5" Type="http://schemas.openxmlformats.org/officeDocument/2006/relationships/hyperlink" Target="http://www.city.osaka.lg.jp/nishi/cmsfiles/contents/0000454/454805/b5komyuniteiikuseijigyou.xlsx" TargetMode="External"/><Relationship Id="rId15" Type="http://schemas.openxmlformats.org/officeDocument/2006/relationships/hyperlink" Target="http://www.city.osaka.lg.jp/nishi/cmsfiles/contents/0000454/454805/b22manshonkomyunithidukurijigyou.xls" TargetMode="External"/><Relationship Id="rId23" Type="http://schemas.openxmlformats.org/officeDocument/2006/relationships/hyperlink" Target="http://www.city.osaka.lg.jp/nishi/cmsfiles/contents/0000454/454805/b18mannsyonnkomyunitelidukuriniokerukosodatesiennjigyou.xlsx" TargetMode="External"/><Relationship Id="rId28" Type="http://schemas.openxmlformats.org/officeDocument/2006/relationships/hyperlink" Target="http://www.city.osaka.lg.jp/nishi/cmsfiles/contents/0000454/454805/b15nyuuyoujihaxtutatusoudanntouennjyojigyou.xlsx" TargetMode="External"/><Relationship Id="rId10" Type="http://schemas.openxmlformats.org/officeDocument/2006/relationships/hyperlink" Target="http://www.city.osaka.lg.jp/nishi/cmsfiles/contents/0000454/454805/b27kuseikaigi.xlsx" TargetMode="External"/><Relationship Id="rId19" Type="http://schemas.openxmlformats.org/officeDocument/2006/relationships/hyperlink" Target="http://www.city.osaka.lg.jp/nishi/cmsfiles/contents/0000454/454805/b11seisyounenshidouinkatsudousuisinjigyou.xls" TargetMode="External"/><Relationship Id="rId4" Type="http://schemas.openxmlformats.org/officeDocument/2006/relationships/hyperlink" Target="http://www.city.osaka.lg.jp/nishi/cmsfiles/contents/0000454/454805/b4bouhantaisakujigyou.xlsx" TargetMode="External"/><Relationship Id="rId9" Type="http://schemas.openxmlformats.org/officeDocument/2006/relationships/hyperlink" Target="http://www.city.osaka.lg.jp/nishi/cmsfiles/contents/0000454/454805/b2829kannriunneisetubiizi.xlsx" TargetMode="External"/><Relationship Id="rId14" Type="http://schemas.openxmlformats.org/officeDocument/2006/relationships/hyperlink" Target="http://www.city.osaka.lg.jp/nishi/cmsfiles/contents/0000454/454805/b23koutyoujigyou.xls" TargetMode="External"/><Relationship Id="rId22" Type="http://schemas.openxmlformats.org/officeDocument/2006/relationships/hyperlink" Target="http://www.city.osaka.lg.jp/nishi/cmsfiles/contents/0000454/454805/b19kuminnokenkoudukurisuishinjigyou.xls" TargetMode="External"/><Relationship Id="rId27" Type="http://schemas.openxmlformats.org/officeDocument/2006/relationships/hyperlink" Target="http://www.city.osaka.lg.jp/nishi/cmsfiles/contents/0000454/454805/b14tiikihukusikatudousiennjigyou.xlsx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1"/>
  <sheetViews>
    <sheetView tabSelected="1" view="pageBreakPreview" zoomScaleNormal="100" zoomScaleSheetLayoutView="100" workbookViewId="0">
      <selection activeCell="C70" sqref="C70:C71"/>
    </sheetView>
  </sheetViews>
  <sheetFormatPr defaultColWidth="8.625" defaultRowHeight="18" customHeight="1"/>
  <cols>
    <col min="1" max="1" width="3.75" style="2" customWidth="1"/>
    <col min="2" max="2" width="12.5" style="2" customWidth="1"/>
    <col min="3" max="3" width="23.75" style="2" customWidth="1"/>
    <col min="4" max="4" width="17.5" style="2" customWidth="1"/>
    <col min="5" max="5" width="12.5" style="2" customWidth="1"/>
    <col min="6" max="7" width="12.5" style="3" customWidth="1"/>
    <col min="8" max="8" width="6.25" style="4" customWidth="1"/>
    <col min="9" max="9" width="9.375" style="4" customWidth="1"/>
    <col min="10" max="10" width="3.25" style="4" bestFit="1" customWidth="1"/>
    <col min="11" max="11" width="7.375" style="4" bestFit="1" customWidth="1"/>
    <col min="12" max="12" width="2.875" style="4" customWidth="1"/>
    <col min="13" max="221" width="8.625" style="4" customWidth="1"/>
    <col min="222" max="16384" width="8.625" style="4"/>
  </cols>
  <sheetData>
    <row r="1" spans="1:9" ht="17.25" customHeight="1">
      <c r="G1" s="38"/>
    </row>
    <row r="2" spans="1:9" ht="17.25" customHeight="1">
      <c r="A2" s="1"/>
      <c r="B2" s="1"/>
      <c r="G2" s="37"/>
      <c r="I2" s="30"/>
    </row>
    <row r="3" spans="1:9" ht="17.25" customHeight="1">
      <c r="A3" s="1"/>
      <c r="B3" s="1"/>
      <c r="G3" s="36"/>
      <c r="I3" s="30"/>
    </row>
    <row r="4" spans="1:9" ht="17.25" customHeight="1">
      <c r="G4" s="37"/>
    </row>
    <row r="5" spans="1:9" ht="18" customHeight="1">
      <c r="A5" s="1" t="s">
        <v>15</v>
      </c>
      <c r="B5" s="1"/>
      <c r="G5" s="2"/>
      <c r="H5" s="43"/>
      <c r="I5" s="43"/>
    </row>
    <row r="6" spans="1:9" ht="15" customHeight="1">
      <c r="G6" s="2"/>
    </row>
    <row r="7" spans="1:9" ht="18" customHeight="1">
      <c r="A7" s="5" t="s">
        <v>19</v>
      </c>
      <c r="B7" s="5"/>
      <c r="D7" s="4"/>
      <c r="E7" s="4"/>
      <c r="F7" s="5"/>
      <c r="G7" s="5"/>
      <c r="I7" s="31" t="s">
        <v>18</v>
      </c>
    </row>
    <row r="8" spans="1:9" ht="10.5" customHeight="1">
      <c r="A8" s="4"/>
      <c r="B8" s="4"/>
      <c r="D8" s="4"/>
      <c r="E8" s="4"/>
      <c r="F8" s="5"/>
      <c r="G8" s="5"/>
    </row>
    <row r="9" spans="1:9" ht="27" customHeight="1" thickBot="1">
      <c r="A9" s="4"/>
      <c r="B9" s="4"/>
      <c r="E9" s="44" t="s">
        <v>0</v>
      </c>
      <c r="F9" s="44"/>
      <c r="G9" s="6"/>
      <c r="I9" s="8" t="s">
        <v>1</v>
      </c>
    </row>
    <row r="10" spans="1:9" ht="15" customHeight="1">
      <c r="A10" s="9" t="s">
        <v>2</v>
      </c>
      <c r="B10" s="10" t="s">
        <v>12</v>
      </c>
      <c r="C10" s="56" t="s">
        <v>10</v>
      </c>
      <c r="D10" s="58" t="s">
        <v>13</v>
      </c>
      <c r="E10" s="28" t="s">
        <v>16</v>
      </c>
      <c r="F10" s="10" t="s">
        <v>17</v>
      </c>
      <c r="G10" s="28" t="s">
        <v>8</v>
      </c>
      <c r="H10" s="59" t="s">
        <v>11</v>
      </c>
      <c r="I10" s="60"/>
    </row>
    <row r="11" spans="1:9" ht="15" customHeight="1">
      <c r="A11" s="11" t="s">
        <v>3</v>
      </c>
      <c r="B11" s="12" t="s">
        <v>7</v>
      </c>
      <c r="C11" s="57"/>
      <c r="D11" s="57"/>
      <c r="E11" s="29" t="s">
        <v>14</v>
      </c>
      <c r="F11" s="29" t="s">
        <v>59</v>
      </c>
      <c r="G11" s="29" t="s">
        <v>9</v>
      </c>
      <c r="H11" s="61"/>
      <c r="I11" s="62"/>
    </row>
    <row r="12" spans="1:9" ht="15" customHeight="1">
      <c r="A12" s="45">
        <v>1</v>
      </c>
      <c r="B12" s="63" t="s">
        <v>20</v>
      </c>
      <c r="C12" s="49" t="s">
        <v>21</v>
      </c>
      <c r="D12" s="53" t="s">
        <v>22</v>
      </c>
      <c r="E12" s="13">
        <v>1016318</v>
      </c>
      <c r="F12" s="13">
        <v>1006281</v>
      </c>
      <c r="G12" s="13">
        <f t="shared" ref="G12:G43" si="0">+F12-E12</f>
        <v>-10037</v>
      </c>
      <c r="H12" s="51" t="s">
        <v>4</v>
      </c>
      <c r="I12" s="32"/>
    </row>
    <row r="13" spans="1:9" ht="15" customHeight="1">
      <c r="A13" s="46"/>
      <c r="B13" s="64"/>
      <c r="C13" s="50"/>
      <c r="D13" s="54"/>
      <c r="E13" s="15">
        <v>1016318</v>
      </c>
      <c r="F13" s="15">
        <v>1006281</v>
      </c>
      <c r="G13" s="16">
        <f t="shared" si="0"/>
        <v>-10037</v>
      </c>
      <c r="H13" s="52"/>
      <c r="I13" s="33"/>
    </row>
    <row r="14" spans="1:9" ht="15" customHeight="1">
      <c r="A14" s="65" t="s">
        <v>5</v>
      </c>
      <c r="B14" s="66"/>
      <c r="C14" s="66"/>
      <c r="D14" s="67"/>
      <c r="E14" s="17">
        <f t="shared" ref="E14:F15" si="1">+E12</f>
        <v>1016318</v>
      </c>
      <c r="F14" s="17">
        <f t="shared" si="1"/>
        <v>1006281</v>
      </c>
      <c r="G14" s="13">
        <f t="shared" si="0"/>
        <v>-10037</v>
      </c>
      <c r="H14" s="51"/>
      <c r="I14" s="32"/>
    </row>
    <row r="15" spans="1:9" ht="15" customHeight="1">
      <c r="A15" s="68"/>
      <c r="B15" s="69"/>
      <c r="C15" s="69"/>
      <c r="D15" s="70"/>
      <c r="E15" s="18">
        <f t="shared" si="1"/>
        <v>1016318</v>
      </c>
      <c r="F15" s="18">
        <f t="shared" si="1"/>
        <v>1006281</v>
      </c>
      <c r="G15" s="16">
        <f t="shared" si="0"/>
        <v>-10037</v>
      </c>
      <c r="H15" s="52"/>
      <c r="I15" s="33"/>
    </row>
    <row r="16" spans="1:9" ht="15" customHeight="1">
      <c r="A16" s="45">
        <v>2</v>
      </c>
      <c r="B16" s="47" t="s">
        <v>23</v>
      </c>
      <c r="C16" s="49" t="s">
        <v>24</v>
      </c>
      <c r="D16" s="53" t="s">
        <v>53</v>
      </c>
      <c r="E16" s="14">
        <v>2492</v>
      </c>
      <c r="F16" s="14">
        <v>4123</v>
      </c>
      <c r="G16" s="13">
        <f t="shared" si="0"/>
        <v>1631</v>
      </c>
      <c r="H16" s="51"/>
      <c r="I16" s="19"/>
    </row>
    <row r="17" spans="1:9" ht="15" customHeight="1">
      <c r="A17" s="46"/>
      <c r="B17" s="48"/>
      <c r="C17" s="50"/>
      <c r="D17" s="54"/>
      <c r="E17" s="18">
        <v>2492</v>
      </c>
      <c r="F17" s="18">
        <v>4123</v>
      </c>
      <c r="G17" s="16">
        <f t="shared" si="0"/>
        <v>1631</v>
      </c>
      <c r="H17" s="52"/>
      <c r="I17" s="20"/>
    </row>
    <row r="18" spans="1:9" ht="15" customHeight="1">
      <c r="A18" s="45">
        <v>3</v>
      </c>
      <c r="B18" s="47" t="s">
        <v>23</v>
      </c>
      <c r="C18" s="49" t="s">
        <v>25</v>
      </c>
      <c r="D18" s="53" t="s">
        <v>53</v>
      </c>
      <c r="E18" s="17">
        <v>174</v>
      </c>
      <c r="F18" s="17">
        <v>165</v>
      </c>
      <c r="G18" s="13">
        <f t="shared" si="0"/>
        <v>-9</v>
      </c>
      <c r="H18" s="51"/>
      <c r="I18" s="32"/>
    </row>
    <row r="19" spans="1:9" ht="15" customHeight="1">
      <c r="A19" s="46"/>
      <c r="B19" s="48"/>
      <c r="C19" s="50"/>
      <c r="D19" s="54"/>
      <c r="E19" s="18">
        <v>174</v>
      </c>
      <c r="F19" s="18">
        <v>165</v>
      </c>
      <c r="G19" s="16">
        <f t="shared" si="0"/>
        <v>-9</v>
      </c>
      <c r="H19" s="52"/>
      <c r="I19" s="21"/>
    </row>
    <row r="20" spans="1:9" ht="15" customHeight="1">
      <c r="A20" s="45">
        <v>4</v>
      </c>
      <c r="B20" s="47" t="s">
        <v>23</v>
      </c>
      <c r="C20" s="55" t="s">
        <v>26</v>
      </c>
      <c r="D20" s="53" t="s">
        <v>53</v>
      </c>
      <c r="E20" s="17">
        <v>618</v>
      </c>
      <c r="F20" s="17">
        <v>587</v>
      </c>
      <c r="G20" s="13">
        <f t="shared" si="0"/>
        <v>-31</v>
      </c>
      <c r="H20" s="51"/>
      <c r="I20" s="19"/>
    </row>
    <row r="21" spans="1:9" ht="15" customHeight="1">
      <c r="A21" s="46"/>
      <c r="B21" s="48"/>
      <c r="C21" s="55"/>
      <c r="D21" s="54"/>
      <c r="E21" s="18">
        <v>618</v>
      </c>
      <c r="F21" s="18">
        <v>587</v>
      </c>
      <c r="G21" s="16">
        <f t="shared" si="0"/>
        <v>-31</v>
      </c>
      <c r="H21" s="52"/>
      <c r="I21" s="20"/>
    </row>
    <row r="22" spans="1:9" ht="15" customHeight="1">
      <c r="A22" s="45">
        <v>5</v>
      </c>
      <c r="B22" s="47" t="s">
        <v>23</v>
      </c>
      <c r="C22" s="49" t="s">
        <v>27</v>
      </c>
      <c r="D22" s="53" t="s">
        <v>53</v>
      </c>
      <c r="E22" s="13">
        <v>9469</v>
      </c>
      <c r="F22" s="13">
        <v>9489</v>
      </c>
      <c r="G22" s="13">
        <f t="shared" si="0"/>
        <v>20</v>
      </c>
      <c r="H22" s="51"/>
      <c r="I22" s="32"/>
    </row>
    <row r="23" spans="1:9" ht="15" customHeight="1">
      <c r="A23" s="46"/>
      <c r="B23" s="48"/>
      <c r="C23" s="50"/>
      <c r="D23" s="54"/>
      <c r="E23" s="15">
        <v>9469</v>
      </c>
      <c r="F23" s="15">
        <v>9489</v>
      </c>
      <c r="G23" s="16">
        <f t="shared" si="0"/>
        <v>20</v>
      </c>
      <c r="H23" s="52"/>
      <c r="I23" s="33"/>
    </row>
    <row r="24" spans="1:9" ht="15" customHeight="1">
      <c r="A24" s="45">
        <v>6</v>
      </c>
      <c r="B24" s="47" t="s">
        <v>23</v>
      </c>
      <c r="C24" s="49" t="s">
        <v>28</v>
      </c>
      <c r="D24" s="53" t="s">
        <v>53</v>
      </c>
      <c r="E24" s="14">
        <v>221</v>
      </c>
      <c r="F24" s="14">
        <v>210</v>
      </c>
      <c r="G24" s="13">
        <f t="shared" si="0"/>
        <v>-11</v>
      </c>
      <c r="H24" s="51" t="s">
        <v>4</v>
      </c>
      <c r="I24" s="32"/>
    </row>
    <row r="25" spans="1:9" ht="15" customHeight="1">
      <c r="A25" s="46"/>
      <c r="B25" s="48"/>
      <c r="C25" s="50"/>
      <c r="D25" s="54"/>
      <c r="E25" s="18">
        <v>221</v>
      </c>
      <c r="F25" s="18">
        <v>210</v>
      </c>
      <c r="G25" s="16">
        <f t="shared" si="0"/>
        <v>-11</v>
      </c>
      <c r="H25" s="52"/>
      <c r="I25" s="33"/>
    </row>
    <row r="26" spans="1:9" ht="15" customHeight="1">
      <c r="A26" s="45">
        <v>7</v>
      </c>
      <c r="B26" s="47" t="s">
        <v>23</v>
      </c>
      <c r="C26" s="49" t="s">
        <v>29</v>
      </c>
      <c r="D26" s="53" t="s">
        <v>53</v>
      </c>
      <c r="E26" s="17">
        <v>656</v>
      </c>
      <c r="F26" s="17">
        <v>623</v>
      </c>
      <c r="G26" s="13">
        <f t="shared" si="0"/>
        <v>-33</v>
      </c>
      <c r="H26" s="51" t="s">
        <v>4</v>
      </c>
      <c r="I26" s="32"/>
    </row>
    <row r="27" spans="1:9" ht="15" customHeight="1">
      <c r="A27" s="46"/>
      <c r="B27" s="48"/>
      <c r="C27" s="50"/>
      <c r="D27" s="54"/>
      <c r="E27" s="18">
        <v>656</v>
      </c>
      <c r="F27" s="18">
        <v>623</v>
      </c>
      <c r="G27" s="16">
        <f t="shared" si="0"/>
        <v>-33</v>
      </c>
      <c r="H27" s="52"/>
      <c r="I27" s="33"/>
    </row>
    <row r="28" spans="1:9" ht="15" customHeight="1">
      <c r="A28" s="45">
        <v>8</v>
      </c>
      <c r="B28" s="47" t="s">
        <v>23</v>
      </c>
      <c r="C28" s="49" t="s">
        <v>30</v>
      </c>
      <c r="D28" s="53" t="s">
        <v>53</v>
      </c>
      <c r="E28" s="17">
        <v>22268</v>
      </c>
      <c r="F28" s="17">
        <v>22268</v>
      </c>
      <c r="G28" s="13">
        <f t="shared" si="0"/>
        <v>0</v>
      </c>
      <c r="H28" s="51" t="s">
        <v>4</v>
      </c>
      <c r="I28" s="32"/>
    </row>
    <row r="29" spans="1:9" ht="15" customHeight="1">
      <c r="A29" s="46"/>
      <c r="B29" s="48"/>
      <c r="C29" s="50"/>
      <c r="D29" s="54"/>
      <c r="E29" s="18">
        <v>22268</v>
      </c>
      <c r="F29" s="18">
        <v>22268</v>
      </c>
      <c r="G29" s="16">
        <f t="shared" si="0"/>
        <v>0</v>
      </c>
      <c r="H29" s="52"/>
      <c r="I29" s="33"/>
    </row>
    <row r="30" spans="1:9" ht="15" customHeight="1">
      <c r="A30" s="45">
        <v>9</v>
      </c>
      <c r="B30" s="47" t="s">
        <v>23</v>
      </c>
      <c r="C30" s="49" t="s">
        <v>31</v>
      </c>
      <c r="D30" s="53" t="s">
        <v>53</v>
      </c>
      <c r="E30" s="13">
        <v>16145</v>
      </c>
      <c r="F30" s="13">
        <v>16158</v>
      </c>
      <c r="G30" s="13">
        <f t="shared" si="0"/>
        <v>13</v>
      </c>
      <c r="H30" s="51" t="s">
        <v>4</v>
      </c>
      <c r="I30" s="32"/>
    </row>
    <row r="31" spans="1:9" ht="15" customHeight="1">
      <c r="A31" s="46"/>
      <c r="B31" s="48"/>
      <c r="C31" s="50"/>
      <c r="D31" s="54"/>
      <c r="E31" s="15">
        <v>16145</v>
      </c>
      <c r="F31" s="15">
        <v>16158</v>
      </c>
      <c r="G31" s="16">
        <f t="shared" si="0"/>
        <v>13</v>
      </c>
      <c r="H31" s="52"/>
      <c r="I31" s="33"/>
    </row>
    <row r="32" spans="1:9" ht="15" customHeight="1">
      <c r="A32" s="45">
        <v>10</v>
      </c>
      <c r="B32" s="47" t="s">
        <v>23</v>
      </c>
      <c r="C32" s="49" t="s">
        <v>32</v>
      </c>
      <c r="D32" s="53" t="s">
        <v>53</v>
      </c>
      <c r="E32" s="14">
        <v>95</v>
      </c>
      <c r="F32" s="14">
        <v>95</v>
      </c>
      <c r="G32" s="13">
        <f t="shared" si="0"/>
        <v>0</v>
      </c>
      <c r="H32" s="51" t="s">
        <v>4</v>
      </c>
      <c r="I32" s="32"/>
    </row>
    <row r="33" spans="1:9" ht="15" customHeight="1">
      <c r="A33" s="46"/>
      <c r="B33" s="48"/>
      <c r="C33" s="50"/>
      <c r="D33" s="54"/>
      <c r="E33" s="18">
        <v>95</v>
      </c>
      <c r="F33" s="18">
        <v>95</v>
      </c>
      <c r="G33" s="16">
        <f t="shared" si="0"/>
        <v>0</v>
      </c>
      <c r="H33" s="52"/>
      <c r="I33" s="33"/>
    </row>
    <row r="34" spans="1:9" ht="15" customHeight="1">
      <c r="A34" s="45">
        <v>11</v>
      </c>
      <c r="B34" s="47" t="s">
        <v>23</v>
      </c>
      <c r="C34" s="55" t="s">
        <v>33</v>
      </c>
      <c r="D34" s="53" t="s">
        <v>53</v>
      </c>
      <c r="E34" s="17">
        <v>1422</v>
      </c>
      <c r="F34" s="17">
        <v>1422</v>
      </c>
      <c r="G34" s="13">
        <f t="shared" si="0"/>
        <v>0</v>
      </c>
      <c r="H34" s="51" t="s">
        <v>4</v>
      </c>
      <c r="I34" s="32"/>
    </row>
    <row r="35" spans="1:9" ht="15" customHeight="1">
      <c r="A35" s="46"/>
      <c r="B35" s="48"/>
      <c r="C35" s="55"/>
      <c r="D35" s="54"/>
      <c r="E35" s="18">
        <v>1422</v>
      </c>
      <c r="F35" s="18">
        <v>1422</v>
      </c>
      <c r="G35" s="16">
        <f t="shared" si="0"/>
        <v>0</v>
      </c>
      <c r="H35" s="52"/>
      <c r="I35" s="33"/>
    </row>
    <row r="36" spans="1:9" ht="15" customHeight="1">
      <c r="A36" s="45">
        <v>12</v>
      </c>
      <c r="B36" s="47" t="s">
        <v>23</v>
      </c>
      <c r="C36" s="49" t="s">
        <v>34</v>
      </c>
      <c r="D36" s="53" t="s">
        <v>53</v>
      </c>
      <c r="E36" s="17">
        <v>36228</v>
      </c>
      <c r="F36" s="17">
        <v>37813</v>
      </c>
      <c r="G36" s="13">
        <f t="shared" si="0"/>
        <v>1585</v>
      </c>
      <c r="H36" s="51" t="s">
        <v>4</v>
      </c>
      <c r="I36" s="32"/>
    </row>
    <row r="37" spans="1:9" ht="15" customHeight="1">
      <c r="A37" s="46"/>
      <c r="B37" s="48"/>
      <c r="C37" s="50"/>
      <c r="D37" s="54"/>
      <c r="E37" s="18">
        <v>36069</v>
      </c>
      <c r="F37" s="18">
        <f>37813-159</f>
        <v>37654</v>
      </c>
      <c r="G37" s="16">
        <f t="shared" si="0"/>
        <v>1585</v>
      </c>
      <c r="H37" s="52"/>
      <c r="I37" s="33"/>
    </row>
    <row r="38" spans="1:9" ht="15" customHeight="1">
      <c r="A38" s="45">
        <v>13</v>
      </c>
      <c r="B38" s="47" t="s">
        <v>23</v>
      </c>
      <c r="C38" s="49" t="s">
        <v>35</v>
      </c>
      <c r="D38" s="53" t="s">
        <v>36</v>
      </c>
      <c r="E38" s="13">
        <v>13762</v>
      </c>
      <c r="F38" s="13">
        <v>11024</v>
      </c>
      <c r="G38" s="13">
        <f t="shared" si="0"/>
        <v>-2738</v>
      </c>
      <c r="H38" s="51" t="s">
        <v>4</v>
      </c>
      <c r="I38" s="32"/>
    </row>
    <row r="39" spans="1:9" ht="15" customHeight="1">
      <c r="A39" s="46"/>
      <c r="B39" s="48"/>
      <c r="C39" s="50"/>
      <c r="D39" s="54"/>
      <c r="E39" s="15">
        <v>13762</v>
      </c>
      <c r="F39" s="15">
        <v>11024</v>
      </c>
      <c r="G39" s="16">
        <f t="shared" si="0"/>
        <v>-2738</v>
      </c>
      <c r="H39" s="52"/>
      <c r="I39" s="33"/>
    </row>
    <row r="40" spans="1:9" ht="15" customHeight="1">
      <c r="A40" s="45">
        <v>14</v>
      </c>
      <c r="B40" s="47" t="s">
        <v>23</v>
      </c>
      <c r="C40" s="49" t="s">
        <v>37</v>
      </c>
      <c r="D40" s="53" t="s">
        <v>36</v>
      </c>
      <c r="E40" s="14">
        <v>215</v>
      </c>
      <c r="F40" s="14">
        <v>224</v>
      </c>
      <c r="G40" s="13">
        <f t="shared" si="0"/>
        <v>9</v>
      </c>
      <c r="H40" s="51" t="s">
        <v>4</v>
      </c>
      <c r="I40" s="32"/>
    </row>
    <row r="41" spans="1:9" ht="15" customHeight="1">
      <c r="A41" s="46"/>
      <c r="B41" s="48"/>
      <c r="C41" s="50"/>
      <c r="D41" s="54"/>
      <c r="E41" s="18">
        <v>215</v>
      </c>
      <c r="F41" s="18">
        <v>224</v>
      </c>
      <c r="G41" s="16">
        <f t="shared" si="0"/>
        <v>9</v>
      </c>
      <c r="H41" s="52"/>
      <c r="I41" s="33"/>
    </row>
    <row r="42" spans="1:9" ht="15" customHeight="1">
      <c r="A42" s="45">
        <v>15</v>
      </c>
      <c r="B42" s="47" t="s">
        <v>23</v>
      </c>
      <c r="C42" s="49" t="s">
        <v>38</v>
      </c>
      <c r="D42" s="53" t="s">
        <v>36</v>
      </c>
      <c r="E42" s="17">
        <v>2780</v>
      </c>
      <c r="F42" s="17">
        <v>2780</v>
      </c>
      <c r="G42" s="13">
        <f t="shared" si="0"/>
        <v>0</v>
      </c>
      <c r="H42" s="51" t="s">
        <v>4</v>
      </c>
      <c r="I42" s="32"/>
    </row>
    <row r="43" spans="1:9" ht="15" customHeight="1">
      <c r="A43" s="46"/>
      <c r="B43" s="48"/>
      <c r="C43" s="50"/>
      <c r="D43" s="54"/>
      <c r="E43" s="18">
        <v>2780</v>
      </c>
      <c r="F43" s="18">
        <v>2780</v>
      </c>
      <c r="G43" s="16">
        <f t="shared" si="0"/>
        <v>0</v>
      </c>
      <c r="H43" s="52"/>
      <c r="I43" s="33"/>
    </row>
    <row r="44" spans="1:9" ht="15" customHeight="1">
      <c r="A44" s="45">
        <v>16</v>
      </c>
      <c r="B44" s="47" t="s">
        <v>23</v>
      </c>
      <c r="C44" s="49" t="s">
        <v>39</v>
      </c>
      <c r="D44" s="53" t="s">
        <v>36</v>
      </c>
      <c r="E44" s="17">
        <v>3107</v>
      </c>
      <c r="F44" s="17">
        <v>3107</v>
      </c>
      <c r="G44" s="13">
        <f t="shared" ref="G44:G75" si="2">+F44-E44</f>
        <v>0</v>
      </c>
      <c r="H44" s="51" t="s">
        <v>4</v>
      </c>
      <c r="I44" s="32"/>
    </row>
    <row r="45" spans="1:9" ht="15" customHeight="1">
      <c r="A45" s="46"/>
      <c r="B45" s="48"/>
      <c r="C45" s="50"/>
      <c r="D45" s="54"/>
      <c r="E45" s="18">
        <v>2072</v>
      </c>
      <c r="F45" s="18">
        <v>2072</v>
      </c>
      <c r="G45" s="16">
        <f t="shared" si="2"/>
        <v>0</v>
      </c>
      <c r="H45" s="52"/>
      <c r="I45" s="33"/>
    </row>
    <row r="46" spans="1:9" ht="15" customHeight="1">
      <c r="A46" s="45">
        <v>17</v>
      </c>
      <c r="B46" s="47" t="s">
        <v>23</v>
      </c>
      <c r="C46" s="49" t="s">
        <v>40</v>
      </c>
      <c r="D46" s="53" t="s">
        <v>36</v>
      </c>
      <c r="E46" s="13">
        <v>5697</v>
      </c>
      <c r="F46" s="13">
        <v>5635</v>
      </c>
      <c r="G46" s="13">
        <f t="shared" si="2"/>
        <v>-62</v>
      </c>
      <c r="H46" s="51" t="s">
        <v>4</v>
      </c>
      <c r="I46" s="32"/>
    </row>
    <row r="47" spans="1:9" ht="15" customHeight="1">
      <c r="A47" s="46"/>
      <c r="B47" s="48"/>
      <c r="C47" s="50"/>
      <c r="D47" s="54"/>
      <c r="E47" s="15">
        <f>5697-1882-1882</f>
        <v>1933</v>
      </c>
      <c r="F47" s="18">
        <f>5635-1856-1856</f>
        <v>1923</v>
      </c>
      <c r="G47" s="16">
        <f t="shared" si="2"/>
        <v>-10</v>
      </c>
      <c r="H47" s="52"/>
      <c r="I47" s="33"/>
    </row>
    <row r="48" spans="1:9" ht="15" customHeight="1">
      <c r="A48" s="45">
        <v>18</v>
      </c>
      <c r="B48" s="47" t="s">
        <v>23</v>
      </c>
      <c r="C48" s="49" t="s">
        <v>41</v>
      </c>
      <c r="D48" s="53" t="s">
        <v>36</v>
      </c>
      <c r="E48" s="14">
        <f>361+87</f>
        <v>448</v>
      </c>
      <c r="F48" s="13">
        <v>405</v>
      </c>
      <c r="G48" s="13">
        <f t="shared" si="2"/>
        <v>-43</v>
      </c>
      <c r="H48" s="51" t="s">
        <v>4</v>
      </c>
      <c r="I48" s="32"/>
    </row>
    <row r="49" spans="1:9" ht="15" customHeight="1">
      <c r="A49" s="46"/>
      <c r="B49" s="48"/>
      <c r="C49" s="50"/>
      <c r="D49" s="54"/>
      <c r="E49" s="18">
        <v>448</v>
      </c>
      <c r="F49" s="15">
        <v>405</v>
      </c>
      <c r="G49" s="16">
        <f t="shared" si="2"/>
        <v>-43</v>
      </c>
      <c r="H49" s="52"/>
      <c r="I49" s="33"/>
    </row>
    <row r="50" spans="1:9" ht="15" customHeight="1">
      <c r="A50" s="45">
        <v>19</v>
      </c>
      <c r="B50" s="47" t="s">
        <v>23</v>
      </c>
      <c r="C50" s="49" t="s">
        <v>42</v>
      </c>
      <c r="D50" s="53" t="s">
        <v>36</v>
      </c>
      <c r="E50" s="14">
        <v>60</v>
      </c>
      <c r="F50" s="14">
        <v>57</v>
      </c>
      <c r="G50" s="13">
        <f t="shared" si="2"/>
        <v>-3</v>
      </c>
      <c r="H50" s="51"/>
      <c r="I50" s="32"/>
    </row>
    <row r="51" spans="1:9" ht="15" customHeight="1">
      <c r="A51" s="46"/>
      <c r="B51" s="48"/>
      <c r="C51" s="50"/>
      <c r="D51" s="54"/>
      <c r="E51" s="18">
        <v>60</v>
      </c>
      <c r="F51" s="18">
        <v>57</v>
      </c>
      <c r="G51" s="16">
        <f t="shared" si="2"/>
        <v>-3</v>
      </c>
      <c r="H51" s="52"/>
      <c r="I51" s="33"/>
    </row>
    <row r="52" spans="1:9" ht="15" customHeight="1">
      <c r="A52" s="45">
        <v>20</v>
      </c>
      <c r="B52" s="47" t="s">
        <v>23</v>
      </c>
      <c r="C52" s="49" t="s">
        <v>43</v>
      </c>
      <c r="D52" s="53" t="s">
        <v>54</v>
      </c>
      <c r="E52" s="17">
        <v>1163</v>
      </c>
      <c r="F52" s="17">
        <v>1121</v>
      </c>
      <c r="G52" s="13">
        <f t="shared" si="2"/>
        <v>-42</v>
      </c>
      <c r="H52" s="41"/>
      <c r="I52" s="42"/>
    </row>
    <row r="53" spans="1:9" ht="15" customHeight="1">
      <c r="A53" s="46"/>
      <c r="B53" s="48"/>
      <c r="C53" s="50"/>
      <c r="D53" s="54"/>
      <c r="E53" s="18">
        <v>1163</v>
      </c>
      <c r="F53" s="18">
        <v>1121</v>
      </c>
      <c r="G53" s="16">
        <f t="shared" si="2"/>
        <v>-42</v>
      </c>
      <c r="H53" s="41"/>
      <c r="I53" s="42"/>
    </row>
    <row r="54" spans="1:9" ht="15" customHeight="1">
      <c r="A54" s="45">
        <v>21</v>
      </c>
      <c r="B54" s="47" t="s">
        <v>23</v>
      </c>
      <c r="C54" s="49" t="s">
        <v>44</v>
      </c>
      <c r="D54" s="53" t="s">
        <v>55</v>
      </c>
      <c r="E54" s="17">
        <v>4760</v>
      </c>
      <c r="F54" s="17">
        <v>501</v>
      </c>
      <c r="G54" s="13">
        <f t="shared" si="2"/>
        <v>-4259</v>
      </c>
      <c r="H54" s="51"/>
      <c r="I54" s="32"/>
    </row>
    <row r="55" spans="1:9" ht="15" customHeight="1">
      <c r="A55" s="46"/>
      <c r="B55" s="48"/>
      <c r="C55" s="50"/>
      <c r="D55" s="54"/>
      <c r="E55" s="18">
        <v>4760</v>
      </c>
      <c r="F55" s="18">
        <v>501</v>
      </c>
      <c r="G55" s="16">
        <f t="shared" si="2"/>
        <v>-4259</v>
      </c>
      <c r="H55" s="52"/>
      <c r="I55" s="33"/>
    </row>
    <row r="56" spans="1:9" ht="15" customHeight="1">
      <c r="A56" s="45">
        <v>22</v>
      </c>
      <c r="B56" s="47" t="s">
        <v>23</v>
      </c>
      <c r="C56" s="49" t="s">
        <v>56</v>
      </c>
      <c r="D56" s="53" t="s">
        <v>55</v>
      </c>
      <c r="E56" s="17">
        <v>0</v>
      </c>
      <c r="F56" s="17">
        <v>191</v>
      </c>
      <c r="G56" s="13">
        <f t="shared" si="2"/>
        <v>191</v>
      </c>
      <c r="H56" s="51" t="s">
        <v>4</v>
      </c>
      <c r="I56" s="32"/>
    </row>
    <row r="57" spans="1:9" ht="15" customHeight="1">
      <c r="A57" s="46"/>
      <c r="B57" s="48"/>
      <c r="C57" s="50"/>
      <c r="D57" s="54"/>
      <c r="E57" s="18">
        <v>0</v>
      </c>
      <c r="F57" s="18">
        <v>191</v>
      </c>
      <c r="G57" s="16">
        <f t="shared" si="2"/>
        <v>191</v>
      </c>
      <c r="H57" s="52"/>
      <c r="I57" s="33"/>
    </row>
    <row r="58" spans="1:9" ht="15" customHeight="1">
      <c r="A58" s="45">
        <v>23</v>
      </c>
      <c r="B58" s="47" t="s">
        <v>23</v>
      </c>
      <c r="C58" s="49" t="s">
        <v>57</v>
      </c>
      <c r="D58" s="53" t="s">
        <v>55</v>
      </c>
      <c r="E58" s="13">
        <v>699</v>
      </c>
      <c r="F58" s="13">
        <v>727</v>
      </c>
      <c r="G58" s="13">
        <f t="shared" si="2"/>
        <v>28</v>
      </c>
      <c r="H58" s="51" t="s">
        <v>4</v>
      </c>
      <c r="I58" s="32"/>
    </row>
    <row r="59" spans="1:9" ht="15" customHeight="1">
      <c r="A59" s="46"/>
      <c r="B59" s="48"/>
      <c r="C59" s="50"/>
      <c r="D59" s="54"/>
      <c r="E59" s="15">
        <v>699</v>
      </c>
      <c r="F59" s="15">
        <v>727</v>
      </c>
      <c r="G59" s="16">
        <f t="shared" si="2"/>
        <v>28</v>
      </c>
      <c r="H59" s="52"/>
      <c r="I59" s="33"/>
    </row>
    <row r="60" spans="1:9" ht="15" customHeight="1">
      <c r="A60" s="45">
        <v>24</v>
      </c>
      <c r="B60" s="47" t="s">
        <v>23</v>
      </c>
      <c r="C60" s="49" t="s">
        <v>58</v>
      </c>
      <c r="D60" s="53" t="s">
        <v>46</v>
      </c>
      <c r="E60" s="14">
        <v>12261</v>
      </c>
      <c r="F60" s="14">
        <v>11707</v>
      </c>
      <c r="G60" s="13">
        <f t="shared" si="2"/>
        <v>-554</v>
      </c>
      <c r="H60" s="51" t="s">
        <v>4</v>
      </c>
      <c r="I60" s="32"/>
    </row>
    <row r="61" spans="1:9" ht="15" customHeight="1">
      <c r="A61" s="46"/>
      <c r="B61" s="48"/>
      <c r="C61" s="50"/>
      <c r="D61" s="54"/>
      <c r="E61" s="18">
        <v>12261</v>
      </c>
      <c r="F61" s="18">
        <v>11707</v>
      </c>
      <c r="G61" s="16">
        <f t="shared" si="2"/>
        <v>-554</v>
      </c>
      <c r="H61" s="52"/>
      <c r="I61" s="33"/>
    </row>
    <row r="62" spans="1:9" ht="15" customHeight="1">
      <c r="A62" s="45">
        <v>25</v>
      </c>
      <c r="B62" s="47" t="s">
        <v>23</v>
      </c>
      <c r="C62" s="49" t="s">
        <v>45</v>
      </c>
      <c r="D62" s="53" t="s">
        <v>46</v>
      </c>
      <c r="E62" s="17">
        <v>4917</v>
      </c>
      <c r="F62" s="17">
        <v>4917</v>
      </c>
      <c r="G62" s="13">
        <f t="shared" si="2"/>
        <v>0</v>
      </c>
      <c r="H62" s="51" t="s">
        <v>4</v>
      </c>
      <c r="I62" s="32"/>
    </row>
    <row r="63" spans="1:9" ht="15" customHeight="1">
      <c r="A63" s="46"/>
      <c r="B63" s="48"/>
      <c r="C63" s="50"/>
      <c r="D63" s="54"/>
      <c r="E63" s="18">
        <v>4917</v>
      </c>
      <c r="F63" s="18">
        <v>4917</v>
      </c>
      <c r="G63" s="16">
        <f t="shared" si="2"/>
        <v>0</v>
      </c>
      <c r="H63" s="52"/>
      <c r="I63" s="33"/>
    </row>
    <row r="64" spans="1:9" ht="15" customHeight="1">
      <c r="A64" s="45">
        <v>26</v>
      </c>
      <c r="B64" s="47" t="s">
        <v>23</v>
      </c>
      <c r="C64" s="49" t="s">
        <v>47</v>
      </c>
      <c r="D64" s="53" t="s">
        <v>46</v>
      </c>
      <c r="E64" s="14">
        <v>2436</v>
      </c>
      <c r="F64" s="13">
        <v>2314</v>
      </c>
      <c r="G64" s="13">
        <f t="shared" si="2"/>
        <v>-122</v>
      </c>
      <c r="H64" s="51" t="s">
        <v>4</v>
      </c>
      <c r="I64" s="32"/>
    </row>
    <row r="65" spans="1:9" ht="15" customHeight="1">
      <c r="A65" s="46"/>
      <c r="B65" s="48"/>
      <c r="C65" s="50"/>
      <c r="D65" s="54"/>
      <c r="E65" s="18">
        <v>2436</v>
      </c>
      <c r="F65" s="15">
        <v>2314</v>
      </c>
      <c r="G65" s="16">
        <f t="shared" si="2"/>
        <v>-122</v>
      </c>
      <c r="H65" s="52"/>
      <c r="I65" s="33"/>
    </row>
    <row r="66" spans="1:9" ht="15" customHeight="1">
      <c r="A66" s="45">
        <v>27</v>
      </c>
      <c r="B66" s="47" t="s">
        <v>23</v>
      </c>
      <c r="C66" s="49" t="s">
        <v>49</v>
      </c>
      <c r="D66" s="53" t="s">
        <v>46</v>
      </c>
      <c r="E66" s="17">
        <v>348</v>
      </c>
      <c r="F66" s="17">
        <v>359</v>
      </c>
      <c r="G66" s="13">
        <f t="shared" si="2"/>
        <v>11</v>
      </c>
      <c r="H66" s="51" t="s">
        <v>4</v>
      </c>
      <c r="I66" s="32"/>
    </row>
    <row r="67" spans="1:9" ht="15" customHeight="1">
      <c r="A67" s="46"/>
      <c r="B67" s="48"/>
      <c r="C67" s="50"/>
      <c r="D67" s="54"/>
      <c r="E67" s="18">
        <v>348</v>
      </c>
      <c r="F67" s="18">
        <v>359</v>
      </c>
      <c r="G67" s="16">
        <f t="shared" si="2"/>
        <v>11</v>
      </c>
      <c r="H67" s="52"/>
      <c r="I67" s="33"/>
    </row>
    <row r="68" spans="1:9" ht="15" customHeight="1">
      <c r="A68" s="45">
        <v>28</v>
      </c>
      <c r="B68" s="47" t="s">
        <v>23</v>
      </c>
      <c r="C68" s="49" t="s">
        <v>50</v>
      </c>
      <c r="D68" s="53" t="s">
        <v>46</v>
      </c>
      <c r="E68" s="17">
        <v>111139</v>
      </c>
      <c r="F68" s="17">
        <v>119543</v>
      </c>
      <c r="G68" s="13">
        <f t="shared" si="2"/>
        <v>8404</v>
      </c>
      <c r="H68" s="51" t="s">
        <v>4</v>
      </c>
      <c r="I68" s="32"/>
    </row>
    <row r="69" spans="1:9" ht="15" customHeight="1">
      <c r="A69" s="46"/>
      <c r="B69" s="48"/>
      <c r="C69" s="50"/>
      <c r="D69" s="54"/>
      <c r="E69" s="18">
        <f>E68-9</f>
        <v>111130</v>
      </c>
      <c r="F69" s="18">
        <f>F68-7</f>
        <v>119536</v>
      </c>
      <c r="G69" s="16">
        <f t="shared" si="2"/>
        <v>8406</v>
      </c>
      <c r="H69" s="52"/>
      <c r="I69" s="33"/>
    </row>
    <row r="70" spans="1:9" ht="15" customHeight="1">
      <c r="A70" s="45">
        <v>29</v>
      </c>
      <c r="B70" s="47" t="s">
        <v>23</v>
      </c>
      <c r="C70" s="49" t="s">
        <v>51</v>
      </c>
      <c r="D70" s="53" t="s">
        <v>46</v>
      </c>
      <c r="E70" s="17">
        <v>58711</v>
      </c>
      <c r="F70" s="13">
        <v>61755</v>
      </c>
      <c r="G70" s="13">
        <f t="shared" si="2"/>
        <v>3044</v>
      </c>
      <c r="H70" s="51"/>
      <c r="I70" s="32"/>
    </row>
    <row r="71" spans="1:9" ht="15" customHeight="1">
      <c r="A71" s="46"/>
      <c r="B71" s="48"/>
      <c r="C71" s="50"/>
      <c r="D71" s="54"/>
      <c r="E71" s="18">
        <f>E70-2545</f>
        <v>56166</v>
      </c>
      <c r="F71" s="18">
        <f>F70-2734</f>
        <v>59021</v>
      </c>
      <c r="G71" s="16">
        <f t="shared" si="2"/>
        <v>2855</v>
      </c>
      <c r="H71" s="52"/>
      <c r="I71" s="33"/>
    </row>
    <row r="72" spans="1:9" ht="15" customHeight="1">
      <c r="A72" s="45">
        <v>30</v>
      </c>
      <c r="B72" s="47" t="s">
        <v>23</v>
      </c>
      <c r="C72" s="71" t="s">
        <v>48</v>
      </c>
      <c r="D72" s="53" t="s">
        <v>46</v>
      </c>
      <c r="E72" s="17">
        <v>61</v>
      </c>
      <c r="F72" s="13">
        <v>0</v>
      </c>
      <c r="G72" s="13">
        <f t="shared" si="2"/>
        <v>-61</v>
      </c>
      <c r="H72" s="51" t="s">
        <v>4</v>
      </c>
      <c r="I72" s="32"/>
    </row>
    <row r="73" spans="1:9" ht="15" customHeight="1">
      <c r="A73" s="46"/>
      <c r="B73" s="48"/>
      <c r="C73" s="72"/>
      <c r="D73" s="54"/>
      <c r="E73" s="18">
        <v>61</v>
      </c>
      <c r="F73" s="18">
        <v>0</v>
      </c>
      <c r="G73" s="16">
        <f t="shared" si="2"/>
        <v>-61</v>
      </c>
      <c r="H73" s="52"/>
      <c r="I73" s="33"/>
    </row>
    <row r="74" spans="1:9" ht="15" customHeight="1">
      <c r="A74" s="65" t="s">
        <v>52</v>
      </c>
      <c r="B74" s="66"/>
      <c r="C74" s="66"/>
      <c r="D74" s="67"/>
      <c r="E74" s="17">
        <f>E16+E18+E20+E22+E24+E26+E28+E30+E32+E34+E36+E38+E40+E42+E44+E46+E48+E50+E54+E56+E58+E60+E52+E62+E64+E66+E68+E70+E72</f>
        <v>312352</v>
      </c>
      <c r="F74" s="17">
        <f>F16+F18+F20+F22+F24+F26+F28+F30+F32+F34+F36+F38+F40+F42+F44+F46+F48+F50+F54+F56+F58+F60+F52+F62+F64+F66+F68+F70+F72</f>
        <v>319320</v>
      </c>
      <c r="G74" s="13">
        <f t="shared" si="2"/>
        <v>6968</v>
      </c>
      <c r="H74" s="51"/>
      <c r="I74" s="32"/>
    </row>
    <row r="75" spans="1:9" ht="15" customHeight="1">
      <c r="A75" s="68"/>
      <c r="B75" s="69"/>
      <c r="C75" s="69"/>
      <c r="D75" s="70"/>
      <c r="E75" s="40">
        <f>E17+E19+E21+E23+E25+E27+E29+E31+E33+E35+E37+E39+E41+E43+E45+E47+E49+E51+E55+E57+E59+E61+E53+E63+E65+E67+E69+E71+E73</f>
        <v>304840</v>
      </c>
      <c r="F75" s="40">
        <f>F17+F19+F21+F23+F25+F27+F29+F31+F33+F35+F37+F39+F41+F43+F45+F47+F49+F51+F55+F57+F59+F61+F53+F63+F65+F67+F69+F71+F73</f>
        <v>311673</v>
      </c>
      <c r="G75" s="16">
        <f t="shared" si="2"/>
        <v>6833</v>
      </c>
      <c r="H75" s="52"/>
      <c r="I75" s="33"/>
    </row>
    <row r="76" spans="1:9" ht="15" customHeight="1">
      <c r="A76" s="73" t="s">
        <v>6</v>
      </c>
      <c r="B76" s="74"/>
      <c r="C76" s="74"/>
      <c r="D76" s="75"/>
      <c r="E76" s="17">
        <f t="shared" ref="E76" si="3">E74+E14</f>
        <v>1328670</v>
      </c>
      <c r="F76" s="17">
        <f t="shared" ref="F76:F77" si="4">F74+F14</f>
        <v>1325601</v>
      </c>
      <c r="G76" s="14">
        <f t="shared" ref="G76:G77" si="5">+F76-E76</f>
        <v>-3069</v>
      </c>
      <c r="H76" s="51"/>
      <c r="I76" s="34"/>
    </row>
    <row r="77" spans="1:9" ht="15" customHeight="1" thickBot="1">
      <c r="A77" s="76"/>
      <c r="B77" s="77"/>
      <c r="C77" s="77"/>
      <c r="D77" s="78"/>
      <c r="E77" s="22">
        <f t="shared" ref="E77" si="6">E75+E15</f>
        <v>1321158</v>
      </c>
      <c r="F77" s="22">
        <f t="shared" si="4"/>
        <v>1317954</v>
      </c>
      <c r="G77" s="22">
        <f t="shared" si="5"/>
        <v>-3204</v>
      </c>
      <c r="H77" s="79"/>
      <c r="I77" s="23"/>
    </row>
    <row r="78" spans="1:9" ht="12.75">
      <c r="A78" s="39"/>
      <c r="B78" s="39"/>
      <c r="C78" s="39"/>
      <c r="D78" s="39"/>
      <c r="E78" s="24"/>
      <c r="F78" s="25"/>
      <c r="G78" s="25"/>
    </row>
    <row r="79" spans="1:9" ht="18" customHeight="1">
      <c r="A79" s="27"/>
      <c r="B79" s="27"/>
      <c r="C79" s="35"/>
      <c r="D79" s="27"/>
      <c r="F79" s="7"/>
      <c r="G79" s="7"/>
    </row>
    <row r="80" spans="1:9" ht="18" customHeight="1">
      <c r="F80" s="7"/>
      <c r="G80" s="7"/>
      <c r="H80" s="26"/>
    </row>
    <row r="81" spans="6:8" ht="18" customHeight="1">
      <c r="F81" s="7"/>
      <c r="G81" s="7"/>
      <c r="H81" s="26"/>
    </row>
  </sheetData>
  <mergeCells count="159">
    <mergeCell ref="H72:H73"/>
    <mergeCell ref="A76:D77"/>
    <mergeCell ref="H54:H55"/>
    <mergeCell ref="A66:A67"/>
    <mergeCell ref="B66:B67"/>
    <mergeCell ref="C66:C67"/>
    <mergeCell ref="D66:D67"/>
    <mergeCell ref="H66:H67"/>
    <mergeCell ref="H68:H69"/>
    <mergeCell ref="H70:H71"/>
    <mergeCell ref="H74:H75"/>
    <mergeCell ref="H76:H77"/>
    <mergeCell ref="A60:A61"/>
    <mergeCell ref="B60:B61"/>
    <mergeCell ref="C60:C61"/>
    <mergeCell ref="D60:D61"/>
    <mergeCell ref="H60:H61"/>
    <mergeCell ref="A56:A57"/>
    <mergeCell ref="B56:B57"/>
    <mergeCell ref="C56:C57"/>
    <mergeCell ref="A68:A69"/>
    <mergeCell ref="B68:B69"/>
    <mergeCell ref="C68:C69"/>
    <mergeCell ref="D68:D69"/>
    <mergeCell ref="A70:A71"/>
    <mergeCell ref="B70:B71"/>
    <mergeCell ref="C70:C71"/>
    <mergeCell ref="D70:D71"/>
    <mergeCell ref="A74:D75"/>
    <mergeCell ref="A72:A73"/>
    <mergeCell ref="B72:B73"/>
    <mergeCell ref="C72:C73"/>
    <mergeCell ref="D72:D73"/>
    <mergeCell ref="A64:A65"/>
    <mergeCell ref="B64:B65"/>
    <mergeCell ref="C64:C65"/>
    <mergeCell ref="D64:D65"/>
    <mergeCell ref="A58:A59"/>
    <mergeCell ref="B58:B59"/>
    <mergeCell ref="C58:C59"/>
    <mergeCell ref="D58:D59"/>
    <mergeCell ref="H58:H59"/>
    <mergeCell ref="A54:A55"/>
    <mergeCell ref="B54:B55"/>
    <mergeCell ref="C54:C55"/>
    <mergeCell ref="D54:D55"/>
    <mergeCell ref="D56:D57"/>
    <mergeCell ref="H56:H57"/>
    <mergeCell ref="A14:D15"/>
    <mergeCell ref="H14:H15"/>
    <mergeCell ref="A16:A17"/>
    <mergeCell ref="B16:B17"/>
    <mergeCell ref="C16:C17"/>
    <mergeCell ref="D16:D17"/>
    <mergeCell ref="H16:H17"/>
    <mergeCell ref="H24:H25"/>
    <mergeCell ref="A24:A25"/>
    <mergeCell ref="B24:B25"/>
    <mergeCell ref="C24:C25"/>
    <mergeCell ref="D24:D25"/>
    <mergeCell ref="A26:A27"/>
    <mergeCell ref="B26:B27"/>
    <mergeCell ref="C26:C27"/>
    <mergeCell ref="D26:D27"/>
    <mergeCell ref="H26:H27"/>
    <mergeCell ref="A28:A29"/>
    <mergeCell ref="C10:C11"/>
    <mergeCell ref="D10:D11"/>
    <mergeCell ref="H10:I11"/>
    <mergeCell ref="A12:A13"/>
    <mergeCell ref="B12:B13"/>
    <mergeCell ref="C12:C13"/>
    <mergeCell ref="D12:D13"/>
    <mergeCell ref="H12:H13"/>
    <mergeCell ref="A22:A23"/>
    <mergeCell ref="B22:B23"/>
    <mergeCell ref="C22:C23"/>
    <mergeCell ref="D22:D23"/>
    <mergeCell ref="H22:H23"/>
    <mergeCell ref="A18:A19"/>
    <mergeCell ref="B18:B19"/>
    <mergeCell ref="C18:C19"/>
    <mergeCell ref="D18:D19"/>
    <mergeCell ref="H18:H19"/>
    <mergeCell ref="A20:A21"/>
    <mergeCell ref="B20:B21"/>
    <mergeCell ref="C20:C21"/>
    <mergeCell ref="D20:D21"/>
    <mergeCell ref="H20:H21"/>
    <mergeCell ref="B28:B29"/>
    <mergeCell ref="C28:C29"/>
    <mergeCell ref="D28:D29"/>
    <mergeCell ref="H28:H29"/>
    <mergeCell ref="A30:A31"/>
    <mergeCell ref="B30:B31"/>
    <mergeCell ref="C30:C31"/>
    <mergeCell ref="D30:D31"/>
    <mergeCell ref="H30:H31"/>
    <mergeCell ref="A32:A33"/>
    <mergeCell ref="B32:B33"/>
    <mergeCell ref="C32:C33"/>
    <mergeCell ref="D32:D33"/>
    <mergeCell ref="H32:H33"/>
    <mergeCell ref="A34:A35"/>
    <mergeCell ref="B34:B35"/>
    <mergeCell ref="C34:C35"/>
    <mergeCell ref="D34:D35"/>
    <mergeCell ref="H34:H35"/>
    <mergeCell ref="A36:A37"/>
    <mergeCell ref="B36:B37"/>
    <mergeCell ref="C36:C37"/>
    <mergeCell ref="D36:D37"/>
    <mergeCell ref="H36:H37"/>
    <mergeCell ref="A38:A39"/>
    <mergeCell ref="B38:B39"/>
    <mergeCell ref="C38:C39"/>
    <mergeCell ref="D38:D39"/>
    <mergeCell ref="H38:H39"/>
    <mergeCell ref="D46:D47"/>
    <mergeCell ref="H46:H47"/>
    <mergeCell ref="A48:A49"/>
    <mergeCell ref="B48:B49"/>
    <mergeCell ref="C48:C49"/>
    <mergeCell ref="D48:D49"/>
    <mergeCell ref="H48:H49"/>
    <mergeCell ref="A40:A41"/>
    <mergeCell ref="B40:B41"/>
    <mergeCell ref="C40:C41"/>
    <mergeCell ref="D40:D41"/>
    <mergeCell ref="H40:H41"/>
    <mergeCell ref="A42:A43"/>
    <mergeCell ref="B42:B43"/>
    <mergeCell ref="C42:C43"/>
    <mergeCell ref="D42:D43"/>
    <mergeCell ref="H42:H43"/>
    <mergeCell ref="E9:F9"/>
    <mergeCell ref="A62:A63"/>
    <mergeCell ref="B62:B63"/>
    <mergeCell ref="C62:C63"/>
    <mergeCell ref="H64:H65"/>
    <mergeCell ref="D62:D63"/>
    <mergeCell ref="H62:H63"/>
    <mergeCell ref="A50:A51"/>
    <mergeCell ref="B50:B51"/>
    <mergeCell ref="C50:C51"/>
    <mergeCell ref="D50:D51"/>
    <mergeCell ref="H50:H51"/>
    <mergeCell ref="A52:A53"/>
    <mergeCell ref="B52:B53"/>
    <mergeCell ref="C52:C53"/>
    <mergeCell ref="A44:A45"/>
    <mergeCell ref="B44:B45"/>
    <mergeCell ref="C44:C45"/>
    <mergeCell ref="D44:D45"/>
    <mergeCell ref="H44:H45"/>
    <mergeCell ref="D52:D53"/>
    <mergeCell ref="A46:A47"/>
    <mergeCell ref="B46:B47"/>
    <mergeCell ref="C46:C47"/>
  </mergeCells>
  <phoneticPr fontId="3"/>
  <conditionalFormatting sqref="I76">
    <cfRule type="cellIs" dxfId="0" priority="1" stopIfTrue="1" operator="equal">
      <formula>0</formula>
    </cfRule>
  </conditionalFormatting>
  <dataValidations count="2">
    <dataValidation type="list" allowBlank="1" showInputMessage="1" showErrorMessage="1" sqref="H12:H13 H16:H49 H72:H73 H56:H69">
      <formula1>"　　,区ＣＭ"</formula1>
    </dataValidation>
    <dataValidation type="list" allowBlank="1" showInputMessage="1" showErrorMessage="1" sqref="F11">
      <formula1>"調 整 ③,予 算 案 ②,予 算 ②"</formula1>
    </dataValidation>
  </dataValidations>
  <hyperlinks>
    <hyperlink ref="C12:C13" r:id="rId1" display="西区役所職員の人件費"/>
    <hyperlink ref="C16:C17" r:id="rId2" display="防災対策事業"/>
    <hyperlink ref="C18:C19" r:id="rId3" display="交通安全運動推進事業"/>
    <hyperlink ref="C20:C21" r:id="rId4" display="防犯対策事業"/>
    <hyperlink ref="C22:C23" r:id="rId5" display="コミュニティ育成事業"/>
    <hyperlink ref="C24:C25" r:id="rId6" display="西区成人の日記念のつどい"/>
    <hyperlink ref="C26:C27" r:id="rId7" display="種から育てる地域の花づくり支援事業"/>
    <hyperlink ref="C70:C71" r:id="rId8" display="区庁舎設備維持費"/>
    <hyperlink ref="C68:C69" r:id="rId9" display="区役所管理運営費"/>
    <hyperlink ref="C66:C67" r:id="rId10" display="区政会議"/>
    <hyperlink ref="C64:C65" r:id="rId11" display="生涯学習による西区まちづくり事業"/>
    <hyperlink ref="C62:C63" r:id="rId12" display="発達障がい等サポート事業"/>
    <hyperlink ref="C60:C61" r:id="rId13" display="広報事業"/>
    <hyperlink ref="C58:C59" r:id="rId14" display="広聴事業"/>
    <hyperlink ref="C56:C57" r:id="rId15" display="マンションコミュニティづくり事業"/>
    <hyperlink ref="C28:C29" r:id="rId16" display="地域活動協議会事業"/>
    <hyperlink ref="C30:C31" r:id="rId17" display="新たな地域コミュニティ支援事業"/>
    <hyperlink ref="C32:C33" r:id="rId18" display="青少年福祉委員活動推進事業"/>
    <hyperlink ref="C34:C35" r:id="rId19" display="青少年指導員活動推進事業"/>
    <hyperlink ref="C54:C55" r:id="rId20" display="多様な活動主体のネットワークづくり事業"/>
    <hyperlink ref="C52:C53" r:id="rId21" display="区における人権啓発推進事業"/>
    <hyperlink ref="C50:C51" r:id="rId22" display="区民の健康づくり推進事業"/>
    <hyperlink ref="C48:C49" r:id="rId23" display="マンションコミュニティづくりにおける子育て支援事業"/>
    <hyperlink ref="C46:C47" r:id="rId24" display="訪問型病児保育（共済型）推進事業"/>
    <hyperlink ref="C36:C37" r:id="rId25" display="区役所附設会館管理運営"/>
    <hyperlink ref="C38:C39" r:id="rId26" display="西区地域福祉見守り活動応援事業"/>
    <hyperlink ref="C40:C41" r:id="rId27" display="地域福祉活動支援事業"/>
    <hyperlink ref="C42:C43" r:id="rId28" display="乳幼児発達相談等援助事業"/>
    <hyperlink ref="C44:C45" r:id="rId29" display="スクールソーシャルワーカー巡回・派遣事業"/>
  </hyperlinks>
  <pageMargins left="0.70866141732283472" right="0.70866141732283472" top="0.78740157480314965" bottom="0.59055118110236227" header="0.31496062992125984" footer="0.31496062992125984"/>
  <pageSetup paperSize="9" scale="80" orientation="portrait" cellComments="asDisplayed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予算事業一覧</vt:lpstr>
      <vt:lpstr>予算事業一覧!Print_Area</vt:lpstr>
      <vt:lpstr>予算事業一覧!Print_Titles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2019-02-13T09:08:40Z</dcterms:created>
  <dcterms:modified xsi:type="dcterms:W3CDTF">2019-03-14T02:24:09Z</dcterms:modified>
</cp:coreProperties>
</file>