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予算事業一覧" sheetId="1" r:id="rId1"/>
  </sheets>
  <definedNames>
    <definedName name="_xlnm.Print_Area" localSheetId="0">予算事業一覧!$A$5:$I$83</definedName>
    <definedName name="_xlnm.Print_Titles" localSheetId="0">予算事業一覧!$7:$11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1" l="1"/>
  <c r="G73" i="1" s="1"/>
  <c r="F47" i="1"/>
  <c r="F37" i="1"/>
  <c r="G37" i="1" s="1"/>
  <c r="F78" i="1"/>
  <c r="E79" i="1"/>
  <c r="E78" i="1"/>
  <c r="F81" i="1"/>
  <c r="F80" i="1"/>
  <c r="F15" i="1"/>
  <c r="F14" i="1"/>
  <c r="G63" i="1"/>
  <c r="G62" i="1"/>
  <c r="G61" i="1"/>
  <c r="G60" i="1"/>
  <c r="G59" i="1"/>
  <c r="G58" i="1"/>
  <c r="G57" i="1"/>
  <c r="G56" i="1"/>
  <c r="G55" i="1"/>
  <c r="G54" i="1"/>
  <c r="G41" i="1"/>
  <c r="G40" i="1"/>
  <c r="G39" i="1"/>
  <c r="G38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E80" i="1"/>
  <c r="G53" i="1"/>
  <c r="G52" i="1"/>
  <c r="G51" i="1"/>
  <c r="G50" i="1"/>
  <c r="G49" i="1"/>
  <c r="G48" i="1"/>
  <c r="G47" i="1"/>
  <c r="G46" i="1"/>
  <c r="G45" i="1"/>
  <c r="G44" i="1"/>
  <c r="G43" i="1"/>
  <c r="G42" i="1"/>
  <c r="G69" i="1"/>
  <c r="G68" i="1"/>
  <c r="G67" i="1"/>
  <c r="G66" i="1"/>
  <c r="G65" i="1"/>
  <c r="G64" i="1"/>
  <c r="G72" i="1"/>
  <c r="F79" i="1" l="1"/>
  <c r="I81" i="1"/>
  <c r="E81" i="1"/>
  <c r="I80" i="1"/>
  <c r="H80" i="1" s="1"/>
  <c r="G77" i="1"/>
  <c r="G76" i="1"/>
  <c r="G75" i="1"/>
  <c r="G74" i="1"/>
  <c r="G71" i="1"/>
  <c r="G70" i="1"/>
  <c r="G17" i="1"/>
  <c r="G16" i="1"/>
  <c r="E15" i="1"/>
  <c r="E14" i="1"/>
  <c r="G13" i="1"/>
  <c r="G12" i="1"/>
  <c r="G81" i="1" l="1"/>
  <c r="G14" i="1"/>
  <c r="G15" i="1"/>
  <c r="G78" i="1"/>
  <c r="G79" i="1"/>
  <c r="G80" i="1"/>
</calcChain>
</file>

<file path=xl/sharedStrings.xml><?xml version="1.0" encoding="utf-8"?>
<sst xmlns="http://schemas.openxmlformats.org/spreadsheetml/2006/main" count="225" uniqueCount="65">
  <si>
    <t>予算事業一覧</t>
    <rPh sb="4" eb="6">
      <t>イチラン</t>
    </rPh>
    <phoneticPr fontId="7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</si>
  <si>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7"/>
  </si>
  <si>
    <t>(単位：千円)</t>
    <phoneticPr fontId="7"/>
  </si>
  <si>
    <t>通し</t>
    <phoneticPr fontId="7"/>
  </si>
  <si>
    <t>科 目</t>
    <rPh sb="0" eb="1">
      <t>カ</t>
    </rPh>
    <rPh sb="2" eb="3">
      <t>メ</t>
    </rPh>
    <phoneticPr fontId="7"/>
  </si>
  <si>
    <t>事  業  名</t>
    <phoneticPr fontId="7"/>
  </si>
  <si>
    <t>担 当 課</t>
    <rPh sb="0" eb="1">
      <t>タン</t>
    </rPh>
    <rPh sb="2" eb="3">
      <t>トウ</t>
    </rPh>
    <rPh sb="4" eb="5">
      <t>カ</t>
    </rPh>
    <phoneticPr fontId="7"/>
  </si>
  <si>
    <t>元 年 度</t>
    <rPh sb="0" eb="1">
      <t>ゲン</t>
    </rPh>
    <phoneticPr fontId="7"/>
  </si>
  <si>
    <t>2 年 度</t>
    <rPh sb="2" eb="3">
      <t>ネン</t>
    </rPh>
    <rPh sb="4" eb="5">
      <t>ド</t>
    </rPh>
    <phoneticPr fontId="6"/>
  </si>
  <si>
    <t>増  減</t>
    <rPh sb="0" eb="1">
      <t>ゾウ</t>
    </rPh>
    <rPh sb="3" eb="4">
      <t>ゲン</t>
    </rPh>
    <phoneticPr fontId="7"/>
  </si>
  <si>
    <t>備  考</t>
    <phoneticPr fontId="7"/>
  </si>
  <si>
    <t>番号</t>
    <phoneticPr fontId="7"/>
  </si>
  <si>
    <t>(款-項-目)</t>
    <rPh sb="1" eb="2">
      <t>カン</t>
    </rPh>
    <rPh sb="3" eb="4">
      <t>コウ</t>
    </rPh>
    <rPh sb="5" eb="6">
      <t>モク</t>
    </rPh>
    <phoneticPr fontId="7"/>
  </si>
  <si>
    <t>当 初 ①</t>
    <phoneticPr fontId="7"/>
  </si>
  <si>
    <t>（② - ①）</t>
    <phoneticPr fontId="7"/>
  </si>
  <si>
    <t>　　</t>
  </si>
  <si>
    <t>出</t>
    <rPh sb="0" eb="1">
      <t>デ</t>
    </rPh>
    <phoneticPr fontId="7"/>
  </si>
  <si>
    <t>税</t>
    <rPh sb="0" eb="1">
      <t>ゼイ</t>
    </rPh>
    <phoneticPr fontId="7"/>
  </si>
  <si>
    <t>職員費計</t>
    <rPh sb="0" eb="2">
      <t>ショクイン</t>
    </rPh>
    <rPh sb="2" eb="3">
      <t>ヒ</t>
    </rPh>
    <rPh sb="3" eb="4">
      <t>ケイ</t>
    </rPh>
    <phoneticPr fontId="7"/>
  </si>
  <si>
    <t>区CM出</t>
    <rPh sb="0" eb="1">
      <t>ク</t>
    </rPh>
    <rPh sb="3" eb="4">
      <t>デ</t>
    </rPh>
    <phoneticPr fontId="6"/>
  </si>
  <si>
    <t>区CM税</t>
    <rPh sb="0" eb="1">
      <t>ク</t>
    </rPh>
    <rPh sb="3" eb="4">
      <t>ゼイ</t>
    </rPh>
    <phoneticPr fontId="6"/>
  </si>
  <si>
    <t>所属計</t>
    <rPh sb="0" eb="2">
      <t>ショゾク</t>
    </rPh>
    <phoneticPr fontId="7"/>
  </si>
  <si>
    <t>2-3-1</t>
    <phoneticPr fontId="7"/>
  </si>
  <si>
    <t>西区役所職員の人件費</t>
    <rPh sb="0" eb="1">
      <t>ニシ</t>
    </rPh>
    <rPh sb="1" eb="4">
      <t>クヤクショ</t>
    </rPh>
    <rPh sb="4" eb="6">
      <t>ショクイン</t>
    </rPh>
    <rPh sb="7" eb="10">
      <t>ジンケンヒ</t>
    </rPh>
    <phoneticPr fontId="6"/>
  </si>
  <si>
    <t>総務課</t>
    <rPh sb="0" eb="3">
      <t>ソウムカ</t>
    </rPh>
    <phoneticPr fontId="6"/>
  </si>
  <si>
    <t>2-3-3</t>
    <phoneticPr fontId="6"/>
  </si>
  <si>
    <t>防災対策事業</t>
    <rPh sb="0" eb="2">
      <t>ボウサイ</t>
    </rPh>
    <rPh sb="2" eb="4">
      <t>タイサク</t>
    </rPh>
    <rPh sb="4" eb="6">
      <t>ジギョウ</t>
    </rPh>
    <phoneticPr fontId="7"/>
  </si>
  <si>
    <t>地域支援課</t>
    <rPh sb="0" eb="2">
      <t>チイキ</t>
    </rPh>
    <rPh sb="2" eb="4">
      <t>シエン</t>
    </rPh>
    <rPh sb="4" eb="5">
      <t>カ</t>
    </rPh>
    <phoneticPr fontId="7"/>
  </si>
  <si>
    <t>交通安全運動推進事業</t>
    <rPh sb="0" eb="2">
      <t>コウツウ</t>
    </rPh>
    <rPh sb="2" eb="4">
      <t>アンゼン</t>
    </rPh>
    <rPh sb="4" eb="6">
      <t>ウンドウ</t>
    </rPh>
    <rPh sb="6" eb="8">
      <t>スイシン</t>
    </rPh>
    <rPh sb="8" eb="10">
      <t>ジギョウ</t>
    </rPh>
    <phoneticPr fontId="7"/>
  </si>
  <si>
    <t>2-3-3</t>
    <phoneticPr fontId="6"/>
  </si>
  <si>
    <t>防犯対策事業</t>
    <rPh sb="0" eb="2">
      <t>ボウハン</t>
    </rPh>
    <rPh sb="2" eb="4">
      <t>タイサク</t>
    </rPh>
    <rPh sb="4" eb="6">
      <t>ジギョウ</t>
    </rPh>
    <phoneticPr fontId="6"/>
  </si>
  <si>
    <t>コミュニティ育成事業</t>
    <rPh sb="6" eb="8">
      <t>イクセイ</t>
    </rPh>
    <rPh sb="8" eb="10">
      <t>ジギョウ</t>
    </rPh>
    <phoneticPr fontId="7"/>
  </si>
  <si>
    <t>西区成人の日記念のつどい</t>
    <rPh sb="0" eb="2">
      <t>ニシク</t>
    </rPh>
    <rPh sb="2" eb="4">
      <t>セイジン</t>
    </rPh>
    <rPh sb="5" eb="6">
      <t>ヒ</t>
    </rPh>
    <rPh sb="6" eb="8">
      <t>キネン</t>
    </rPh>
    <phoneticPr fontId="7"/>
  </si>
  <si>
    <t>種から育てる地域の花づくり支援事業</t>
    <rPh sb="0" eb="1">
      <t>タネ</t>
    </rPh>
    <rPh sb="3" eb="4">
      <t>ソダ</t>
    </rPh>
    <rPh sb="6" eb="8">
      <t>チイキ</t>
    </rPh>
    <rPh sb="9" eb="10">
      <t>ハナ</t>
    </rPh>
    <rPh sb="13" eb="15">
      <t>シエン</t>
    </rPh>
    <rPh sb="15" eb="17">
      <t>ジギョウ</t>
    </rPh>
    <phoneticPr fontId="7"/>
  </si>
  <si>
    <t>地域活動協議会事業</t>
    <rPh sb="0" eb="2">
      <t>チイキ</t>
    </rPh>
    <rPh sb="2" eb="4">
      <t>カツドウ</t>
    </rPh>
    <rPh sb="4" eb="7">
      <t>キョウギカイ</t>
    </rPh>
    <rPh sb="7" eb="9">
      <t>ジギョウ</t>
    </rPh>
    <phoneticPr fontId="6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</si>
  <si>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6"/>
  </si>
  <si>
    <t>青少年福祉委員活動推進事業</t>
    <rPh sb="0" eb="3">
      <t>セイショウネン</t>
    </rPh>
    <rPh sb="3" eb="5">
      <t>フクシ</t>
    </rPh>
    <rPh sb="5" eb="7">
      <t>イイン</t>
    </rPh>
    <rPh sb="7" eb="9">
      <t>カツドウ</t>
    </rPh>
    <rPh sb="9" eb="11">
      <t>スイシン</t>
    </rPh>
    <rPh sb="11" eb="13">
      <t>ジギョウ</t>
    </rPh>
    <phoneticPr fontId="6"/>
  </si>
  <si>
    <t>青少年指導員活動推進事業</t>
    <rPh sb="0" eb="3">
      <t>セイショウネン</t>
    </rPh>
    <rPh sb="3" eb="6">
      <t>シドウイン</t>
    </rPh>
    <rPh sb="6" eb="8">
      <t>カツドウ</t>
    </rPh>
    <rPh sb="8" eb="10">
      <t>スイシン</t>
    </rPh>
    <rPh sb="10" eb="12">
      <t>ジギョウ</t>
    </rPh>
    <phoneticPr fontId="6"/>
  </si>
  <si>
    <t>区役所附設会館管理運営</t>
    <rPh sb="0" eb="3">
      <t>クヤクショ</t>
    </rPh>
    <rPh sb="3" eb="5">
      <t>フセツ</t>
    </rPh>
    <rPh sb="5" eb="7">
      <t>カイカン</t>
    </rPh>
    <rPh sb="7" eb="9">
      <t>カンリ</t>
    </rPh>
    <rPh sb="9" eb="11">
      <t>ウンエイ</t>
    </rPh>
    <phoneticPr fontId="6"/>
  </si>
  <si>
    <t>西区役所附設会館昇降機設備改修工事</t>
    <rPh sb="0" eb="4">
      <t>ニシクヤクショ</t>
    </rPh>
    <rPh sb="4" eb="6">
      <t>フセツ</t>
    </rPh>
    <rPh sb="6" eb="8">
      <t>カイカン</t>
    </rPh>
    <rPh sb="8" eb="11">
      <t>ショウコウキ</t>
    </rPh>
    <rPh sb="11" eb="13">
      <t>セツビ</t>
    </rPh>
    <rPh sb="13" eb="15">
      <t>カイシュウ</t>
    </rPh>
    <rPh sb="15" eb="17">
      <t>コウジ</t>
    </rPh>
    <phoneticPr fontId="6"/>
  </si>
  <si>
    <t>西区地域福祉見守り活動応援事業</t>
    <phoneticPr fontId="6"/>
  </si>
  <si>
    <t>保健福祉課</t>
    <rPh sb="0" eb="2">
      <t>ホケン</t>
    </rPh>
    <rPh sb="2" eb="4">
      <t>フクシ</t>
    </rPh>
    <rPh sb="4" eb="5">
      <t>カ</t>
    </rPh>
    <phoneticPr fontId="6"/>
  </si>
  <si>
    <t>地域福祉活動支援事業</t>
    <phoneticPr fontId="6"/>
  </si>
  <si>
    <t>乳幼児発達相談等援助事業</t>
    <phoneticPr fontId="6"/>
  </si>
  <si>
    <t>訪問型病児保育（共済型）推進事業</t>
    <phoneticPr fontId="6"/>
  </si>
  <si>
    <t>マンションコミュニティづくりにおける子育て支援事業</t>
    <phoneticPr fontId="6"/>
  </si>
  <si>
    <t>ペアレント・トレーニングにおける子育て支援事業</t>
    <phoneticPr fontId="6"/>
  </si>
  <si>
    <t>区民の健康づくり推進事業</t>
    <phoneticPr fontId="6"/>
  </si>
  <si>
    <t>児童虐待ハイリスク産婦への支援事業</t>
    <phoneticPr fontId="6"/>
  </si>
  <si>
    <t>区における人権啓発推進事業</t>
    <phoneticPr fontId="6"/>
  </si>
  <si>
    <t>多様な活動主体のネットワークづくり事業</t>
    <phoneticPr fontId="6"/>
  </si>
  <si>
    <t>きずなづくり課</t>
    <rPh sb="6" eb="7">
      <t>カ</t>
    </rPh>
    <phoneticPr fontId="6"/>
  </si>
  <si>
    <t>マンションコミュニティづくり事業</t>
    <phoneticPr fontId="6"/>
  </si>
  <si>
    <t>広聴事業</t>
    <phoneticPr fontId="6"/>
  </si>
  <si>
    <t>広報事業</t>
    <phoneticPr fontId="6"/>
  </si>
  <si>
    <t>生涯学習による西区まちづくり事業</t>
    <phoneticPr fontId="6"/>
  </si>
  <si>
    <t>区政会議</t>
    <phoneticPr fontId="6"/>
  </si>
  <si>
    <t>区役所管理運営費</t>
    <phoneticPr fontId="6"/>
  </si>
  <si>
    <t>区庁舎設備維持費</t>
    <phoneticPr fontId="6"/>
  </si>
  <si>
    <t>スクールソーシャルワーカー巡回・派遣事業</t>
    <phoneticPr fontId="6"/>
  </si>
  <si>
    <t>発達障がい等サポート事業</t>
    <phoneticPr fontId="6"/>
  </si>
  <si>
    <t>区まちづくり推進費計</t>
    <rPh sb="0" eb="1">
      <t>ク</t>
    </rPh>
    <rPh sb="6" eb="8">
      <t>スイシン</t>
    </rPh>
    <rPh sb="8" eb="9">
      <t>ヒ</t>
    </rPh>
    <rPh sb="9" eb="10">
      <t>ソウケイ</t>
    </rPh>
    <phoneticPr fontId="7"/>
  </si>
  <si>
    <t>所属名　西区役所　</t>
    <rPh sb="0" eb="2">
      <t>ショゾク</t>
    </rPh>
    <rPh sb="2" eb="3">
      <t>メイ</t>
    </rPh>
    <rPh sb="4" eb="5">
      <t>ニシ</t>
    </rPh>
    <rPh sb="5" eb="8">
      <t>クヤクショ</t>
    </rPh>
    <phoneticPr fontId="7"/>
  </si>
  <si>
    <t>会計名　　一般会計　　</t>
    <rPh sb="0" eb="2">
      <t>カイケイ</t>
    </rPh>
    <rPh sb="2" eb="3">
      <t>メイ</t>
    </rPh>
    <phoneticPr fontId="7"/>
  </si>
  <si>
    <t>予 算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</si>
</sst>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\(#,##0\)"/>
    <numFmt numFmtId="178" formatCode="\(#,##0\);\(&quot;△ &quot;#,##0\)"/>
    <numFmt numFmtId="179" formatCode="0_ "/>
  </numFmts>
  <fonts count="13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体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 shrinkToFit="1"/>
    </xf>
    <xf numFmtId="0" fontId="2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1" applyNumberFormat="1" applyFont="1" applyFill="1" applyAlignment="1">
      <alignment horizontal="left" vertical="center"/>
    </xf>
    <xf numFmtId="0" fontId="10" fillId="0" borderId="0" xfId="1" applyNumberFormat="1" applyFont="1" applyFill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 wrapText="1"/>
    </xf>
    <xf numFmtId="0" fontId="2" fillId="0" borderId="0" xfId="1" applyNumberFormat="1" applyFont="1" applyFill="1" applyAlignment="1">
      <alignment horizontal="right" vertical="center"/>
    </xf>
    <xf numFmtId="0" fontId="11" fillId="0" borderId="0" xfId="1" applyNumberFormat="1" applyFont="1" applyFill="1" applyAlignment="1">
      <alignment horizontal="right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horizontal="center" vertical="center"/>
    </xf>
    <xf numFmtId="176" fontId="2" fillId="0" borderId="14" xfId="1" applyNumberFormat="1" applyFont="1" applyFill="1" applyBorder="1" applyAlignment="1">
      <alignment vertical="center" shrinkToFit="1"/>
    </xf>
    <xf numFmtId="176" fontId="2" fillId="0" borderId="13" xfId="1" applyNumberFormat="1" applyFont="1" applyFill="1" applyBorder="1" applyAlignment="1">
      <alignment horizontal="right" vertical="center" shrinkToFit="1"/>
    </xf>
    <xf numFmtId="0" fontId="2" fillId="0" borderId="16" xfId="0" applyFont="1" applyBorder="1" applyAlignment="1"/>
    <xf numFmtId="177" fontId="2" fillId="0" borderId="14" xfId="1" applyNumberFormat="1" applyFont="1" applyFill="1" applyBorder="1" applyAlignment="1">
      <alignment vertical="center" shrinkToFit="1"/>
    </xf>
    <xf numFmtId="178" fontId="2" fillId="0" borderId="9" xfId="1" applyNumberFormat="1" applyFont="1" applyFill="1" applyBorder="1" applyAlignment="1">
      <alignment vertical="center" shrinkToFit="1"/>
    </xf>
    <xf numFmtId="0" fontId="2" fillId="0" borderId="11" xfId="0" applyFont="1" applyBorder="1" applyAlignment="1"/>
    <xf numFmtId="176" fontId="2" fillId="0" borderId="13" xfId="1" applyNumberFormat="1" applyFont="1" applyFill="1" applyBorder="1" applyAlignment="1">
      <alignment vertical="center" shrinkToFit="1"/>
    </xf>
    <xf numFmtId="177" fontId="2" fillId="0" borderId="9" xfId="1" applyNumberFormat="1" applyFont="1" applyFill="1" applyBorder="1" applyAlignment="1">
      <alignment vertical="center" shrinkToFit="1"/>
    </xf>
    <xf numFmtId="176" fontId="2" fillId="0" borderId="16" xfId="1" applyNumberFormat="1" applyFont="1" applyFill="1" applyBorder="1" applyAlignment="1">
      <alignment horizontal="right" vertical="center" shrinkToFit="1"/>
    </xf>
    <xf numFmtId="177" fontId="2" fillId="0" borderId="11" xfId="1" applyNumberFormat="1" applyFont="1" applyFill="1" applyBorder="1" applyAlignment="1">
      <alignment vertical="center" shrinkToFit="1"/>
    </xf>
    <xf numFmtId="178" fontId="2" fillId="0" borderId="11" xfId="1" applyNumberFormat="1" applyFont="1" applyFill="1" applyBorder="1" applyAlignment="1">
      <alignment vertical="center" shrinkToFit="1"/>
    </xf>
    <xf numFmtId="38" fontId="2" fillId="0" borderId="16" xfId="2" applyFont="1" applyBorder="1" applyAlignment="1"/>
    <xf numFmtId="177" fontId="2" fillId="0" borderId="24" xfId="1" applyNumberFormat="1" applyFont="1" applyFill="1" applyBorder="1" applyAlignment="1">
      <alignment vertical="center" shrinkToFit="1"/>
    </xf>
    <xf numFmtId="178" fontId="2" fillId="0" borderId="24" xfId="1" applyNumberFormat="1" applyFont="1" applyFill="1" applyBorder="1" applyAlignment="1">
      <alignment vertical="center" shrinkToFit="1"/>
    </xf>
    <xf numFmtId="178" fontId="2" fillId="0" borderId="26" xfId="1" applyNumberFormat="1" applyFont="1" applyFill="1" applyBorder="1" applyAlignment="1">
      <alignment vertical="center" shrinkToFit="1"/>
    </xf>
    <xf numFmtId="0" fontId="4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NumberFormat="1" applyFont="1" applyFill="1" applyAlignment="1">
      <alignment horizontal="left" vertical="center"/>
    </xf>
    <xf numFmtId="176" fontId="4" fillId="0" borderId="12" xfId="1" applyNumberFormat="1" applyFont="1" applyFill="1" applyBorder="1" applyAlignment="1">
      <alignment horizontal="center" vertical="center" wrapText="1"/>
    </xf>
    <xf numFmtId="176" fontId="4" fillId="0" borderId="7" xfId="1" applyNumberFormat="1" applyFont="1" applyFill="1" applyBorder="1" applyAlignment="1">
      <alignment horizontal="center" vertical="center" wrapText="1"/>
    </xf>
    <xf numFmtId="49" fontId="4" fillId="0" borderId="13" xfId="1" applyNumberFormat="1" applyFont="1" applyFill="1" applyBorder="1" applyAlignment="1">
      <alignment horizontal="center" vertical="center"/>
    </xf>
    <xf numFmtId="49" fontId="4" fillId="0" borderId="9" xfId="1" applyNumberFormat="1" applyFont="1" applyFill="1" applyBorder="1" applyAlignment="1">
      <alignment horizontal="center" vertical="center"/>
    </xf>
    <xf numFmtId="0" fontId="12" fillId="0" borderId="13" xfId="3" applyNumberFormat="1" applyFill="1" applyBorder="1" applyAlignment="1">
      <alignment horizontal="left" vertical="center" wrapText="1"/>
    </xf>
    <xf numFmtId="0" fontId="12" fillId="0" borderId="9" xfId="3" applyNumberFormat="1" applyFill="1" applyBorder="1" applyAlignment="1">
      <alignment horizontal="left" vertical="center" wrapText="1"/>
    </xf>
    <xf numFmtId="176" fontId="4" fillId="0" borderId="13" xfId="1" applyNumberFormat="1" applyFont="1" applyFill="1" applyBorder="1" applyAlignment="1">
      <alignment horizontal="center" vertical="center" wrapText="1"/>
    </xf>
    <xf numFmtId="176" fontId="4" fillId="0" borderId="9" xfId="1" applyNumberFormat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7" xfId="1" applyNumberFormat="1" applyFont="1" applyFill="1" applyBorder="1" applyAlignment="1">
      <alignment horizontal="center" vertical="center"/>
    </xf>
    <xf numFmtId="0" fontId="4" fillId="0" borderId="18" xfId="1" applyNumberFormat="1" applyFont="1" applyFill="1" applyBorder="1" applyAlignment="1">
      <alignment horizontal="center" vertical="center"/>
    </xf>
    <xf numFmtId="0" fontId="4" fillId="0" borderId="19" xfId="1" applyNumberFormat="1" applyFont="1" applyFill="1" applyBorder="1" applyAlignment="1">
      <alignment horizontal="center" vertical="center"/>
    </xf>
    <xf numFmtId="0" fontId="4" fillId="0" borderId="22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left" vertical="center" wrapText="1"/>
    </xf>
    <xf numFmtId="179" fontId="4" fillId="0" borderId="17" xfId="1" applyNumberFormat="1" applyFont="1" applyFill="1" applyBorder="1" applyAlignment="1">
      <alignment horizontal="center" vertical="center"/>
    </xf>
    <xf numFmtId="179" fontId="4" fillId="0" borderId="18" xfId="1" applyNumberFormat="1" applyFont="1" applyFill="1" applyBorder="1" applyAlignment="1">
      <alignment horizontal="center" vertical="center"/>
    </xf>
    <xf numFmtId="179" fontId="4" fillId="0" borderId="19" xfId="1" applyNumberFormat="1" applyFont="1" applyFill="1" applyBorder="1" applyAlignment="1">
      <alignment horizontal="center" vertical="center"/>
    </xf>
    <xf numFmtId="179" fontId="4" fillId="0" borderId="20" xfId="1" applyNumberFormat="1" applyFont="1" applyFill="1" applyBorder="1" applyAlignment="1">
      <alignment horizontal="center" vertical="center"/>
    </xf>
    <xf numFmtId="179" fontId="4" fillId="0" borderId="21" xfId="1" applyNumberFormat="1" applyFont="1" applyFill="1" applyBorder="1" applyAlignment="1">
      <alignment horizontal="center" vertical="center"/>
    </xf>
    <xf numFmtId="179" fontId="4" fillId="0" borderId="8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left" vertical="center" wrapText="1"/>
    </xf>
    <xf numFmtId="0" fontId="4" fillId="0" borderId="9" xfId="1" applyNumberFormat="1" applyFont="1" applyFill="1" applyBorder="1" applyAlignment="1">
      <alignment horizontal="left" vertical="center" wrapText="1"/>
    </xf>
    <xf numFmtId="0" fontId="12" fillId="0" borderId="14" xfId="3" applyNumberFormat="1" applyFill="1" applyBorder="1" applyAlignment="1">
      <alignment horizontal="left" vertical="center" wrapText="1"/>
    </xf>
    <xf numFmtId="0" fontId="11" fillId="0" borderId="1" xfId="1" applyNumberFormat="1" applyFont="1" applyFill="1" applyBorder="1" applyAlignment="1">
      <alignment horizontal="right" vertical="center" wrapText="1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 wrapText="1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_③予算事業別調書(目次様式)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762000</xdr:colOff>
      <xdr:row>83</xdr:row>
      <xdr:rowOff>0</xdr:rowOff>
    </xdr:from>
    <xdr:to>
      <xdr:col>13</xdr:col>
      <xdr:colOff>171450</xdr:colOff>
      <xdr:row>92</xdr:row>
      <xdr:rowOff>9525</xdr:rowOff>
    </xdr:to>
    <xdr:sp macro="" textlink="">
      <xdr:nvSpPr>
        <xdr:cNvPr id="2" name="AutoShape 40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096000" y="16383000"/>
          <a:ext cx="419100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ity.osaka.lg.jp/nishi/cmsfiles/contents/0000487/487884/a3208.xlsx" TargetMode="External"/><Relationship Id="rId13" Type="http://schemas.openxmlformats.org/officeDocument/2006/relationships/hyperlink" Target="http://www.city.osaka.lg.jp/nishi/cmsfiles/contents/0000487/487884/a3213.xlsx" TargetMode="External"/><Relationship Id="rId18" Type="http://schemas.openxmlformats.org/officeDocument/2006/relationships/hyperlink" Target="http://www.city.osaka.lg.jp/nishi/cmsfiles/contents/0000487/487884/a3218.xlsx" TargetMode="External"/><Relationship Id="rId26" Type="http://schemas.openxmlformats.org/officeDocument/2006/relationships/hyperlink" Target="http://www.city.osaka.lg.jp/nishi/cmsfiles/contents/0000487/487884/a3226.xlsx" TargetMode="External"/><Relationship Id="rId3" Type="http://schemas.openxmlformats.org/officeDocument/2006/relationships/hyperlink" Target="http://www.city.osaka.lg.jp/nishi/cmsfiles/contents/0000487/487884/a3203.xlsx" TargetMode="External"/><Relationship Id="rId21" Type="http://schemas.openxmlformats.org/officeDocument/2006/relationships/hyperlink" Target="http://www.city.osaka.lg.jp/nishi/cmsfiles/contents/0000487/487884/a3221.xlsx" TargetMode="External"/><Relationship Id="rId7" Type="http://schemas.openxmlformats.org/officeDocument/2006/relationships/hyperlink" Target="http://www.city.osaka.lg.jp/nishi/cmsfiles/contents/0000487/487884/a3207.xls" TargetMode="External"/><Relationship Id="rId12" Type="http://schemas.openxmlformats.org/officeDocument/2006/relationships/hyperlink" Target="http://www.city.osaka.lg.jp/nishi/cmsfiles/contents/0000487/487884/a3212.xls" TargetMode="External"/><Relationship Id="rId17" Type="http://schemas.openxmlformats.org/officeDocument/2006/relationships/hyperlink" Target="http://www.city.osaka.lg.jp/nishi/cmsfiles/contents/0000487/487884/a3217.xlsx" TargetMode="External"/><Relationship Id="rId25" Type="http://schemas.openxmlformats.org/officeDocument/2006/relationships/hyperlink" Target="http://www.city.osaka.lg.jp/nishi/cmsfiles/contents/0000487/487884/a3225.xls" TargetMode="External"/><Relationship Id="rId2" Type="http://schemas.openxmlformats.org/officeDocument/2006/relationships/hyperlink" Target="http://www.city.osaka.lg.jp/nishi/cmsfiles/contents/0000487/487884/a3202.xlsx" TargetMode="External"/><Relationship Id="rId16" Type="http://schemas.openxmlformats.org/officeDocument/2006/relationships/hyperlink" Target="http://www.city.osaka.lg.jp/nishi/cmsfiles/contents/0000487/487884/a3216.xlsx" TargetMode="External"/><Relationship Id="rId20" Type="http://schemas.openxmlformats.org/officeDocument/2006/relationships/hyperlink" Target="http://www.city.osaka.lg.jp/nishi/cmsfiles/contents/0000487/487884/a3220.xls" TargetMode="External"/><Relationship Id="rId29" Type="http://schemas.openxmlformats.org/officeDocument/2006/relationships/hyperlink" Target="http://www.city.osaka.lg.jp/nishi/cmsfiles/contents/0000487/487884/a3229.xlsx" TargetMode="External"/><Relationship Id="rId1" Type="http://schemas.openxmlformats.org/officeDocument/2006/relationships/hyperlink" Target="http://www.city.osaka.lg.jp/nishi/cmsfiles/contents/0000487/487884/a3201.xlsx" TargetMode="External"/><Relationship Id="rId6" Type="http://schemas.openxmlformats.org/officeDocument/2006/relationships/hyperlink" Target="http://www.city.osaka.lg.jp/nishi/cmsfiles/contents/0000487/487884/a3206.xls" TargetMode="External"/><Relationship Id="rId11" Type="http://schemas.openxmlformats.org/officeDocument/2006/relationships/hyperlink" Target="http://www.city.osaka.lg.jp/nishi/cmsfiles/contents/0000487/487884/a3211.xls" TargetMode="External"/><Relationship Id="rId24" Type="http://schemas.openxmlformats.org/officeDocument/2006/relationships/hyperlink" Target="http://www.city.osaka.lg.jp/nishi/cmsfiles/contents/0000487/487884/a3224.xls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city.osaka.lg.jp/nishi/cmsfiles/contents/0000487/487884/a3205.xlsx" TargetMode="External"/><Relationship Id="rId15" Type="http://schemas.openxmlformats.org/officeDocument/2006/relationships/hyperlink" Target="http://www.city.osaka.lg.jp/nishi/cmsfiles/contents/0000487/487884/a3215.xlsx" TargetMode="External"/><Relationship Id="rId23" Type="http://schemas.openxmlformats.org/officeDocument/2006/relationships/hyperlink" Target="http://www.city.osaka.lg.jp/nishi/cmsfiles/contents/0000487/487884/a3223.xls" TargetMode="External"/><Relationship Id="rId28" Type="http://schemas.openxmlformats.org/officeDocument/2006/relationships/hyperlink" Target="http://www.city.osaka.lg.jp/nishi/cmsfiles/contents/0000487/487884/a3228.xlsx" TargetMode="External"/><Relationship Id="rId10" Type="http://schemas.openxmlformats.org/officeDocument/2006/relationships/hyperlink" Target="http://www.city.osaka.lg.jp/nishi/cmsfiles/contents/0000487/487884/a3210.xls" TargetMode="External"/><Relationship Id="rId19" Type="http://schemas.openxmlformats.org/officeDocument/2006/relationships/hyperlink" Target="http://www.city.osaka.lg.jp/nishi/cmsfiles/contents/0000487/487884/a3219.xls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city.osaka.lg.jp/nishi/cmsfiles/contents/0000487/487884/a3204.xlsx" TargetMode="External"/><Relationship Id="rId9" Type="http://schemas.openxmlformats.org/officeDocument/2006/relationships/hyperlink" Target="http://www.city.osaka.lg.jp/nishi/cmsfiles/contents/0000487/487884/a3209.xlsx" TargetMode="External"/><Relationship Id="rId14" Type="http://schemas.openxmlformats.org/officeDocument/2006/relationships/hyperlink" Target="http://www.city.osaka.lg.jp/nishi/cmsfiles/contents/0000487/487884/a3214.xlsx" TargetMode="External"/><Relationship Id="rId22" Type="http://schemas.openxmlformats.org/officeDocument/2006/relationships/hyperlink" Target="http://www.city.osaka.lg.jp/nishi/cmsfiles/contents/0000487/487884/a3222.xls" TargetMode="External"/><Relationship Id="rId27" Type="http://schemas.openxmlformats.org/officeDocument/2006/relationships/hyperlink" Target="http://www.city.osaka.lg.jp/nishi/cmsfiles/contents/0000487/487884/a3227.xls" TargetMode="External"/><Relationship Id="rId30" Type="http://schemas.openxmlformats.org/officeDocument/2006/relationships/hyperlink" Target="http://www.city.osaka.lg.jp/nishi/cmsfiles/contents/0000487/487884/a322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4"/>
  <sheetViews>
    <sheetView tabSelected="1" view="pageBreakPreview" zoomScaleNormal="100" zoomScaleSheetLayoutView="100" workbookViewId="0">
      <selection activeCell="E7" sqref="E7"/>
    </sheetView>
  </sheetViews>
  <sheetFormatPr defaultColWidth="8.625" defaultRowHeight="18" customHeight="1"/>
  <cols>
    <col min="1" max="1" width="3.75" style="1" customWidth="1"/>
    <col min="2" max="2" width="12.5" style="1" customWidth="1"/>
    <col min="3" max="3" width="23.75" style="1" customWidth="1"/>
    <col min="4" max="4" width="17.5" style="1" customWidth="1"/>
    <col min="5" max="5" width="12.5" style="1" customWidth="1"/>
    <col min="6" max="7" width="12.5" style="2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10" ht="17.25" customHeight="1">
      <c r="G1" s="3"/>
    </row>
    <row r="2" spans="1:10" ht="17.25" customHeight="1">
      <c r="A2" s="5"/>
      <c r="B2" s="5"/>
      <c r="G2" s="6"/>
      <c r="I2" s="7"/>
    </row>
    <row r="3" spans="1:10" ht="17.25" customHeight="1">
      <c r="A3" s="5"/>
      <c r="B3" s="5"/>
      <c r="G3" s="8"/>
      <c r="I3" s="7"/>
    </row>
    <row r="4" spans="1:10" ht="17.25" customHeight="1">
      <c r="G4" s="6"/>
    </row>
    <row r="5" spans="1:10" ht="18" customHeight="1">
      <c r="A5" s="5" t="s">
        <v>0</v>
      </c>
      <c r="B5" s="5"/>
      <c r="G5" s="1"/>
      <c r="H5" s="9"/>
      <c r="I5" s="9"/>
    </row>
    <row r="6" spans="1:10" ht="15" customHeight="1">
      <c r="G6" s="1"/>
    </row>
    <row r="7" spans="1:10" ht="18" customHeight="1">
      <c r="A7" s="10" t="s">
        <v>63</v>
      </c>
      <c r="B7" s="10"/>
      <c r="D7" s="4"/>
      <c r="E7" s="4"/>
      <c r="F7" s="10"/>
      <c r="G7" s="10"/>
      <c r="I7" s="11" t="s">
        <v>62</v>
      </c>
    </row>
    <row r="8" spans="1:10" ht="10.5" customHeight="1">
      <c r="A8" s="4"/>
      <c r="B8" s="4"/>
      <c r="D8" s="4"/>
      <c r="E8" s="4"/>
      <c r="F8" s="10"/>
      <c r="G8" s="10"/>
    </row>
    <row r="9" spans="1:10" ht="27" customHeight="1" thickBot="1">
      <c r="A9" s="4"/>
      <c r="B9" s="4"/>
      <c r="E9" s="69" t="s">
        <v>1</v>
      </c>
      <c r="F9" s="69"/>
      <c r="G9" s="12"/>
      <c r="I9" s="14" t="s">
        <v>2</v>
      </c>
    </row>
    <row r="10" spans="1:10" ht="15" customHeight="1">
      <c r="A10" s="15" t="s">
        <v>3</v>
      </c>
      <c r="B10" s="16" t="s">
        <v>4</v>
      </c>
      <c r="C10" s="70" t="s">
        <v>5</v>
      </c>
      <c r="D10" s="72" t="s">
        <v>6</v>
      </c>
      <c r="E10" s="17" t="s">
        <v>7</v>
      </c>
      <c r="F10" s="16" t="s">
        <v>8</v>
      </c>
      <c r="G10" s="17" t="s">
        <v>9</v>
      </c>
      <c r="H10" s="73" t="s">
        <v>10</v>
      </c>
      <c r="I10" s="74"/>
    </row>
    <row r="11" spans="1:10" ht="15" customHeight="1">
      <c r="A11" s="18" t="s">
        <v>11</v>
      </c>
      <c r="B11" s="19" t="s">
        <v>12</v>
      </c>
      <c r="C11" s="71"/>
      <c r="D11" s="71"/>
      <c r="E11" s="20" t="s">
        <v>13</v>
      </c>
      <c r="F11" s="20" t="s">
        <v>64</v>
      </c>
      <c r="G11" s="20" t="s">
        <v>14</v>
      </c>
      <c r="H11" s="75"/>
      <c r="I11" s="76"/>
    </row>
    <row r="12" spans="1:10" ht="15" customHeight="1">
      <c r="A12" s="42">
        <v>1</v>
      </c>
      <c r="B12" s="44" t="s">
        <v>22</v>
      </c>
      <c r="C12" s="46" t="s">
        <v>23</v>
      </c>
      <c r="D12" s="48" t="s">
        <v>24</v>
      </c>
      <c r="E12" s="21">
        <v>1006281</v>
      </c>
      <c r="F12" s="21">
        <v>1028951</v>
      </c>
      <c r="G12" s="21">
        <f t="shared" ref="G12:G43" si="0">+F12-E12</f>
        <v>22670</v>
      </c>
      <c r="H12" s="50" t="s">
        <v>15</v>
      </c>
      <c r="I12" s="23"/>
      <c r="J12" s="4" t="s">
        <v>16</v>
      </c>
    </row>
    <row r="13" spans="1:10" ht="15" customHeight="1">
      <c r="A13" s="43"/>
      <c r="B13" s="45"/>
      <c r="C13" s="47"/>
      <c r="D13" s="49"/>
      <c r="E13" s="24">
        <v>1006281</v>
      </c>
      <c r="F13" s="24">
        <v>1028951</v>
      </c>
      <c r="G13" s="25">
        <f t="shared" si="0"/>
        <v>22670</v>
      </c>
      <c r="H13" s="51"/>
      <c r="I13" s="26"/>
      <c r="J13" s="4" t="s">
        <v>17</v>
      </c>
    </row>
    <row r="14" spans="1:10" ht="15" customHeight="1">
      <c r="A14" s="60" t="s">
        <v>18</v>
      </c>
      <c r="B14" s="61"/>
      <c r="C14" s="61"/>
      <c r="D14" s="62"/>
      <c r="E14" s="27">
        <f t="shared" ref="E14:F15" si="1">+E12</f>
        <v>1006281</v>
      </c>
      <c r="F14" s="27">
        <f t="shared" si="1"/>
        <v>1028951</v>
      </c>
      <c r="G14" s="21">
        <f t="shared" si="0"/>
        <v>22670</v>
      </c>
      <c r="H14" s="50"/>
      <c r="I14" s="23"/>
    </row>
    <row r="15" spans="1:10" ht="15" customHeight="1">
      <c r="A15" s="63"/>
      <c r="B15" s="64"/>
      <c r="C15" s="64"/>
      <c r="D15" s="65"/>
      <c r="E15" s="28">
        <f t="shared" si="1"/>
        <v>1006281</v>
      </c>
      <c r="F15" s="28">
        <f t="shared" si="1"/>
        <v>1028951</v>
      </c>
      <c r="G15" s="25">
        <f t="shared" si="0"/>
        <v>22670</v>
      </c>
      <c r="H15" s="51"/>
      <c r="I15" s="26"/>
    </row>
    <row r="16" spans="1:10" ht="15" customHeight="1">
      <c r="A16" s="42">
        <v>2</v>
      </c>
      <c r="B16" s="44" t="s">
        <v>25</v>
      </c>
      <c r="C16" s="46" t="s">
        <v>26</v>
      </c>
      <c r="D16" s="48" t="s">
        <v>27</v>
      </c>
      <c r="E16" s="22">
        <v>4123</v>
      </c>
      <c r="F16" s="22">
        <v>5920</v>
      </c>
      <c r="G16" s="21">
        <f t="shared" si="0"/>
        <v>1797</v>
      </c>
      <c r="H16" s="50"/>
      <c r="I16" s="29"/>
      <c r="J16" s="4" t="s">
        <v>16</v>
      </c>
    </row>
    <row r="17" spans="1:11" ht="15" customHeight="1">
      <c r="A17" s="43"/>
      <c r="B17" s="45"/>
      <c r="C17" s="47"/>
      <c r="D17" s="49"/>
      <c r="E17" s="28">
        <v>4123</v>
      </c>
      <c r="F17" s="28">
        <v>5920</v>
      </c>
      <c r="G17" s="25">
        <f t="shared" si="0"/>
        <v>1797</v>
      </c>
      <c r="H17" s="51"/>
      <c r="I17" s="30"/>
      <c r="J17" s="4" t="s">
        <v>17</v>
      </c>
    </row>
    <row r="18" spans="1:11" ht="15" customHeight="1">
      <c r="A18" s="42">
        <v>3</v>
      </c>
      <c r="B18" s="44" t="s">
        <v>25</v>
      </c>
      <c r="C18" s="46" t="s">
        <v>28</v>
      </c>
      <c r="D18" s="48" t="s">
        <v>27</v>
      </c>
      <c r="E18" s="27">
        <v>165</v>
      </c>
      <c r="F18" s="27">
        <v>152</v>
      </c>
      <c r="G18" s="21">
        <f t="shared" si="0"/>
        <v>-13</v>
      </c>
      <c r="H18" s="50"/>
      <c r="I18" s="23"/>
      <c r="J18" s="4" t="s">
        <v>16</v>
      </c>
    </row>
    <row r="19" spans="1:11" ht="15" customHeight="1">
      <c r="A19" s="43"/>
      <c r="B19" s="45"/>
      <c r="C19" s="47"/>
      <c r="D19" s="49"/>
      <c r="E19" s="28">
        <v>165</v>
      </c>
      <c r="F19" s="28">
        <v>152</v>
      </c>
      <c r="G19" s="25">
        <f t="shared" si="0"/>
        <v>-13</v>
      </c>
      <c r="H19" s="51"/>
      <c r="I19" s="31"/>
      <c r="J19" s="4" t="s">
        <v>17</v>
      </c>
    </row>
    <row r="20" spans="1:11" ht="15" customHeight="1">
      <c r="A20" s="42">
        <v>4</v>
      </c>
      <c r="B20" s="44" t="s">
        <v>29</v>
      </c>
      <c r="C20" s="46" t="s">
        <v>30</v>
      </c>
      <c r="D20" s="48" t="s">
        <v>27</v>
      </c>
      <c r="E20" s="27">
        <v>587</v>
      </c>
      <c r="F20" s="27">
        <v>608</v>
      </c>
      <c r="G20" s="21">
        <f t="shared" si="0"/>
        <v>21</v>
      </c>
      <c r="H20" s="50"/>
      <c r="I20" s="29"/>
      <c r="J20" s="4" t="s">
        <v>16</v>
      </c>
      <c r="K20" s="4" t="s">
        <v>19</v>
      </c>
    </row>
    <row r="21" spans="1:11" ht="15" customHeight="1">
      <c r="A21" s="43"/>
      <c r="B21" s="45"/>
      <c r="C21" s="47"/>
      <c r="D21" s="49"/>
      <c r="E21" s="28">
        <v>587</v>
      </c>
      <c r="F21" s="28">
        <v>608</v>
      </c>
      <c r="G21" s="25">
        <f t="shared" si="0"/>
        <v>21</v>
      </c>
      <c r="H21" s="51"/>
      <c r="I21" s="30"/>
      <c r="J21" s="4" t="s">
        <v>17</v>
      </c>
      <c r="K21" s="4" t="s">
        <v>20</v>
      </c>
    </row>
    <row r="22" spans="1:11" ht="15" customHeight="1">
      <c r="A22" s="42">
        <v>5</v>
      </c>
      <c r="B22" s="44" t="s">
        <v>25</v>
      </c>
      <c r="C22" s="68" t="s">
        <v>31</v>
      </c>
      <c r="D22" s="48" t="s">
        <v>27</v>
      </c>
      <c r="E22" s="21">
        <v>9489</v>
      </c>
      <c r="F22" s="21">
        <v>9542</v>
      </c>
      <c r="G22" s="21">
        <f t="shared" si="0"/>
        <v>53</v>
      </c>
      <c r="H22" s="50"/>
      <c r="I22" s="29"/>
      <c r="J22" s="4" t="s">
        <v>16</v>
      </c>
      <c r="K22" s="4" t="s">
        <v>19</v>
      </c>
    </row>
    <row r="23" spans="1:11" ht="15" customHeight="1">
      <c r="A23" s="43"/>
      <c r="B23" s="45"/>
      <c r="C23" s="68"/>
      <c r="D23" s="49"/>
      <c r="E23" s="24">
        <v>9489</v>
      </c>
      <c r="F23" s="24">
        <v>9542</v>
      </c>
      <c r="G23" s="25">
        <f t="shared" si="0"/>
        <v>53</v>
      </c>
      <c r="H23" s="51"/>
      <c r="I23" s="30"/>
      <c r="J23" s="4" t="s">
        <v>17</v>
      </c>
      <c r="K23" s="4" t="s">
        <v>20</v>
      </c>
    </row>
    <row r="24" spans="1:11" ht="15" customHeight="1">
      <c r="A24" s="42">
        <v>6</v>
      </c>
      <c r="B24" s="44" t="s">
        <v>29</v>
      </c>
      <c r="C24" s="46" t="s">
        <v>32</v>
      </c>
      <c r="D24" s="48" t="s">
        <v>27</v>
      </c>
      <c r="E24" s="22">
        <v>210</v>
      </c>
      <c r="F24" s="22">
        <v>237</v>
      </c>
      <c r="G24" s="21">
        <f t="shared" si="0"/>
        <v>27</v>
      </c>
      <c r="H24" s="50"/>
      <c r="I24" s="23"/>
      <c r="J24" s="4" t="s">
        <v>16</v>
      </c>
    </row>
    <row r="25" spans="1:11" ht="15" customHeight="1">
      <c r="A25" s="43"/>
      <c r="B25" s="45"/>
      <c r="C25" s="47"/>
      <c r="D25" s="49"/>
      <c r="E25" s="28">
        <v>210</v>
      </c>
      <c r="F25" s="28">
        <v>237</v>
      </c>
      <c r="G25" s="25">
        <f t="shared" si="0"/>
        <v>27</v>
      </c>
      <c r="H25" s="51"/>
      <c r="I25" s="31"/>
      <c r="J25" s="4" t="s">
        <v>17</v>
      </c>
    </row>
    <row r="26" spans="1:11" ht="15" customHeight="1">
      <c r="A26" s="42">
        <v>7</v>
      </c>
      <c r="B26" s="44" t="s">
        <v>25</v>
      </c>
      <c r="C26" s="46" t="s">
        <v>33</v>
      </c>
      <c r="D26" s="48" t="s">
        <v>27</v>
      </c>
      <c r="E26" s="27">
        <v>623</v>
      </c>
      <c r="F26" s="27">
        <v>629</v>
      </c>
      <c r="G26" s="21">
        <f t="shared" si="0"/>
        <v>6</v>
      </c>
      <c r="H26" s="50"/>
      <c r="I26" s="29"/>
      <c r="J26" s="4" t="s">
        <v>16</v>
      </c>
      <c r="K26" s="4" t="s">
        <v>19</v>
      </c>
    </row>
    <row r="27" spans="1:11" ht="15" customHeight="1">
      <c r="A27" s="43"/>
      <c r="B27" s="45"/>
      <c r="C27" s="47"/>
      <c r="D27" s="49"/>
      <c r="E27" s="28">
        <v>623</v>
      </c>
      <c r="F27" s="28">
        <v>629</v>
      </c>
      <c r="G27" s="25">
        <f t="shared" si="0"/>
        <v>6</v>
      </c>
      <c r="H27" s="51"/>
      <c r="I27" s="30"/>
      <c r="J27" s="4" t="s">
        <v>17</v>
      </c>
      <c r="K27" s="4" t="s">
        <v>20</v>
      </c>
    </row>
    <row r="28" spans="1:11" ht="15" customHeight="1">
      <c r="A28" s="42">
        <v>8</v>
      </c>
      <c r="B28" s="44" t="s">
        <v>25</v>
      </c>
      <c r="C28" s="46" t="s">
        <v>34</v>
      </c>
      <c r="D28" s="48" t="s">
        <v>27</v>
      </c>
      <c r="E28" s="27">
        <v>22268</v>
      </c>
      <c r="F28" s="27">
        <v>26314</v>
      </c>
      <c r="G28" s="21">
        <f t="shared" si="0"/>
        <v>4046</v>
      </c>
      <c r="H28" s="50"/>
      <c r="I28" s="29"/>
      <c r="J28" s="4" t="s">
        <v>16</v>
      </c>
      <c r="K28" s="4" t="s">
        <v>19</v>
      </c>
    </row>
    <row r="29" spans="1:11" ht="15" customHeight="1">
      <c r="A29" s="43"/>
      <c r="B29" s="45"/>
      <c r="C29" s="47"/>
      <c r="D29" s="49"/>
      <c r="E29" s="28">
        <v>22268</v>
      </c>
      <c r="F29" s="28">
        <v>26314</v>
      </c>
      <c r="G29" s="25">
        <f t="shared" si="0"/>
        <v>4046</v>
      </c>
      <c r="H29" s="51"/>
      <c r="I29" s="30"/>
      <c r="J29" s="4" t="s">
        <v>17</v>
      </c>
      <c r="K29" s="4" t="s">
        <v>20</v>
      </c>
    </row>
    <row r="30" spans="1:11" ht="15" customHeight="1">
      <c r="A30" s="42">
        <v>9</v>
      </c>
      <c r="B30" s="44" t="s">
        <v>29</v>
      </c>
      <c r="C30" s="68" t="s">
        <v>35</v>
      </c>
      <c r="D30" s="48" t="s">
        <v>27</v>
      </c>
      <c r="E30" s="21">
        <v>16158</v>
      </c>
      <c r="F30" s="21">
        <v>16756</v>
      </c>
      <c r="G30" s="21">
        <f t="shared" si="0"/>
        <v>598</v>
      </c>
      <c r="H30" s="50"/>
      <c r="I30" s="23"/>
      <c r="J30" s="4" t="s">
        <v>16</v>
      </c>
    </row>
    <row r="31" spans="1:11" ht="15" customHeight="1">
      <c r="A31" s="43"/>
      <c r="B31" s="45"/>
      <c r="C31" s="68"/>
      <c r="D31" s="49"/>
      <c r="E31" s="24">
        <v>16158</v>
      </c>
      <c r="F31" s="24">
        <v>16756</v>
      </c>
      <c r="G31" s="25">
        <f t="shared" si="0"/>
        <v>598</v>
      </c>
      <c r="H31" s="51"/>
      <c r="I31" s="31"/>
      <c r="J31" s="4" t="s">
        <v>17</v>
      </c>
    </row>
    <row r="32" spans="1:11" ht="15" customHeight="1">
      <c r="A32" s="42">
        <v>10</v>
      </c>
      <c r="B32" s="44" t="s">
        <v>25</v>
      </c>
      <c r="C32" s="46" t="s">
        <v>36</v>
      </c>
      <c r="D32" s="48" t="s">
        <v>27</v>
      </c>
      <c r="E32" s="22">
        <v>95</v>
      </c>
      <c r="F32" s="22">
        <v>95</v>
      </c>
      <c r="G32" s="21">
        <f t="shared" si="0"/>
        <v>0</v>
      </c>
      <c r="H32" s="50"/>
      <c r="I32" s="29"/>
      <c r="J32" s="4" t="s">
        <v>16</v>
      </c>
      <c r="K32" s="4" t="s">
        <v>19</v>
      </c>
    </row>
    <row r="33" spans="1:11" ht="15" customHeight="1">
      <c r="A33" s="43"/>
      <c r="B33" s="45"/>
      <c r="C33" s="47"/>
      <c r="D33" s="49"/>
      <c r="E33" s="28">
        <v>95</v>
      </c>
      <c r="F33" s="28">
        <v>95</v>
      </c>
      <c r="G33" s="25">
        <f t="shared" si="0"/>
        <v>0</v>
      </c>
      <c r="H33" s="51"/>
      <c r="I33" s="30"/>
      <c r="J33" s="4" t="s">
        <v>17</v>
      </c>
      <c r="K33" s="4" t="s">
        <v>20</v>
      </c>
    </row>
    <row r="34" spans="1:11" ht="15" customHeight="1">
      <c r="A34" s="42">
        <v>11</v>
      </c>
      <c r="B34" s="44" t="s">
        <v>25</v>
      </c>
      <c r="C34" s="46" t="s">
        <v>37</v>
      </c>
      <c r="D34" s="48" t="s">
        <v>27</v>
      </c>
      <c r="E34" s="27">
        <v>1422</v>
      </c>
      <c r="F34" s="27">
        <v>1422</v>
      </c>
      <c r="G34" s="21">
        <f t="shared" si="0"/>
        <v>0</v>
      </c>
      <c r="H34" s="50"/>
      <c r="I34" s="29"/>
      <c r="J34" s="4" t="s">
        <v>16</v>
      </c>
      <c r="K34" s="4" t="s">
        <v>19</v>
      </c>
    </row>
    <row r="35" spans="1:11" ht="15" customHeight="1">
      <c r="A35" s="43"/>
      <c r="B35" s="45"/>
      <c r="C35" s="47"/>
      <c r="D35" s="49"/>
      <c r="E35" s="28">
        <v>1422</v>
      </c>
      <c r="F35" s="28">
        <v>1422</v>
      </c>
      <c r="G35" s="25">
        <f t="shared" si="0"/>
        <v>0</v>
      </c>
      <c r="H35" s="51"/>
      <c r="I35" s="30"/>
      <c r="J35" s="4" t="s">
        <v>17</v>
      </c>
      <c r="K35" s="4" t="s">
        <v>20</v>
      </c>
    </row>
    <row r="36" spans="1:11" ht="15" customHeight="1">
      <c r="A36" s="42">
        <v>12</v>
      </c>
      <c r="B36" s="44" t="s">
        <v>29</v>
      </c>
      <c r="C36" s="46" t="s">
        <v>38</v>
      </c>
      <c r="D36" s="48" t="s">
        <v>27</v>
      </c>
      <c r="E36" s="22">
        <v>37813</v>
      </c>
      <c r="F36" s="22">
        <v>40286</v>
      </c>
      <c r="G36" s="21">
        <f t="shared" si="0"/>
        <v>2473</v>
      </c>
      <c r="H36" s="50"/>
      <c r="I36" s="23"/>
      <c r="J36" s="4" t="s">
        <v>16</v>
      </c>
    </row>
    <row r="37" spans="1:11" ht="15" customHeight="1">
      <c r="A37" s="43"/>
      <c r="B37" s="45"/>
      <c r="C37" s="47"/>
      <c r="D37" s="49"/>
      <c r="E37" s="28">
        <v>37654</v>
      </c>
      <c r="F37" s="28">
        <f>40286-159</f>
        <v>40127</v>
      </c>
      <c r="G37" s="25">
        <f t="shared" si="0"/>
        <v>2473</v>
      </c>
      <c r="H37" s="51"/>
      <c r="I37" s="31"/>
      <c r="J37" s="4" t="s">
        <v>17</v>
      </c>
    </row>
    <row r="38" spans="1:11" ht="15" customHeight="1">
      <c r="A38" s="42">
        <v>13</v>
      </c>
      <c r="B38" s="44" t="s">
        <v>29</v>
      </c>
      <c r="C38" s="46" t="s">
        <v>39</v>
      </c>
      <c r="D38" s="48" t="s">
        <v>27</v>
      </c>
      <c r="E38" s="27">
        <v>0</v>
      </c>
      <c r="F38" s="27">
        <v>22553</v>
      </c>
      <c r="G38" s="21">
        <f t="shared" si="0"/>
        <v>22553</v>
      </c>
      <c r="H38" s="50"/>
      <c r="I38" s="29"/>
      <c r="J38" s="4" t="s">
        <v>16</v>
      </c>
      <c r="K38" s="4" t="s">
        <v>19</v>
      </c>
    </row>
    <row r="39" spans="1:11" ht="15" customHeight="1">
      <c r="A39" s="43"/>
      <c r="B39" s="45"/>
      <c r="C39" s="47"/>
      <c r="D39" s="49"/>
      <c r="E39" s="28">
        <v>0</v>
      </c>
      <c r="F39" s="28">
        <v>22553</v>
      </c>
      <c r="G39" s="25">
        <f t="shared" si="0"/>
        <v>22553</v>
      </c>
      <c r="H39" s="51"/>
      <c r="I39" s="30"/>
      <c r="J39" s="4" t="s">
        <v>17</v>
      </c>
      <c r="K39" s="4" t="s">
        <v>20</v>
      </c>
    </row>
    <row r="40" spans="1:11" ht="15" customHeight="1">
      <c r="A40" s="42">
        <v>14</v>
      </c>
      <c r="B40" s="44" t="s">
        <v>29</v>
      </c>
      <c r="C40" s="46" t="s">
        <v>40</v>
      </c>
      <c r="D40" s="48" t="s">
        <v>41</v>
      </c>
      <c r="E40" s="27">
        <v>11024</v>
      </c>
      <c r="F40" s="27">
        <v>11676</v>
      </c>
      <c r="G40" s="21">
        <f t="shared" si="0"/>
        <v>652</v>
      </c>
      <c r="H40" s="50"/>
      <c r="I40" s="29"/>
      <c r="J40" s="4" t="s">
        <v>16</v>
      </c>
      <c r="K40" s="4" t="s">
        <v>19</v>
      </c>
    </row>
    <row r="41" spans="1:11" ht="15" customHeight="1">
      <c r="A41" s="43"/>
      <c r="B41" s="45"/>
      <c r="C41" s="47"/>
      <c r="D41" s="49"/>
      <c r="E41" s="28">
        <v>11024</v>
      </c>
      <c r="F41" s="28">
        <v>11676</v>
      </c>
      <c r="G41" s="25">
        <f t="shared" si="0"/>
        <v>652</v>
      </c>
      <c r="H41" s="51"/>
      <c r="I41" s="30"/>
      <c r="J41" s="4" t="s">
        <v>17</v>
      </c>
      <c r="K41" s="4" t="s">
        <v>20</v>
      </c>
    </row>
    <row r="42" spans="1:11" ht="15" customHeight="1">
      <c r="A42" s="42">
        <v>15</v>
      </c>
      <c r="B42" s="44" t="s">
        <v>29</v>
      </c>
      <c r="C42" s="68" t="s">
        <v>42</v>
      </c>
      <c r="D42" s="48" t="s">
        <v>41</v>
      </c>
      <c r="E42" s="21">
        <v>224</v>
      </c>
      <c r="F42" s="21">
        <v>226</v>
      </c>
      <c r="G42" s="21">
        <f t="shared" si="0"/>
        <v>2</v>
      </c>
      <c r="H42" s="50"/>
      <c r="I42" s="23"/>
      <c r="J42" s="4" t="s">
        <v>16</v>
      </c>
    </row>
    <row r="43" spans="1:11" ht="15" customHeight="1">
      <c r="A43" s="43"/>
      <c r="B43" s="45"/>
      <c r="C43" s="68"/>
      <c r="D43" s="49"/>
      <c r="E43" s="24">
        <v>224</v>
      </c>
      <c r="F43" s="24">
        <v>226</v>
      </c>
      <c r="G43" s="25">
        <f t="shared" si="0"/>
        <v>2</v>
      </c>
      <c r="H43" s="51"/>
      <c r="I43" s="31"/>
      <c r="J43" s="4" t="s">
        <v>17</v>
      </c>
    </row>
    <row r="44" spans="1:11" ht="15" customHeight="1">
      <c r="A44" s="42">
        <v>16</v>
      </c>
      <c r="B44" s="44" t="s">
        <v>29</v>
      </c>
      <c r="C44" s="46" t="s">
        <v>43</v>
      </c>
      <c r="D44" s="48" t="s">
        <v>41</v>
      </c>
      <c r="E44" s="22">
        <v>2780</v>
      </c>
      <c r="F44" s="22">
        <v>3197</v>
      </c>
      <c r="G44" s="21">
        <f t="shared" ref="G44:G75" si="2">+F44-E44</f>
        <v>417</v>
      </c>
      <c r="H44" s="50"/>
      <c r="I44" s="29"/>
      <c r="J44" s="4" t="s">
        <v>16</v>
      </c>
      <c r="K44" s="4" t="s">
        <v>19</v>
      </c>
    </row>
    <row r="45" spans="1:11" ht="15" customHeight="1">
      <c r="A45" s="43"/>
      <c r="B45" s="45"/>
      <c r="C45" s="47"/>
      <c r="D45" s="49"/>
      <c r="E45" s="28">
        <v>2780</v>
      </c>
      <c r="F45" s="28">
        <v>3197</v>
      </c>
      <c r="G45" s="25">
        <f t="shared" si="2"/>
        <v>417</v>
      </c>
      <c r="H45" s="51"/>
      <c r="I45" s="30"/>
      <c r="J45" s="4" t="s">
        <v>17</v>
      </c>
      <c r="K45" s="4" t="s">
        <v>20</v>
      </c>
    </row>
    <row r="46" spans="1:11" ht="15" customHeight="1">
      <c r="A46" s="42">
        <v>17</v>
      </c>
      <c r="B46" s="44" t="s">
        <v>29</v>
      </c>
      <c r="C46" s="46" t="s">
        <v>44</v>
      </c>
      <c r="D46" s="48" t="s">
        <v>41</v>
      </c>
      <c r="E46" s="27">
        <v>5635</v>
      </c>
      <c r="F46" s="27">
        <v>5868</v>
      </c>
      <c r="G46" s="21">
        <f t="shared" si="2"/>
        <v>233</v>
      </c>
      <c r="H46" s="50"/>
      <c r="I46" s="29"/>
      <c r="J46" s="4" t="s">
        <v>16</v>
      </c>
      <c r="K46" s="4" t="s">
        <v>19</v>
      </c>
    </row>
    <row r="47" spans="1:11" ht="15" customHeight="1">
      <c r="A47" s="43"/>
      <c r="B47" s="45"/>
      <c r="C47" s="47"/>
      <c r="D47" s="49"/>
      <c r="E47" s="28">
        <v>1923</v>
      </c>
      <c r="F47" s="28">
        <f>5868-3842</f>
        <v>2026</v>
      </c>
      <c r="G47" s="25">
        <f t="shared" si="2"/>
        <v>103</v>
      </c>
      <c r="H47" s="51"/>
      <c r="I47" s="30"/>
      <c r="J47" s="4" t="s">
        <v>17</v>
      </c>
      <c r="K47" s="4" t="s">
        <v>20</v>
      </c>
    </row>
    <row r="48" spans="1:11" ht="15" customHeight="1">
      <c r="A48" s="42">
        <v>18</v>
      </c>
      <c r="B48" s="44" t="s">
        <v>29</v>
      </c>
      <c r="C48" s="46" t="s">
        <v>45</v>
      </c>
      <c r="D48" s="48" t="s">
        <v>41</v>
      </c>
      <c r="E48" s="27">
        <v>405</v>
      </c>
      <c r="F48" s="27">
        <v>448</v>
      </c>
      <c r="G48" s="21">
        <f t="shared" si="2"/>
        <v>43</v>
      </c>
      <c r="H48" s="50"/>
      <c r="I48" s="23"/>
      <c r="J48" s="4" t="s">
        <v>16</v>
      </c>
    </row>
    <row r="49" spans="1:11" ht="15" customHeight="1">
      <c r="A49" s="43"/>
      <c r="B49" s="45"/>
      <c r="C49" s="47"/>
      <c r="D49" s="49"/>
      <c r="E49" s="28">
        <v>405</v>
      </c>
      <c r="F49" s="28">
        <v>448</v>
      </c>
      <c r="G49" s="25">
        <f t="shared" si="2"/>
        <v>43</v>
      </c>
      <c r="H49" s="51"/>
      <c r="I49" s="31"/>
      <c r="J49" s="4" t="s">
        <v>17</v>
      </c>
    </row>
    <row r="50" spans="1:11" ht="15" customHeight="1">
      <c r="A50" s="42">
        <v>19</v>
      </c>
      <c r="B50" s="44" t="s">
        <v>29</v>
      </c>
      <c r="C50" s="68" t="s">
        <v>46</v>
      </c>
      <c r="D50" s="48" t="s">
        <v>41</v>
      </c>
      <c r="E50" s="21">
        <v>0</v>
      </c>
      <c r="F50" s="21">
        <v>204</v>
      </c>
      <c r="G50" s="21">
        <f t="shared" si="2"/>
        <v>204</v>
      </c>
      <c r="H50" s="50"/>
      <c r="I50" s="29"/>
      <c r="J50" s="4" t="s">
        <v>16</v>
      </c>
      <c r="K50" s="4" t="s">
        <v>19</v>
      </c>
    </row>
    <row r="51" spans="1:11" ht="15" customHeight="1">
      <c r="A51" s="43"/>
      <c r="B51" s="45"/>
      <c r="C51" s="68"/>
      <c r="D51" s="49"/>
      <c r="E51" s="24">
        <v>0</v>
      </c>
      <c r="F51" s="24">
        <v>204</v>
      </c>
      <c r="G51" s="25">
        <f t="shared" si="2"/>
        <v>204</v>
      </c>
      <c r="H51" s="51"/>
      <c r="I51" s="30"/>
      <c r="J51" s="4" t="s">
        <v>17</v>
      </c>
      <c r="K51" s="4" t="s">
        <v>20</v>
      </c>
    </row>
    <row r="52" spans="1:11" ht="15" customHeight="1">
      <c r="A52" s="42">
        <v>20</v>
      </c>
      <c r="B52" s="44" t="s">
        <v>29</v>
      </c>
      <c r="C52" s="46" t="s">
        <v>47</v>
      </c>
      <c r="D52" s="48" t="s">
        <v>41</v>
      </c>
      <c r="E52" s="22">
        <v>57</v>
      </c>
      <c r="F52" s="22">
        <v>58</v>
      </c>
      <c r="G52" s="21">
        <f t="shared" si="2"/>
        <v>1</v>
      </c>
      <c r="H52" s="50"/>
      <c r="I52" s="29"/>
      <c r="J52" s="4" t="s">
        <v>16</v>
      </c>
      <c r="K52" s="4" t="s">
        <v>19</v>
      </c>
    </row>
    <row r="53" spans="1:11" ht="15" customHeight="1">
      <c r="A53" s="43"/>
      <c r="B53" s="45"/>
      <c r="C53" s="47"/>
      <c r="D53" s="49"/>
      <c r="E53" s="28">
        <v>57</v>
      </c>
      <c r="F53" s="28">
        <v>58</v>
      </c>
      <c r="G53" s="25">
        <f t="shared" si="2"/>
        <v>1</v>
      </c>
      <c r="H53" s="51"/>
      <c r="I53" s="30"/>
      <c r="J53" s="4" t="s">
        <v>17</v>
      </c>
      <c r="K53" s="4" t="s">
        <v>20</v>
      </c>
    </row>
    <row r="54" spans="1:11" ht="15" customHeight="1">
      <c r="A54" s="42">
        <v>21</v>
      </c>
      <c r="B54" s="44" t="s">
        <v>29</v>
      </c>
      <c r="C54" s="46" t="s">
        <v>48</v>
      </c>
      <c r="D54" s="48" t="s">
        <v>41</v>
      </c>
      <c r="E54" s="27">
        <v>0</v>
      </c>
      <c r="F54" s="27">
        <v>1678</v>
      </c>
      <c r="G54" s="21">
        <f t="shared" si="2"/>
        <v>1678</v>
      </c>
      <c r="H54" s="50"/>
      <c r="I54" s="23"/>
      <c r="J54" s="4" t="s">
        <v>16</v>
      </c>
    </row>
    <row r="55" spans="1:11" ht="15" customHeight="1">
      <c r="A55" s="43"/>
      <c r="B55" s="45"/>
      <c r="C55" s="47"/>
      <c r="D55" s="49"/>
      <c r="E55" s="28">
        <v>0</v>
      </c>
      <c r="F55" s="28">
        <v>1678</v>
      </c>
      <c r="G55" s="25">
        <f t="shared" si="2"/>
        <v>1678</v>
      </c>
      <c r="H55" s="51"/>
      <c r="I55" s="31"/>
      <c r="J55" s="4" t="s">
        <v>17</v>
      </c>
    </row>
    <row r="56" spans="1:11" ht="15" customHeight="1">
      <c r="A56" s="42">
        <v>22</v>
      </c>
      <c r="B56" s="44" t="s">
        <v>29</v>
      </c>
      <c r="C56" s="46" t="s">
        <v>49</v>
      </c>
      <c r="D56" s="48" t="s">
        <v>24</v>
      </c>
      <c r="E56" s="27">
        <v>1121</v>
      </c>
      <c r="F56" s="27">
        <v>1115</v>
      </c>
      <c r="G56" s="21">
        <f t="shared" si="2"/>
        <v>-6</v>
      </c>
      <c r="H56" s="50"/>
      <c r="I56" s="29"/>
      <c r="J56" s="4" t="s">
        <v>16</v>
      </c>
      <c r="K56" s="4" t="s">
        <v>19</v>
      </c>
    </row>
    <row r="57" spans="1:11" ht="15" customHeight="1">
      <c r="A57" s="43"/>
      <c r="B57" s="45"/>
      <c r="C57" s="47"/>
      <c r="D57" s="49"/>
      <c r="E57" s="28">
        <v>1121</v>
      </c>
      <c r="F57" s="28">
        <v>1115</v>
      </c>
      <c r="G57" s="25">
        <f t="shared" si="2"/>
        <v>-6</v>
      </c>
      <c r="H57" s="51"/>
      <c r="I57" s="30"/>
      <c r="J57" s="4" t="s">
        <v>17</v>
      </c>
      <c r="K57" s="4" t="s">
        <v>20</v>
      </c>
    </row>
    <row r="58" spans="1:11" ht="15" customHeight="1">
      <c r="A58" s="42">
        <v>23</v>
      </c>
      <c r="B58" s="44" t="s">
        <v>29</v>
      </c>
      <c r="C58" s="46" t="s">
        <v>50</v>
      </c>
      <c r="D58" s="48" t="s">
        <v>51</v>
      </c>
      <c r="E58" s="21">
        <v>501</v>
      </c>
      <c r="F58" s="21">
        <v>485</v>
      </c>
      <c r="G58" s="21">
        <f t="shared" si="2"/>
        <v>-16</v>
      </c>
      <c r="H58" s="50"/>
      <c r="I58" s="29"/>
      <c r="J58" s="4" t="s">
        <v>16</v>
      </c>
      <c r="K58" s="4" t="s">
        <v>19</v>
      </c>
    </row>
    <row r="59" spans="1:11" ht="15" customHeight="1">
      <c r="A59" s="43"/>
      <c r="B59" s="45"/>
      <c r="C59" s="47"/>
      <c r="D59" s="49"/>
      <c r="E59" s="24">
        <v>501</v>
      </c>
      <c r="F59" s="24">
        <v>485</v>
      </c>
      <c r="G59" s="25">
        <f t="shared" si="2"/>
        <v>-16</v>
      </c>
      <c r="H59" s="51"/>
      <c r="I59" s="30"/>
      <c r="J59" s="4" t="s">
        <v>17</v>
      </c>
      <c r="K59" s="4" t="s">
        <v>20</v>
      </c>
    </row>
    <row r="60" spans="1:11" ht="15" customHeight="1">
      <c r="A60" s="42">
        <v>24</v>
      </c>
      <c r="B60" s="44" t="s">
        <v>25</v>
      </c>
      <c r="C60" s="46" t="s">
        <v>52</v>
      </c>
      <c r="D60" s="48" t="s">
        <v>51</v>
      </c>
      <c r="E60" s="22">
        <v>191</v>
      </c>
      <c r="F60" s="22">
        <v>285</v>
      </c>
      <c r="G60" s="21">
        <f t="shared" si="2"/>
        <v>94</v>
      </c>
      <c r="H60" s="50"/>
      <c r="I60" s="23"/>
      <c r="J60" s="4" t="s">
        <v>16</v>
      </c>
    </row>
    <row r="61" spans="1:11" ht="15" customHeight="1">
      <c r="A61" s="43"/>
      <c r="B61" s="45"/>
      <c r="C61" s="47"/>
      <c r="D61" s="49"/>
      <c r="E61" s="28">
        <v>191</v>
      </c>
      <c r="F61" s="28">
        <v>285</v>
      </c>
      <c r="G61" s="25">
        <f t="shared" si="2"/>
        <v>94</v>
      </c>
      <c r="H61" s="51"/>
      <c r="I61" s="31"/>
      <c r="J61" s="4" t="s">
        <v>17</v>
      </c>
    </row>
    <row r="62" spans="1:11" ht="15" customHeight="1">
      <c r="A62" s="42">
        <v>25</v>
      </c>
      <c r="B62" s="44" t="s">
        <v>29</v>
      </c>
      <c r="C62" s="46" t="s">
        <v>53</v>
      </c>
      <c r="D62" s="48" t="s">
        <v>51</v>
      </c>
      <c r="E62" s="27">
        <v>727</v>
      </c>
      <c r="F62" s="27">
        <v>755</v>
      </c>
      <c r="G62" s="21">
        <f t="shared" si="2"/>
        <v>28</v>
      </c>
      <c r="H62" s="50"/>
      <c r="I62" s="29"/>
      <c r="J62" s="4" t="s">
        <v>16</v>
      </c>
      <c r="K62" s="4" t="s">
        <v>19</v>
      </c>
    </row>
    <row r="63" spans="1:11" ht="15" customHeight="1">
      <c r="A63" s="43"/>
      <c r="B63" s="45"/>
      <c r="C63" s="47"/>
      <c r="D63" s="49"/>
      <c r="E63" s="28">
        <v>727</v>
      </c>
      <c r="F63" s="28">
        <v>755</v>
      </c>
      <c r="G63" s="25">
        <f t="shared" si="2"/>
        <v>28</v>
      </c>
      <c r="H63" s="51"/>
      <c r="I63" s="30"/>
      <c r="J63" s="4" t="s">
        <v>17</v>
      </c>
      <c r="K63" s="4" t="s">
        <v>20</v>
      </c>
    </row>
    <row r="64" spans="1:11" ht="15" customHeight="1">
      <c r="A64" s="42">
        <v>26</v>
      </c>
      <c r="B64" s="44" t="s">
        <v>29</v>
      </c>
      <c r="C64" s="46" t="s">
        <v>54</v>
      </c>
      <c r="D64" s="48" t="s">
        <v>24</v>
      </c>
      <c r="E64" s="21">
        <v>11707</v>
      </c>
      <c r="F64" s="21">
        <v>11854</v>
      </c>
      <c r="G64" s="21">
        <f t="shared" si="2"/>
        <v>147</v>
      </c>
      <c r="H64" s="50"/>
      <c r="I64" s="23"/>
      <c r="J64" s="4" t="s">
        <v>16</v>
      </c>
    </row>
    <row r="65" spans="1:11" ht="15" customHeight="1">
      <c r="A65" s="43"/>
      <c r="B65" s="45"/>
      <c r="C65" s="47"/>
      <c r="D65" s="49"/>
      <c r="E65" s="24">
        <v>11707</v>
      </c>
      <c r="F65" s="24">
        <v>11854</v>
      </c>
      <c r="G65" s="25">
        <f t="shared" si="2"/>
        <v>147</v>
      </c>
      <c r="H65" s="51"/>
      <c r="I65" s="31"/>
      <c r="J65" s="4" t="s">
        <v>17</v>
      </c>
    </row>
    <row r="66" spans="1:11" ht="15" customHeight="1">
      <c r="A66" s="42">
        <v>27</v>
      </c>
      <c r="B66" s="44" t="s">
        <v>29</v>
      </c>
      <c r="C66" s="46" t="s">
        <v>55</v>
      </c>
      <c r="D66" s="48" t="s">
        <v>24</v>
      </c>
      <c r="E66" s="22">
        <v>2314</v>
      </c>
      <c r="F66" s="22">
        <v>2337</v>
      </c>
      <c r="G66" s="21">
        <f t="shared" si="2"/>
        <v>23</v>
      </c>
      <c r="H66" s="50"/>
      <c r="I66" s="29"/>
      <c r="J66" s="4" t="s">
        <v>16</v>
      </c>
      <c r="K66" s="4" t="s">
        <v>19</v>
      </c>
    </row>
    <row r="67" spans="1:11" ht="15" customHeight="1">
      <c r="A67" s="43"/>
      <c r="B67" s="45"/>
      <c r="C67" s="47"/>
      <c r="D67" s="49"/>
      <c r="E67" s="28">
        <v>2314</v>
      </c>
      <c r="F67" s="28">
        <v>2337</v>
      </c>
      <c r="G67" s="25">
        <f t="shared" si="2"/>
        <v>23</v>
      </c>
      <c r="H67" s="51"/>
      <c r="I67" s="30"/>
      <c r="J67" s="4" t="s">
        <v>17</v>
      </c>
      <c r="K67" s="4" t="s">
        <v>20</v>
      </c>
    </row>
    <row r="68" spans="1:11" ht="15" customHeight="1">
      <c r="A68" s="42">
        <v>28</v>
      </c>
      <c r="B68" s="44" t="s">
        <v>29</v>
      </c>
      <c r="C68" s="46" t="s">
        <v>56</v>
      </c>
      <c r="D68" s="48" t="s">
        <v>24</v>
      </c>
      <c r="E68" s="27">
        <v>359</v>
      </c>
      <c r="F68" s="27">
        <v>321</v>
      </c>
      <c r="G68" s="21">
        <f t="shared" si="2"/>
        <v>-38</v>
      </c>
      <c r="H68" s="50"/>
      <c r="I68" s="29"/>
      <c r="J68" s="4" t="s">
        <v>16</v>
      </c>
      <c r="K68" s="4" t="s">
        <v>19</v>
      </c>
    </row>
    <row r="69" spans="1:11" ht="15" customHeight="1">
      <c r="A69" s="43"/>
      <c r="B69" s="45"/>
      <c r="C69" s="47"/>
      <c r="D69" s="49"/>
      <c r="E69" s="28">
        <v>359</v>
      </c>
      <c r="F69" s="28">
        <v>321</v>
      </c>
      <c r="G69" s="25">
        <f t="shared" si="2"/>
        <v>-38</v>
      </c>
      <c r="H69" s="51"/>
      <c r="I69" s="30"/>
      <c r="J69" s="4" t="s">
        <v>17</v>
      </c>
      <c r="K69" s="4" t="s">
        <v>20</v>
      </c>
    </row>
    <row r="70" spans="1:11" ht="15" customHeight="1">
      <c r="A70" s="42">
        <v>29</v>
      </c>
      <c r="B70" s="44" t="s">
        <v>29</v>
      </c>
      <c r="C70" s="46" t="s">
        <v>57</v>
      </c>
      <c r="D70" s="48" t="s">
        <v>24</v>
      </c>
      <c r="E70" s="27">
        <v>119543</v>
      </c>
      <c r="F70" s="27">
        <v>130309</v>
      </c>
      <c r="G70" s="21">
        <f t="shared" si="2"/>
        <v>10766</v>
      </c>
      <c r="H70" s="50"/>
      <c r="I70" s="23"/>
      <c r="J70" s="4" t="s">
        <v>16</v>
      </c>
    </row>
    <row r="71" spans="1:11" ht="15" customHeight="1">
      <c r="A71" s="43"/>
      <c r="B71" s="45"/>
      <c r="C71" s="47"/>
      <c r="D71" s="49"/>
      <c r="E71" s="28">
        <v>119536</v>
      </c>
      <c r="F71" s="28">
        <v>130302</v>
      </c>
      <c r="G71" s="25">
        <f t="shared" si="2"/>
        <v>10766</v>
      </c>
      <c r="H71" s="51"/>
      <c r="I71" s="31"/>
      <c r="J71" s="4" t="s">
        <v>17</v>
      </c>
    </row>
    <row r="72" spans="1:11" ht="15" customHeight="1">
      <c r="A72" s="42">
        <v>30</v>
      </c>
      <c r="B72" s="44" t="s">
        <v>29</v>
      </c>
      <c r="C72" s="68" t="s">
        <v>58</v>
      </c>
      <c r="D72" s="48" t="s">
        <v>24</v>
      </c>
      <c r="E72" s="21">
        <v>61755</v>
      </c>
      <c r="F72" s="21">
        <v>63212</v>
      </c>
      <c r="G72" s="21">
        <f t="shared" si="2"/>
        <v>1457</v>
      </c>
      <c r="H72" s="50"/>
      <c r="I72" s="29"/>
      <c r="J72" s="4" t="s">
        <v>16</v>
      </c>
      <c r="K72" s="4" t="s">
        <v>19</v>
      </c>
    </row>
    <row r="73" spans="1:11" ht="15" customHeight="1">
      <c r="A73" s="43"/>
      <c r="B73" s="45"/>
      <c r="C73" s="68"/>
      <c r="D73" s="49"/>
      <c r="E73" s="24">
        <v>59021</v>
      </c>
      <c r="F73" s="24">
        <f>63212-2273</f>
        <v>60939</v>
      </c>
      <c r="G73" s="25">
        <f t="shared" si="2"/>
        <v>1918</v>
      </c>
      <c r="H73" s="51"/>
      <c r="I73" s="30"/>
      <c r="J73" s="4" t="s">
        <v>17</v>
      </c>
      <c r="K73" s="4" t="s">
        <v>20</v>
      </c>
    </row>
    <row r="74" spans="1:11" ht="15" customHeight="1">
      <c r="A74" s="42">
        <v>31</v>
      </c>
      <c r="B74" s="44" t="s">
        <v>29</v>
      </c>
      <c r="C74" s="66" t="s">
        <v>59</v>
      </c>
      <c r="D74" s="48" t="s">
        <v>41</v>
      </c>
      <c r="E74" s="27">
        <v>3107</v>
      </c>
      <c r="F74" s="27">
        <v>0</v>
      </c>
      <c r="G74" s="21">
        <f t="shared" si="2"/>
        <v>-3107</v>
      </c>
      <c r="H74" s="50"/>
      <c r="I74" s="29"/>
      <c r="J74" s="4" t="s">
        <v>16</v>
      </c>
      <c r="K74" s="4" t="s">
        <v>19</v>
      </c>
    </row>
    <row r="75" spans="1:11" ht="15" customHeight="1">
      <c r="A75" s="43"/>
      <c r="B75" s="45"/>
      <c r="C75" s="67"/>
      <c r="D75" s="49"/>
      <c r="E75" s="28">
        <v>2072</v>
      </c>
      <c r="F75" s="28">
        <v>0</v>
      </c>
      <c r="G75" s="25">
        <f t="shared" si="2"/>
        <v>-2072</v>
      </c>
      <c r="H75" s="51"/>
      <c r="I75" s="30"/>
      <c r="J75" s="4" t="s">
        <v>17</v>
      </c>
      <c r="K75" s="4" t="s">
        <v>20</v>
      </c>
    </row>
    <row r="76" spans="1:11" ht="15" customHeight="1">
      <c r="A76" s="42">
        <v>32</v>
      </c>
      <c r="B76" s="44" t="s">
        <v>29</v>
      </c>
      <c r="C76" s="59" t="s">
        <v>60</v>
      </c>
      <c r="D76" s="48" t="s">
        <v>24</v>
      </c>
      <c r="E76" s="21">
        <v>4917</v>
      </c>
      <c r="F76" s="21">
        <v>0</v>
      </c>
      <c r="G76" s="21">
        <f t="shared" ref="G76:G81" si="3">+F76-E76</f>
        <v>-4917</v>
      </c>
      <c r="H76" s="50" t="s">
        <v>15</v>
      </c>
      <c r="I76" s="23"/>
      <c r="J76" s="4" t="s">
        <v>16</v>
      </c>
    </row>
    <row r="77" spans="1:11" ht="15" customHeight="1">
      <c r="A77" s="43"/>
      <c r="B77" s="45"/>
      <c r="C77" s="59"/>
      <c r="D77" s="49"/>
      <c r="E77" s="24">
        <v>4917</v>
      </c>
      <c r="F77" s="24">
        <v>0</v>
      </c>
      <c r="G77" s="25">
        <f t="shared" si="3"/>
        <v>-4917</v>
      </c>
      <c r="H77" s="51"/>
      <c r="I77" s="26"/>
      <c r="J77" s="4" t="s">
        <v>17</v>
      </c>
    </row>
    <row r="78" spans="1:11" ht="15" customHeight="1">
      <c r="A78" s="60" t="s">
        <v>61</v>
      </c>
      <c r="B78" s="61"/>
      <c r="C78" s="61"/>
      <c r="D78" s="62"/>
      <c r="E78" s="27">
        <f>+E16+E18+E20+E22+E24+E26+E28+E30+E32+E34+E36+E38+E40+E42+E44+E46+E48+E50+E52+E54+E56+E58+E60+E62+E64+E66+E68+E74+E76+E70+E72</f>
        <v>319320</v>
      </c>
      <c r="F78" s="27">
        <f t="shared" ref="F78" si="4">+F16+F18+F20+F22+F24+F26+F28+F30+F32+F34+F36+F38+F40+F42+F44+F46+F48+F50+F52+F54+F56+F58+F60+F62+F64+F66+F68+F74+F76+F70+F72</f>
        <v>358542</v>
      </c>
      <c r="G78" s="21">
        <f t="shared" si="3"/>
        <v>39222</v>
      </c>
      <c r="H78" s="50"/>
      <c r="I78" s="23"/>
    </row>
    <row r="79" spans="1:11" ht="15" customHeight="1">
      <c r="A79" s="63"/>
      <c r="B79" s="64"/>
      <c r="C79" s="64"/>
      <c r="D79" s="65"/>
      <c r="E79" s="24">
        <f>+E17+E19+E21+E23+E25+E27+E29+E31+E33+E35+E37+E39+E41+E43+E45+E47+E49+E51+E53+E55+E57+E59+E61+E63+E65+E67+E69+E75+E77+E71+E73</f>
        <v>311673</v>
      </c>
      <c r="F79" s="24">
        <f t="shared" ref="F79" si="5">+F17+F19+F21+F23+F25+F27+F29+F31+F33+F35+F37+F39+F41+F43+F45+F47+F49+F51+F53+F55+F57+F59+F61+F63+F65+F67+F69+F75+F77+F71+F73</f>
        <v>352261</v>
      </c>
      <c r="G79" s="25">
        <f t="shared" si="3"/>
        <v>40588</v>
      </c>
      <c r="H79" s="51"/>
      <c r="I79" s="26"/>
    </row>
    <row r="80" spans="1:11" ht="15" customHeight="1">
      <c r="A80" s="52" t="s">
        <v>21</v>
      </c>
      <c r="B80" s="53"/>
      <c r="C80" s="53"/>
      <c r="D80" s="54"/>
      <c r="E80" s="27">
        <f>+SUMIF($J12:$J79,$J80,E12:E79)</f>
        <v>1325601</v>
      </c>
      <c r="F80" s="27">
        <f>+SUMIF($J12:$J79,$J80,F12:F79)</f>
        <v>1387493</v>
      </c>
      <c r="G80" s="22">
        <f t="shared" si="3"/>
        <v>61892</v>
      </c>
      <c r="H80" s="50" t="str">
        <f>IF(I80="　","　","区CM")</f>
        <v>　</v>
      </c>
      <c r="I80" s="32" t="str">
        <f>IF(SUMIF(K12:K79,K80,I12:I79)=0,"　",SUMIF(K12:K79,K80,I12:I79))</f>
        <v>　</v>
      </c>
      <c r="J80" s="4" t="s">
        <v>16</v>
      </c>
      <c r="K80" s="4" t="s">
        <v>19</v>
      </c>
    </row>
    <row r="81" spans="1:11" ht="15" customHeight="1" thickBot="1">
      <c r="A81" s="55"/>
      <c r="B81" s="56"/>
      <c r="C81" s="56"/>
      <c r="D81" s="57"/>
      <c r="E81" s="33">
        <f>+SUMIF($J12:$J79,$J81,E12:E79)</f>
        <v>1317954</v>
      </c>
      <c r="F81" s="33">
        <f>+SUMIF($J12:$J79,$J81,F12:F79)</f>
        <v>1381212</v>
      </c>
      <c r="G81" s="34">
        <f t="shared" si="3"/>
        <v>63258</v>
      </c>
      <c r="H81" s="58"/>
      <c r="I81" s="35" t="str">
        <f>IF(SUMIF(K12:K79,K81,I12:I79)=0,"　",SUMIF(K12:K79,K81,I12:I79))</f>
        <v>　</v>
      </c>
      <c r="J81" s="4" t="s">
        <v>17</v>
      </c>
      <c r="K81" s="4" t="s">
        <v>20</v>
      </c>
    </row>
    <row r="82" spans="1:11" ht="12.75">
      <c r="A82" s="36"/>
      <c r="B82" s="36"/>
      <c r="C82" s="36"/>
      <c r="D82" s="36"/>
      <c r="E82" s="37"/>
      <c r="F82" s="38"/>
      <c r="G82" s="38"/>
    </row>
    <row r="83" spans="1:11" ht="18" customHeight="1">
      <c r="A83" s="39"/>
      <c r="B83" s="39"/>
      <c r="C83" s="40"/>
      <c r="D83" s="39"/>
      <c r="F83" s="13"/>
      <c r="G83" s="13"/>
    </row>
    <row r="84" spans="1:11" ht="18" customHeight="1">
      <c r="F84" s="13"/>
      <c r="G84" s="13"/>
      <c r="H84" s="41"/>
    </row>
  </sheetData>
  <mergeCells count="170">
    <mergeCell ref="A38:A39"/>
    <mergeCell ref="B38:B39"/>
    <mergeCell ref="C38:C39"/>
    <mergeCell ref="D38:D39"/>
    <mergeCell ref="H38:H39"/>
    <mergeCell ref="A40:A41"/>
    <mergeCell ref="B40:B41"/>
    <mergeCell ref="C40:C41"/>
    <mergeCell ref="D40:D41"/>
    <mergeCell ref="H40:H41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22:A23"/>
    <mergeCell ref="B22:B23"/>
    <mergeCell ref="C22:C23"/>
    <mergeCell ref="D22:D23"/>
    <mergeCell ref="H22:H23"/>
    <mergeCell ref="A24:A25"/>
    <mergeCell ref="B24:B25"/>
    <mergeCell ref="C24:C25"/>
    <mergeCell ref="D24:D25"/>
    <mergeCell ref="H24:H25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B50:B51"/>
    <mergeCell ref="C50:C51"/>
    <mergeCell ref="D50:D51"/>
    <mergeCell ref="H50:H51"/>
    <mergeCell ref="A52:A53"/>
    <mergeCell ref="B52:B53"/>
    <mergeCell ref="C52:C53"/>
    <mergeCell ref="D52:D53"/>
    <mergeCell ref="H52:H53"/>
    <mergeCell ref="C68:C69"/>
    <mergeCell ref="D68:D69"/>
    <mergeCell ref="H68:H69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A48:A49"/>
    <mergeCell ref="B48:B49"/>
    <mergeCell ref="C48:C49"/>
    <mergeCell ref="D48:D49"/>
    <mergeCell ref="H48:H49"/>
    <mergeCell ref="A50:A51"/>
    <mergeCell ref="E9:F9"/>
    <mergeCell ref="C10:C11"/>
    <mergeCell ref="D10:D11"/>
    <mergeCell ref="H10:I11"/>
    <mergeCell ref="A12:A13"/>
    <mergeCell ref="B12:B13"/>
    <mergeCell ref="C12:C13"/>
    <mergeCell ref="D12:D13"/>
    <mergeCell ref="H12:H13"/>
    <mergeCell ref="A72:A73"/>
    <mergeCell ref="B72:B73"/>
    <mergeCell ref="C72:C73"/>
    <mergeCell ref="D72:D73"/>
    <mergeCell ref="H72:H73"/>
    <mergeCell ref="A14:D15"/>
    <mergeCell ref="H14:H15"/>
    <mergeCell ref="A16:A17"/>
    <mergeCell ref="B16:B17"/>
    <mergeCell ref="C16:C17"/>
    <mergeCell ref="D16:D17"/>
    <mergeCell ref="H16:H17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A68:A69"/>
    <mergeCell ref="B68:B69"/>
    <mergeCell ref="A54:A55"/>
    <mergeCell ref="B54:B55"/>
    <mergeCell ref="C54:C55"/>
    <mergeCell ref="D54:D55"/>
    <mergeCell ref="H54:H55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80:D81"/>
    <mergeCell ref="H80:H81"/>
    <mergeCell ref="A76:A77"/>
    <mergeCell ref="B76:B77"/>
    <mergeCell ref="C76:C77"/>
    <mergeCell ref="D76:D77"/>
    <mergeCell ref="H76:H77"/>
    <mergeCell ref="A78:D79"/>
    <mergeCell ref="H78:H79"/>
    <mergeCell ref="A70:A71"/>
    <mergeCell ref="B70:B71"/>
    <mergeCell ref="C70:C71"/>
    <mergeCell ref="D70:D71"/>
    <mergeCell ref="H70:H71"/>
    <mergeCell ref="A74:A75"/>
    <mergeCell ref="B74:B75"/>
    <mergeCell ref="C74:C75"/>
    <mergeCell ref="D74:D75"/>
    <mergeCell ref="H74:H75"/>
  </mergeCells>
  <phoneticPr fontId="3"/>
  <conditionalFormatting sqref="I80">
    <cfRule type="cellIs" dxfId="0" priority="1" stopIfTrue="1" operator="equal">
      <formula>0</formula>
    </cfRule>
  </conditionalFormatting>
  <dataValidations count="2">
    <dataValidation type="list" allowBlank="1" showInputMessage="1" showErrorMessage="1" sqref="F11">
      <formula1>"調 整 ③,予 算 案 ②,予 算 ②"</formula1>
    </dataValidation>
    <dataValidation type="list" allowBlank="1" showInputMessage="1" showErrorMessage="1" sqref="H12:H13 H16:H77">
      <formula1>"　　,区ＣＭ"</formula1>
    </dataValidation>
  </dataValidations>
  <hyperlinks>
    <hyperlink ref="C12:C13" r:id="rId1" display="西区役所職員の人件費"/>
    <hyperlink ref="C16:C17" r:id="rId2" display="防災対策事業"/>
    <hyperlink ref="C18:C19" r:id="rId3" display="交通安全運動推進事業"/>
    <hyperlink ref="C20:C21" r:id="rId4" display="防犯対策事業"/>
    <hyperlink ref="C22:C23" r:id="rId5" display="コミュニティ育成事業"/>
    <hyperlink ref="C24:C25" r:id="rId6" display="西区成人の日記念のつどい"/>
    <hyperlink ref="C26:C27" r:id="rId7" display="種から育てる地域の花づくり支援事業"/>
    <hyperlink ref="C28:C29" r:id="rId8" display="地域活動協議会事業"/>
    <hyperlink ref="C30:C31" r:id="rId9" display="新たな地域コミュニティ支援事業"/>
    <hyperlink ref="C32:C33" r:id="rId10" display="青少年福祉委員活動推進事業"/>
    <hyperlink ref="C34:C35" r:id="rId11" display="青少年指導員活動推進事業"/>
    <hyperlink ref="C36:C37" r:id="rId12" display="区役所附設会館管理運営"/>
    <hyperlink ref="C38:C39" r:id="rId13" display="西区役所附設会館昇降機設備改修工事"/>
    <hyperlink ref="C40:C41" r:id="rId14" display="西区地域福祉見守り活動応援事業"/>
    <hyperlink ref="C42:C43" r:id="rId15" display="地域福祉活動支援事業"/>
    <hyperlink ref="C44:C45" r:id="rId16" display="乳幼児発達相談等援助事業"/>
    <hyperlink ref="C46:C47" r:id="rId17" display="訪問型病児保育（共済型）推進事業"/>
    <hyperlink ref="C48:C49" r:id="rId18" display="マンションコミュニティづくりにおける子育て支援事業"/>
    <hyperlink ref="C50:C51" r:id="rId19" display="ペアレント・トレーニングにおける子育て支援事業"/>
    <hyperlink ref="C52:C53" r:id="rId20" display="区民の健康づくり推進事業"/>
    <hyperlink ref="C54:C55" r:id="rId21" display="児童虐待ハイリスク産婦への支援事業"/>
    <hyperlink ref="C56:C57" r:id="rId22" display="区における人権啓発推進事業"/>
    <hyperlink ref="C58:C59" r:id="rId23" display="多様な活動主体のネットワークづくり事業"/>
    <hyperlink ref="C60:C61" r:id="rId24" display="マンションコミュニティづくり事業"/>
    <hyperlink ref="C62:C63" r:id="rId25" display="広聴事業"/>
    <hyperlink ref="C64:C65" r:id="rId26" display="広報事業"/>
    <hyperlink ref="C66:C67" r:id="rId27" display="生涯学習による西区まちづくり事業"/>
    <hyperlink ref="C68:C69" r:id="rId28" display="区政会議"/>
    <hyperlink ref="C70:C71" r:id="rId29" display="区役所管理運営費"/>
    <hyperlink ref="C72:C73" r:id="rId30" display="区庁舎設備維持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予算事業一覧</vt:lpstr>
      <vt:lpstr>予算事業一覧!Print_Area</vt:lpstr>
      <vt:lpstr>予算事業一覧!Print_Titles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2020-02-06T09:24:11Z</dcterms:created>
  <dcterms:modified xsi:type="dcterms:W3CDTF">2020-03-26T01:43:29Z</dcterms:modified>
</cp:coreProperties>
</file>