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130" windowHeight="6435" tabRatio="812"/>
  </bookViews>
  <sheets>
    <sheet name="一般会計" sheetId="77" r:id="rId1"/>
  </sheets>
  <definedNames>
    <definedName name="_xlnm.Print_Area" localSheetId="0">一般会計!$A$5:$I$43</definedName>
    <definedName name="_xlnm.Print_Area">#REF!</definedName>
    <definedName name="_xlnm.Print_Titles" localSheetId="0">一般会計!$7:$11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62913"/>
</workbook>
</file>

<file path=xl/calcChain.xml><?xml version="1.0" encoding="utf-8"?>
<calcChain xmlns="http://schemas.openxmlformats.org/spreadsheetml/2006/main">
  <c r="F15" i="77" l="1"/>
  <c r="F14" i="77"/>
  <c r="F41" i="77"/>
  <c r="G41" i="77" s="1"/>
  <c r="E41" i="77"/>
  <c r="F40" i="77"/>
  <c r="E40" i="77"/>
  <c r="G40" i="77" l="1"/>
  <c r="I42" i="77"/>
  <c r="H42" i="77" s="1"/>
  <c r="E42" i="77"/>
  <c r="I43" i="77" l="1"/>
  <c r="F43" i="77"/>
  <c r="F42" i="77"/>
  <c r="E43" i="77"/>
  <c r="G50" i="77"/>
  <c r="G39" i="77"/>
  <c r="G38" i="77"/>
  <c r="G37" i="77"/>
  <c r="G36" i="77"/>
  <c r="G35" i="77"/>
  <c r="G34" i="77"/>
  <c r="G33" i="77"/>
  <c r="G32" i="77"/>
  <c r="G31" i="77"/>
  <c r="G30" i="77"/>
  <c r="G29" i="77"/>
  <c r="G28" i="77"/>
  <c r="G27" i="77"/>
  <c r="G26" i="77"/>
  <c r="G25" i="77"/>
  <c r="G24" i="77"/>
  <c r="G23" i="77"/>
  <c r="G22" i="77"/>
  <c r="G21" i="77"/>
  <c r="G20" i="77"/>
  <c r="G19" i="77"/>
  <c r="G18" i="77"/>
  <c r="G17" i="77"/>
  <c r="G16" i="77"/>
  <c r="G13" i="77"/>
  <c r="G12" i="77"/>
  <c r="G42" i="77" l="1"/>
  <c r="G43" i="77" l="1"/>
  <c r="E15" i="77" l="1"/>
  <c r="E14" i="77"/>
  <c r="G14" i="77" l="1"/>
  <c r="G15" i="77"/>
</calcChain>
</file>

<file path=xl/sharedStrings.xml><?xml version="1.0" encoding="utf-8"?>
<sst xmlns="http://schemas.openxmlformats.org/spreadsheetml/2006/main" count="118" uniqueCount="59">
  <si>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</si>
  <si>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</si>
  <si>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</si>
  <si>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科目</t>
    <rPh sb="0" eb="2">
      <t>カモク</t>
    </rPh>
    <phoneticPr fontId="3"/>
  </si>
  <si>
    <t>担当課</t>
    <rPh sb="0" eb="2">
      <t>タントウ</t>
    </rPh>
    <rPh sb="2" eb="3">
      <t>カ</t>
    </rPh>
    <phoneticPr fontId="3"/>
  </si>
  <si>
    <t>備  考</t>
    <phoneticPr fontId="3"/>
  </si>
  <si>
    <t>番号</t>
    <phoneticPr fontId="3"/>
  </si>
  <si>
    <t>　　</t>
  </si>
  <si>
    <t>職員費計</t>
    <rPh sb="0" eb="2">
      <t>ショクイン</t>
    </rPh>
    <rPh sb="2" eb="3">
      <t>ヒ</t>
    </rPh>
    <rPh sb="3" eb="4">
      <t>ケイ</t>
    </rPh>
    <phoneticPr fontId="3"/>
  </si>
  <si>
    <t>所属計</t>
    <rPh sb="0" eb="2">
      <t>ショゾク</t>
    </rPh>
    <phoneticPr fontId="3"/>
  </si>
  <si>
    <t>（別掲）市税の軽減措置</t>
    <rPh sb="1" eb="3">
      <t>ベッケイ</t>
    </rPh>
    <rPh sb="4" eb="6">
      <t>シゼイ</t>
    </rPh>
    <rPh sb="7" eb="9">
      <t>ケイゲン</t>
    </rPh>
    <rPh sb="9" eb="11">
      <t>ソチ</t>
    </rPh>
    <phoneticPr fontId="4"/>
  </si>
  <si>
    <t>通し</t>
    <phoneticPr fontId="3"/>
  </si>
  <si>
    <t>軽　減　内　容</t>
    <rPh sb="0" eb="1">
      <t>ケイ</t>
    </rPh>
    <rPh sb="2" eb="3">
      <t>ゲン</t>
    </rPh>
    <rPh sb="4" eb="5">
      <t>ナイ</t>
    </rPh>
    <rPh sb="6" eb="7">
      <t>カタチ</t>
    </rPh>
    <phoneticPr fontId="3"/>
  </si>
  <si>
    <t>経済活性化区域に所在する固定資産に対する軽減</t>
    <rPh sb="0" eb="2">
      <t>ケイザイ</t>
    </rPh>
    <rPh sb="2" eb="5">
      <t>カッセイカ</t>
    </rPh>
    <rPh sb="5" eb="7">
      <t>クイキ</t>
    </rPh>
    <rPh sb="8" eb="10">
      <t>ショザイ</t>
    </rPh>
    <rPh sb="12" eb="14">
      <t>コテイ</t>
    </rPh>
    <rPh sb="14" eb="16">
      <t>シサン</t>
    </rPh>
    <rPh sb="17" eb="18">
      <t>タイ</t>
    </rPh>
    <rPh sb="20" eb="22">
      <t>ケイゲン</t>
    </rPh>
    <phoneticPr fontId="4"/>
  </si>
  <si>
    <t>■■課</t>
    <rPh sb="2" eb="3">
      <t>カ</t>
    </rPh>
    <phoneticPr fontId="4"/>
  </si>
  <si>
    <t>(款-項-目)</t>
    <rPh sb="1" eb="2">
      <t>カン</t>
    </rPh>
    <rPh sb="3" eb="4">
      <t>コウ</t>
    </rPh>
    <rPh sb="5" eb="6">
      <t>モク</t>
    </rPh>
    <phoneticPr fontId="3"/>
  </si>
  <si>
    <t>－</t>
    <phoneticPr fontId="4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</si>
  <si>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</si>
  <si>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</si>
  <si>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</si>
  <si>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</si>
  <si>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</si>
  <si>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</si>
  <si>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</si>
  <si>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 算 案 ②</t>
  </si>
  <si>
    <t>予算事業一覧</t>
    <rPh sb="4" eb="6">
      <t>イチラン</t>
    </rPh>
    <phoneticPr fontId="3"/>
  </si>
  <si>
    <t>出</t>
    <rPh sb="0" eb="1">
      <t>デ</t>
    </rPh>
    <phoneticPr fontId="3"/>
  </si>
  <si>
    <t>税</t>
    <rPh sb="0" eb="1">
      <t>ゼイ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</si>
  <si>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</si>
  <si>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4 年 度</t>
    <phoneticPr fontId="3"/>
  </si>
  <si>
    <t>5 年 度</t>
    <rPh sb="2" eb="3">
      <t>ネン</t>
    </rPh>
    <rPh sb="4" eb="5">
      <t>ド</t>
    </rPh>
    <phoneticPr fontId="4"/>
  </si>
  <si>
    <t>当 初 ③</t>
    <phoneticPr fontId="3"/>
  </si>
  <si>
    <t>（④ - ③）</t>
    <phoneticPr fontId="3"/>
  </si>
  <si>
    <t>予 算 案 ④</t>
    <phoneticPr fontId="4"/>
  </si>
  <si>
    <t>所属名　西淀川区役所　</t>
    <rPh sb="0" eb="2">
      <t>ショゾク</t>
    </rPh>
    <rPh sb="2" eb="3">
      <t>メイ</t>
    </rPh>
    <rPh sb="4" eb="7">
      <t>ニシヨドガワ</t>
    </rPh>
    <rPh sb="7" eb="10">
      <t>クヤクショ</t>
    </rPh>
    <phoneticPr fontId="3"/>
  </si>
  <si>
    <t>2-3-1</t>
    <phoneticPr fontId="3"/>
  </si>
  <si>
    <t>西淀川区役所職員の人件費</t>
    <rPh sb="0" eb="3">
      <t>ニシヨドガワ</t>
    </rPh>
    <rPh sb="3" eb="6">
      <t>クヤクショ</t>
    </rPh>
    <rPh sb="6" eb="8">
      <t>ショクイン</t>
    </rPh>
    <rPh sb="9" eb="12">
      <t>ジンケンヒ</t>
    </rPh>
    <phoneticPr fontId="4"/>
  </si>
  <si>
    <t>総務課</t>
    <rPh sb="0" eb="3">
      <t>ソウムカ</t>
    </rPh>
    <phoneticPr fontId="4"/>
  </si>
  <si>
    <t>区まちづくり推進費計</t>
    <rPh sb="0" eb="1">
      <t>ク</t>
    </rPh>
    <rPh sb="6" eb="8">
      <t>スイシン</t>
    </rPh>
    <rPh sb="8" eb="9">
      <t>ヒ</t>
    </rPh>
    <rPh sb="9" eb="10">
      <t>ケイ</t>
    </rPh>
    <phoneticPr fontId="3"/>
  </si>
  <si>
    <t>2-3-3</t>
  </si>
  <si>
    <t>社会教育環境の充実</t>
    <rPh sb="0" eb="2">
      <t>シャカイ</t>
    </rPh>
    <rPh sb="2" eb="4">
      <t>キョウイク</t>
    </rPh>
    <rPh sb="4" eb="6">
      <t>カンキョウ</t>
    </rPh>
    <rPh sb="7" eb="9">
      <t>ジュウジツ</t>
    </rPh>
    <phoneticPr fontId="3"/>
  </si>
  <si>
    <t>安全なまちづくりの推進</t>
    <phoneticPr fontId="4"/>
  </si>
  <si>
    <t>快適な地域環境づくり</t>
    <phoneticPr fontId="4"/>
  </si>
  <si>
    <t>みんなで支えあう地域づくり</t>
    <phoneticPr fontId="4"/>
  </si>
  <si>
    <t>区民ニーズに応じた区政運営</t>
    <phoneticPr fontId="4"/>
  </si>
  <si>
    <t>区役所附設会館管理運営</t>
    <phoneticPr fontId="4"/>
  </si>
  <si>
    <t>区庁舎設備維持経費</t>
    <phoneticPr fontId="4"/>
  </si>
  <si>
    <t>区役所運営事務経費等</t>
    <phoneticPr fontId="4"/>
  </si>
  <si>
    <t>地域支援課</t>
    <rPh sb="0" eb="5">
      <t>チイキシエンカ</t>
    </rPh>
    <phoneticPr fontId="3"/>
  </si>
  <si>
    <t>政策共創課
地域支援課</t>
    <rPh sb="0" eb="4">
      <t>セイサクキョウソウ</t>
    </rPh>
    <rPh sb="4" eb="5">
      <t>カ</t>
    </rPh>
    <rPh sb="6" eb="11">
      <t>チイキシエンカ</t>
    </rPh>
    <phoneticPr fontId="3"/>
  </si>
  <si>
    <t>保健福祉課</t>
    <rPh sb="0" eb="5">
      <t>ホケンフクシカ</t>
    </rPh>
    <phoneticPr fontId="3"/>
  </si>
  <si>
    <t>政策共創課</t>
    <rPh sb="0" eb="5">
      <t>セイサクキョウソウカ</t>
    </rPh>
    <phoneticPr fontId="3"/>
  </si>
  <si>
    <t>地域支援課</t>
    <rPh sb="0" eb="5">
      <t>チイキシエンカ</t>
    </rPh>
    <phoneticPr fontId="4"/>
  </si>
  <si>
    <t>総務課</t>
    <rPh sb="0" eb="3">
      <t>ソウムカ</t>
    </rPh>
    <phoneticPr fontId="4"/>
  </si>
  <si>
    <t>総務課
窓口サービス課</t>
    <rPh sb="0" eb="3">
      <t>ソウムカ</t>
    </rPh>
    <rPh sb="4" eb="6">
      <t>マドグチ</t>
    </rPh>
    <rPh sb="10" eb="11">
      <t>カ</t>
    </rPh>
    <phoneticPr fontId="4"/>
  </si>
  <si>
    <t>新たなつながりを創出し人と人の絆を大事にするまちづくり</t>
    <phoneticPr fontId="3"/>
  </si>
  <si>
    <t>多様な活動主体との連携による地域活性化とまちの魅力向上</t>
    <phoneticPr fontId="3"/>
  </si>
  <si>
    <t>子どもたちがいきいきと育つ環境整備</t>
    <phoneticPr fontId="3"/>
  </si>
  <si>
    <t>健康で住み慣れた地域でいきいきと暮らせる環境づくり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</si>
</sst>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8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7" fillId="0" borderId="5" xfId="3" applyNumberFormat="1" applyFont="1" applyFill="1" applyBorder="1" applyAlignment="1">
      <alignment horizontal="center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177" fontId="6" fillId="0" borderId="10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horizontal="right" vertical="center" shrinkToFit="1"/>
    </xf>
    <xf numFmtId="179" fontId="6" fillId="0" borderId="10" xfId="3" applyNumberFormat="1" applyFont="1" applyFill="1" applyBorder="1" applyAlignment="1">
      <alignment vertical="center" shrinkToFit="1"/>
    </xf>
    <xf numFmtId="178" fontId="6" fillId="0" borderId="9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vertical="center" shrinkToFit="1"/>
    </xf>
    <xf numFmtId="179" fontId="6" fillId="0" borderId="9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horizontal="right" vertical="center" shrinkToFit="1"/>
    </xf>
    <xf numFmtId="178" fontId="6" fillId="0" borderId="13" xfId="3" applyNumberFormat="1" applyFont="1" applyFill="1" applyBorder="1" applyAlignment="1">
      <alignment vertical="center" shrinkToFit="1"/>
    </xf>
    <xf numFmtId="179" fontId="6" fillId="0" borderId="14" xfId="3" applyNumberFormat="1" applyFont="1" applyFill="1" applyBorder="1" applyAlignment="1">
      <alignment vertical="center" shrinkToFit="1"/>
    </xf>
    <xf numFmtId="178" fontId="6" fillId="0" borderId="14" xfId="3" applyNumberFormat="1" applyFont="1" applyFill="1" applyBorder="1" applyAlignment="1">
      <alignment vertical="center" shrinkToFit="1"/>
    </xf>
    <xf numFmtId="178" fontId="6" fillId="0" borderId="15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Alignment="1">
      <alignment horizontal="left" vertical="center"/>
    </xf>
    <xf numFmtId="0" fontId="7" fillId="0" borderId="4" xfId="3" applyNumberFormat="1" applyFont="1" applyFill="1" applyBorder="1" applyAlignment="1">
      <alignment horizontal="center" vertical="center" shrinkToFit="1"/>
    </xf>
    <xf numFmtId="178" fontId="6" fillId="0" borderId="14" xfId="3" applyNumberFormat="1" applyFont="1" applyFill="1" applyBorder="1" applyAlignment="1">
      <alignment horizontal="right" vertical="center" shrinkToFit="1"/>
    </xf>
    <xf numFmtId="0" fontId="7" fillId="0" borderId="0" xfId="3" applyNumberFormat="1" applyFont="1" applyFill="1" applyAlignment="1">
      <alignment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7" fillId="0" borderId="9" xfId="3" applyNumberFormat="1" applyFont="1" applyFill="1" applyBorder="1" applyAlignment="1">
      <alignment horizontal="center" vertical="center" shrinkToFit="1"/>
    </xf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 shrinkToFit="1"/>
    </xf>
    <xf numFmtId="0" fontId="7" fillId="0" borderId="0" xfId="3" applyNumberFormat="1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177" fontId="6" fillId="0" borderId="12" xfId="3" applyNumberFormat="1" applyFont="1" applyFill="1" applyBorder="1" applyAlignment="1">
      <alignment vertical="center" shrinkToFit="1"/>
    </xf>
    <xf numFmtId="177" fontId="6" fillId="0" borderId="31" xfId="3" applyNumberFormat="1" applyFont="1" applyFill="1" applyBorder="1" applyAlignment="1">
      <alignment vertical="center" shrinkToFit="1"/>
    </xf>
    <xf numFmtId="0" fontId="10" fillId="0" borderId="18" xfId="3" applyNumberFormat="1" applyFont="1" applyFill="1" applyBorder="1" applyAlignment="1">
      <alignment horizontal="right" vertical="center" wrapText="1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 wrapText="1"/>
    </xf>
    <xf numFmtId="0" fontId="7" fillId="0" borderId="9" xfId="3" applyNumberFormat="1" applyFont="1" applyFill="1" applyBorder="1" applyAlignment="1">
      <alignment horizontal="center" vertical="center" wrapText="1"/>
    </xf>
    <xf numFmtId="0" fontId="7" fillId="0" borderId="23" xfId="3" applyNumberFormat="1" applyFont="1" applyFill="1" applyBorder="1" applyAlignment="1">
      <alignment horizontal="center" vertical="center"/>
    </xf>
    <xf numFmtId="0" fontId="7" fillId="0" borderId="16" xfId="3" applyNumberFormat="1" applyFont="1" applyFill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/>
    </xf>
    <xf numFmtId="0" fontId="7" fillId="0" borderId="13" xfId="3" applyNumberFormat="1" applyFont="1" applyFill="1" applyBorder="1" applyAlignment="1">
      <alignment horizontal="center" vertical="center"/>
    </xf>
    <xf numFmtId="176" fontId="7" fillId="0" borderId="24" xfId="3" applyNumberFormat="1" applyFont="1" applyFill="1" applyBorder="1" applyAlignment="1">
      <alignment horizontal="center" vertical="center"/>
    </xf>
    <xf numFmtId="176" fontId="7" fillId="0" borderId="25" xfId="3" applyNumberFormat="1" applyFont="1" applyFill="1" applyBorder="1" applyAlignment="1">
      <alignment horizontal="center" vertical="center"/>
    </xf>
    <xf numFmtId="176" fontId="7" fillId="0" borderId="26" xfId="3" applyNumberFormat="1" applyFont="1" applyFill="1" applyBorder="1" applyAlignment="1">
      <alignment horizontal="center" vertical="center"/>
    </xf>
    <xf numFmtId="176" fontId="7" fillId="0" borderId="27" xfId="3" applyNumberFormat="1" applyFont="1" applyFill="1" applyBorder="1" applyAlignment="1">
      <alignment horizontal="center" vertical="center"/>
    </xf>
    <xf numFmtId="0" fontId="7" fillId="0" borderId="11" xfId="3" applyNumberFormat="1" applyFont="1" applyFill="1" applyBorder="1" applyAlignment="1">
      <alignment horizontal="left" vertical="center" wrapText="1"/>
    </xf>
    <xf numFmtId="0" fontId="7" fillId="0" borderId="14" xfId="3" applyNumberFormat="1" applyFont="1" applyFill="1" applyBorder="1" applyAlignment="1">
      <alignment horizontal="left" vertical="center" wrapText="1"/>
    </xf>
    <xf numFmtId="177" fontId="7" fillId="0" borderId="11" xfId="3" applyNumberFormat="1" applyFont="1" applyFill="1" applyBorder="1" applyAlignment="1">
      <alignment horizontal="center" vertical="center" wrapText="1"/>
    </xf>
    <xf numFmtId="177" fontId="7" fillId="0" borderId="14" xfId="3" applyNumberFormat="1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/>
    </xf>
    <xf numFmtId="0" fontId="6" fillId="0" borderId="12" xfId="3" applyFont="1" applyFill="1" applyBorder="1" applyAlignment="1">
      <alignment horizontal="center" vertical="center"/>
    </xf>
    <xf numFmtId="0" fontId="6" fillId="0" borderId="28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7" fillId="0" borderId="19" xfId="3" applyNumberFormat="1" applyFont="1" applyFill="1" applyBorder="1" applyAlignment="1">
      <alignment horizontal="center" vertical="center"/>
    </xf>
    <xf numFmtId="0" fontId="7" fillId="0" borderId="20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/>
    </xf>
    <xf numFmtId="0" fontId="7" fillId="0" borderId="30" xfId="3" applyNumberFormat="1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28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176" fontId="7" fillId="0" borderId="19" xfId="3" applyNumberFormat="1" applyFont="1" applyFill="1" applyBorder="1" applyAlignment="1">
      <alignment horizontal="center" vertical="center"/>
    </xf>
    <xf numFmtId="176" fontId="7" fillId="0" borderId="20" xfId="3" applyNumberFormat="1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/>
    </xf>
    <xf numFmtId="176" fontId="7" fillId="0" borderId="21" xfId="3" applyNumberFormat="1" applyFont="1" applyFill="1" applyBorder="1" applyAlignment="1">
      <alignment horizontal="center" vertical="center"/>
    </xf>
    <xf numFmtId="176" fontId="7" fillId="0" borderId="22" xfId="3" applyNumberFormat="1" applyFont="1" applyFill="1" applyBorder="1" applyAlignment="1">
      <alignment horizontal="center" vertical="center"/>
    </xf>
    <xf numFmtId="176" fontId="7" fillId="0" borderId="4" xfId="3" applyNumberFormat="1" applyFont="1" applyFill="1" applyBorder="1" applyAlignment="1">
      <alignment horizontal="center" vertical="center"/>
    </xf>
    <xf numFmtId="177" fontId="7" fillId="0" borderId="29" xfId="3" applyNumberFormat="1" applyFont="1" applyFill="1" applyBorder="1" applyAlignment="1">
      <alignment horizontal="center" vertical="center" wrapText="1"/>
    </xf>
    <xf numFmtId="177" fontId="7" fillId="0" borderId="8" xfId="3" applyNumberFormat="1" applyFont="1" applyFill="1" applyBorder="1" applyAlignment="1">
      <alignment horizontal="center" vertical="center" wrapText="1"/>
    </xf>
    <xf numFmtId="176" fontId="7" fillId="0" borderId="11" xfId="3" applyNumberFormat="1" applyFont="1" applyFill="1" applyBorder="1" applyAlignment="1">
      <alignment horizontal="center" vertical="center"/>
    </xf>
    <xf numFmtId="176" fontId="7" fillId="0" borderId="9" xfId="3" applyNumberFormat="1" applyFont="1" applyFill="1" applyBorder="1" applyAlignment="1">
      <alignment horizontal="center" vertical="center"/>
    </xf>
    <xf numFmtId="0" fontId="12" fillId="0" borderId="10" xfId="8" applyNumberFormat="1" applyFill="1" applyBorder="1" applyAlignment="1">
      <alignment horizontal="left" vertical="center" wrapText="1"/>
    </xf>
    <xf numFmtId="177" fontId="7" fillId="0" borderId="9" xfId="3" applyNumberFormat="1" applyFont="1" applyFill="1" applyBorder="1" applyAlignment="1">
      <alignment horizontal="center" vertical="center" wrapText="1"/>
    </xf>
    <xf numFmtId="0" fontId="12" fillId="0" borderId="11" xfId="8" applyNumberFormat="1" applyFill="1" applyBorder="1" applyAlignment="1">
      <alignment horizontal="left" vertical="center" wrapText="1"/>
    </xf>
    <xf numFmtId="0" fontId="12" fillId="0" borderId="9" xfId="8" applyNumberFormat="1" applyFill="1" applyBorder="1" applyAlignment="1">
      <alignment horizontal="left" vertical="center" wrapText="1"/>
    </xf>
    <xf numFmtId="49" fontId="7" fillId="0" borderId="11" xfId="3" applyNumberFormat="1" applyFont="1" applyFill="1" applyBorder="1" applyAlignment="1">
      <alignment horizontal="center" vertical="center"/>
    </xf>
    <xf numFmtId="49" fontId="7" fillId="0" borderId="9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left" vertical="center" wrapText="1"/>
    </xf>
  </cellXfs>
  <cellStyles count="9">
    <cellStyle name="ハイパーリンク" xfId="8" builtinId="8"/>
    <cellStyle name="ハイパーリンク 2" xfId="7"/>
    <cellStyle name="桁区切り 2" xfId="1"/>
    <cellStyle name="桁区切り 2 3" xfId="5"/>
    <cellStyle name="標準" xfId="0" builtinId="0"/>
    <cellStyle name="標準 17" xfId="4"/>
    <cellStyle name="標準 2" xfId="2"/>
    <cellStyle name="標準 3" xfId="6"/>
    <cellStyle name="標準_③予算事業別調書(目次様式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nishiyodogawa/cmsfiles/contents/0000591/591583/yousiki4no9.xl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city.osaka.lg.jp/nishiyodogawa/cmsfiles/contents/0000591/591583/yousiki4no4.xls" TargetMode="External"/><Relationship Id="rId7" Type="http://schemas.openxmlformats.org/officeDocument/2006/relationships/hyperlink" Target="https://www.city.osaka.lg.jp/nishiyodogawa/cmsfiles/contents/0000591/591583/yousiki4no8.xls" TargetMode="External"/><Relationship Id="rId12" Type="http://schemas.openxmlformats.org/officeDocument/2006/relationships/hyperlink" Target="https://www.city.osaka.lg.jp/nishiyodogawa/cmsfiles/contents/0000591/591583/yousiki4no13.xls" TargetMode="External"/><Relationship Id="rId2" Type="http://schemas.openxmlformats.org/officeDocument/2006/relationships/hyperlink" Target="https://www.city.osaka.lg.jp/nishiyodogawa/cmsfiles/contents/0000591/591583/yousiki4no3.xls" TargetMode="External"/><Relationship Id="rId1" Type="http://schemas.openxmlformats.org/officeDocument/2006/relationships/hyperlink" Target="https://www.city.osaka.lg.jp/nishiyodogawa/cmsfiles/contents/0000587/587413/yousiki4no2.xls" TargetMode="External"/><Relationship Id="rId6" Type="http://schemas.openxmlformats.org/officeDocument/2006/relationships/hyperlink" Target="https://www.city.osaka.lg.jp/nishiyodogawa/cmsfiles/contents/0000591/591583/yousiki4no7.xls" TargetMode="External"/><Relationship Id="rId11" Type="http://schemas.openxmlformats.org/officeDocument/2006/relationships/hyperlink" Target="https://www.city.osaka.lg.jp/nishiyodogawa/cmsfiles/contents/0000591/591583/yousiki4no12.xls" TargetMode="External"/><Relationship Id="rId5" Type="http://schemas.openxmlformats.org/officeDocument/2006/relationships/hyperlink" Target="https://www.city.osaka.lg.jp/nishiyodogawa/cmsfiles/contents/0000591/591583/yousiki4no6.xls" TargetMode="External"/><Relationship Id="rId10" Type="http://schemas.openxmlformats.org/officeDocument/2006/relationships/hyperlink" Target="https://www.city.osaka.lg.jp/nishiyodogawa/cmsfiles/contents/0000591/591583/yousiki4no11.xls" TargetMode="External"/><Relationship Id="rId4" Type="http://schemas.openxmlformats.org/officeDocument/2006/relationships/hyperlink" Target="https://www.city.osaka.lg.jp/nishiyodogawa/cmsfiles/contents/0000591/591583/yousiki4no5.xls" TargetMode="External"/><Relationship Id="rId9" Type="http://schemas.openxmlformats.org/officeDocument/2006/relationships/hyperlink" Target="https://www.city.osaka.lg.jp/nishiyodogawa/cmsfiles/contents/0000591/591583/yousiki4no10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4"/>
  <sheetViews>
    <sheetView tabSelected="1" view="pageBreakPreview" zoomScaleNormal="100" zoomScaleSheetLayoutView="100" workbookViewId="0">
      <selection activeCell="A5" sqref="A5"/>
    </sheetView>
  </sheetViews>
  <sheetFormatPr defaultColWidth="8.625" defaultRowHeight="18" customHeight="1"/>
  <cols>
    <col min="1" max="1" width="3.75" style="2" customWidth="1"/>
    <col min="2" max="2" width="12.5" style="2" customWidth="1"/>
    <col min="3" max="3" width="23.75" style="2" customWidth="1"/>
    <col min="4" max="4" width="17.5" style="2" customWidth="1"/>
    <col min="5" max="5" width="12.5" style="2" customWidth="1"/>
    <col min="6" max="7" width="12.5" style="3" customWidth="1"/>
    <col min="8" max="8" width="6.25" style="4" customWidth="1"/>
    <col min="9" max="9" width="9.375" style="4" customWidth="1"/>
    <col min="10" max="10" width="3.25" style="4" bestFit="1" customWidth="1"/>
    <col min="11" max="11" width="7.375" style="4" bestFit="1" customWidth="1"/>
    <col min="12" max="12" width="2.875" style="4" customWidth="1"/>
    <col min="13" max="221" width="8.625" style="4" customWidth="1"/>
    <col min="222" max="16384" width="8.625" style="4"/>
  </cols>
  <sheetData>
    <row r="1" spans="1:10" ht="17.25" customHeight="1">
      <c r="G1" s="38"/>
    </row>
    <row r="2" spans="1:10" ht="17.25" customHeight="1">
      <c r="A2" s="1"/>
      <c r="B2" s="1"/>
      <c r="G2" s="37"/>
      <c r="I2" s="32"/>
    </row>
    <row r="3" spans="1:10" ht="17.25" customHeight="1">
      <c r="A3" s="1"/>
      <c r="B3" s="1"/>
      <c r="G3" s="36"/>
      <c r="I3" s="32"/>
    </row>
    <row r="4" spans="1:10" ht="17.25" customHeight="1">
      <c r="G4" s="37"/>
    </row>
    <row r="5" spans="1:10" ht="18" customHeight="1">
      <c r="A5" s="1" t="s">
        <v>25</v>
      </c>
      <c r="B5" s="1"/>
      <c r="G5" s="2"/>
      <c r="H5" s="40"/>
      <c r="I5" s="40"/>
    </row>
    <row r="6" spans="1:10" ht="15" customHeight="1">
      <c r="G6" s="2"/>
    </row>
    <row r="7" spans="1:10" ht="18" customHeight="1">
      <c r="A7" s="5" t="s">
        <v>28</v>
      </c>
      <c r="B7" s="5"/>
      <c r="D7" s="4"/>
      <c r="E7" s="4"/>
      <c r="F7" s="5"/>
      <c r="G7" s="5"/>
      <c r="I7" s="33" t="s">
        <v>34</v>
      </c>
    </row>
    <row r="8" spans="1:10" ht="10.5" customHeight="1">
      <c r="A8" s="4"/>
      <c r="B8" s="4"/>
      <c r="D8" s="4"/>
      <c r="E8" s="4"/>
      <c r="F8" s="5"/>
      <c r="G8" s="5"/>
    </row>
    <row r="9" spans="1:10" ht="27" customHeight="1" thickBot="1">
      <c r="A9" s="4"/>
      <c r="B9" s="4"/>
      <c r="E9" s="43" t="s">
        <v>0</v>
      </c>
      <c r="F9" s="43"/>
      <c r="G9" s="6"/>
      <c r="I9" s="8" t="s">
        <v>1</v>
      </c>
    </row>
    <row r="10" spans="1:10" ht="15" customHeight="1">
      <c r="A10" s="9" t="s">
        <v>2</v>
      </c>
      <c r="B10" s="10" t="s">
        <v>21</v>
      </c>
      <c r="C10" s="44" t="s">
        <v>19</v>
      </c>
      <c r="D10" s="46" t="s">
        <v>22</v>
      </c>
      <c r="E10" s="30" t="s">
        <v>29</v>
      </c>
      <c r="F10" s="10" t="s">
        <v>30</v>
      </c>
      <c r="G10" s="30" t="s">
        <v>17</v>
      </c>
      <c r="H10" s="48" t="s">
        <v>20</v>
      </c>
      <c r="I10" s="49"/>
    </row>
    <row r="11" spans="1:10" ht="15" customHeight="1">
      <c r="A11" s="11" t="s">
        <v>6</v>
      </c>
      <c r="B11" s="12" t="s">
        <v>15</v>
      </c>
      <c r="C11" s="45"/>
      <c r="D11" s="45"/>
      <c r="E11" s="31" t="s">
        <v>23</v>
      </c>
      <c r="F11" s="31" t="s">
        <v>24</v>
      </c>
      <c r="G11" s="31" t="s">
        <v>18</v>
      </c>
      <c r="H11" s="50"/>
      <c r="I11" s="51"/>
    </row>
    <row r="12" spans="1:10" ht="15" customHeight="1">
      <c r="A12" s="79">
        <v>1</v>
      </c>
      <c r="B12" s="87" t="s">
        <v>35</v>
      </c>
      <c r="C12" s="56" t="s">
        <v>36</v>
      </c>
      <c r="D12" s="58" t="s">
        <v>37</v>
      </c>
      <c r="E12" s="13">
        <v>1201185</v>
      </c>
      <c r="F12" s="13">
        <v>1231157</v>
      </c>
      <c r="G12" s="13">
        <f t="shared" ref="G12:G41" si="0">+F12-E12</f>
        <v>29972</v>
      </c>
      <c r="H12" s="70" t="s">
        <v>7</v>
      </c>
      <c r="I12" s="41"/>
      <c r="J12" s="4" t="s">
        <v>26</v>
      </c>
    </row>
    <row r="13" spans="1:10" ht="15" customHeight="1">
      <c r="A13" s="80"/>
      <c r="B13" s="88"/>
      <c r="C13" s="89"/>
      <c r="D13" s="84"/>
      <c r="E13" s="15">
        <v>1201185</v>
      </c>
      <c r="F13" s="15">
        <v>1231157</v>
      </c>
      <c r="G13" s="16">
        <f t="shared" si="0"/>
        <v>29972</v>
      </c>
      <c r="H13" s="72"/>
      <c r="I13" s="20"/>
      <c r="J13" s="4" t="s">
        <v>27</v>
      </c>
    </row>
    <row r="14" spans="1:10" ht="15" customHeight="1">
      <c r="A14" s="73" t="s">
        <v>8</v>
      </c>
      <c r="B14" s="74"/>
      <c r="C14" s="74"/>
      <c r="D14" s="75"/>
      <c r="E14" s="17">
        <f>+E12</f>
        <v>1201185</v>
      </c>
      <c r="F14" s="17">
        <f>+F12</f>
        <v>1231157</v>
      </c>
      <c r="G14" s="13">
        <f t="shared" si="0"/>
        <v>29972</v>
      </c>
      <c r="H14" s="70"/>
      <c r="I14" s="42"/>
    </row>
    <row r="15" spans="1:10" ht="15" customHeight="1">
      <c r="A15" s="76"/>
      <c r="B15" s="77"/>
      <c r="C15" s="77"/>
      <c r="D15" s="78"/>
      <c r="E15" s="18">
        <f>+E13</f>
        <v>1201185</v>
      </c>
      <c r="F15" s="18">
        <f>+F13</f>
        <v>1231157</v>
      </c>
      <c r="G15" s="16">
        <f t="shared" si="0"/>
        <v>29972</v>
      </c>
      <c r="H15" s="72"/>
      <c r="I15" s="20"/>
    </row>
    <row r="16" spans="1:10" ht="22.5" customHeight="1">
      <c r="A16" s="79">
        <v>2</v>
      </c>
      <c r="B16" s="81" t="s">
        <v>39</v>
      </c>
      <c r="C16" s="85" t="s">
        <v>55</v>
      </c>
      <c r="D16" s="58" t="s">
        <v>48</v>
      </c>
      <c r="E16" s="14">
        <v>50281</v>
      </c>
      <c r="F16" s="14">
        <v>51527</v>
      </c>
      <c r="G16" s="13">
        <f t="shared" si="0"/>
        <v>1246</v>
      </c>
      <c r="H16" s="70"/>
      <c r="I16" s="42"/>
      <c r="J16" s="4" t="s">
        <v>26</v>
      </c>
    </row>
    <row r="17" spans="1:10" ht="22.5" customHeight="1">
      <c r="A17" s="80"/>
      <c r="B17" s="82"/>
      <c r="C17" s="86"/>
      <c r="D17" s="84"/>
      <c r="E17" s="18">
        <v>50281</v>
      </c>
      <c r="F17" s="18">
        <v>51527</v>
      </c>
      <c r="G17" s="16">
        <f t="shared" si="0"/>
        <v>1246</v>
      </c>
      <c r="H17" s="72"/>
      <c r="I17" s="20"/>
      <c r="J17" s="4" t="s">
        <v>27</v>
      </c>
    </row>
    <row r="18" spans="1:10" ht="22.5" customHeight="1">
      <c r="A18" s="79">
        <v>3</v>
      </c>
      <c r="B18" s="81" t="s">
        <v>39</v>
      </c>
      <c r="C18" s="85" t="s">
        <v>56</v>
      </c>
      <c r="D18" s="58" t="s">
        <v>49</v>
      </c>
      <c r="E18" s="17">
        <v>4900</v>
      </c>
      <c r="F18" s="17">
        <v>5646</v>
      </c>
      <c r="G18" s="13">
        <f t="shared" si="0"/>
        <v>746</v>
      </c>
      <c r="H18" s="70"/>
      <c r="I18" s="42"/>
      <c r="J18" s="4" t="s">
        <v>26</v>
      </c>
    </row>
    <row r="19" spans="1:10" ht="22.5" customHeight="1">
      <c r="A19" s="80"/>
      <c r="B19" s="82"/>
      <c r="C19" s="86"/>
      <c r="D19" s="84"/>
      <c r="E19" s="18">
        <v>2210</v>
      </c>
      <c r="F19" s="18">
        <v>1856</v>
      </c>
      <c r="G19" s="16">
        <f t="shared" si="0"/>
        <v>-354</v>
      </c>
      <c r="H19" s="72"/>
      <c r="I19" s="20"/>
      <c r="J19" s="4" t="s">
        <v>27</v>
      </c>
    </row>
    <row r="20" spans="1:10" ht="15" customHeight="1">
      <c r="A20" s="79">
        <v>4</v>
      </c>
      <c r="B20" s="81" t="s">
        <v>39</v>
      </c>
      <c r="C20" s="85" t="s">
        <v>57</v>
      </c>
      <c r="D20" s="58" t="s">
        <v>50</v>
      </c>
      <c r="E20" s="17">
        <v>13030</v>
      </c>
      <c r="F20" s="17">
        <v>13154</v>
      </c>
      <c r="G20" s="13">
        <f t="shared" si="0"/>
        <v>124</v>
      </c>
      <c r="H20" s="70" t="s">
        <v>7</v>
      </c>
      <c r="I20" s="42"/>
      <c r="J20" s="4" t="s">
        <v>26</v>
      </c>
    </row>
    <row r="21" spans="1:10" ht="15" customHeight="1">
      <c r="A21" s="80"/>
      <c r="B21" s="82"/>
      <c r="C21" s="86"/>
      <c r="D21" s="84"/>
      <c r="E21" s="18">
        <v>13030</v>
      </c>
      <c r="F21" s="18">
        <v>13154</v>
      </c>
      <c r="G21" s="16">
        <f t="shared" si="0"/>
        <v>124</v>
      </c>
      <c r="H21" s="72"/>
      <c r="I21" s="20"/>
      <c r="J21" s="4" t="s">
        <v>27</v>
      </c>
    </row>
    <row r="22" spans="1:10" ht="15" customHeight="1">
      <c r="A22" s="79">
        <v>5</v>
      </c>
      <c r="B22" s="81" t="s">
        <v>39</v>
      </c>
      <c r="C22" s="83" t="s">
        <v>40</v>
      </c>
      <c r="D22" s="58" t="s">
        <v>48</v>
      </c>
      <c r="E22" s="13">
        <v>8328</v>
      </c>
      <c r="F22" s="13">
        <v>7890</v>
      </c>
      <c r="G22" s="13">
        <f t="shared" si="0"/>
        <v>-438</v>
      </c>
      <c r="H22" s="70" t="s">
        <v>7</v>
      </c>
      <c r="I22" s="42"/>
      <c r="J22" s="4" t="s">
        <v>26</v>
      </c>
    </row>
    <row r="23" spans="1:10" ht="15" customHeight="1">
      <c r="A23" s="80"/>
      <c r="B23" s="82"/>
      <c r="C23" s="83"/>
      <c r="D23" s="84"/>
      <c r="E23" s="15">
        <v>8006</v>
      </c>
      <c r="F23" s="15">
        <v>7890</v>
      </c>
      <c r="G23" s="16">
        <f t="shared" si="0"/>
        <v>-116</v>
      </c>
      <c r="H23" s="72"/>
      <c r="I23" s="20"/>
      <c r="J23" s="4" t="s">
        <v>27</v>
      </c>
    </row>
    <row r="24" spans="1:10" ht="15" customHeight="1">
      <c r="A24" s="79">
        <v>6</v>
      </c>
      <c r="B24" s="81" t="s">
        <v>39</v>
      </c>
      <c r="C24" s="85" t="s">
        <v>41</v>
      </c>
      <c r="D24" s="58" t="s">
        <v>48</v>
      </c>
      <c r="E24" s="17">
        <v>14055</v>
      </c>
      <c r="F24" s="17">
        <v>9696</v>
      </c>
      <c r="G24" s="13">
        <f t="shared" si="0"/>
        <v>-4359</v>
      </c>
      <c r="H24" s="70" t="s">
        <v>7</v>
      </c>
      <c r="I24" s="42"/>
      <c r="J24" s="4" t="s">
        <v>26</v>
      </c>
    </row>
    <row r="25" spans="1:10" ht="15" customHeight="1">
      <c r="A25" s="80"/>
      <c r="B25" s="82"/>
      <c r="C25" s="86"/>
      <c r="D25" s="84"/>
      <c r="E25" s="18">
        <v>14055</v>
      </c>
      <c r="F25" s="18">
        <v>9696</v>
      </c>
      <c r="G25" s="16">
        <f t="shared" si="0"/>
        <v>-4359</v>
      </c>
      <c r="H25" s="72"/>
      <c r="I25" s="20"/>
      <c r="J25" s="4" t="s">
        <v>27</v>
      </c>
    </row>
    <row r="26" spans="1:10" ht="15" customHeight="1">
      <c r="A26" s="79">
        <v>7</v>
      </c>
      <c r="B26" s="81" t="s">
        <v>39</v>
      </c>
      <c r="C26" s="85" t="s">
        <v>42</v>
      </c>
      <c r="D26" s="58" t="s">
        <v>48</v>
      </c>
      <c r="E26" s="17">
        <v>4501</v>
      </c>
      <c r="F26" s="17">
        <v>3958</v>
      </c>
      <c r="G26" s="13">
        <f t="shared" si="0"/>
        <v>-543</v>
      </c>
      <c r="H26" s="70" t="s">
        <v>7</v>
      </c>
      <c r="I26" s="42"/>
      <c r="J26" s="4" t="s">
        <v>26</v>
      </c>
    </row>
    <row r="27" spans="1:10" ht="15" customHeight="1">
      <c r="A27" s="80"/>
      <c r="B27" s="82"/>
      <c r="C27" s="86"/>
      <c r="D27" s="84"/>
      <c r="E27" s="18">
        <v>4501</v>
      </c>
      <c r="F27" s="18">
        <v>3958</v>
      </c>
      <c r="G27" s="16">
        <f t="shared" si="0"/>
        <v>-543</v>
      </c>
      <c r="H27" s="72"/>
      <c r="I27" s="20"/>
      <c r="J27" s="4" t="s">
        <v>27</v>
      </c>
    </row>
    <row r="28" spans="1:10" ht="15" customHeight="1">
      <c r="A28" s="79">
        <v>8</v>
      </c>
      <c r="B28" s="81" t="s">
        <v>39</v>
      </c>
      <c r="C28" s="85" t="s">
        <v>43</v>
      </c>
      <c r="D28" s="58" t="s">
        <v>50</v>
      </c>
      <c r="E28" s="17">
        <v>9688</v>
      </c>
      <c r="F28" s="17">
        <v>7984</v>
      </c>
      <c r="G28" s="13">
        <f t="shared" si="0"/>
        <v>-1704</v>
      </c>
      <c r="H28" s="70" t="s">
        <v>7</v>
      </c>
      <c r="I28" s="42"/>
      <c r="J28" s="4" t="s">
        <v>26</v>
      </c>
    </row>
    <row r="29" spans="1:10" ht="15" customHeight="1">
      <c r="A29" s="80"/>
      <c r="B29" s="82"/>
      <c r="C29" s="86"/>
      <c r="D29" s="84"/>
      <c r="E29" s="18">
        <v>9622</v>
      </c>
      <c r="F29" s="18">
        <v>7918</v>
      </c>
      <c r="G29" s="16">
        <f t="shared" si="0"/>
        <v>-1704</v>
      </c>
      <c r="H29" s="72"/>
      <c r="I29" s="20"/>
      <c r="J29" s="4" t="s">
        <v>27</v>
      </c>
    </row>
    <row r="30" spans="1:10" ht="15" customHeight="1">
      <c r="A30" s="79">
        <v>9</v>
      </c>
      <c r="B30" s="81" t="s">
        <v>39</v>
      </c>
      <c r="C30" s="85" t="s">
        <v>58</v>
      </c>
      <c r="D30" s="58" t="s">
        <v>50</v>
      </c>
      <c r="E30" s="17">
        <v>1493</v>
      </c>
      <c r="F30" s="17">
        <v>1193</v>
      </c>
      <c r="G30" s="13">
        <f t="shared" si="0"/>
        <v>-300</v>
      </c>
      <c r="H30" s="70" t="s">
        <v>7</v>
      </c>
      <c r="I30" s="42"/>
      <c r="J30" s="4" t="s">
        <v>26</v>
      </c>
    </row>
    <row r="31" spans="1:10" ht="15" customHeight="1">
      <c r="A31" s="80"/>
      <c r="B31" s="82"/>
      <c r="C31" s="86"/>
      <c r="D31" s="84"/>
      <c r="E31" s="18">
        <v>1493</v>
      </c>
      <c r="F31" s="18">
        <v>1193</v>
      </c>
      <c r="G31" s="16">
        <f t="shared" si="0"/>
        <v>-300</v>
      </c>
      <c r="H31" s="72"/>
      <c r="I31" s="20"/>
      <c r="J31" s="4" t="s">
        <v>27</v>
      </c>
    </row>
    <row r="32" spans="1:10" ht="15" customHeight="1">
      <c r="A32" s="79">
        <v>10</v>
      </c>
      <c r="B32" s="81" t="s">
        <v>39</v>
      </c>
      <c r="C32" s="85" t="s">
        <v>44</v>
      </c>
      <c r="D32" s="58" t="s">
        <v>51</v>
      </c>
      <c r="E32" s="17">
        <v>19287</v>
      </c>
      <c r="F32" s="17">
        <v>21476</v>
      </c>
      <c r="G32" s="13">
        <f t="shared" si="0"/>
        <v>2189</v>
      </c>
      <c r="H32" s="70" t="s">
        <v>7</v>
      </c>
      <c r="I32" s="42"/>
      <c r="J32" s="4" t="s">
        <v>26</v>
      </c>
    </row>
    <row r="33" spans="1:10" ht="15" customHeight="1">
      <c r="A33" s="80"/>
      <c r="B33" s="82"/>
      <c r="C33" s="86"/>
      <c r="D33" s="84"/>
      <c r="E33" s="18">
        <v>19287</v>
      </c>
      <c r="F33" s="18">
        <v>21476</v>
      </c>
      <c r="G33" s="16">
        <f t="shared" si="0"/>
        <v>2189</v>
      </c>
      <c r="H33" s="72"/>
      <c r="I33" s="20"/>
      <c r="J33" s="4" t="s">
        <v>27</v>
      </c>
    </row>
    <row r="34" spans="1:10" ht="15" customHeight="1">
      <c r="A34" s="79">
        <v>11</v>
      </c>
      <c r="B34" s="81" t="s">
        <v>39</v>
      </c>
      <c r="C34" s="85" t="s">
        <v>45</v>
      </c>
      <c r="D34" s="58" t="s">
        <v>52</v>
      </c>
      <c r="E34" s="17">
        <v>42125</v>
      </c>
      <c r="F34" s="17">
        <v>46370</v>
      </c>
      <c r="G34" s="13">
        <f t="shared" si="0"/>
        <v>4245</v>
      </c>
      <c r="H34" s="70" t="s">
        <v>7</v>
      </c>
      <c r="I34" s="42"/>
      <c r="J34" s="4" t="s">
        <v>26</v>
      </c>
    </row>
    <row r="35" spans="1:10" ht="15" customHeight="1">
      <c r="A35" s="80"/>
      <c r="B35" s="82"/>
      <c r="C35" s="86"/>
      <c r="D35" s="84"/>
      <c r="E35" s="18">
        <v>42125</v>
      </c>
      <c r="F35" s="18">
        <v>46370</v>
      </c>
      <c r="G35" s="16">
        <f t="shared" si="0"/>
        <v>4245</v>
      </c>
      <c r="H35" s="72"/>
      <c r="I35" s="20"/>
      <c r="J35" s="4" t="s">
        <v>27</v>
      </c>
    </row>
    <row r="36" spans="1:10" ht="15" customHeight="1">
      <c r="A36" s="79">
        <v>12</v>
      </c>
      <c r="B36" s="81" t="s">
        <v>39</v>
      </c>
      <c r="C36" s="83" t="s">
        <v>46</v>
      </c>
      <c r="D36" s="58" t="s">
        <v>53</v>
      </c>
      <c r="E36" s="13">
        <v>60117</v>
      </c>
      <c r="F36" s="13">
        <v>90890</v>
      </c>
      <c r="G36" s="13">
        <f t="shared" si="0"/>
        <v>30773</v>
      </c>
      <c r="H36" s="70" t="s">
        <v>7</v>
      </c>
      <c r="I36" s="42"/>
      <c r="J36" s="4" t="s">
        <v>26</v>
      </c>
    </row>
    <row r="37" spans="1:10" ht="15" customHeight="1">
      <c r="A37" s="80"/>
      <c r="B37" s="82"/>
      <c r="C37" s="83"/>
      <c r="D37" s="84"/>
      <c r="E37" s="15">
        <v>58247</v>
      </c>
      <c r="F37" s="15">
        <v>88460</v>
      </c>
      <c r="G37" s="16">
        <f t="shared" si="0"/>
        <v>30213</v>
      </c>
      <c r="H37" s="72"/>
      <c r="I37" s="20"/>
      <c r="J37" s="4" t="s">
        <v>27</v>
      </c>
    </row>
    <row r="38" spans="1:10" ht="15" customHeight="1">
      <c r="A38" s="79">
        <v>13</v>
      </c>
      <c r="B38" s="81" t="s">
        <v>39</v>
      </c>
      <c r="C38" s="85" t="s">
        <v>47</v>
      </c>
      <c r="D38" s="58" t="s">
        <v>54</v>
      </c>
      <c r="E38" s="17">
        <v>104936</v>
      </c>
      <c r="F38" s="17">
        <v>127834</v>
      </c>
      <c r="G38" s="13">
        <f t="shared" si="0"/>
        <v>22898</v>
      </c>
      <c r="H38" s="70" t="s">
        <v>7</v>
      </c>
      <c r="I38" s="42"/>
      <c r="J38" s="4" t="s">
        <v>26</v>
      </c>
    </row>
    <row r="39" spans="1:10" ht="15" customHeight="1">
      <c r="A39" s="80"/>
      <c r="B39" s="82"/>
      <c r="C39" s="86"/>
      <c r="D39" s="84"/>
      <c r="E39" s="18">
        <v>104935</v>
      </c>
      <c r="F39" s="18">
        <v>127833</v>
      </c>
      <c r="G39" s="16">
        <f t="shared" si="0"/>
        <v>22898</v>
      </c>
      <c r="H39" s="72"/>
      <c r="I39" s="20"/>
      <c r="J39" s="4" t="s">
        <v>27</v>
      </c>
    </row>
    <row r="40" spans="1:10" ht="15" customHeight="1">
      <c r="A40" s="73" t="s">
        <v>38</v>
      </c>
      <c r="B40" s="74"/>
      <c r="C40" s="74"/>
      <c r="D40" s="75"/>
      <c r="E40" s="17">
        <f>+E16+E18+E20+E22+E24+E26+E28+E30+E32+E34+E36+E38</f>
        <v>332741</v>
      </c>
      <c r="F40" s="17">
        <f>+F16+F18+F20+F22+F24+F26+F28+F30+F32+F34+F36+F38</f>
        <v>387618</v>
      </c>
      <c r="G40" s="13">
        <f t="shared" si="0"/>
        <v>54877</v>
      </c>
      <c r="H40" s="70"/>
      <c r="I40" s="42"/>
    </row>
    <row r="41" spans="1:10" ht="15" customHeight="1">
      <c r="A41" s="76"/>
      <c r="B41" s="77"/>
      <c r="C41" s="77"/>
      <c r="D41" s="78"/>
      <c r="E41" s="18">
        <f>+E17+E19+E21+E23+E25+E27+E29+E31+E33+E35+E37+E39</f>
        <v>327792</v>
      </c>
      <c r="F41" s="18">
        <f>+F17+F19+F21+F23+F25+F27+F29+F31+F33+F35+F37+F39</f>
        <v>381331</v>
      </c>
      <c r="G41" s="16">
        <f t="shared" si="0"/>
        <v>53539</v>
      </c>
      <c r="H41" s="72"/>
      <c r="I41" s="20"/>
    </row>
    <row r="42" spans="1:10" ht="15" customHeight="1">
      <c r="A42" s="64" t="s">
        <v>9</v>
      </c>
      <c r="B42" s="65"/>
      <c r="C42" s="65"/>
      <c r="D42" s="66"/>
      <c r="E42" s="17">
        <f>+SUMIF($J12:$J39,$J42,E12:E39)</f>
        <v>1533926</v>
      </c>
      <c r="F42" s="17">
        <f>+SUMIF($J12:$J39,$J42,F12:F39)</f>
        <v>1618775</v>
      </c>
      <c r="G42" s="14">
        <f t="shared" ref="G42:G43" si="1">+F42-E42</f>
        <v>84849</v>
      </c>
      <c r="H42" s="70" t="str">
        <f>IF(I42="　","　","区ＣＭ")</f>
        <v>　</v>
      </c>
      <c r="I42" s="19" t="str">
        <f>IF(SUMIF(K12:K39,K42,I12:I39)=0,"　",SUMIF(K12:K39,K42,I12:I39))</f>
        <v>　</v>
      </c>
      <c r="J42" s="4" t="s">
        <v>26</v>
      </c>
    </row>
    <row r="43" spans="1:10" ht="15" customHeight="1" thickBot="1">
      <c r="A43" s="67"/>
      <c r="B43" s="68"/>
      <c r="C43" s="68"/>
      <c r="D43" s="69"/>
      <c r="E43" s="21">
        <f>+SUMIF($J12:$J39,$J43,E12:E39)</f>
        <v>1528977</v>
      </c>
      <c r="F43" s="21">
        <f>+SUMIF($J12:$J39,$J43,F12:F39)</f>
        <v>1612488</v>
      </c>
      <c r="G43" s="22">
        <f t="shared" si="1"/>
        <v>83511</v>
      </c>
      <c r="H43" s="71"/>
      <c r="I43" s="23" t="str">
        <f>IF(SUMIF(K12:K39,K43,I12:I39)=0,"　",SUMIF(K12:K39,K43,I12:I39))</f>
        <v>　</v>
      </c>
      <c r="J43" s="4" t="s">
        <v>27</v>
      </c>
    </row>
    <row r="44" spans="1:10" ht="12.75">
      <c r="A44" s="39"/>
      <c r="B44" s="39"/>
      <c r="C44" s="39"/>
      <c r="D44" s="39"/>
      <c r="E44" s="24"/>
      <c r="F44" s="25"/>
      <c r="G44" s="25"/>
    </row>
    <row r="45" spans="1:10" ht="18" customHeight="1">
      <c r="A45" s="29"/>
      <c r="B45" s="29"/>
      <c r="C45" s="35"/>
      <c r="D45" s="29"/>
      <c r="F45" s="7"/>
      <c r="G45" s="7"/>
    </row>
    <row r="46" spans="1:10" ht="18" customHeight="1" thickBot="1">
      <c r="A46" s="39" t="s">
        <v>10</v>
      </c>
      <c r="B46" s="39"/>
      <c r="C46" s="39"/>
      <c r="D46" s="39"/>
      <c r="F46" s="7"/>
      <c r="G46" s="7"/>
      <c r="H46" s="26"/>
    </row>
    <row r="47" spans="1:10" ht="18" customHeight="1">
      <c r="A47" s="9" t="s">
        <v>11</v>
      </c>
      <c r="B47" s="10" t="s">
        <v>3</v>
      </c>
      <c r="C47" s="44" t="s">
        <v>12</v>
      </c>
      <c r="D47" s="46" t="s">
        <v>4</v>
      </c>
      <c r="E47" s="30" t="s">
        <v>29</v>
      </c>
      <c r="F47" s="10" t="s">
        <v>30</v>
      </c>
      <c r="G47" s="30" t="s">
        <v>17</v>
      </c>
      <c r="H47" s="48" t="s">
        <v>5</v>
      </c>
      <c r="I47" s="49"/>
    </row>
    <row r="48" spans="1:10" ht="18" customHeight="1">
      <c r="A48" s="11" t="s">
        <v>6</v>
      </c>
      <c r="B48" s="27" t="s">
        <v>15</v>
      </c>
      <c r="C48" s="45"/>
      <c r="D48" s="47"/>
      <c r="E48" s="34" t="s">
        <v>31</v>
      </c>
      <c r="F48" s="31" t="s">
        <v>33</v>
      </c>
      <c r="G48" s="31" t="s">
        <v>32</v>
      </c>
      <c r="H48" s="50"/>
      <c r="I48" s="51"/>
    </row>
    <row r="49" spans="1:9" ht="18" customHeight="1">
      <c r="A49" s="52"/>
      <c r="B49" s="54"/>
      <c r="C49" s="56" t="s">
        <v>13</v>
      </c>
      <c r="D49" s="58" t="s">
        <v>14</v>
      </c>
      <c r="E49" s="14" t="s">
        <v>16</v>
      </c>
      <c r="F49" s="14"/>
      <c r="G49" s="14" t="s">
        <v>16</v>
      </c>
      <c r="H49" s="60"/>
      <c r="I49" s="61"/>
    </row>
    <row r="50" spans="1:9" ht="18" customHeight="1" thickBot="1">
      <c r="A50" s="53"/>
      <c r="B50" s="55"/>
      <c r="C50" s="57"/>
      <c r="D50" s="59"/>
      <c r="E50" s="28" t="s">
        <v>16</v>
      </c>
      <c r="F50" s="22"/>
      <c r="G50" s="22">
        <f>+F50</f>
        <v>0</v>
      </c>
      <c r="H50" s="62"/>
      <c r="I50" s="63"/>
    </row>
    <row r="51" spans="1:9" ht="18" customHeight="1">
      <c r="F51" s="7"/>
      <c r="G51" s="7"/>
      <c r="H51" s="26"/>
    </row>
    <row r="52" spans="1:9" ht="18" customHeight="1">
      <c r="A52" s="26"/>
      <c r="D52" s="29"/>
      <c r="F52" s="7"/>
      <c r="G52" s="7"/>
      <c r="H52" s="26"/>
    </row>
    <row r="53" spans="1:9" ht="18" customHeight="1">
      <c r="F53" s="7"/>
      <c r="G53" s="7"/>
      <c r="H53" s="26"/>
    </row>
    <row r="54" spans="1:9" ht="18" customHeight="1">
      <c r="F54" s="7"/>
      <c r="G54" s="7"/>
      <c r="H54" s="26"/>
    </row>
  </sheetData>
  <mergeCells count="83">
    <mergeCell ref="C10:C11"/>
    <mergeCell ref="D10:D11"/>
    <mergeCell ref="H10:I11"/>
    <mergeCell ref="A12:A13"/>
    <mergeCell ref="B12:B13"/>
    <mergeCell ref="C12:C13"/>
    <mergeCell ref="D12:D13"/>
    <mergeCell ref="H12:H13"/>
    <mergeCell ref="A14:D15"/>
    <mergeCell ref="H14:H15"/>
    <mergeCell ref="A16:A17"/>
    <mergeCell ref="B16:B17"/>
    <mergeCell ref="C16:C17"/>
    <mergeCell ref="D16:D17"/>
    <mergeCell ref="H16:H17"/>
    <mergeCell ref="A20:A21"/>
    <mergeCell ref="B20:B21"/>
    <mergeCell ref="C20:C21"/>
    <mergeCell ref="D20:D21"/>
    <mergeCell ref="H20:H21"/>
    <mergeCell ref="A18:A19"/>
    <mergeCell ref="B18:B19"/>
    <mergeCell ref="C18:C19"/>
    <mergeCell ref="D18:D19"/>
    <mergeCell ref="H18:H19"/>
    <mergeCell ref="A22:A23"/>
    <mergeCell ref="B22:B23"/>
    <mergeCell ref="C22:C23"/>
    <mergeCell ref="D22:D23"/>
    <mergeCell ref="H22:H23"/>
    <mergeCell ref="A26:A27"/>
    <mergeCell ref="B26:B27"/>
    <mergeCell ref="C26:C27"/>
    <mergeCell ref="D26:D27"/>
    <mergeCell ref="H26:H27"/>
    <mergeCell ref="A24:A25"/>
    <mergeCell ref="B24:B25"/>
    <mergeCell ref="C24:C25"/>
    <mergeCell ref="D24:D25"/>
    <mergeCell ref="H24:H25"/>
    <mergeCell ref="A30:A31"/>
    <mergeCell ref="B30:B31"/>
    <mergeCell ref="C30:C31"/>
    <mergeCell ref="D30:D31"/>
    <mergeCell ref="H30:H31"/>
    <mergeCell ref="A28:A29"/>
    <mergeCell ref="B28:B29"/>
    <mergeCell ref="C28:C29"/>
    <mergeCell ref="D28:D29"/>
    <mergeCell ref="H28:H29"/>
    <mergeCell ref="A34:A35"/>
    <mergeCell ref="B34:B35"/>
    <mergeCell ref="C34:C35"/>
    <mergeCell ref="D34:D35"/>
    <mergeCell ref="H34:H35"/>
    <mergeCell ref="A32:A33"/>
    <mergeCell ref="B32:B33"/>
    <mergeCell ref="C32:C33"/>
    <mergeCell ref="D32:D33"/>
    <mergeCell ref="H32:H33"/>
    <mergeCell ref="D36:D37"/>
    <mergeCell ref="H36:H37"/>
    <mergeCell ref="A38:A39"/>
    <mergeCell ref="B38:B39"/>
    <mergeCell ref="C38:C39"/>
    <mergeCell ref="D38:D39"/>
    <mergeCell ref="H38:H39"/>
    <mergeCell ref="E9:F9"/>
    <mergeCell ref="C47:C48"/>
    <mergeCell ref="D47:D48"/>
    <mergeCell ref="H47:I48"/>
    <mergeCell ref="A49:A50"/>
    <mergeCell ref="B49:B50"/>
    <mergeCell ref="C49:C50"/>
    <mergeCell ref="D49:D50"/>
    <mergeCell ref="H49:I50"/>
    <mergeCell ref="A42:D43"/>
    <mergeCell ref="H42:H43"/>
    <mergeCell ref="H40:H41"/>
    <mergeCell ref="A40:D41"/>
    <mergeCell ref="A36:A37"/>
    <mergeCell ref="B36:B37"/>
    <mergeCell ref="C36:C37"/>
  </mergeCells>
  <phoneticPr fontId="4"/>
  <dataValidations count="2">
    <dataValidation type="list" allowBlank="1" showInputMessage="1" showErrorMessage="1" sqref="H12:H13 H16:H39">
      <formula1>"　　,区ＣＭ"</formula1>
    </dataValidation>
    <dataValidation type="list" allowBlank="1" showInputMessage="1" showErrorMessage="1" sqref="F11">
      <formula1>"調 整 ③,予 算 案 ②,予 算 ②"</formula1>
    </dataValidation>
  </dataValidations>
  <hyperlinks>
    <hyperlink ref="C16:C17" r:id="rId1" display="新たなつながりを創出し人と人の絆を大事にするまちづくり"/>
    <hyperlink ref="C18:C19" r:id="rId2" display="多様な活動主体との連携による地域活性化とまちの魅力向上"/>
    <hyperlink ref="C20:C21" r:id="rId3" display="子どもたちがいきいきと育つ環境整備"/>
    <hyperlink ref="C22:C23" r:id="rId4" display="社会教育環境の充実"/>
    <hyperlink ref="C24:C25" r:id="rId5" display="安全なまちづくりの推進"/>
    <hyperlink ref="C26:C27" r:id="rId6" display="快適な地域環境づくり"/>
    <hyperlink ref="C28:C29" r:id="rId7" display="みんなで支えあう地域づくり"/>
    <hyperlink ref="C30:C31" r:id="rId8" display="健康で住み慣れた地域でいきいきと暮らせる環境づくり"/>
    <hyperlink ref="C32:C33" r:id="rId9" display="区民ニーズに応じた区政運営"/>
    <hyperlink ref="C34:C35" r:id="rId10" display="区役所附設会館管理運営"/>
    <hyperlink ref="C36:C37" r:id="rId11" display="区庁舎設備維持経費"/>
    <hyperlink ref="C38:C39" r:id="rId12" display="区役所運営事務経費等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2023-02-13T07:59:33Z</dcterms:modified>
</cp:coreProperties>
</file>