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03BE8ED5-F4E7-4906-A412-6B57B247A55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" r:id="rId1"/>
  </sheets>
  <definedNames>
    <definedName name="_xlnm.Print_Area" localSheetId="0">DATA!$A$1:$Q$48</definedName>
    <definedName name="_xlnm.Print_Titles" localSheetId="0">DATA!$1:$3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1" l="1"/>
  <c r="P43" i="1"/>
  <c r="P41" i="1"/>
  <c r="P40" i="1"/>
  <c r="P38" i="1"/>
  <c r="P37" i="1"/>
  <c r="P35" i="1"/>
  <c r="P34" i="1"/>
  <c r="P32" i="1"/>
  <c r="P31" i="1"/>
  <c r="P29" i="1"/>
  <c r="P28" i="1"/>
  <c r="P26" i="1"/>
  <c r="P25" i="1"/>
  <c r="P23" i="1"/>
  <c r="P22" i="1"/>
  <c r="P20" i="1"/>
  <c r="P19" i="1"/>
  <c r="P17" i="1"/>
  <c r="P16" i="1"/>
  <c r="P14" i="1"/>
  <c r="P13" i="1"/>
  <c r="P11" i="1"/>
  <c r="P10" i="1"/>
  <c r="Q26" i="1" l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Q23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Q44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Q41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Q38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Q35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Q32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Q29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Q20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Q17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Q14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Q11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D7" i="1"/>
  <c r="E7" i="1"/>
  <c r="F7" i="1"/>
  <c r="G7" i="1"/>
  <c r="H7" i="1"/>
  <c r="I7" i="1"/>
  <c r="J7" i="1"/>
  <c r="K7" i="1"/>
  <c r="L7" i="1"/>
  <c r="M7" i="1"/>
  <c r="N7" i="1"/>
  <c r="O7" i="1"/>
  <c r="D8" i="1"/>
  <c r="E8" i="1"/>
  <c r="F8" i="1"/>
  <c r="G8" i="1"/>
  <c r="G9" i="1" s="1"/>
  <c r="H8" i="1"/>
  <c r="I8" i="1"/>
  <c r="J8" i="1"/>
  <c r="K8" i="1"/>
  <c r="K9" i="1" s="1"/>
  <c r="L8" i="1"/>
  <c r="M8" i="1"/>
  <c r="N8" i="1"/>
  <c r="O8" i="1"/>
  <c r="O9" i="1" s="1"/>
  <c r="D4" i="1"/>
  <c r="E4" i="1"/>
  <c r="F4" i="1"/>
  <c r="G4" i="1"/>
  <c r="H4" i="1"/>
  <c r="I4" i="1"/>
  <c r="J4" i="1"/>
  <c r="K4" i="1"/>
  <c r="L4" i="1"/>
  <c r="M4" i="1"/>
  <c r="N4" i="1"/>
  <c r="O4" i="1"/>
  <c r="D5" i="1"/>
  <c r="E5" i="1"/>
  <c r="F5" i="1"/>
  <c r="G5" i="1"/>
  <c r="G6" i="1" s="1"/>
  <c r="H5" i="1"/>
  <c r="I5" i="1"/>
  <c r="J5" i="1"/>
  <c r="K5" i="1"/>
  <c r="K6" i="1" s="1"/>
  <c r="L5" i="1"/>
  <c r="M5" i="1"/>
  <c r="N5" i="1"/>
  <c r="N6" i="1" s="1"/>
  <c r="O5" i="1"/>
  <c r="O6" i="1" s="1"/>
  <c r="I6" i="1"/>
  <c r="P5" i="1" l="1"/>
  <c r="P4" i="1"/>
  <c r="P6" i="1" s="1"/>
  <c r="D9" i="1"/>
  <c r="P8" i="1"/>
  <c r="P7" i="1"/>
  <c r="P9" i="1" s="1"/>
  <c r="Q45" i="1"/>
  <c r="Q42" i="1"/>
  <c r="H6" i="1"/>
  <c r="Q39" i="1"/>
  <c r="Q36" i="1"/>
  <c r="Q33" i="1"/>
  <c r="Q30" i="1"/>
  <c r="Q27" i="1"/>
  <c r="Q24" i="1"/>
  <c r="Q21" i="1"/>
  <c r="Q18" i="1"/>
  <c r="N9" i="1"/>
  <c r="M9" i="1"/>
  <c r="M6" i="1"/>
  <c r="L9" i="1"/>
  <c r="L6" i="1"/>
  <c r="J9" i="1"/>
  <c r="J6" i="1"/>
  <c r="I9" i="1"/>
  <c r="H9" i="1"/>
  <c r="F9" i="1"/>
  <c r="F6" i="1"/>
  <c r="E9" i="1"/>
  <c r="E6" i="1"/>
  <c r="Q15" i="1"/>
  <c r="D6" i="1"/>
  <c r="Q12" i="1"/>
  <c r="Q5" i="1"/>
  <c r="Q8" i="1"/>
  <c r="Q9" i="1" l="1"/>
  <c r="Q6" i="1"/>
</calcChain>
</file>

<file path=xl/sharedStrings.xml><?xml version="1.0" encoding="utf-8"?>
<sst xmlns="http://schemas.openxmlformats.org/spreadsheetml/2006/main" count="49" uniqueCount="37">
  <si>
    <t>隻数</t>
    <rPh sb="0" eb="2">
      <t>セキスウ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</si>
  <si>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</si>
  <si>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</si>
  <si>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</si>
  <si>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</si>
  <si>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</si>
  <si>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</si>
  <si>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</si>
  <si>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</si>
  <si>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</si>
  <si>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</si>
  <si>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</si>
  <si>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</si>
  <si>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総トン数</t>
    <rPh sb="0" eb="1">
      <t>ソウ</t>
    </rPh>
    <rPh sb="3" eb="4">
      <t>スウ</t>
    </rPh>
    <phoneticPr fontId="2"/>
  </si>
  <si>
    <t>累計</t>
    <rPh sb="0" eb="2">
      <t>ルイケイ</t>
    </rPh>
    <phoneticPr fontId="2"/>
  </si>
  <si>
    <t>　　　　　　月　　　項目　　　　</t>
    <rPh sb="6" eb="7">
      <t>ツキ</t>
    </rPh>
    <rPh sb="10" eb="12">
      <t>コウモク</t>
    </rPh>
    <phoneticPr fontId="2"/>
  </si>
  <si>
    <t>年計</t>
    <rPh sb="0" eb="1">
      <t>ネン</t>
    </rPh>
    <rPh sb="1" eb="2">
      <t>ケイ</t>
    </rPh>
    <phoneticPr fontId="2"/>
  </si>
  <si>
    <t>外航計</t>
    <rPh sb="0" eb="2">
      <t>ガイコウ</t>
    </rPh>
    <rPh sb="2" eb="3">
      <t>ケイ</t>
    </rPh>
    <phoneticPr fontId="2"/>
  </si>
  <si>
    <t>内航計</t>
    <rPh sb="0" eb="2">
      <t>ナイコウ</t>
    </rPh>
    <rPh sb="2" eb="3">
      <t>ケイ</t>
    </rPh>
    <phoneticPr fontId="2"/>
  </si>
  <si>
    <t>総　　数</t>
    <rPh sb="0" eb="1">
      <t>フサ</t>
    </rPh>
    <rPh sb="3" eb="4">
      <t>カズ</t>
    </rPh>
    <phoneticPr fontId="2"/>
  </si>
  <si>
    <t>（注）</t>
    <rPh sb="1" eb="2">
      <t>チュウ</t>
    </rPh>
    <phoneticPr fontId="2"/>
  </si>
  <si>
    <t>上段：</t>
    <rPh sb="0" eb="2">
      <t>ジョウダン</t>
    </rPh>
    <phoneticPr fontId="2"/>
  </si>
  <si>
    <t>下段：</t>
    <rPh sb="0" eb="2">
      <t>カダン</t>
    </rPh>
    <phoneticPr fontId="2"/>
  </si>
  <si>
    <t>対前年同期比</t>
    <rPh sb="0" eb="1">
      <t>タイ</t>
    </rPh>
    <rPh sb="1" eb="3">
      <t>ゼンネン</t>
    </rPh>
    <rPh sb="3" eb="6">
      <t>ドウキヒ</t>
    </rPh>
    <phoneticPr fontId="2"/>
  </si>
  <si>
    <t>中段：</t>
    <rPh sb="0" eb="2">
      <t>チュウダン</t>
    </rPh>
    <phoneticPr fontId="2"/>
  </si>
  <si>
    <t>（単位：隻・総トン・％）</t>
    <phoneticPr fontId="2"/>
  </si>
  <si>
    <t>内　　　　航</t>
    <rPh sb="0" eb="1">
      <t>ウチ</t>
    </rPh>
    <rPh sb="5" eb="6">
      <t>コウ</t>
    </rPh>
    <phoneticPr fontId="2"/>
  </si>
  <si>
    <t>外　　　　　　　航</t>
    <rPh sb="0" eb="1">
      <t>ソト</t>
    </rPh>
    <rPh sb="8" eb="9">
      <t>コウ</t>
    </rPh>
    <phoneticPr fontId="2"/>
  </si>
  <si>
    <t>隻数</t>
    <rPh sb="0" eb="1">
      <t>セキ</t>
    </rPh>
    <rPh sb="1" eb="2">
      <t>スウ</t>
    </rPh>
    <phoneticPr fontId="2"/>
  </si>
  <si>
    <t>2．セミコンテナ船にはRORO船を含む</t>
    <phoneticPr fontId="2"/>
  </si>
  <si>
    <t>１．</t>
    <phoneticPr fontId="2"/>
  </si>
  <si>
    <t>うちフルコン</t>
    <phoneticPr fontId="2"/>
  </si>
  <si>
    <t>うちフェリー</t>
    <phoneticPr fontId="2"/>
  </si>
  <si>
    <t>うちセミコン他</t>
    <rPh sb="6" eb="7">
      <t>ホカ</t>
    </rPh>
    <phoneticPr fontId="2"/>
  </si>
  <si>
    <t>１． 入 港 船 舶 月 別 前 年 比 較 表</t>
    <phoneticPr fontId="2"/>
  </si>
  <si>
    <t>２０２４年</t>
    <phoneticPr fontId="2"/>
  </si>
  <si>
    <t>２０２３年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</si>
</sst>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;[Red]\-#,##0;&quot;- &quot;"/>
    <numFmt numFmtId="178" formatCode="0.0"/>
  </numFmts>
  <fonts count="7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8" fontId="4" fillId="0" borderId="4" xfId="1" applyNumberFormat="1" applyFont="1" applyBorder="1" applyAlignment="1">
      <alignment horizontal="right" vertical="center" shrinkToFit="1"/>
    </xf>
    <xf numFmtId="178" fontId="4" fillId="0" borderId="3" xfId="1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quotePrefix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49" fontId="3" fillId="0" borderId="0" xfId="0" applyNumberFormat="1" applyFont="1" applyAlignment="1">
      <alignment horizontal="center" vertical="center"/>
    </xf>
    <xf numFmtId="55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 textRotation="255" wrapText="1"/>
    </xf>
    <xf numFmtId="49" fontId="4" fillId="0" borderId="8" xfId="0" applyNumberFormat="1" applyFont="1" applyBorder="1" applyAlignment="1">
      <alignment horizontal="center" vertical="center" textRotation="255" wrapText="1"/>
    </xf>
    <xf numFmtId="49" fontId="4" fillId="0" borderId="9" xfId="0" applyNumberFormat="1" applyFont="1" applyBorder="1" applyAlignment="1">
      <alignment horizontal="center" vertical="center" textRotation="255" wrapText="1"/>
    </xf>
    <xf numFmtId="49" fontId="4" fillId="0" borderId="10" xfId="0" applyNumberFormat="1" applyFont="1" applyBorder="1" applyAlignment="1">
      <alignment horizontal="center" vertical="center" textRotation="255" wrapText="1"/>
    </xf>
    <xf numFmtId="49" fontId="4" fillId="0" borderId="11" xfId="0" applyNumberFormat="1" applyFont="1" applyBorder="1" applyAlignment="1">
      <alignment horizontal="center" vertical="center" textRotation="255" wrapText="1"/>
    </xf>
    <xf numFmtId="49" fontId="4" fillId="0" borderId="12" xfId="0" applyNumberFormat="1" applyFont="1" applyBorder="1" applyAlignment="1">
      <alignment horizontal="center" vertical="center" textRotation="255" wrapText="1"/>
    </xf>
    <xf numFmtId="49" fontId="4" fillId="0" borderId="13" xfId="0" applyNumberFormat="1" applyFont="1" applyBorder="1" applyAlignment="1">
      <alignment horizontal="left" vertical="top" wrapText="1"/>
    </xf>
    <xf numFmtId="49" fontId="4" fillId="0" borderId="14" xfId="0" applyNumberFormat="1" applyFont="1" applyBorder="1" applyAlignment="1">
      <alignment horizontal="left" vertical="top" wrapText="1"/>
    </xf>
    <xf numFmtId="49" fontId="4" fillId="0" borderId="15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 textRotation="255" wrapText="1"/>
    </xf>
    <xf numFmtId="49" fontId="4" fillId="0" borderId="3" xfId="0" applyNumberFormat="1" applyFont="1" applyBorder="1" applyAlignment="1">
      <alignment horizontal="center" vertical="center" textRotation="255" wrapText="1"/>
    </xf>
    <xf numFmtId="49" fontId="4" fillId="0" borderId="4" xfId="0" applyNumberFormat="1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view="pageBreakPreview" zoomScaleNormal="100" zoomScaleSheetLayoutView="100" workbookViewId="0">
      <selection activeCell="B28" sqref="B28:B33"/>
    </sheetView>
  </sheetViews>
  <sheetFormatPr defaultColWidth="9.375" defaultRowHeight="10.8" x14ac:dyDescent="0.15"/>
  <cols>
    <col min="1" max="2" width="3.875" style="1" customWidth="1"/>
    <col min="3" max="3" width="4" style="1" customWidth="1"/>
    <col min="4" max="15" width="10.625" style="2" customWidth="1"/>
    <col min="16" max="17" width="11.125" style="2" customWidth="1"/>
    <col min="18" max="18" width="12" style="1" hidden="1" customWidth="1"/>
    <col min="19" max="16384" width="9.375" style="1"/>
  </cols>
  <sheetData>
    <row r="1" spans="1:17" ht="20.100000000000001" customHeight="1" x14ac:dyDescent="0.15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5" customHeight="1" x14ac:dyDescent="0.15">
      <c r="A2" s="23">
        <v>45597</v>
      </c>
      <c r="B2" s="24"/>
      <c r="C2" s="24"/>
      <c r="D2" s="24"/>
      <c r="P2" s="3"/>
      <c r="Q2" s="4" t="s">
        <v>25</v>
      </c>
    </row>
    <row r="3" spans="1:17" ht="24" customHeight="1" x14ac:dyDescent="0.15">
      <c r="A3" s="31" t="s">
        <v>15</v>
      </c>
      <c r="B3" s="32"/>
      <c r="C3" s="33"/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14</v>
      </c>
      <c r="Q3" s="5" t="s">
        <v>16</v>
      </c>
    </row>
    <row r="4" spans="1:17" ht="11.25" customHeight="1" x14ac:dyDescent="0.15">
      <c r="A4" s="25" t="s">
        <v>19</v>
      </c>
      <c r="B4" s="26"/>
      <c r="C4" s="16" t="s">
        <v>28</v>
      </c>
      <c r="D4" s="6">
        <f>D10+D34</f>
        <v>1691</v>
      </c>
      <c r="E4" s="6">
        <f t="shared" ref="E4:O4" si="0">E10+E34</f>
        <v>1704</v>
      </c>
      <c r="F4" s="6">
        <f t="shared" si="0"/>
        <v>1845</v>
      </c>
      <c r="G4" s="6">
        <f t="shared" si="0"/>
        <v>1807</v>
      </c>
      <c r="H4" s="6">
        <f t="shared" si="0"/>
        <v>1669</v>
      </c>
      <c r="I4" s="6">
        <f t="shared" si="0"/>
        <v>1703</v>
      </c>
      <c r="J4" s="6">
        <f t="shared" si="0"/>
        <v>1819</v>
      </c>
      <c r="K4" s="6">
        <f t="shared" si="0"/>
        <v>1540</v>
      </c>
      <c r="L4" s="6">
        <f t="shared" si="0"/>
        <v>1840</v>
      </c>
      <c r="M4" s="6">
        <f t="shared" si="0"/>
        <v>1849</v>
      </c>
      <c r="N4" s="6">
        <f t="shared" si="0"/>
        <v>1742</v>
      </c>
      <c r="O4" s="6">
        <f t="shared" si="0"/>
        <v>0</v>
      </c>
      <c r="P4" s="6">
        <f>SUM(D4:N4)</f>
        <v>19209</v>
      </c>
      <c r="Q4" s="6">
        <v>0</v>
      </c>
    </row>
    <row r="5" spans="1:17" ht="11.25" customHeight="1" x14ac:dyDescent="0.15">
      <c r="A5" s="27"/>
      <c r="B5" s="28"/>
      <c r="C5" s="17"/>
      <c r="D5" s="7">
        <f>D11+D35</f>
        <v>1671</v>
      </c>
      <c r="E5" s="7">
        <f t="shared" ref="E5:O5" si="1">E11+E35</f>
        <v>1651</v>
      </c>
      <c r="F5" s="7">
        <f t="shared" si="1"/>
        <v>1907</v>
      </c>
      <c r="G5" s="7">
        <f t="shared" si="1"/>
        <v>1771</v>
      </c>
      <c r="H5" s="7">
        <f t="shared" si="1"/>
        <v>1733</v>
      </c>
      <c r="I5" s="7">
        <f t="shared" si="1"/>
        <v>1849</v>
      </c>
      <c r="J5" s="7">
        <f t="shared" si="1"/>
        <v>1909</v>
      </c>
      <c r="K5" s="7">
        <f t="shared" si="1"/>
        <v>1684</v>
      </c>
      <c r="L5" s="7">
        <f t="shared" si="1"/>
        <v>1827</v>
      </c>
      <c r="M5" s="7">
        <f t="shared" si="1"/>
        <v>1846</v>
      </c>
      <c r="N5" s="7">
        <f t="shared" si="1"/>
        <v>1751</v>
      </c>
      <c r="O5" s="7">
        <f t="shared" si="1"/>
        <v>1794</v>
      </c>
      <c r="P5" s="7">
        <f>SUM(D5:N5)</f>
        <v>19599</v>
      </c>
      <c r="Q5" s="7">
        <f>SUM(D5:O5)</f>
        <v>21393</v>
      </c>
    </row>
    <row r="6" spans="1:17" ht="11.25" customHeight="1" x14ac:dyDescent="0.15">
      <c r="A6" s="27"/>
      <c r="B6" s="28"/>
      <c r="C6" s="18"/>
      <c r="D6" s="8">
        <f>IF(OR(D4=0,D5=0),"- ",D4/D5*100)</f>
        <v>101.1968880909635</v>
      </c>
      <c r="E6" s="8">
        <f t="shared" ref="E6:Q6" si="2">IF(OR(E4=0,E5=0),"- ",E4/E5*100)</f>
        <v>103.21017565112054</v>
      </c>
      <c r="F6" s="8">
        <f t="shared" si="2"/>
        <v>96.748820136339802</v>
      </c>
      <c r="G6" s="8">
        <f t="shared" si="2"/>
        <v>102.03274985883681</v>
      </c>
      <c r="H6" s="8">
        <f t="shared" si="2"/>
        <v>96.306982111944606</v>
      </c>
      <c r="I6" s="8">
        <f t="shared" si="2"/>
        <v>92.103839913466729</v>
      </c>
      <c r="J6" s="8">
        <f t="shared" si="2"/>
        <v>95.285489785227867</v>
      </c>
      <c r="K6" s="8">
        <f t="shared" si="2"/>
        <v>91.448931116389559</v>
      </c>
      <c r="L6" s="8">
        <f t="shared" si="2"/>
        <v>100.71154898741106</v>
      </c>
      <c r="M6" s="8">
        <f t="shared" si="2"/>
        <v>100.16251354279524</v>
      </c>
      <c r="N6" s="8">
        <f t="shared" si="2"/>
        <v>99.48600799543118</v>
      </c>
      <c r="O6" s="8" t="str">
        <f t="shared" si="2"/>
        <v xml:space="preserve">- </v>
      </c>
      <c r="P6" s="8">
        <f t="shared" si="2"/>
        <v>98.01010255625286</v>
      </c>
      <c r="Q6" s="8" t="str">
        <f t="shared" si="2"/>
        <v xml:space="preserve">- </v>
      </c>
    </row>
    <row r="7" spans="1:17" ht="11.25" customHeight="1" x14ac:dyDescent="0.15">
      <c r="A7" s="27"/>
      <c r="B7" s="28"/>
      <c r="C7" s="16" t="s">
        <v>13</v>
      </c>
      <c r="D7" s="6">
        <f>D13+D37</f>
        <v>9173329</v>
      </c>
      <c r="E7" s="6">
        <f t="shared" ref="E7:O7" si="3">E13+E37</f>
        <v>8666973</v>
      </c>
      <c r="F7" s="6">
        <f t="shared" si="3"/>
        <v>10309059</v>
      </c>
      <c r="G7" s="6">
        <f t="shared" si="3"/>
        <v>9853178</v>
      </c>
      <c r="H7" s="6">
        <f t="shared" si="3"/>
        <v>9313824</v>
      </c>
      <c r="I7" s="6">
        <f t="shared" si="3"/>
        <v>9185491</v>
      </c>
      <c r="J7" s="6">
        <f t="shared" si="3"/>
        <v>9521064</v>
      </c>
      <c r="K7" s="6">
        <f t="shared" si="3"/>
        <v>8301335</v>
      </c>
      <c r="L7" s="6">
        <f t="shared" si="3"/>
        <v>9659370</v>
      </c>
      <c r="M7" s="6">
        <f t="shared" si="3"/>
        <v>10326471</v>
      </c>
      <c r="N7" s="6">
        <f t="shared" si="3"/>
        <v>8844581</v>
      </c>
      <c r="O7" s="6">
        <f t="shared" si="3"/>
        <v>0</v>
      </c>
      <c r="P7" s="6">
        <f>SUM(D7:N7)</f>
        <v>103154675</v>
      </c>
      <c r="Q7" s="6">
        <v>0</v>
      </c>
    </row>
    <row r="8" spans="1:17" ht="11.25" customHeight="1" x14ac:dyDescent="0.15">
      <c r="A8" s="27"/>
      <c r="B8" s="28"/>
      <c r="C8" s="17"/>
      <c r="D8" s="7">
        <f>D14+D38</f>
        <v>8826601</v>
      </c>
      <c r="E8" s="7">
        <f t="shared" ref="E8:O8" si="4">E14+E38</f>
        <v>8277084</v>
      </c>
      <c r="F8" s="7">
        <f t="shared" si="4"/>
        <v>9979543</v>
      </c>
      <c r="G8" s="7">
        <f t="shared" si="4"/>
        <v>9655529</v>
      </c>
      <c r="H8" s="7">
        <f t="shared" si="4"/>
        <v>9323720</v>
      </c>
      <c r="I8" s="7">
        <f t="shared" si="4"/>
        <v>9260011</v>
      </c>
      <c r="J8" s="7">
        <f t="shared" si="4"/>
        <v>9961241</v>
      </c>
      <c r="K8" s="7">
        <f t="shared" si="4"/>
        <v>8866233</v>
      </c>
      <c r="L8" s="7">
        <f t="shared" si="4"/>
        <v>9555583</v>
      </c>
      <c r="M8" s="7">
        <f t="shared" si="4"/>
        <v>10021462</v>
      </c>
      <c r="N8" s="7">
        <f t="shared" si="4"/>
        <v>9239592</v>
      </c>
      <c r="O8" s="7">
        <f t="shared" si="4"/>
        <v>9467063</v>
      </c>
      <c r="P8" s="7">
        <f>SUM(D8:N8)</f>
        <v>102966599</v>
      </c>
      <c r="Q8" s="7">
        <f>SUM(D8:O8)</f>
        <v>112433662</v>
      </c>
    </row>
    <row r="9" spans="1:17" ht="11.25" customHeight="1" x14ac:dyDescent="0.15">
      <c r="A9" s="29"/>
      <c r="B9" s="30"/>
      <c r="C9" s="18"/>
      <c r="D9" s="8">
        <f t="shared" ref="D9:Q9" si="5">IF(OR(D7=0,D8=0),"- ",D7/D8*100)</f>
        <v>103.92821653544779</v>
      </c>
      <c r="E9" s="8">
        <f t="shared" si="5"/>
        <v>104.71046325010111</v>
      </c>
      <c r="F9" s="8">
        <f t="shared" si="5"/>
        <v>103.30191472695694</v>
      </c>
      <c r="G9" s="8">
        <f t="shared" si="5"/>
        <v>102.04700332835208</v>
      </c>
      <c r="H9" s="8">
        <f t="shared" si="5"/>
        <v>99.893862106541164</v>
      </c>
      <c r="I9" s="8">
        <f t="shared" si="5"/>
        <v>99.195249336096907</v>
      </c>
      <c r="J9" s="8">
        <f t="shared" si="5"/>
        <v>95.581102796328281</v>
      </c>
      <c r="K9" s="8">
        <f t="shared" si="5"/>
        <v>93.628658303926812</v>
      </c>
      <c r="L9" s="8">
        <f t="shared" si="5"/>
        <v>101.08613990376097</v>
      </c>
      <c r="M9" s="8">
        <f t="shared" si="5"/>
        <v>103.04355791600068</v>
      </c>
      <c r="N9" s="8">
        <f t="shared" si="5"/>
        <v>95.724800402442014</v>
      </c>
      <c r="O9" s="8" t="str">
        <f t="shared" si="5"/>
        <v xml:space="preserve">- </v>
      </c>
      <c r="P9" s="8">
        <f t="shared" si="5"/>
        <v>100.18265729064237</v>
      </c>
      <c r="Q9" s="8" t="str">
        <f t="shared" si="5"/>
        <v xml:space="preserve">- </v>
      </c>
    </row>
    <row r="10" spans="1:17" ht="11.25" customHeight="1" x14ac:dyDescent="0.15">
      <c r="A10" s="34" t="s">
        <v>27</v>
      </c>
      <c r="B10" s="19" t="s">
        <v>17</v>
      </c>
      <c r="C10" s="16" t="s">
        <v>0</v>
      </c>
      <c r="D10" s="6">
        <v>396</v>
      </c>
      <c r="E10" s="6">
        <v>351</v>
      </c>
      <c r="F10" s="6">
        <v>412</v>
      </c>
      <c r="G10" s="6">
        <v>416</v>
      </c>
      <c r="H10" s="6">
        <v>404</v>
      </c>
      <c r="I10" s="6">
        <v>396</v>
      </c>
      <c r="J10" s="6">
        <v>391</v>
      </c>
      <c r="K10" s="6">
        <v>344</v>
      </c>
      <c r="L10" s="6">
        <v>392</v>
      </c>
      <c r="M10" s="6">
        <v>382</v>
      </c>
      <c r="N10" s="6">
        <v>356</v>
      </c>
      <c r="O10" s="6">
        <v>0</v>
      </c>
      <c r="P10" s="6">
        <f>SUM(D10:N10)</f>
        <v>4240</v>
      </c>
      <c r="Q10" s="6">
        <v>0</v>
      </c>
    </row>
    <row r="11" spans="1:17" ht="11.25" customHeight="1" x14ac:dyDescent="0.15">
      <c r="A11" s="35"/>
      <c r="B11" s="20"/>
      <c r="C11" s="17"/>
      <c r="D11" s="7">
        <v>376</v>
      </c>
      <c r="E11" s="7">
        <v>376</v>
      </c>
      <c r="F11" s="7">
        <v>428</v>
      </c>
      <c r="G11" s="7">
        <v>405</v>
      </c>
      <c r="H11" s="7">
        <v>414</v>
      </c>
      <c r="I11" s="7">
        <v>426</v>
      </c>
      <c r="J11" s="7">
        <v>433</v>
      </c>
      <c r="K11" s="7">
        <v>396</v>
      </c>
      <c r="L11" s="7">
        <v>414</v>
      </c>
      <c r="M11" s="7">
        <v>406</v>
      </c>
      <c r="N11" s="7">
        <v>390</v>
      </c>
      <c r="O11" s="7">
        <v>399</v>
      </c>
      <c r="P11" s="7">
        <f>SUM(D11:N11)</f>
        <v>4464</v>
      </c>
      <c r="Q11" s="7">
        <f>SUM(D11:O11)</f>
        <v>4863</v>
      </c>
    </row>
    <row r="12" spans="1:17" ht="11.25" customHeight="1" x14ac:dyDescent="0.15">
      <c r="A12" s="35"/>
      <c r="B12" s="20"/>
      <c r="C12" s="18"/>
      <c r="D12" s="9">
        <f t="shared" ref="D12:Q12" si="6">IF(OR(D10=0,D11=0),"- ",D10/D11*100)</f>
        <v>105.31914893617021</v>
      </c>
      <c r="E12" s="9">
        <f t="shared" si="6"/>
        <v>93.351063829787222</v>
      </c>
      <c r="F12" s="9">
        <f t="shared" si="6"/>
        <v>96.261682242990659</v>
      </c>
      <c r="G12" s="9">
        <f t="shared" si="6"/>
        <v>102.71604938271605</v>
      </c>
      <c r="H12" s="9">
        <f t="shared" si="6"/>
        <v>97.584541062801932</v>
      </c>
      <c r="I12" s="9">
        <f t="shared" si="6"/>
        <v>92.957746478873233</v>
      </c>
      <c r="J12" s="9">
        <f t="shared" si="6"/>
        <v>90.300230946882223</v>
      </c>
      <c r="K12" s="9">
        <f t="shared" si="6"/>
        <v>86.868686868686879</v>
      </c>
      <c r="L12" s="9">
        <f t="shared" si="6"/>
        <v>94.685990338164245</v>
      </c>
      <c r="M12" s="9">
        <f t="shared" si="6"/>
        <v>94.088669950738918</v>
      </c>
      <c r="N12" s="9">
        <f t="shared" si="6"/>
        <v>91.282051282051285</v>
      </c>
      <c r="O12" s="9" t="str">
        <f t="shared" si="6"/>
        <v xml:space="preserve">- </v>
      </c>
      <c r="P12" s="9">
        <f t="shared" si="6"/>
        <v>94.982078853046588</v>
      </c>
      <c r="Q12" s="9" t="str">
        <f t="shared" si="6"/>
        <v xml:space="preserve">- </v>
      </c>
    </row>
    <row r="13" spans="1:17" ht="11.25" customHeight="1" x14ac:dyDescent="0.15">
      <c r="A13" s="35"/>
      <c r="B13" s="20"/>
      <c r="C13" s="16" t="s">
        <v>13</v>
      </c>
      <c r="D13" s="6">
        <v>5667935</v>
      </c>
      <c r="E13" s="6">
        <v>5267228</v>
      </c>
      <c r="F13" s="6">
        <v>6365948</v>
      </c>
      <c r="G13" s="6">
        <v>6145751</v>
      </c>
      <c r="H13" s="6">
        <v>5749883</v>
      </c>
      <c r="I13" s="6">
        <v>5576631</v>
      </c>
      <c r="J13" s="6">
        <v>5697852</v>
      </c>
      <c r="K13" s="6">
        <v>4778064</v>
      </c>
      <c r="L13" s="6">
        <v>5895010</v>
      </c>
      <c r="M13" s="6">
        <v>6340764</v>
      </c>
      <c r="N13" s="6">
        <v>5040784</v>
      </c>
      <c r="O13" s="6">
        <v>0</v>
      </c>
      <c r="P13" s="6">
        <f>SUM(D13:N13)</f>
        <v>62525850</v>
      </c>
      <c r="Q13" s="6">
        <v>0</v>
      </c>
    </row>
    <row r="14" spans="1:17" ht="11.25" customHeight="1" x14ac:dyDescent="0.15">
      <c r="A14" s="35"/>
      <c r="B14" s="20"/>
      <c r="C14" s="17"/>
      <c r="D14" s="7">
        <v>5312497</v>
      </c>
      <c r="E14" s="7">
        <v>5120242</v>
      </c>
      <c r="F14" s="7">
        <v>6230583</v>
      </c>
      <c r="G14" s="7">
        <v>5940010</v>
      </c>
      <c r="H14" s="7">
        <v>5689212</v>
      </c>
      <c r="I14" s="7">
        <v>5720456</v>
      </c>
      <c r="J14" s="7">
        <v>6219244</v>
      </c>
      <c r="K14" s="7">
        <v>5449857</v>
      </c>
      <c r="L14" s="7">
        <v>5881508</v>
      </c>
      <c r="M14" s="7">
        <v>6219063</v>
      </c>
      <c r="N14" s="7">
        <v>5578042</v>
      </c>
      <c r="O14" s="7">
        <v>5735917</v>
      </c>
      <c r="P14" s="7">
        <f>SUM(D14:N14)</f>
        <v>63360714</v>
      </c>
      <c r="Q14" s="7">
        <f>SUM(D14:O14)</f>
        <v>69096631</v>
      </c>
    </row>
    <row r="15" spans="1:17" ht="11.25" customHeight="1" x14ac:dyDescent="0.15">
      <c r="A15" s="35"/>
      <c r="B15" s="21"/>
      <c r="C15" s="18"/>
      <c r="D15" s="9">
        <f t="shared" ref="D15:Q15" si="7">IF(OR(D13=0,D14=0),"- ",D13/D14*100)</f>
        <v>106.69060142528079</v>
      </c>
      <c r="E15" s="9">
        <f t="shared" si="7"/>
        <v>102.87068462779689</v>
      </c>
      <c r="F15" s="9">
        <f t="shared" si="7"/>
        <v>102.17258962764801</v>
      </c>
      <c r="G15" s="9">
        <f t="shared" si="7"/>
        <v>103.46364736759703</v>
      </c>
      <c r="H15" s="9">
        <f t="shared" si="7"/>
        <v>101.06642185244634</v>
      </c>
      <c r="I15" s="9">
        <f t="shared" si="7"/>
        <v>97.485777357609251</v>
      </c>
      <c r="J15" s="9">
        <f t="shared" si="7"/>
        <v>91.616472998969016</v>
      </c>
      <c r="K15" s="9">
        <f t="shared" si="7"/>
        <v>87.673199498629046</v>
      </c>
      <c r="L15" s="9">
        <f t="shared" si="7"/>
        <v>100.2295669750003</v>
      </c>
      <c r="M15" s="9">
        <f t="shared" si="7"/>
        <v>101.95690251087663</v>
      </c>
      <c r="N15" s="9">
        <f t="shared" si="7"/>
        <v>90.368340718840059</v>
      </c>
      <c r="O15" s="9" t="str">
        <f t="shared" si="7"/>
        <v xml:space="preserve">- </v>
      </c>
      <c r="P15" s="9">
        <f t="shared" si="7"/>
        <v>98.68236333321623</v>
      </c>
      <c r="Q15" s="9" t="str">
        <f t="shared" si="7"/>
        <v xml:space="preserve">- </v>
      </c>
    </row>
    <row r="16" spans="1:17" ht="11.25" customHeight="1" x14ac:dyDescent="0.15">
      <c r="A16" s="35"/>
      <c r="B16" s="37" t="s">
        <v>31</v>
      </c>
      <c r="C16" s="16" t="s">
        <v>0</v>
      </c>
      <c r="D16" s="6">
        <v>296</v>
      </c>
      <c r="E16" s="6">
        <v>248</v>
      </c>
      <c r="F16" s="6">
        <v>290</v>
      </c>
      <c r="G16" s="6">
        <v>287</v>
      </c>
      <c r="H16" s="6">
        <v>282</v>
      </c>
      <c r="I16" s="6">
        <v>275</v>
      </c>
      <c r="J16" s="6">
        <v>273</v>
      </c>
      <c r="K16" s="6">
        <v>244</v>
      </c>
      <c r="L16" s="6">
        <v>260</v>
      </c>
      <c r="M16" s="6">
        <v>258</v>
      </c>
      <c r="N16" s="6">
        <v>241</v>
      </c>
      <c r="O16" s="6">
        <v>0</v>
      </c>
      <c r="P16" s="6">
        <f>SUM(D16:N16)</f>
        <v>2954</v>
      </c>
      <c r="Q16" s="6">
        <v>0</v>
      </c>
    </row>
    <row r="17" spans="1:17" ht="11.25" customHeight="1" x14ac:dyDescent="0.15">
      <c r="A17" s="35"/>
      <c r="B17" s="38"/>
      <c r="C17" s="17"/>
      <c r="D17" s="7">
        <v>282</v>
      </c>
      <c r="E17" s="7">
        <v>265</v>
      </c>
      <c r="F17" s="7">
        <v>306</v>
      </c>
      <c r="G17" s="7">
        <v>294</v>
      </c>
      <c r="H17" s="7">
        <v>306</v>
      </c>
      <c r="I17" s="7">
        <v>299</v>
      </c>
      <c r="J17" s="7">
        <v>304</v>
      </c>
      <c r="K17" s="7">
        <v>285</v>
      </c>
      <c r="L17" s="7">
        <v>293</v>
      </c>
      <c r="M17" s="7">
        <v>289</v>
      </c>
      <c r="N17" s="7">
        <v>283</v>
      </c>
      <c r="O17" s="7">
        <v>293</v>
      </c>
      <c r="P17" s="7">
        <f>SUM(D17:N17)</f>
        <v>3206</v>
      </c>
      <c r="Q17" s="7">
        <f>SUM(D17:O17)</f>
        <v>3499</v>
      </c>
    </row>
    <row r="18" spans="1:17" ht="11.25" customHeight="1" x14ac:dyDescent="0.15">
      <c r="A18" s="35"/>
      <c r="B18" s="38"/>
      <c r="C18" s="18"/>
      <c r="D18" s="9">
        <f t="shared" ref="D18:Q18" si="8">IF(OR(D16=0,D17=0),"- ",D16/D17*100)</f>
        <v>104.9645390070922</v>
      </c>
      <c r="E18" s="9">
        <f t="shared" si="8"/>
        <v>93.584905660377359</v>
      </c>
      <c r="F18" s="9">
        <f t="shared" si="8"/>
        <v>94.77124183006535</v>
      </c>
      <c r="G18" s="9">
        <f t="shared" si="8"/>
        <v>97.61904761904762</v>
      </c>
      <c r="H18" s="9">
        <f t="shared" si="8"/>
        <v>92.156862745098039</v>
      </c>
      <c r="I18" s="9">
        <f t="shared" si="8"/>
        <v>91.973244147157203</v>
      </c>
      <c r="J18" s="9">
        <f t="shared" si="8"/>
        <v>89.80263157894737</v>
      </c>
      <c r="K18" s="9">
        <f t="shared" si="8"/>
        <v>85.614035087719301</v>
      </c>
      <c r="L18" s="9">
        <f t="shared" si="8"/>
        <v>88.737201365187715</v>
      </c>
      <c r="M18" s="9">
        <f t="shared" si="8"/>
        <v>89.273356401384092</v>
      </c>
      <c r="N18" s="9">
        <f t="shared" si="8"/>
        <v>85.159010600706708</v>
      </c>
      <c r="O18" s="9" t="str">
        <f t="shared" si="8"/>
        <v xml:space="preserve">- </v>
      </c>
      <c r="P18" s="9">
        <f t="shared" si="8"/>
        <v>92.139737991266372</v>
      </c>
      <c r="Q18" s="9" t="str">
        <f t="shared" si="8"/>
        <v xml:space="preserve">- </v>
      </c>
    </row>
    <row r="19" spans="1:17" ht="11.25" customHeight="1" x14ac:dyDescent="0.15">
      <c r="A19" s="35"/>
      <c r="B19" s="38"/>
      <c r="C19" s="16" t="s">
        <v>13</v>
      </c>
      <c r="D19" s="6">
        <v>4530291</v>
      </c>
      <c r="E19" s="6">
        <v>3965644</v>
      </c>
      <c r="F19" s="6">
        <v>4443988</v>
      </c>
      <c r="G19" s="6">
        <v>4275517</v>
      </c>
      <c r="H19" s="6">
        <v>4233265</v>
      </c>
      <c r="I19" s="6">
        <v>4280626</v>
      </c>
      <c r="J19" s="6">
        <v>4011003</v>
      </c>
      <c r="K19" s="6">
        <v>3468279</v>
      </c>
      <c r="L19" s="6">
        <v>3913868</v>
      </c>
      <c r="M19" s="6">
        <v>4024508</v>
      </c>
      <c r="N19" s="6">
        <v>3515939</v>
      </c>
      <c r="O19" s="6">
        <v>0</v>
      </c>
      <c r="P19" s="6">
        <f>SUM(D19:N19)</f>
        <v>44662928</v>
      </c>
      <c r="Q19" s="6">
        <v>0</v>
      </c>
    </row>
    <row r="20" spans="1:17" ht="11.25" customHeight="1" x14ac:dyDescent="0.15">
      <c r="A20" s="35"/>
      <c r="B20" s="38"/>
      <c r="C20" s="17"/>
      <c r="D20" s="7">
        <v>4262985</v>
      </c>
      <c r="E20" s="7">
        <v>3837005</v>
      </c>
      <c r="F20" s="7">
        <v>4658540</v>
      </c>
      <c r="G20" s="7">
        <v>4459951</v>
      </c>
      <c r="H20" s="7">
        <v>4563177</v>
      </c>
      <c r="I20" s="7">
        <v>4415582</v>
      </c>
      <c r="J20" s="7">
        <v>4640127</v>
      </c>
      <c r="K20" s="7">
        <v>4252703</v>
      </c>
      <c r="L20" s="7">
        <v>4480324</v>
      </c>
      <c r="M20" s="7">
        <v>4576929</v>
      </c>
      <c r="N20" s="7">
        <v>4249917</v>
      </c>
      <c r="O20" s="7">
        <v>4545867</v>
      </c>
      <c r="P20" s="7">
        <f>SUM(D20:N20)</f>
        <v>48397240</v>
      </c>
      <c r="Q20" s="7">
        <f>SUM(D20:O20)</f>
        <v>52943107</v>
      </c>
    </row>
    <row r="21" spans="1:17" ht="11.25" customHeight="1" x14ac:dyDescent="0.15">
      <c r="A21" s="35"/>
      <c r="B21" s="39"/>
      <c r="C21" s="18"/>
      <c r="D21" s="9">
        <f t="shared" ref="D21:Q21" si="9">IF(OR(D19=0,D20=0),"- ",D19/D20*100)</f>
        <v>106.27039504009514</v>
      </c>
      <c r="E21" s="9">
        <f t="shared" si="9"/>
        <v>103.35258880298565</v>
      </c>
      <c r="F21" s="9">
        <f t="shared" si="9"/>
        <v>95.394436883658827</v>
      </c>
      <c r="G21" s="9">
        <f t="shared" si="9"/>
        <v>95.864663087105669</v>
      </c>
      <c r="H21" s="9">
        <f t="shared" si="9"/>
        <v>92.770124849419602</v>
      </c>
      <c r="I21" s="9">
        <f t="shared" si="9"/>
        <v>96.943641857404074</v>
      </c>
      <c r="J21" s="9">
        <f t="shared" si="9"/>
        <v>86.44166420444958</v>
      </c>
      <c r="K21" s="9">
        <f t="shared" si="9"/>
        <v>81.554695919277691</v>
      </c>
      <c r="L21" s="9">
        <f t="shared" si="9"/>
        <v>87.356807230905616</v>
      </c>
      <c r="M21" s="9">
        <f t="shared" si="9"/>
        <v>87.93031309858641</v>
      </c>
      <c r="N21" s="9">
        <f t="shared" si="9"/>
        <v>82.729592130858094</v>
      </c>
      <c r="O21" s="9" t="str">
        <f t="shared" si="9"/>
        <v xml:space="preserve">- </v>
      </c>
      <c r="P21" s="9">
        <f t="shared" si="9"/>
        <v>92.284039337780428</v>
      </c>
      <c r="Q21" s="9" t="str">
        <f t="shared" si="9"/>
        <v xml:space="preserve">- </v>
      </c>
    </row>
    <row r="22" spans="1:17" ht="11.25" customHeight="1" x14ac:dyDescent="0.15">
      <c r="A22" s="35"/>
      <c r="B22" s="37" t="s">
        <v>33</v>
      </c>
      <c r="C22" s="16" t="s">
        <v>0</v>
      </c>
      <c r="D22" s="6">
        <v>10</v>
      </c>
      <c r="E22" s="6">
        <v>13</v>
      </c>
      <c r="F22" s="6">
        <v>10</v>
      </c>
      <c r="G22" s="6">
        <v>9</v>
      </c>
      <c r="H22" s="6">
        <v>13</v>
      </c>
      <c r="I22" s="6">
        <v>7</v>
      </c>
      <c r="J22" s="6">
        <v>7</v>
      </c>
      <c r="K22" s="6">
        <v>4</v>
      </c>
      <c r="L22" s="6">
        <v>12</v>
      </c>
      <c r="M22" s="6">
        <v>6</v>
      </c>
      <c r="N22" s="6">
        <v>8</v>
      </c>
      <c r="O22" s="6">
        <v>0</v>
      </c>
      <c r="P22" s="6">
        <f>SUM(D22:N22)</f>
        <v>99</v>
      </c>
      <c r="Q22" s="6">
        <v>0</v>
      </c>
    </row>
    <row r="23" spans="1:17" ht="11.25" customHeight="1" x14ac:dyDescent="0.15">
      <c r="A23" s="35"/>
      <c r="B23" s="38"/>
      <c r="C23" s="17"/>
      <c r="D23" s="7">
        <v>9</v>
      </c>
      <c r="E23" s="7">
        <v>12</v>
      </c>
      <c r="F23" s="7">
        <v>13</v>
      </c>
      <c r="G23" s="7">
        <v>17</v>
      </c>
      <c r="H23" s="7">
        <v>11</v>
      </c>
      <c r="I23" s="7">
        <v>12</v>
      </c>
      <c r="J23" s="7">
        <v>12</v>
      </c>
      <c r="K23" s="7">
        <v>8</v>
      </c>
      <c r="L23" s="7">
        <v>11</v>
      </c>
      <c r="M23" s="7">
        <v>11</v>
      </c>
      <c r="N23" s="7">
        <v>12</v>
      </c>
      <c r="O23" s="7">
        <v>9</v>
      </c>
      <c r="P23" s="7">
        <f>SUM(D23:N23)</f>
        <v>128</v>
      </c>
      <c r="Q23" s="7">
        <f>SUM(D23:O23)</f>
        <v>137</v>
      </c>
    </row>
    <row r="24" spans="1:17" ht="11.25" customHeight="1" x14ac:dyDescent="0.15">
      <c r="A24" s="35"/>
      <c r="B24" s="38"/>
      <c r="C24" s="18"/>
      <c r="D24" s="9">
        <f t="shared" ref="D24:Q24" si="10">IF(OR(D22=0,D23=0),"- ",D22/D23*100)</f>
        <v>111.11111111111111</v>
      </c>
      <c r="E24" s="9">
        <f t="shared" si="10"/>
        <v>108.33333333333333</v>
      </c>
      <c r="F24" s="9">
        <f t="shared" si="10"/>
        <v>76.923076923076934</v>
      </c>
      <c r="G24" s="9">
        <f t="shared" si="10"/>
        <v>52.941176470588239</v>
      </c>
      <c r="H24" s="9">
        <f t="shared" si="10"/>
        <v>118.18181818181819</v>
      </c>
      <c r="I24" s="9">
        <f t="shared" si="10"/>
        <v>58.333333333333336</v>
      </c>
      <c r="J24" s="9">
        <f t="shared" si="10"/>
        <v>58.333333333333336</v>
      </c>
      <c r="K24" s="9">
        <f t="shared" si="10"/>
        <v>50</v>
      </c>
      <c r="L24" s="9">
        <f t="shared" si="10"/>
        <v>109.09090909090908</v>
      </c>
      <c r="M24" s="9">
        <f t="shared" si="10"/>
        <v>54.54545454545454</v>
      </c>
      <c r="N24" s="9">
        <f t="shared" si="10"/>
        <v>66.666666666666657</v>
      </c>
      <c r="O24" s="9" t="str">
        <f t="shared" si="10"/>
        <v xml:space="preserve">- </v>
      </c>
      <c r="P24" s="9">
        <f t="shared" si="10"/>
        <v>77.34375</v>
      </c>
      <c r="Q24" s="9" t="str">
        <f t="shared" si="10"/>
        <v xml:space="preserve">- </v>
      </c>
    </row>
    <row r="25" spans="1:17" ht="11.25" customHeight="1" x14ac:dyDescent="0.15">
      <c r="A25" s="35"/>
      <c r="B25" s="38"/>
      <c r="C25" s="16" t="s">
        <v>13</v>
      </c>
      <c r="D25" s="6">
        <v>182311</v>
      </c>
      <c r="E25" s="6">
        <v>283571</v>
      </c>
      <c r="F25" s="6">
        <v>248024</v>
      </c>
      <c r="G25" s="6">
        <v>215012</v>
      </c>
      <c r="H25" s="6">
        <v>291461</v>
      </c>
      <c r="I25" s="6">
        <v>187517</v>
      </c>
      <c r="J25" s="6">
        <v>185002</v>
      </c>
      <c r="K25" s="6">
        <v>98687</v>
      </c>
      <c r="L25" s="6">
        <v>284554</v>
      </c>
      <c r="M25" s="6">
        <v>151813</v>
      </c>
      <c r="N25" s="6">
        <v>175089</v>
      </c>
      <c r="O25" s="6">
        <v>0</v>
      </c>
      <c r="P25" s="6">
        <f>SUM(D25:N25)</f>
        <v>2303041</v>
      </c>
      <c r="Q25" s="6">
        <v>0</v>
      </c>
    </row>
    <row r="26" spans="1:17" ht="11.25" customHeight="1" x14ac:dyDescent="0.15">
      <c r="A26" s="35"/>
      <c r="B26" s="38"/>
      <c r="C26" s="17"/>
      <c r="D26" s="7">
        <v>206929</v>
      </c>
      <c r="E26" s="7">
        <v>224196</v>
      </c>
      <c r="F26" s="7">
        <v>266894</v>
      </c>
      <c r="G26" s="7">
        <v>300425</v>
      </c>
      <c r="H26" s="7">
        <v>214646</v>
      </c>
      <c r="I26" s="7">
        <v>240396</v>
      </c>
      <c r="J26" s="7">
        <v>265515</v>
      </c>
      <c r="K26" s="7">
        <v>173604</v>
      </c>
      <c r="L26" s="7">
        <v>225986</v>
      </c>
      <c r="M26" s="7">
        <v>239141</v>
      </c>
      <c r="N26" s="7">
        <v>264462</v>
      </c>
      <c r="O26" s="7">
        <v>205692</v>
      </c>
      <c r="P26" s="7">
        <f>SUM(D26:N26)</f>
        <v>2622194</v>
      </c>
      <c r="Q26" s="7">
        <f>SUM(D26:O26)</f>
        <v>2827886</v>
      </c>
    </row>
    <row r="27" spans="1:17" ht="11.25" customHeight="1" x14ac:dyDescent="0.15">
      <c r="A27" s="35"/>
      <c r="B27" s="39"/>
      <c r="C27" s="18"/>
      <c r="D27" s="9">
        <f t="shared" ref="D27:Q27" si="11">IF(OR(D25=0,D26=0),"- ",D25/D26*100)</f>
        <v>88.103165820160541</v>
      </c>
      <c r="E27" s="9">
        <f t="shared" si="11"/>
        <v>126.48352334564399</v>
      </c>
      <c r="F27" s="9">
        <f t="shared" si="11"/>
        <v>92.929777364796507</v>
      </c>
      <c r="G27" s="9">
        <f t="shared" si="11"/>
        <v>71.5692768577848</v>
      </c>
      <c r="H27" s="9">
        <f t="shared" si="11"/>
        <v>135.78683040913876</v>
      </c>
      <c r="I27" s="9">
        <f t="shared" si="11"/>
        <v>78.003377760029281</v>
      </c>
      <c r="J27" s="9">
        <f t="shared" si="11"/>
        <v>69.676666101726838</v>
      </c>
      <c r="K27" s="9">
        <f t="shared" si="11"/>
        <v>56.846040413815345</v>
      </c>
      <c r="L27" s="9">
        <f t="shared" si="11"/>
        <v>125.91664970396397</v>
      </c>
      <c r="M27" s="9">
        <f t="shared" si="11"/>
        <v>63.482631585549939</v>
      </c>
      <c r="N27" s="9">
        <f t="shared" si="11"/>
        <v>66.205730880050822</v>
      </c>
      <c r="O27" s="9" t="str">
        <f t="shared" si="11"/>
        <v xml:space="preserve">- </v>
      </c>
      <c r="P27" s="9">
        <f t="shared" si="11"/>
        <v>87.828780021615486</v>
      </c>
      <c r="Q27" s="9" t="str">
        <f t="shared" si="11"/>
        <v xml:space="preserve">- </v>
      </c>
    </row>
    <row r="28" spans="1:17" ht="11.25" customHeight="1" x14ac:dyDescent="0.15">
      <c r="A28" s="35"/>
      <c r="B28" s="37" t="s">
        <v>32</v>
      </c>
      <c r="C28" s="16" t="s">
        <v>0</v>
      </c>
      <c r="D28" s="6">
        <v>15</v>
      </c>
      <c r="E28" s="6">
        <v>13</v>
      </c>
      <c r="F28" s="6">
        <v>15</v>
      </c>
      <c r="G28" s="6">
        <v>14</v>
      </c>
      <c r="H28" s="6">
        <v>10</v>
      </c>
      <c r="I28" s="6">
        <v>16</v>
      </c>
      <c r="J28" s="6">
        <v>18</v>
      </c>
      <c r="K28" s="6">
        <v>15</v>
      </c>
      <c r="L28" s="6">
        <v>18</v>
      </c>
      <c r="M28" s="6">
        <v>18</v>
      </c>
      <c r="N28" s="6">
        <v>17</v>
      </c>
      <c r="O28" s="6">
        <v>0</v>
      </c>
      <c r="P28" s="6">
        <f>SUM(D28:N28)</f>
        <v>169</v>
      </c>
      <c r="Q28" s="6">
        <v>0</v>
      </c>
    </row>
    <row r="29" spans="1:17" ht="11.25" customHeight="1" x14ac:dyDescent="0.15">
      <c r="A29" s="35"/>
      <c r="B29" s="38"/>
      <c r="C29" s="17"/>
      <c r="D29" s="7">
        <v>13</v>
      </c>
      <c r="E29" s="7">
        <v>13</v>
      </c>
      <c r="F29" s="7">
        <v>16</v>
      </c>
      <c r="G29" s="7">
        <v>8</v>
      </c>
      <c r="H29" s="7">
        <v>14</v>
      </c>
      <c r="I29" s="7">
        <v>15</v>
      </c>
      <c r="J29" s="7">
        <v>15</v>
      </c>
      <c r="K29" s="7">
        <v>14</v>
      </c>
      <c r="L29" s="7">
        <v>15</v>
      </c>
      <c r="M29" s="7">
        <v>16</v>
      </c>
      <c r="N29" s="7">
        <v>15</v>
      </c>
      <c r="O29" s="7">
        <v>15</v>
      </c>
      <c r="P29" s="7">
        <f>SUM(D29:N29)</f>
        <v>154</v>
      </c>
      <c r="Q29" s="7">
        <f>SUM(D29:O29)</f>
        <v>169</v>
      </c>
    </row>
    <row r="30" spans="1:17" ht="11.25" customHeight="1" x14ac:dyDescent="0.15">
      <c r="A30" s="35"/>
      <c r="B30" s="38"/>
      <c r="C30" s="18"/>
      <c r="D30" s="9">
        <f t="shared" ref="D30:Q30" si="12">IF(OR(D28=0,D29=0),"- ",D28/D29*100)</f>
        <v>115.38461538461537</v>
      </c>
      <c r="E30" s="9">
        <f t="shared" si="12"/>
        <v>100</v>
      </c>
      <c r="F30" s="9">
        <f t="shared" si="12"/>
        <v>93.75</v>
      </c>
      <c r="G30" s="9">
        <f t="shared" si="12"/>
        <v>175</v>
      </c>
      <c r="H30" s="9">
        <f t="shared" si="12"/>
        <v>71.428571428571431</v>
      </c>
      <c r="I30" s="9">
        <f t="shared" si="12"/>
        <v>106.66666666666667</v>
      </c>
      <c r="J30" s="9">
        <f t="shared" si="12"/>
        <v>120</v>
      </c>
      <c r="K30" s="9">
        <f t="shared" si="12"/>
        <v>107.14285714285714</v>
      </c>
      <c r="L30" s="9">
        <f t="shared" si="12"/>
        <v>120</v>
      </c>
      <c r="M30" s="9">
        <f t="shared" si="12"/>
        <v>112.5</v>
      </c>
      <c r="N30" s="9">
        <f t="shared" si="12"/>
        <v>113.33333333333333</v>
      </c>
      <c r="O30" s="9" t="str">
        <f t="shared" si="12"/>
        <v xml:space="preserve">- </v>
      </c>
      <c r="P30" s="9">
        <f t="shared" si="12"/>
        <v>109.74025974025975</v>
      </c>
      <c r="Q30" s="9" t="str">
        <f t="shared" si="12"/>
        <v xml:space="preserve">- </v>
      </c>
    </row>
    <row r="31" spans="1:17" ht="11.25" customHeight="1" x14ac:dyDescent="0.15">
      <c r="A31" s="35"/>
      <c r="B31" s="38"/>
      <c r="C31" s="16" t="s">
        <v>13</v>
      </c>
      <c r="D31" s="6">
        <v>311030</v>
      </c>
      <c r="E31" s="6">
        <v>274799</v>
      </c>
      <c r="F31" s="6">
        <v>311030</v>
      </c>
      <c r="G31" s="6">
        <v>289342</v>
      </c>
      <c r="H31" s="6">
        <v>209735</v>
      </c>
      <c r="I31" s="6">
        <v>329238</v>
      </c>
      <c r="J31" s="6">
        <v>372614</v>
      </c>
      <c r="K31" s="6">
        <v>307550</v>
      </c>
      <c r="L31" s="6">
        <v>370874</v>
      </c>
      <c r="M31" s="6">
        <v>365469</v>
      </c>
      <c r="N31" s="6">
        <v>350926</v>
      </c>
      <c r="O31" s="6">
        <v>0</v>
      </c>
      <c r="P31" s="6">
        <f>SUM(D31:N31)</f>
        <v>3492607</v>
      </c>
      <c r="Q31" s="6">
        <v>0</v>
      </c>
    </row>
    <row r="32" spans="1:17" ht="11.25" customHeight="1" x14ac:dyDescent="0.15">
      <c r="A32" s="35"/>
      <c r="B32" s="38"/>
      <c r="C32" s="17"/>
      <c r="D32" s="7">
        <v>274799</v>
      </c>
      <c r="E32" s="7">
        <v>274799</v>
      </c>
      <c r="F32" s="7">
        <v>332718</v>
      </c>
      <c r="G32" s="7">
        <v>159214</v>
      </c>
      <c r="H32" s="7">
        <v>282197</v>
      </c>
      <c r="I32" s="7">
        <v>311030</v>
      </c>
      <c r="J32" s="7">
        <v>311030</v>
      </c>
      <c r="K32" s="7">
        <v>289342</v>
      </c>
      <c r="L32" s="7">
        <v>311030</v>
      </c>
      <c r="M32" s="7">
        <v>325573</v>
      </c>
      <c r="N32" s="7">
        <v>311030</v>
      </c>
      <c r="O32" s="7">
        <v>311030</v>
      </c>
      <c r="P32" s="7">
        <f>SUM(D32:N32)</f>
        <v>3182762</v>
      </c>
      <c r="Q32" s="7">
        <f>SUM(D32:O32)</f>
        <v>3493792</v>
      </c>
    </row>
    <row r="33" spans="1:17" ht="11.25" customHeight="1" x14ac:dyDescent="0.15">
      <c r="A33" s="36"/>
      <c r="B33" s="39"/>
      <c r="C33" s="18"/>
      <c r="D33" s="9">
        <f t="shared" ref="D33:Q33" si="13">IF(OR(D31=0,D32=0),"- ",D31/D32*100)</f>
        <v>113.18454579529038</v>
      </c>
      <c r="E33" s="9">
        <f t="shared" si="13"/>
        <v>100</v>
      </c>
      <c r="F33" s="9">
        <f t="shared" si="13"/>
        <v>93.481566972631484</v>
      </c>
      <c r="G33" s="9">
        <f t="shared" si="13"/>
        <v>181.73150602333965</v>
      </c>
      <c r="H33" s="9">
        <f t="shared" si="13"/>
        <v>74.322193361375213</v>
      </c>
      <c r="I33" s="9">
        <f t="shared" si="13"/>
        <v>105.85409767546538</v>
      </c>
      <c r="J33" s="9">
        <f t="shared" si="13"/>
        <v>119.80001929074366</v>
      </c>
      <c r="K33" s="9">
        <f t="shared" si="13"/>
        <v>106.29289906062722</v>
      </c>
      <c r="L33" s="9">
        <f t="shared" si="13"/>
        <v>119.24058772465678</v>
      </c>
      <c r="M33" s="9">
        <f t="shared" si="13"/>
        <v>112.25408740896819</v>
      </c>
      <c r="N33" s="9">
        <f t="shared" si="13"/>
        <v>112.82705848310452</v>
      </c>
      <c r="O33" s="9" t="str">
        <f t="shared" si="13"/>
        <v xml:space="preserve">- </v>
      </c>
      <c r="P33" s="9">
        <f t="shared" si="13"/>
        <v>109.73509800607147</v>
      </c>
      <c r="Q33" s="9" t="str">
        <f t="shared" si="13"/>
        <v xml:space="preserve">- </v>
      </c>
    </row>
    <row r="34" spans="1:17" ht="11.25" customHeight="1" x14ac:dyDescent="0.15">
      <c r="A34" s="34" t="s">
        <v>26</v>
      </c>
      <c r="B34" s="19" t="s">
        <v>18</v>
      </c>
      <c r="C34" s="16" t="s">
        <v>0</v>
      </c>
      <c r="D34" s="6">
        <v>1295</v>
      </c>
      <c r="E34" s="6">
        <v>1353</v>
      </c>
      <c r="F34" s="6">
        <v>1433</v>
      </c>
      <c r="G34" s="6">
        <v>1391</v>
      </c>
      <c r="H34" s="6">
        <v>1265</v>
      </c>
      <c r="I34" s="6">
        <v>1307</v>
      </c>
      <c r="J34" s="6">
        <v>1428</v>
      </c>
      <c r="K34" s="6">
        <v>1196</v>
      </c>
      <c r="L34" s="6">
        <v>1448</v>
      </c>
      <c r="M34" s="6">
        <v>1467</v>
      </c>
      <c r="N34" s="6">
        <v>1386</v>
      </c>
      <c r="O34" s="6">
        <v>0</v>
      </c>
      <c r="P34" s="6">
        <f>SUM(D34:N34)</f>
        <v>14969</v>
      </c>
      <c r="Q34" s="6">
        <v>0</v>
      </c>
    </row>
    <row r="35" spans="1:17" ht="11.25" customHeight="1" x14ac:dyDescent="0.15">
      <c r="A35" s="35"/>
      <c r="B35" s="20"/>
      <c r="C35" s="17"/>
      <c r="D35" s="7">
        <v>1295</v>
      </c>
      <c r="E35" s="7">
        <v>1275</v>
      </c>
      <c r="F35" s="7">
        <v>1479</v>
      </c>
      <c r="G35" s="7">
        <v>1366</v>
      </c>
      <c r="H35" s="7">
        <v>1319</v>
      </c>
      <c r="I35" s="7">
        <v>1423</v>
      </c>
      <c r="J35" s="7">
        <v>1476</v>
      </c>
      <c r="K35" s="7">
        <v>1288</v>
      </c>
      <c r="L35" s="7">
        <v>1413</v>
      </c>
      <c r="M35" s="7">
        <v>1440</v>
      </c>
      <c r="N35" s="7">
        <v>1361</v>
      </c>
      <c r="O35" s="7">
        <v>1395</v>
      </c>
      <c r="P35" s="7">
        <f>SUM(D35:N35)</f>
        <v>15135</v>
      </c>
      <c r="Q35" s="7">
        <f>SUM(D35:O35)</f>
        <v>16530</v>
      </c>
    </row>
    <row r="36" spans="1:17" ht="11.25" customHeight="1" x14ac:dyDescent="0.15">
      <c r="A36" s="35"/>
      <c r="B36" s="20"/>
      <c r="C36" s="18"/>
      <c r="D36" s="9">
        <f t="shared" ref="D36:Q36" si="14">IF(OR(D34=0,D35=0),"- ",D34/D35*100)</f>
        <v>100</v>
      </c>
      <c r="E36" s="9">
        <f t="shared" si="14"/>
        <v>106.11764705882354</v>
      </c>
      <c r="F36" s="9">
        <f t="shared" si="14"/>
        <v>96.88979039891818</v>
      </c>
      <c r="G36" s="9">
        <f t="shared" si="14"/>
        <v>101.83016105417278</v>
      </c>
      <c r="H36" s="9">
        <f t="shared" si="14"/>
        <v>95.905989385898408</v>
      </c>
      <c r="I36" s="9">
        <f t="shared" si="14"/>
        <v>91.848208011243855</v>
      </c>
      <c r="J36" s="9">
        <f t="shared" si="14"/>
        <v>96.747967479674799</v>
      </c>
      <c r="K36" s="9">
        <f t="shared" si="14"/>
        <v>92.857142857142861</v>
      </c>
      <c r="L36" s="9">
        <f t="shared" si="14"/>
        <v>102.47699929228591</v>
      </c>
      <c r="M36" s="9">
        <f t="shared" si="14"/>
        <v>101.875</v>
      </c>
      <c r="N36" s="9">
        <f t="shared" si="14"/>
        <v>101.83688464364438</v>
      </c>
      <c r="O36" s="9" t="str">
        <f t="shared" si="14"/>
        <v xml:space="preserve">- </v>
      </c>
      <c r="P36" s="9">
        <f t="shared" si="14"/>
        <v>98.90320449289726</v>
      </c>
      <c r="Q36" s="9" t="str">
        <f t="shared" si="14"/>
        <v xml:space="preserve">- </v>
      </c>
    </row>
    <row r="37" spans="1:17" ht="11.25" customHeight="1" x14ac:dyDescent="0.15">
      <c r="A37" s="35"/>
      <c r="B37" s="20"/>
      <c r="C37" s="16" t="s">
        <v>13</v>
      </c>
      <c r="D37" s="6">
        <v>3505394</v>
      </c>
      <c r="E37" s="6">
        <v>3399745</v>
      </c>
      <c r="F37" s="6">
        <v>3943111</v>
      </c>
      <c r="G37" s="6">
        <v>3707427</v>
      </c>
      <c r="H37" s="6">
        <v>3563941</v>
      </c>
      <c r="I37" s="6">
        <v>3608860</v>
      </c>
      <c r="J37" s="6">
        <v>3823212</v>
      </c>
      <c r="K37" s="6">
        <v>3523271</v>
      </c>
      <c r="L37" s="6">
        <v>3764360</v>
      </c>
      <c r="M37" s="6">
        <v>3985707</v>
      </c>
      <c r="N37" s="6">
        <v>3803797</v>
      </c>
      <c r="O37" s="6">
        <v>0</v>
      </c>
      <c r="P37" s="6">
        <f>SUM(D37:N37)</f>
        <v>40628825</v>
      </c>
      <c r="Q37" s="6">
        <v>0</v>
      </c>
    </row>
    <row r="38" spans="1:17" ht="11.25" customHeight="1" x14ac:dyDescent="0.15">
      <c r="A38" s="35"/>
      <c r="B38" s="20"/>
      <c r="C38" s="17"/>
      <c r="D38" s="7">
        <v>3514104</v>
      </c>
      <c r="E38" s="7">
        <v>3156842</v>
      </c>
      <c r="F38" s="7">
        <v>3748960</v>
      </c>
      <c r="G38" s="7">
        <v>3715519</v>
      </c>
      <c r="H38" s="7">
        <v>3634508</v>
      </c>
      <c r="I38" s="7">
        <v>3539555</v>
      </c>
      <c r="J38" s="7">
        <v>3741997</v>
      </c>
      <c r="K38" s="7">
        <v>3416376</v>
      </c>
      <c r="L38" s="7">
        <v>3674075</v>
      </c>
      <c r="M38" s="7">
        <v>3802399</v>
      </c>
      <c r="N38" s="7">
        <v>3661550</v>
      </c>
      <c r="O38" s="7">
        <v>3731146</v>
      </c>
      <c r="P38" s="7">
        <f>SUM(D38:N38)</f>
        <v>39605885</v>
      </c>
      <c r="Q38" s="7">
        <f>SUM(D38:O38)</f>
        <v>43337031</v>
      </c>
    </row>
    <row r="39" spans="1:17" ht="11.25" customHeight="1" x14ac:dyDescent="0.15">
      <c r="A39" s="35"/>
      <c r="B39" s="21"/>
      <c r="C39" s="18"/>
      <c r="D39" s="9">
        <f t="shared" ref="D39:Q39" si="15">IF(OR(D37=0,D38=0),"- ",D37/D38*100)</f>
        <v>99.752141655454707</v>
      </c>
      <c r="E39" s="9">
        <f t="shared" si="15"/>
        <v>107.69449342095676</v>
      </c>
      <c r="F39" s="9">
        <f t="shared" si="15"/>
        <v>105.17879625282744</v>
      </c>
      <c r="G39" s="9">
        <f t="shared" si="15"/>
        <v>99.782210775937358</v>
      </c>
      <c r="H39" s="9">
        <f t="shared" si="15"/>
        <v>98.05841671004714</v>
      </c>
      <c r="I39" s="9">
        <f t="shared" si="15"/>
        <v>101.95801449617254</v>
      </c>
      <c r="J39" s="9">
        <f t="shared" si="15"/>
        <v>102.17036518201377</v>
      </c>
      <c r="K39" s="9">
        <f t="shared" si="15"/>
        <v>103.12890033181358</v>
      </c>
      <c r="L39" s="9">
        <f t="shared" si="15"/>
        <v>102.45735321135253</v>
      </c>
      <c r="M39" s="9">
        <f t="shared" si="15"/>
        <v>104.82085125732465</v>
      </c>
      <c r="N39" s="9">
        <f t="shared" si="15"/>
        <v>103.88488481653944</v>
      </c>
      <c r="O39" s="9" t="str">
        <f t="shared" si="15"/>
        <v xml:space="preserve">- </v>
      </c>
      <c r="P39" s="9">
        <f t="shared" si="15"/>
        <v>102.58279798570338</v>
      </c>
      <c r="Q39" s="9" t="str">
        <f t="shared" si="15"/>
        <v xml:space="preserve">- </v>
      </c>
    </row>
    <row r="40" spans="1:17" ht="11.25" customHeight="1" x14ac:dyDescent="0.15">
      <c r="A40" s="35"/>
      <c r="B40" s="19" t="s">
        <v>32</v>
      </c>
      <c r="C40" s="16" t="s">
        <v>0</v>
      </c>
      <c r="D40" s="6">
        <v>148</v>
      </c>
      <c r="E40" s="6">
        <v>131</v>
      </c>
      <c r="F40" s="6">
        <v>156</v>
      </c>
      <c r="G40" s="6">
        <v>149</v>
      </c>
      <c r="H40" s="6">
        <v>150</v>
      </c>
      <c r="I40" s="6">
        <v>140</v>
      </c>
      <c r="J40" s="6">
        <v>148</v>
      </c>
      <c r="K40" s="6">
        <v>152</v>
      </c>
      <c r="L40" s="6">
        <v>150</v>
      </c>
      <c r="M40" s="6">
        <v>155</v>
      </c>
      <c r="N40" s="6">
        <v>150</v>
      </c>
      <c r="O40" s="6">
        <v>0</v>
      </c>
      <c r="P40" s="6">
        <f>SUM(D40:N40)</f>
        <v>1629</v>
      </c>
      <c r="Q40" s="6">
        <v>0</v>
      </c>
    </row>
    <row r="41" spans="1:17" ht="11.25" customHeight="1" x14ac:dyDescent="0.15">
      <c r="A41" s="35"/>
      <c r="B41" s="20"/>
      <c r="C41" s="17"/>
      <c r="D41" s="7">
        <v>156</v>
      </c>
      <c r="E41" s="7">
        <v>125</v>
      </c>
      <c r="F41" s="7">
        <v>156</v>
      </c>
      <c r="G41" s="7">
        <v>151</v>
      </c>
      <c r="H41" s="7">
        <v>156</v>
      </c>
      <c r="I41" s="7">
        <v>144</v>
      </c>
      <c r="J41" s="7">
        <v>149</v>
      </c>
      <c r="K41" s="7">
        <v>145</v>
      </c>
      <c r="L41" s="7">
        <v>150</v>
      </c>
      <c r="M41" s="7">
        <v>155</v>
      </c>
      <c r="N41" s="7">
        <v>150</v>
      </c>
      <c r="O41" s="7">
        <v>151</v>
      </c>
      <c r="P41" s="7">
        <f>SUM(D41:N41)</f>
        <v>1637</v>
      </c>
      <c r="Q41" s="7">
        <f>SUM(D41:O41)</f>
        <v>1788</v>
      </c>
    </row>
    <row r="42" spans="1:17" ht="11.25" customHeight="1" x14ac:dyDescent="0.15">
      <c r="A42" s="35"/>
      <c r="B42" s="20"/>
      <c r="C42" s="18"/>
      <c r="D42" s="9">
        <f t="shared" ref="D42:Q42" si="16">IF(OR(D40=0,D41=0),"- ",D40/D41*100)</f>
        <v>94.871794871794862</v>
      </c>
      <c r="E42" s="9">
        <f t="shared" si="16"/>
        <v>104.80000000000001</v>
      </c>
      <c r="F42" s="9">
        <f t="shared" si="16"/>
        <v>100</v>
      </c>
      <c r="G42" s="9">
        <f t="shared" si="16"/>
        <v>98.675496688741731</v>
      </c>
      <c r="H42" s="9">
        <f t="shared" si="16"/>
        <v>96.15384615384616</v>
      </c>
      <c r="I42" s="9">
        <f t="shared" si="16"/>
        <v>97.222222222222214</v>
      </c>
      <c r="J42" s="9">
        <f t="shared" si="16"/>
        <v>99.328859060402692</v>
      </c>
      <c r="K42" s="9">
        <f t="shared" si="16"/>
        <v>104.82758620689656</v>
      </c>
      <c r="L42" s="9">
        <f t="shared" si="16"/>
        <v>100</v>
      </c>
      <c r="M42" s="9">
        <f t="shared" si="16"/>
        <v>100</v>
      </c>
      <c r="N42" s="9">
        <f t="shared" si="16"/>
        <v>100</v>
      </c>
      <c r="O42" s="9" t="str">
        <f t="shared" si="16"/>
        <v xml:space="preserve">- </v>
      </c>
      <c r="P42" s="9">
        <f t="shared" si="16"/>
        <v>99.511301160659755</v>
      </c>
      <c r="Q42" s="9" t="str">
        <f t="shared" si="16"/>
        <v xml:space="preserve">- </v>
      </c>
    </row>
    <row r="43" spans="1:17" ht="11.25" customHeight="1" x14ac:dyDescent="0.15">
      <c r="A43" s="35"/>
      <c r="B43" s="20"/>
      <c r="C43" s="16" t="s">
        <v>13</v>
      </c>
      <c r="D43" s="6">
        <v>2241652</v>
      </c>
      <c r="E43" s="6">
        <v>1962401</v>
      </c>
      <c r="F43" s="6">
        <v>2361289</v>
      </c>
      <c r="G43" s="6">
        <v>2227196</v>
      </c>
      <c r="H43" s="6">
        <v>2254217</v>
      </c>
      <c r="I43" s="6">
        <v>2112614</v>
      </c>
      <c r="J43" s="6">
        <v>2241442</v>
      </c>
      <c r="K43" s="6">
        <v>2285410</v>
      </c>
      <c r="L43" s="6">
        <v>2264310</v>
      </c>
      <c r="M43" s="6">
        <v>2339787</v>
      </c>
      <c r="N43" s="6">
        <v>2264310</v>
      </c>
      <c r="O43" s="6">
        <v>0</v>
      </c>
      <c r="P43" s="6">
        <f>SUM(D43:N43)</f>
        <v>24554628</v>
      </c>
      <c r="Q43" s="6">
        <v>0</v>
      </c>
    </row>
    <row r="44" spans="1:17" ht="11.25" customHeight="1" x14ac:dyDescent="0.15">
      <c r="A44" s="35"/>
      <c r="B44" s="20"/>
      <c r="C44" s="17"/>
      <c r="D44" s="7">
        <v>2185983</v>
      </c>
      <c r="E44" s="7">
        <v>1776122</v>
      </c>
      <c r="F44" s="7">
        <v>2228908</v>
      </c>
      <c r="G44" s="7">
        <v>2226341</v>
      </c>
      <c r="H44" s="7">
        <v>2342612</v>
      </c>
      <c r="I44" s="7">
        <v>2150716</v>
      </c>
      <c r="J44" s="7">
        <v>2259199</v>
      </c>
      <c r="K44" s="7">
        <v>2196015</v>
      </c>
      <c r="L44" s="7">
        <v>2264310</v>
      </c>
      <c r="M44" s="7">
        <v>2339787</v>
      </c>
      <c r="N44" s="7">
        <v>2264310</v>
      </c>
      <c r="O44" s="7">
        <v>2271331</v>
      </c>
      <c r="P44" s="7">
        <f>SUM(D44:N44)</f>
        <v>24234303</v>
      </c>
      <c r="Q44" s="7">
        <f>SUM(D44:O44)</f>
        <v>26505634</v>
      </c>
    </row>
    <row r="45" spans="1:17" ht="11.25" customHeight="1" x14ac:dyDescent="0.15">
      <c r="A45" s="36"/>
      <c r="B45" s="21"/>
      <c r="C45" s="18"/>
      <c r="D45" s="8">
        <f t="shared" ref="D45:Q45" si="17">IF(OR(D43=0,D44=0),"- ",D43/D44*100)</f>
        <v>102.54663462616132</v>
      </c>
      <c r="E45" s="8">
        <f t="shared" si="17"/>
        <v>110.48796197558501</v>
      </c>
      <c r="F45" s="8">
        <f t="shared" si="17"/>
        <v>105.93927609394376</v>
      </c>
      <c r="G45" s="8">
        <f t="shared" si="17"/>
        <v>100.038403820439</v>
      </c>
      <c r="H45" s="8">
        <f t="shared" si="17"/>
        <v>96.226647861446963</v>
      </c>
      <c r="I45" s="8">
        <f t="shared" si="17"/>
        <v>98.228403936177529</v>
      </c>
      <c r="J45" s="8">
        <f t="shared" si="17"/>
        <v>99.214013462293494</v>
      </c>
      <c r="K45" s="8">
        <f t="shared" si="17"/>
        <v>104.07078275876987</v>
      </c>
      <c r="L45" s="8">
        <f t="shared" si="17"/>
        <v>100</v>
      </c>
      <c r="M45" s="8">
        <f t="shared" si="17"/>
        <v>100</v>
      </c>
      <c r="N45" s="8">
        <f t="shared" si="17"/>
        <v>100</v>
      </c>
      <c r="O45" s="8" t="str">
        <f t="shared" si="17"/>
        <v xml:space="preserve">- </v>
      </c>
      <c r="P45" s="8">
        <f t="shared" si="17"/>
        <v>101.32178342409929</v>
      </c>
      <c r="Q45" s="8" t="str">
        <f t="shared" si="17"/>
        <v xml:space="preserve">- </v>
      </c>
    </row>
    <row r="46" spans="1:17" s="10" customFormat="1" ht="8.1" customHeight="1" x14ac:dyDescent="0.15">
      <c r="B46" s="11" t="s">
        <v>20</v>
      </c>
      <c r="C46" s="12" t="s">
        <v>30</v>
      </c>
      <c r="D46" s="10" t="s">
        <v>21</v>
      </c>
      <c r="E46" s="10" t="s">
        <v>35</v>
      </c>
      <c r="F46" s="13" t="s">
        <v>29</v>
      </c>
      <c r="G46" s="13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s="10" customFormat="1" ht="8.1" customHeight="1" x14ac:dyDescent="0.15">
      <c r="D47" s="10" t="s">
        <v>24</v>
      </c>
      <c r="E47" s="13" t="s">
        <v>36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s="10" customFormat="1" ht="8.1" customHeight="1" x14ac:dyDescent="0.15">
      <c r="D48" s="10" t="s">
        <v>22</v>
      </c>
      <c r="E48" s="15" t="s">
        <v>23</v>
      </c>
      <c r="F48" s="15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</sheetData>
  <mergeCells count="26">
    <mergeCell ref="A34:A45"/>
    <mergeCell ref="C16:C18"/>
    <mergeCell ref="B28:B33"/>
    <mergeCell ref="B34:B39"/>
    <mergeCell ref="B40:B45"/>
    <mergeCell ref="C31:C33"/>
    <mergeCell ref="B16:B21"/>
    <mergeCell ref="C43:C45"/>
    <mergeCell ref="C34:C36"/>
    <mergeCell ref="C37:C39"/>
    <mergeCell ref="C40:C42"/>
    <mergeCell ref="A10:A33"/>
    <mergeCell ref="C28:C30"/>
    <mergeCell ref="B22:B27"/>
    <mergeCell ref="C22:C24"/>
    <mergeCell ref="C25:C27"/>
    <mergeCell ref="C19:C21"/>
    <mergeCell ref="B10:B15"/>
    <mergeCell ref="A1:Q1"/>
    <mergeCell ref="C13:C15"/>
    <mergeCell ref="A2:D2"/>
    <mergeCell ref="A4:B9"/>
    <mergeCell ref="A3:C3"/>
    <mergeCell ref="C4:C6"/>
    <mergeCell ref="C7:C9"/>
    <mergeCell ref="C10:C12"/>
  </mergeCells>
  <phoneticPr fontId="2"/>
  <printOptions horizontalCentered="1"/>
  <pageMargins left="0.19685039370078741" right="0.19685039370078741" top="0.59055118110236227" bottom="0.39370078740157483" header="0.39370078740157483" footer="0.19685039370078741"/>
  <pageSetup paperSize="9" orientation="landscape" r:id="rId1"/>
  <headerFooter alignWithMargins="0">
    <oddFooter>&amp;C&amp;12&amp;P ページ</oddFooter>
  </headerFooter>
  <ignoredErrors>
    <ignoredError sqref="B29 A6 C3 B6:C6 D7:O8 A5 B17 A35 D6:Q6 Q44 A40:A41 A37:A38 A43:A44 B37:C38 B43:C44 B34:C35 B39:C39 P12:Q12 A39 P18:Q18 A36 B31:C32 B36:C36 P42:Q42 B33:C33 P21:Q21 P30:Q30 P33:Q33 P36:Q36 B19:C20 B30:C30 A3 B21:C21 P39:Q39 C28:C29 P3 P15:Q15 B13:C14 B18:C18 B10:C11 B15:C15 P1 Q1 A9 Q3 B9:C9 B12:C12 B42:C42 B45:C45 A42 A45 C5 B3:B5 Q41 Q8 Q11 Q14 Q17 Q20 Q29 Q32 Q35 Q38 B7:C8 A7:A8 D39:O39 D45:O45 D42:O42 D9:O9 D12:O12 D15:O15 D18:O18 D21:O21 D30:O30 D33:O33 D36:O36 P45:Q45 P9:Q9 D3:D5 Q24 B1 C1 E1:O5 D1 C16:C17 C40:C41 B41 Q5 Q26:Q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2025-04-02T06:53:11Z</dcterms:created>
  <dcterms:modified xsi:type="dcterms:W3CDTF">2025-04-02T06:53:20Z</dcterms:modified>
</cp:coreProperties>
</file>