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0B1249CF-7FDB-4FDD-87EC-38AB51C81BF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definedNames>
    <definedName name="_xlnm.Print_Area" localSheetId="0">DATA!$A$1:$Q$57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" l="1"/>
  <c r="P52" i="1"/>
  <c r="P50" i="1"/>
  <c r="P49" i="1"/>
  <c r="P44" i="1"/>
  <c r="P43" i="1"/>
  <c r="P41" i="1"/>
  <c r="P40" i="1"/>
  <c r="P35" i="1"/>
  <c r="P34" i="1"/>
  <c r="P32" i="1"/>
  <c r="P31" i="1"/>
  <c r="P29" i="1"/>
  <c r="P28" i="1"/>
  <c r="P26" i="1"/>
  <c r="P25" i="1"/>
  <c r="P14" i="1"/>
  <c r="P13" i="1"/>
  <c r="P11" i="1"/>
  <c r="P10" i="1"/>
  <c r="D46" i="1" l="1"/>
  <c r="E46" i="1"/>
  <c r="F46" i="1"/>
  <c r="G46" i="1"/>
  <c r="H46" i="1"/>
  <c r="I46" i="1"/>
  <c r="J46" i="1"/>
  <c r="K46" i="1"/>
  <c r="L46" i="1"/>
  <c r="M46" i="1"/>
  <c r="N46" i="1"/>
  <c r="O46" i="1"/>
  <c r="D47" i="1"/>
  <c r="E47" i="1"/>
  <c r="F47" i="1"/>
  <c r="G47" i="1"/>
  <c r="G48" i="1" s="1"/>
  <c r="H47" i="1"/>
  <c r="I47" i="1"/>
  <c r="I48" i="1" s="1"/>
  <c r="J47" i="1"/>
  <c r="K47" i="1"/>
  <c r="L47" i="1"/>
  <c r="L48" i="1" s="1"/>
  <c r="M47" i="1"/>
  <c r="N47" i="1"/>
  <c r="N48" i="1" s="1"/>
  <c r="O47" i="1"/>
  <c r="Q53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Q50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O22" i="1"/>
  <c r="O24" i="1" s="1"/>
  <c r="N22" i="1"/>
  <c r="M22" i="1"/>
  <c r="M24" i="1" s="1"/>
  <c r="L22" i="1"/>
  <c r="K22" i="1"/>
  <c r="J22" i="1"/>
  <c r="I22" i="1"/>
  <c r="H22" i="1"/>
  <c r="G22" i="1"/>
  <c r="G24" i="1" s="1"/>
  <c r="F22" i="1"/>
  <c r="E22" i="1"/>
  <c r="D22" i="1"/>
  <c r="O20" i="1"/>
  <c r="N20" i="1"/>
  <c r="N17" i="1" s="1"/>
  <c r="M20" i="1"/>
  <c r="L20" i="1"/>
  <c r="K20" i="1"/>
  <c r="J20" i="1"/>
  <c r="I20" i="1"/>
  <c r="H20" i="1"/>
  <c r="G20" i="1"/>
  <c r="G17" i="1" s="1"/>
  <c r="F20" i="1"/>
  <c r="F17" i="1" s="1"/>
  <c r="E20" i="1"/>
  <c r="D20" i="1"/>
  <c r="O19" i="1"/>
  <c r="N19" i="1"/>
  <c r="N16" i="1" s="1"/>
  <c r="M19" i="1"/>
  <c r="M16" i="1" s="1"/>
  <c r="L19" i="1"/>
  <c r="L21" i="1" s="1"/>
  <c r="K19" i="1"/>
  <c r="K21" i="1" s="1"/>
  <c r="J19" i="1"/>
  <c r="I19" i="1"/>
  <c r="H19" i="1"/>
  <c r="H16" i="1" s="1"/>
  <c r="G19" i="1"/>
  <c r="G16" i="1" s="1"/>
  <c r="F19" i="1"/>
  <c r="F16" i="1" s="1"/>
  <c r="E19" i="1"/>
  <c r="E16" i="1" s="1"/>
  <c r="D19" i="1"/>
  <c r="O38" i="1"/>
  <c r="N38" i="1"/>
  <c r="M38" i="1"/>
  <c r="L38" i="1"/>
  <c r="K38" i="1"/>
  <c r="J38" i="1"/>
  <c r="I38" i="1"/>
  <c r="H38" i="1"/>
  <c r="G38" i="1"/>
  <c r="F38" i="1"/>
  <c r="E38" i="1"/>
  <c r="O37" i="1"/>
  <c r="N37" i="1"/>
  <c r="M37" i="1"/>
  <c r="L37" i="1"/>
  <c r="K37" i="1"/>
  <c r="J37" i="1"/>
  <c r="I37" i="1"/>
  <c r="H37" i="1"/>
  <c r="G37" i="1"/>
  <c r="F37" i="1"/>
  <c r="E37" i="1"/>
  <c r="D38" i="1"/>
  <c r="P38" i="1" s="1"/>
  <c r="D37" i="1"/>
  <c r="P37" i="1" s="1"/>
  <c r="O17" i="1"/>
  <c r="D16" i="1"/>
  <c r="Q44" i="1"/>
  <c r="Q41" i="1"/>
  <c r="Q35" i="1"/>
  <c r="Q32" i="1"/>
  <c r="Q29" i="1"/>
  <c r="Q26" i="1"/>
  <c r="Q14" i="1"/>
  <c r="Q11" i="1"/>
  <c r="D8" i="1"/>
  <c r="E8" i="1"/>
  <c r="F8" i="1"/>
  <c r="G8" i="1"/>
  <c r="G5" i="1" s="1"/>
  <c r="H8" i="1"/>
  <c r="I8" i="1"/>
  <c r="I5" i="1" s="1"/>
  <c r="J8" i="1"/>
  <c r="J5" i="1" s="1"/>
  <c r="K8" i="1"/>
  <c r="L8" i="1"/>
  <c r="M8" i="1"/>
  <c r="N8" i="1"/>
  <c r="O8" i="1"/>
  <c r="O7" i="1"/>
  <c r="N7" i="1"/>
  <c r="M7" i="1"/>
  <c r="L7" i="1"/>
  <c r="K7" i="1"/>
  <c r="J7" i="1"/>
  <c r="I7" i="1"/>
  <c r="H7" i="1"/>
  <c r="H4" i="1" s="1"/>
  <c r="G7" i="1"/>
  <c r="F7" i="1"/>
  <c r="E7" i="1"/>
  <c r="K4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P39" i="1"/>
  <c r="L39" i="1"/>
  <c r="J39" i="1"/>
  <c r="H39" i="1"/>
  <c r="G39" i="1"/>
  <c r="F39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N24" i="1"/>
  <c r="J24" i="1"/>
  <c r="H24" i="1"/>
  <c r="E24" i="1"/>
  <c r="O21" i="1"/>
  <c r="J21" i="1"/>
  <c r="G21" i="1"/>
  <c r="F21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O12" i="1"/>
  <c r="N12" i="1"/>
  <c r="M12" i="1"/>
  <c r="L12" i="1"/>
  <c r="K12" i="1"/>
  <c r="J12" i="1"/>
  <c r="I12" i="1"/>
  <c r="H12" i="1"/>
  <c r="G12" i="1"/>
  <c r="F12" i="1"/>
  <c r="E12" i="1"/>
  <c r="J9" i="1"/>
  <c r="G9" i="1"/>
  <c r="E9" i="1"/>
  <c r="P12" i="1"/>
  <c r="D12" i="1"/>
  <c r="D7" i="1"/>
  <c r="P7" i="1" s="1"/>
  <c r="M9" i="1" l="1"/>
  <c r="K9" i="1"/>
  <c r="D5" i="1"/>
  <c r="P8" i="1"/>
  <c r="P9" i="1" s="1"/>
  <c r="F4" i="1"/>
  <c r="G4" i="1"/>
  <c r="M4" i="1"/>
  <c r="I39" i="1"/>
  <c r="K5" i="1"/>
  <c r="L5" i="1"/>
  <c r="M5" i="1"/>
  <c r="N5" i="1"/>
  <c r="O5" i="1"/>
  <c r="D21" i="1"/>
  <c r="P19" i="1"/>
  <c r="D17" i="1"/>
  <c r="P20" i="1"/>
  <c r="I21" i="1"/>
  <c r="D24" i="1"/>
  <c r="P22" i="1"/>
  <c r="P24" i="1" s="1"/>
  <c r="P47" i="1"/>
  <c r="P46" i="1"/>
  <c r="P48" i="1" s="1"/>
  <c r="H48" i="1"/>
  <c r="F48" i="1"/>
  <c r="Q54" i="1"/>
  <c r="D48" i="1"/>
  <c r="O48" i="1"/>
  <c r="M48" i="1"/>
  <c r="K48" i="1"/>
  <c r="J48" i="1"/>
  <c r="Q47" i="1"/>
  <c r="Q51" i="1"/>
  <c r="E48" i="1"/>
  <c r="M39" i="1"/>
  <c r="K39" i="1"/>
  <c r="K6" i="1"/>
  <c r="J4" i="1"/>
  <c r="J6" i="1" s="1"/>
  <c r="H5" i="1"/>
  <c r="H6" i="1" s="1"/>
  <c r="F5" i="1"/>
  <c r="F6" i="1" s="1"/>
  <c r="E4" i="1"/>
  <c r="Q45" i="1"/>
  <c r="E39" i="1"/>
  <c r="O39" i="1"/>
  <c r="N39" i="1"/>
  <c r="N4" i="1"/>
  <c r="N6" i="1" s="1"/>
  <c r="M6" i="1"/>
  <c r="Q38" i="1"/>
  <c r="E5" i="1"/>
  <c r="Q42" i="1"/>
  <c r="D39" i="1"/>
  <c r="F24" i="1"/>
  <c r="Q36" i="1"/>
  <c r="M17" i="1"/>
  <c r="L17" i="1"/>
  <c r="J17" i="1"/>
  <c r="J16" i="1"/>
  <c r="J18" i="1" s="1"/>
  <c r="I17" i="1"/>
  <c r="I16" i="1"/>
  <c r="E17" i="1"/>
  <c r="E18" i="1" s="1"/>
  <c r="Q33" i="1"/>
  <c r="O16" i="1"/>
  <c r="Q23" i="1"/>
  <c r="L16" i="1"/>
  <c r="L24" i="1"/>
  <c r="K24" i="1"/>
  <c r="K17" i="1"/>
  <c r="I24" i="1"/>
  <c r="Q30" i="1"/>
  <c r="O18" i="1"/>
  <c r="N18" i="1"/>
  <c r="N21" i="1"/>
  <c r="M18" i="1"/>
  <c r="M21" i="1"/>
  <c r="K16" i="1"/>
  <c r="Q20" i="1"/>
  <c r="H21" i="1"/>
  <c r="H17" i="1"/>
  <c r="H18" i="1" s="1"/>
  <c r="G18" i="1"/>
  <c r="F18" i="1"/>
  <c r="Q27" i="1"/>
  <c r="E21" i="1"/>
  <c r="D18" i="1"/>
  <c r="L9" i="1"/>
  <c r="I9" i="1"/>
  <c r="I4" i="1"/>
  <c r="I6" i="1" s="1"/>
  <c r="F9" i="1"/>
  <c r="Q15" i="1"/>
  <c r="O9" i="1"/>
  <c r="O4" i="1"/>
  <c r="O6" i="1" s="1"/>
  <c r="N9" i="1"/>
  <c r="L4" i="1"/>
  <c r="L6" i="1" s="1"/>
  <c r="H9" i="1"/>
  <c r="Q8" i="1"/>
  <c r="G6" i="1"/>
  <c r="Q12" i="1"/>
  <c r="D9" i="1"/>
  <c r="D4" i="1"/>
  <c r="P4" i="1" s="1"/>
  <c r="P16" i="1" l="1"/>
  <c r="I18" i="1"/>
  <c r="P17" i="1"/>
  <c r="P21" i="1"/>
  <c r="P5" i="1"/>
  <c r="P6" i="1" s="1"/>
  <c r="Q48" i="1"/>
  <c r="Q5" i="1"/>
  <c r="E6" i="1"/>
  <c r="Q39" i="1"/>
  <c r="L18" i="1"/>
  <c r="K18" i="1"/>
  <c r="Q17" i="1"/>
  <c r="Q18" i="1" s="1"/>
  <c r="Q24" i="1"/>
  <c r="Q21" i="1"/>
  <c r="Q9" i="1"/>
  <c r="D6" i="1"/>
  <c r="P18" i="1" l="1"/>
  <c r="Q6" i="1"/>
</calcChain>
</file>

<file path=xl/sharedStrings.xml><?xml version="1.0" encoding="utf-8"?>
<sst xmlns="http://schemas.openxmlformats.org/spreadsheetml/2006/main" count="47" uniqueCount="41">
  <si>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</si>
  <si>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</si>
  <si>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</si>
  <si>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</si>
  <si>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</si>
  <si>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</si>
  <si>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</si>
  <si>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</si>
  <si>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</si>
  <si>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</si>
  <si>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</si>
  <si>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</si>
  <si>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累計</t>
    <rPh sb="0" eb="2">
      <t>ルイケイ</t>
    </rPh>
    <phoneticPr fontId="2"/>
  </si>
  <si>
    <t>年計</t>
    <rPh sb="0" eb="1">
      <t>ネン</t>
    </rPh>
    <rPh sb="1" eb="2">
      <t>ケイ</t>
    </rPh>
    <phoneticPr fontId="2"/>
  </si>
  <si>
    <t>（注）</t>
    <rPh sb="1" eb="2">
      <t>チュウ</t>
    </rPh>
    <phoneticPr fontId="2"/>
  </si>
  <si>
    <t>上段：</t>
    <rPh sb="0" eb="2">
      <t>ジョウダン</t>
    </rPh>
    <phoneticPr fontId="2"/>
  </si>
  <si>
    <t>下段：</t>
    <rPh sb="0" eb="2">
      <t>カダン</t>
    </rPh>
    <phoneticPr fontId="2"/>
  </si>
  <si>
    <t>対前年同期比</t>
    <rPh sb="0" eb="1">
      <t>タイ</t>
    </rPh>
    <rPh sb="1" eb="3">
      <t>ゼンネン</t>
    </rPh>
    <rPh sb="3" eb="6">
      <t>ドウキヒ</t>
    </rPh>
    <phoneticPr fontId="2"/>
  </si>
  <si>
    <t>外　　　国　　　貿　　　易</t>
    <rPh sb="0" eb="1">
      <t>ソト</t>
    </rPh>
    <rPh sb="4" eb="5">
      <t>コク</t>
    </rPh>
    <rPh sb="8" eb="9">
      <t>ボウ</t>
    </rPh>
    <rPh sb="12" eb="13">
      <t>エキ</t>
    </rPh>
    <phoneticPr fontId="2"/>
  </si>
  <si>
    <t>内　国　貿　易</t>
    <rPh sb="0" eb="1">
      <t>ナイ</t>
    </rPh>
    <rPh sb="2" eb="3">
      <t>コク</t>
    </rPh>
    <rPh sb="4" eb="5">
      <t>ボウ</t>
    </rPh>
    <rPh sb="6" eb="7">
      <t>エキ</t>
    </rPh>
    <phoneticPr fontId="2"/>
  </si>
  <si>
    <t>　　　　　　　　　　　月　　　　　　項目　　　　</t>
    <rPh sb="11" eb="12">
      <t>ツキ</t>
    </rPh>
    <rPh sb="18" eb="20">
      <t>コウモク</t>
    </rPh>
    <phoneticPr fontId="2"/>
  </si>
  <si>
    <t>合　計</t>
    <rPh sb="0" eb="1">
      <t>ゴウ</t>
    </rPh>
    <rPh sb="2" eb="3">
      <t>ケイ</t>
    </rPh>
    <phoneticPr fontId="2"/>
  </si>
  <si>
    <t>合　　計</t>
    <rPh sb="0" eb="1">
      <t>ゴウ</t>
    </rPh>
    <rPh sb="3" eb="4">
      <t>ケイ</t>
    </rPh>
    <phoneticPr fontId="2"/>
  </si>
  <si>
    <t>輸　　出</t>
    <rPh sb="0" eb="1">
      <t>ユ</t>
    </rPh>
    <rPh sb="3" eb="4">
      <t>デ</t>
    </rPh>
    <phoneticPr fontId="2"/>
  </si>
  <si>
    <t>輸　　入</t>
    <rPh sb="0" eb="1">
      <t>ユ</t>
    </rPh>
    <rPh sb="3" eb="4">
      <t>イリ</t>
    </rPh>
    <phoneticPr fontId="2"/>
  </si>
  <si>
    <t>輸　出</t>
    <rPh sb="0" eb="1">
      <t>ユ</t>
    </rPh>
    <rPh sb="2" eb="3">
      <t>デ</t>
    </rPh>
    <phoneticPr fontId="2"/>
  </si>
  <si>
    <t>輸　入</t>
    <rPh sb="0" eb="1">
      <t>ユ</t>
    </rPh>
    <rPh sb="2" eb="3">
      <t>イリ</t>
    </rPh>
    <phoneticPr fontId="2"/>
  </si>
  <si>
    <t>移　　入</t>
    <rPh sb="0" eb="1">
      <t>ウツリ</t>
    </rPh>
    <rPh sb="3" eb="4">
      <t>イリ</t>
    </rPh>
    <phoneticPr fontId="2"/>
  </si>
  <si>
    <t>移　　出</t>
    <rPh sb="0" eb="1">
      <t>ウツリ</t>
    </rPh>
    <rPh sb="3" eb="4">
      <t>シュツ</t>
    </rPh>
    <phoneticPr fontId="2"/>
  </si>
  <si>
    <t>コンテナ（内数）</t>
    <rPh sb="5" eb="6">
      <t>ウチ</t>
    </rPh>
    <rPh sb="6" eb="7">
      <t>スウ</t>
    </rPh>
    <phoneticPr fontId="2"/>
  </si>
  <si>
    <t>中段：</t>
    <rPh sb="0" eb="2">
      <t>チュウダン</t>
    </rPh>
    <phoneticPr fontId="2"/>
  </si>
  <si>
    <t>総　　　数</t>
    <rPh sb="0" eb="1">
      <t>フサ</t>
    </rPh>
    <rPh sb="4" eb="5">
      <t>カズ</t>
    </rPh>
    <phoneticPr fontId="2"/>
  </si>
  <si>
    <t>（単位：トン・％）</t>
    <phoneticPr fontId="2"/>
  </si>
  <si>
    <t>移　出</t>
    <rPh sb="2" eb="3">
      <t>デ</t>
    </rPh>
    <phoneticPr fontId="2"/>
  </si>
  <si>
    <t>移　入</t>
    <rPh sb="2" eb="3">
      <t>イリ</t>
    </rPh>
    <phoneticPr fontId="2"/>
  </si>
  <si>
    <t>フェリー</t>
    <phoneticPr fontId="2"/>
  </si>
  <si>
    <t>フルコン</t>
    <phoneticPr fontId="2"/>
  </si>
  <si>
    <t>セミコン他</t>
    <rPh sb="4" eb="5">
      <t>タ</t>
    </rPh>
    <phoneticPr fontId="2"/>
  </si>
  <si>
    <t>２． 取 扱 貨 物 月 別 前 年 比 較 表</t>
    <phoneticPr fontId="2"/>
  </si>
  <si>
    <t>２０２４年</t>
    <phoneticPr fontId="2"/>
  </si>
  <si>
    <t>２０２３年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</si>
</sst>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&quot;- &quot;"/>
    <numFmt numFmtId="178" formatCode="0.0"/>
  </numFmts>
  <fonts count="8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0" fontId="2" fillId="0" borderId="2" xfId="0" applyFont="1" applyBorder="1">
      <alignment vertical="center"/>
    </xf>
    <xf numFmtId="49" fontId="2" fillId="0" borderId="0" xfId="0" applyNumberFormat="1" applyFont="1" applyAlignment="1">
      <alignment vertical="center"/>
    </xf>
    <xf numFmtId="177" fontId="0" fillId="0" borderId="3" xfId="0" applyNumberForma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7" fontId="0" fillId="0" borderId="5" xfId="0" applyNumberForma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49" fontId="0" fillId="0" borderId="13" xfId="0" applyNumberFormat="1" applyBorder="1" applyAlignment="1">
      <alignment horizontal="left" vertical="top" wrapText="1"/>
    </xf>
    <xf numFmtId="49" fontId="0" fillId="0" borderId="14" xfId="0" applyNumberForma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textRotation="255" wrapText="1"/>
    </xf>
    <xf numFmtId="49" fontId="0" fillId="0" borderId="5" xfId="0" applyNumberFormat="1" applyBorder="1" applyAlignment="1">
      <alignment horizontal="center" vertical="center" textRotation="255" wrapText="1"/>
    </xf>
    <xf numFmtId="49" fontId="0" fillId="0" borderId="4" xfId="0" applyNumberFormat="1" applyBorder="1" applyAlignment="1">
      <alignment horizontal="center" vertical="center" textRotation="255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55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textRotation="255" wrapText="1"/>
    </xf>
    <xf numFmtId="49" fontId="7" fillId="0" borderId="1" xfId="0" applyNumberFormat="1" applyFont="1" applyBorder="1" applyAlignment="1">
      <alignment horizontal="center" vertical="center" textRotation="255" wrapText="1"/>
    </xf>
    <xf numFmtId="49" fontId="0" fillId="0" borderId="1" xfId="0" applyNumberFormat="1" applyBorder="1" applyAlignment="1">
      <alignment horizontal="center" vertical="center" textRotation="255" wrapText="1"/>
    </xf>
    <xf numFmtId="49" fontId="6" fillId="0" borderId="3" xfId="0" applyNumberFormat="1" applyFont="1" applyBorder="1" applyAlignment="1">
      <alignment horizontal="center" vertical="center" textRotation="255" wrapText="1"/>
    </xf>
    <xf numFmtId="49" fontId="6" fillId="0" borderId="5" xfId="0" applyNumberFormat="1" applyFont="1" applyBorder="1" applyAlignment="1">
      <alignment horizontal="center" vertical="center" textRotation="255" wrapText="1"/>
    </xf>
    <xf numFmtId="49" fontId="6" fillId="0" borderId="4" xfId="0" applyNumberFormat="1" applyFont="1" applyBorder="1" applyAlignment="1">
      <alignment horizontal="center" vertical="center" textRotation="255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view="pageBreakPreview" zoomScaleNormal="100" zoomScaleSheetLayoutView="100" workbookViewId="0">
      <selection activeCell="V23" sqref="V23"/>
    </sheetView>
  </sheetViews>
  <sheetFormatPr defaultRowHeight="10.8" x14ac:dyDescent="0.15"/>
  <cols>
    <col min="1" max="2" width="3.875" customWidth="1"/>
    <col min="3" max="3" width="10.625" customWidth="1"/>
    <col min="4" max="15" width="10.625" style="1" customWidth="1"/>
    <col min="16" max="17" width="11.125" style="1" customWidth="1"/>
    <col min="18" max="18" width="0" hidden="1" customWidth="1"/>
  </cols>
  <sheetData>
    <row r="1" spans="1:17" ht="20.100000000000001" customHeight="1" x14ac:dyDescent="0.15">
      <c r="A1" s="15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5" customHeight="1" x14ac:dyDescent="0.15">
      <c r="A2" s="29">
        <v>45597</v>
      </c>
      <c r="B2" s="30"/>
      <c r="C2" s="30"/>
      <c r="P2" s="12"/>
      <c r="Q2" s="11" t="s">
        <v>32</v>
      </c>
    </row>
    <row r="3" spans="1:17" ht="24" customHeight="1" x14ac:dyDescent="0.15">
      <c r="A3" s="13" t="s">
        <v>20</v>
      </c>
      <c r="B3" s="14"/>
      <c r="C3" s="14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1:17" ht="9" customHeight="1" x14ac:dyDescent="0.15">
      <c r="A4" s="17" t="s">
        <v>31</v>
      </c>
      <c r="B4" s="26"/>
      <c r="C4" s="18"/>
      <c r="D4" s="8">
        <f>D7+D37</f>
        <v>6781471</v>
      </c>
      <c r="E4" s="8">
        <f t="shared" ref="E4:O4" si="0">E7+E37</f>
        <v>6259685</v>
      </c>
      <c r="F4" s="8">
        <f t="shared" si="0"/>
        <v>7278641</v>
      </c>
      <c r="G4" s="8">
        <f t="shared" si="0"/>
        <v>7324150</v>
      </c>
      <c r="H4" s="8">
        <f t="shared" si="0"/>
        <v>7086295</v>
      </c>
      <c r="I4" s="8">
        <f t="shared" si="0"/>
        <v>6864024</v>
      </c>
      <c r="J4" s="8">
        <f t="shared" si="0"/>
        <v>7282982</v>
      </c>
      <c r="K4" s="8">
        <f t="shared" si="0"/>
        <v>6038835</v>
      </c>
      <c r="L4" s="8">
        <f t="shared" si="0"/>
        <v>7718261</v>
      </c>
      <c r="M4" s="8">
        <f t="shared" si="0"/>
        <v>8051473</v>
      </c>
      <c r="N4" s="8">
        <f t="shared" si="0"/>
        <v>7298344</v>
      </c>
      <c r="O4" s="8">
        <f t="shared" si="0"/>
        <v>0</v>
      </c>
      <c r="P4" s="8">
        <f>SUM(D4:N4)</f>
        <v>77984161</v>
      </c>
      <c r="Q4" s="8">
        <v>0</v>
      </c>
    </row>
    <row r="5" spans="1:17" ht="9" customHeight="1" x14ac:dyDescent="0.15">
      <c r="A5" s="19"/>
      <c r="B5" s="27"/>
      <c r="C5" s="20"/>
      <c r="D5" s="10">
        <f>D8+D38</f>
        <v>6551942</v>
      </c>
      <c r="E5" s="10">
        <f t="shared" ref="E5:O5" si="1">E8+E38</f>
        <v>6106787</v>
      </c>
      <c r="F5" s="10">
        <f t="shared" si="1"/>
        <v>7480461</v>
      </c>
      <c r="G5" s="10">
        <f t="shared" si="1"/>
        <v>6756479</v>
      </c>
      <c r="H5" s="10">
        <f t="shared" si="1"/>
        <v>6712319</v>
      </c>
      <c r="I5" s="10">
        <f t="shared" si="1"/>
        <v>6554988</v>
      </c>
      <c r="J5" s="10">
        <f t="shared" si="1"/>
        <v>6940314</v>
      </c>
      <c r="K5" s="10">
        <f t="shared" si="1"/>
        <v>7049799</v>
      </c>
      <c r="L5" s="10">
        <f t="shared" si="1"/>
        <v>7120280</v>
      </c>
      <c r="M5" s="10">
        <f t="shared" si="1"/>
        <v>7184314</v>
      </c>
      <c r="N5" s="10">
        <f t="shared" si="1"/>
        <v>6996512</v>
      </c>
      <c r="O5" s="10">
        <f t="shared" si="1"/>
        <v>7044409</v>
      </c>
      <c r="P5" s="10">
        <f>SUM(D5:N5)</f>
        <v>75454195</v>
      </c>
      <c r="Q5" s="10">
        <f>SUM(D5:O5)</f>
        <v>82498604</v>
      </c>
    </row>
    <row r="6" spans="1:17" ht="9" customHeight="1" x14ac:dyDescent="0.15">
      <c r="A6" s="21"/>
      <c r="B6" s="28"/>
      <c r="C6" s="22"/>
      <c r="D6" s="9">
        <f t="shared" ref="D6:Q6" si="2">IF(OR(D4=0,D5=0),"- ",D4/D5*100)</f>
        <v>103.50322087710788</v>
      </c>
      <c r="E6" s="9">
        <f t="shared" si="2"/>
        <v>102.50373887283118</v>
      </c>
      <c r="F6" s="9">
        <f t="shared" si="2"/>
        <v>97.30203793589726</v>
      </c>
      <c r="G6" s="9">
        <f t="shared" si="2"/>
        <v>108.4018761843262</v>
      </c>
      <c r="H6" s="9">
        <f t="shared" si="2"/>
        <v>105.57148729075601</v>
      </c>
      <c r="I6" s="9">
        <f t="shared" si="2"/>
        <v>104.71451663984739</v>
      </c>
      <c r="J6" s="9">
        <f t="shared" si="2"/>
        <v>104.937355860268</v>
      </c>
      <c r="K6" s="9">
        <f t="shared" si="2"/>
        <v>85.659676254599603</v>
      </c>
      <c r="L6" s="9">
        <f t="shared" si="2"/>
        <v>108.39827928115187</v>
      </c>
      <c r="M6" s="9">
        <f t="shared" si="2"/>
        <v>112.07017120910918</v>
      </c>
      <c r="N6" s="9">
        <f t="shared" si="2"/>
        <v>104.3140353364648</v>
      </c>
      <c r="O6" s="9" t="str">
        <f t="shared" si="2"/>
        <v xml:space="preserve">- </v>
      </c>
      <c r="P6" s="9">
        <f t="shared" si="2"/>
        <v>103.35298256114189</v>
      </c>
      <c r="Q6" s="9" t="str">
        <f t="shared" si="2"/>
        <v xml:space="preserve">- </v>
      </c>
    </row>
    <row r="7" spans="1:17" ht="9" customHeight="1" x14ac:dyDescent="0.15">
      <c r="A7" s="23" t="s">
        <v>18</v>
      </c>
      <c r="B7" s="17" t="s">
        <v>22</v>
      </c>
      <c r="C7" s="18"/>
      <c r="D7" s="8">
        <f>D10+D13</f>
        <v>2978146</v>
      </c>
      <c r="E7" s="8">
        <f t="shared" ref="E7:O7" si="3">E10+E13</f>
        <v>2342491</v>
      </c>
      <c r="F7" s="8">
        <f t="shared" si="3"/>
        <v>2828363</v>
      </c>
      <c r="G7" s="8">
        <f t="shared" si="3"/>
        <v>2915831</v>
      </c>
      <c r="H7" s="8">
        <f t="shared" si="3"/>
        <v>2904727</v>
      </c>
      <c r="I7" s="8">
        <f t="shared" si="3"/>
        <v>2841707</v>
      </c>
      <c r="J7" s="8">
        <f t="shared" si="3"/>
        <v>2893087</v>
      </c>
      <c r="K7" s="8">
        <f t="shared" si="3"/>
        <v>2464665</v>
      </c>
      <c r="L7" s="8">
        <f t="shared" si="3"/>
        <v>3202565</v>
      </c>
      <c r="M7" s="8">
        <f t="shared" si="3"/>
        <v>3457371</v>
      </c>
      <c r="N7" s="8">
        <f t="shared" si="3"/>
        <v>2891576</v>
      </c>
      <c r="O7" s="8">
        <f t="shared" si="3"/>
        <v>0</v>
      </c>
      <c r="P7" s="8">
        <f>SUM(D7:N7)</f>
        <v>31720529</v>
      </c>
      <c r="Q7" s="8">
        <v>0</v>
      </c>
    </row>
    <row r="8" spans="1:17" ht="9" customHeight="1" x14ac:dyDescent="0.15">
      <c r="A8" s="24"/>
      <c r="B8" s="19"/>
      <c r="C8" s="20"/>
      <c r="D8" s="10">
        <f>D11+D14</f>
        <v>2752154</v>
      </c>
      <c r="E8" s="10">
        <f t="shared" ref="E8:O8" si="4">E11+E14</f>
        <v>2421033</v>
      </c>
      <c r="F8" s="10">
        <f t="shared" si="4"/>
        <v>3007348</v>
      </c>
      <c r="G8" s="10">
        <f t="shared" si="4"/>
        <v>2752413</v>
      </c>
      <c r="H8" s="10">
        <f t="shared" si="4"/>
        <v>2773412</v>
      </c>
      <c r="I8" s="10">
        <f t="shared" si="4"/>
        <v>2745266</v>
      </c>
      <c r="J8" s="10">
        <f t="shared" si="4"/>
        <v>2845795</v>
      </c>
      <c r="K8" s="10">
        <f t="shared" si="4"/>
        <v>2766959</v>
      </c>
      <c r="L8" s="10">
        <f t="shared" si="4"/>
        <v>3009505</v>
      </c>
      <c r="M8" s="10">
        <f t="shared" si="4"/>
        <v>2871986</v>
      </c>
      <c r="N8" s="10">
        <f t="shared" si="4"/>
        <v>2835279</v>
      </c>
      <c r="O8" s="10">
        <f t="shared" si="4"/>
        <v>2698245</v>
      </c>
      <c r="P8" s="10">
        <f>SUM(D8:N8)</f>
        <v>30781150</v>
      </c>
      <c r="Q8" s="10">
        <f>SUM(D8:O8)</f>
        <v>33479395</v>
      </c>
    </row>
    <row r="9" spans="1:17" ht="9" customHeight="1" x14ac:dyDescent="0.15">
      <c r="A9" s="24"/>
      <c r="B9" s="21"/>
      <c r="C9" s="22"/>
      <c r="D9" s="9">
        <f t="shared" ref="D9:Q9" si="5">IF(OR(D7=0,D8=0),"- ",D7/D8*100)</f>
        <v>108.21145909712901</v>
      </c>
      <c r="E9" s="9">
        <f t="shared" si="5"/>
        <v>96.755847607199073</v>
      </c>
      <c r="F9" s="9">
        <f t="shared" si="5"/>
        <v>94.04841075924702</v>
      </c>
      <c r="G9" s="9">
        <f t="shared" si="5"/>
        <v>105.93726304882298</v>
      </c>
      <c r="H9" s="9">
        <f t="shared" si="5"/>
        <v>104.73478156148455</v>
      </c>
      <c r="I9" s="9">
        <f t="shared" si="5"/>
        <v>103.51299291216225</v>
      </c>
      <c r="J9" s="9">
        <f t="shared" si="5"/>
        <v>101.66182033491521</v>
      </c>
      <c r="K9" s="9">
        <f t="shared" si="5"/>
        <v>89.074865222072319</v>
      </c>
      <c r="L9" s="9">
        <f t="shared" si="5"/>
        <v>106.41500844823317</v>
      </c>
      <c r="M9" s="9">
        <f t="shared" si="5"/>
        <v>120.38258543043037</v>
      </c>
      <c r="N9" s="9">
        <f t="shared" si="5"/>
        <v>101.98558942523823</v>
      </c>
      <c r="O9" s="9" t="str">
        <f t="shared" si="5"/>
        <v xml:space="preserve">- </v>
      </c>
      <c r="P9" s="9">
        <f t="shared" si="5"/>
        <v>103.05179955914579</v>
      </c>
      <c r="Q9" s="9" t="str">
        <f t="shared" si="5"/>
        <v xml:space="preserve">- </v>
      </c>
    </row>
    <row r="10" spans="1:17" ht="9" customHeight="1" x14ac:dyDescent="0.15">
      <c r="A10" s="24"/>
      <c r="B10" s="17" t="s">
        <v>23</v>
      </c>
      <c r="C10" s="18"/>
      <c r="D10" s="8">
        <v>607192</v>
      </c>
      <c r="E10" s="8">
        <v>659242</v>
      </c>
      <c r="F10" s="8">
        <v>748772</v>
      </c>
      <c r="G10" s="8">
        <v>771183</v>
      </c>
      <c r="H10" s="8">
        <v>692152</v>
      </c>
      <c r="I10" s="8">
        <v>753396</v>
      </c>
      <c r="J10" s="8">
        <v>713659</v>
      </c>
      <c r="K10" s="8">
        <v>511967</v>
      </c>
      <c r="L10" s="8">
        <v>728419</v>
      </c>
      <c r="M10" s="8">
        <v>953398</v>
      </c>
      <c r="N10" s="8">
        <v>647362</v>
      </c>
      <c r="O10" s="8">
        <v>0</v>
      </c>
      <c r="P10" s="8">
        <f>SUM(D10:N10)</f>
        <v>7786742</v>
      </c>
      <c r="Q10" s="8">
        <v>0</v>
      </c>
    </row>
    <row r="11" spans="1:17" ht="9" customHeight="1" x14ac:dyDescent="0.15">
      <c r="A11" s="24"/>
      <c r="B11" s="19"/>
      <c r="C11" s="20"/>
      <c r="D11" s="10">
        <v>521477</v>
      </c>
      <c r="E11" s="10">
        <v>672692</v>
      </c>
      <c r="F11" s="10">
        <v>772119</v>
      </c>
      <c r="G11" s="10">
        <v>733211</v>
      </c>
      <c r="H11" s="10">
        <v>659705</v>
      </c>
      <c r="I11" s="10">
        <v>746222</v>
      </c>
      <c r="J11" s="10">
        <v>722272</v>
      </c>
      <c r="K11" s="10">
        <v>612768</v>
      </c>
      <c r="L11" s="10">
        <v>705831</v>
      </c>
      <c r="M11" s="10">
        <v>759429</v>
      </c>
      <c r="N11" s="10">
        <v>695252</v>
      </c>
      <c r="O11" s="10">
        <v>738919</v>
      </c>
      <c r="P11" s="10">
        <f>SUM(D11:N11)</f>
        <v>7600978</v>
      </c>
      <c r="Q11" s="10">
        <f>SUM(D11:O11)</f>
        <v>8339897</v>
      </c>
    </row>
    <row r="12" spans="1:17" ht="9" customHeight="1" x14ac:dyDescent="0.15">
      <c r="A12" s="24"/>
      <c r="B12" s="21"/>
      <c r="C12" s="22"/>
      <c r="D12" s="9">
        <f t="shared" ref="D12:Q12" si="6">IF(OR(D10=0,D11=0),"- ",D10/D11*100)</f>
        <v>116.43696653927211</v>
      </c>
      <c r="E12" s="9">
        <f t="shared" si="6"/>
        <v>98.000570840741375</v>
      </c>
      <c r="F12" s="9">
        <f t="shared" si="6"/>
        <v>96.976243299284178</v>
      </c>
      <c r="G12" s="9">
        <f t="shared" si="6"/>
        <v>105.17886392866447</v>
      </c>
      <c r="H12" s="9">
        <f t="shared" si="6"/>
        <v>104.91841050166362</v>
      </c>
      <c r="I12" s="9">
        <f t="shared" si="6"/>
        <v>100.96137610523411</v>
      </c>
      <c r="J12" s="9">
        <f t="shared" si="6"/>
        <v>98.807512959106816</v>
      </c>
      <c r="K12" s="9">
        <f t="shared" si="6"/>
        <v>83.549891639250092</v>
      </c>
      <c r="L12" s="9">
        <f t="shared" si="6"/>
        <v>103.20019948117891</v>
      </c>
      <c r="M12" s="9">
        <f t="shared" si="6"/>
        <v>125.54142651913477</v>
      </c>
      <c r="N12" s="9">
        <f t="shared" si="6"/>
        <v>93.111850091765291</v>
      </c>
      <c r="O12" s="9" t="str">
        <f t="shared" si="6"/>
        <v xml:space="preserve">- </v>
      </c>
      <c r="P12" s="9">
        <f t="shared" si="6"/>
        <v>102.44394866029083</v>
      </c>
      <c r="Q12" s="9" t="str">
        <f t="shared" si="6"/>
        <v xml:space="preserve">- </v>
      </c>
    </row>
    <row r="13" spans="1:17" ht="9" customHeight="1" x14ac:dyDescent="0.15">
      <c r="A13" s="24"/>
      <c r="B13" s="17" t="s">
        <v>24</v>
      </c>
      <c r="C13" s="18"/>
      <c r="D13" s="8">
        <v>2370954</v>
      </c>
      <c r="E13" s="8">
        <v>1683249</v>
      </c>
      <c r="F13" s="8">
        <v>2079591</v>
      </c>
      <c r="G13" s="8">
        <v>2144648</v>
      </c>
      <c r="H13" s="8">
        <v>2212575</v>
      </c>
      <c r="I13" s="8">
        <v>2088311</v>
      </c>
      <c r="J13" s="8">
        <v>2179428</v>
      </c>
      <c r="K13" s="8">
        <v>1952698</v>
      </c>
      <c r="L13" s="8">
        <v>2474146</v>
      </c>
      <c r="M13" s="8">
        <v>2503973</v>
      </c>
      <c r="N13" s="8">
        <v>2244214</v>
      </c>
      <c r="O13" s="8">
        <v>0</v>
      </c>
      <c r="P13" s="8">
        <f>SUM(D13:N13)</f>
        <v>23933787</v>
      </c>
      <c r="Q13" s="8">
        <v>0</v>
      </c>
    </row>
    <row r="14" spans="1:17" ht="9" customHeight="1" x14ac:dyDescent="0.15">
      <c r="A14" s="24"/>
      <c r="B14" s="19"/>
      <c r="C14" s="20"/>
      <c r="D14" s="10">
        <v>2230677</v>
      </c>
      <c r="E14" s="10">
        <v>1748341</v>
      </c>
      <c r="F14" s="10">
        <v>2235229</v>
      </c>
      <c r="G14" s="10">
        <v>2019202</v>
      </c>
      <c r="H14" s="10">
        <v>2113707</v>
      </c>
      <c r="I14" s="10">
        <v>1999044</v>
      </c>
      <c r="J14" s="10">
        <v>2123523</v>
      </c>
      <c r="K14" s="10">
        <v>2154191</v>
      </c>
      <c r="L14" s="10">
        <v>2303674</v>
      </c>
      <c r="M14" s="10">
        <v>2112557</v>
      </c>
      <c r="N14" s="10">
        <v>2140027</v>
      </c>
      <c r="O14" s="10">
        <v>1959326</v>
      </c>
      <c r="P14" s="10">
        <f>SUM(D14:N14)</f>
        <v>23180172</v>
      </c>
      <c r="Q14" s="10">
        <f>SUM(D14:O14)</f>
        <v>25139498</v>
      </c>
    </row>
    <row r="15" spans="1:17" ht="9" customHeight="1" x14ac:dyDescent="0.15">
      <c r="A15" s="24"/>
      <c r="B15" s="21"/>
      <c r="C15" s="22"/>
      <c r="D15" s="9">
        <f t="shared" ref="D15:Q15" si="7">IF(OR(D13=0,D14=0),"- ",D13/D14*100)</f>
        <v>106.28853930891833</v>
      </c>
      <c r="E15" s="9">
        <f t="shared" si="7"/>
        <v>96.276927670288586</v>
      </c>
      <c r="F15" s="9">
        <f t="shared" si="7"/>
        <v>93.037044526533975</v>
      </c>
      <c r="G15" s="9">
        <f t="shared" si="7"/>
        <v>106.21265232502741</v>
      </c>
      <c r="H15" s="9">
        <f t="shared" si="7"/>
        <v>104.67746948843903</v>
      </c>
      <c r="I15" s="9">
        <f t="shared" si="7"/>
        <v>104.46548450159176</v>
      </c>
      <c r="J15" s="9">
        <f t="shared" si="7"/>
        <v>102.63265337837169</v>
      </c>
      <c r="K15" s="9">
        <f t="shared" si="7"/>
        <v>90.646465424839306</v>
      </c>
      <c r="L15" s="9">
        <f t="shared" si="7"/>
        <v>107.40000538270607</v>
      </c>
      <c r="M15" s="9">
        <f t="shared" si="7"/>
        <v>118.52806811839869</v>
      </c>
      <c r="N15" s="9">
        <f t="shared" si="7"/>
        <v>104.86848997699563</v>
      </c>
      <c r="O15" s="9" t="str">
        <f t="shared" si="7"/>
        <v xml:space="preserve">- </v>
      </c>
      <c r="P15" s="9">
        <f t="shared" si="7"/>
        <v>103.25111910299889</v>
      </c>
      <c r="Q15" s="9" t="str">
        <f t="shared" si="7"/>
        <v xml:space="preserve">- </v>
      </c>
    </row>
    <row r="16" spans="1:17" ht="9" customHeight="1" x14ac:dyDescent="0.15">
      <c r="A16" s="24"/>
      <c r="B16" s="33" t="s">
        <v>29</v>
      </c>
      <c r="C16" s="31" t="s">
        <v>21</v>
      </c>
      <c r="D16" s="8">
        <f>D19+D22</f>
        <v>2669167</v>
      </c>
      <c r="E16" s="8">
        <f t="shared" ref="E16:O16" si="8">E19+E22</f>
        <v>2070465</v>
      </c>
      <c r="F16" s="8">
        <f t="shared" si="8"/>
        <v>2565251</v>
      </c>
      <c r="G16" s="8">
        <f t="shared" si="8"/>
        <v>2636501</v>
      </c>
      <c r="H16" s="8">
        <f t="shared" si="8"/>
        <v>2645839</v>
      </c>
      <c r="I16" s="8">
        <f t="shared" si="8"/>
        <v>2557849</v>
      </c>
      <c r="J16" s="8">
        <f t="shared" si="8"/>
        <v>2667068</v>
      </c>
      <c r="K16" s="8">
        <f t="shared" si="8"/>
        <v>2197607</v>
      </c>
      <c r="L16" s="8">
        <f t="shared" si="8"/>
        <v>2852888</v>
      </c>
      <c r="M16" s="8">
        <f t="shared" si="8"/>
        <v>3063696</v>
      </c>
      <c r="N16" s="8">
        <f t="shared" si="8"/>
        <v>2620631</v>
      </c>
      <c r="O16" s="8">
        <f t="shared" si="8"/>
        <v>0</v>
      </c>
      <c r="P16" s="8">
        <f>SUM(D16:N16)</f>
        <v>28546962</v>
      </c>
      <c r="Q16" s="8">
        <v>0</v>
      </c>
    </row>
    <row r="17" spans="1:17" ht="9" customHeight="1" x14ac:dyDescent="0.15">
      <c r="A17" s="24"/>
      <c r="B17" s="33"/>
      <c r="C17" s="31"/>
      <c r="D17" s="10">
        <f>D20+D23</f>
        <v>2544817</v>
      </c>
      <c r="E17" s="10">
        <f t="shared" ref="E17:O17" si="9">E20+E23</f>
        <v>2082234</v>
      </c>
      <c r="F17" s="10">
        <f t="shared" si="9"/>
        <v>2722652</v>
      </c>
      <c r="G17" s="10">
        <f t="shared" si="9"/>
        <v>2500013</v>
      </c>
      <c r="H17" s="10">
        <f t="shared" si="9"/>
        <v>2518303</v>
      </c>
      <c r="I17" s="10">
        <f t="shared" si="9"/>
        <v>2456078</v>
      </c>
      <c r="J17" s="10">
        <f t="shared" si="9"/>
        <v>2572774</v>
      </c>
      <c r="K17" s="10">
        <f t="shared" si="9"/>
        <v>2417536</v>
      </c>
      <c r="L17" s="10">
        <f t="shared" si="9"/>
        <v>2652409</v>
      </c>
      <c r="M17" s="10">
        <f t="shared" si="9"/>
        <v>2602058</v>
      </c>
      <c r="N17" s="10">
        <f t="shared" si="9"/>
        <v>2578579</v>
      </c>
      <c r="O17" s="10">
        <f t="shared" si="9"/>
        <v>2422214</v>
      </c>
      <c r="P17" s="10">
        <f>SUM(D17:N17)</f>
        <v>27647453</v>
      </c>
      <c r="Q17" s="10">
        <f>SUM(D17:O17)</f>
        <v>30069667</v>
      </c>
    </row>
    <row r="18" spans="1:17" ht="9" customHeight="1" x14ac:dyDescent="0.15">
      <c r="A18" s="24"/>
      <c r="B18" s="33"/>
      <c r="C18" s="31"/>
      <c r="D18" s="9">
        <f t="shared" ref="D18:Q18" si="10">IF(OR(D16=0,D17=0),"- ",D16/D17*100)</f>
        <v>104.8864024407256</v>
      </c>
      <c r="E18" s="9">
        <f t="shared" si="10"/>
        <v>99.434789749855199</v>
      </c>
      <c r="F18" s="9">
        <f t="shared" si="10"/>
        <v>94.218835165125768</v>
      </c>
      <c r="G18" s="9">
        <f t="shared" si="10"/>
        <v>105.45949161064362</v>
      </c>
      <c r="H18" s="9">
        <f t="shared" si="10"/>
        <v>105.06436278716262</v>
      </c>
      <c r="I18" s="9">
        <f t="shared" si="10"/>
        <v>104.14363876065826</v>
      </c>
      <c r="J18" s="9">
        <f t="shared" si="10"/>
        <v>103.66507124216895</v>
      </c>
      <c r="K18" s="9">
        <f t="shared" si="10"/>
        <v>90.902762151215128</v>
      </c>
      <c r="L18" s="9">
        <f t="shared" si="10"/>
        <v>107.55837429295407</v>
      </c>
      <c r="M18" s="9">
        <f t="shared" si="10"/>
        <v>117.74126479886304</v>
      </c>
      <c r="N18" s="9">
        <f t="shared" si="10"/>
        <v>101.63082069620515</v>
      </c>
      <c r="O18" s="9" t="str">
        <f t="shared" si="10"/>
        <v xml:space="preserve">- </v>
      </c>
      <c r="P18" s="9">
        <f t="shared" si="10"/>
        <v>103.25349680493173</v>
      </c>
      <c r="Q18" s="9" t="str">
        <f t="shared" si="10"/>
        <v xml:space="preserve">- </v>
      </c>
    </row>
    <row r="19" spans="1:17" ht="9" customHeight="1" x14ac:dyDescent="0.15">
      <c r="A19" s="24"/>
      <c r="B19" s="33"/>
      <c r="C19" s="16" t="s">
        <v>25</v>
      </c>
      <c r="D19" s="8">
        <f>D25+D31</f>
        <v>538697</v>
      </c>
      <c r="E19" s="8">
        <f t="shared" ref="E19:O19" si="11">E25+E31</f>
        <v>587592</v>
      </c>
      <c r="F19" s="8">
        <f t="shared" si="11"/>
        <v>677766</v>
      </c>
      <c r="G19" s="8">
        <f t="shared" si="11"/>
        <v>683355</v>
      </c>
      <c r="H19" s="8">
        <f t="shared" si="11"/>
        <v>634499</v>
      </c>
      <c r="I19" s="8">
        <f t="shared" si="11"/>
        <v>665918</v>
      </c>
      <c r="J19" s="8">
        <f t="shared" si="11"/>
        <v>636475</v>
      </c>
      <c r="K19" s="8">
        <f t="shared" si="11"/>
        <v>457337</v>
      </c>
      <c r="L19" s="8">
        <f t="shared" si="11"/>
        <v>651750</v>
      </c>
      <c r="M19" s="8">
        <f t="shared" si="11"/>
        <v>814460</v>
      </c>
      <c r="N19" s="8">
        <f t="shared" si="11"/>
        <v>587271</v>
      </c>
      <c r="O19" s="8">
        <f t="shared" si="11"/>
        <v>0</v>
      </c>
      <c r="P19" s="8">
        <f>SUM(D19:N19)</f>
        <v>6935120</v>
      </c>
      <c r="Q19" s="8">
        <v>0</v>
      </c>
    </row>
    <row r="20" spans="1:17" ht="9" customHeight="1" x14ac:dyDescent="0.15">
      <c r="A20" s="24"/>
      <c r="B20" s="33"/>
      <c r="C20" s="16"/>
      <c r="D20" s="10">
        <f t="shared" ref="D20:O20" si="12">D26+D32</f>
        <v>465878</v>
      </c>
      <c r="E20" s="10">
        <f t="shared" si="12"/>
        <v>585846</v>
      </c>
      <c r="F20" s="10">
        <f t="shared" si="12"/>
        <v>660694</v>
      </c>
      <c r="G20" s="10">
        <f t="shared" si="12"/>
        <v>656699</v>
      </c>
      <c r="H20" s="10">
        <f t="shared" si="12"/>
        <v>589161</v>
      </c>
      <c r="I20" s="10">
        <f t="shared" si="12"/>
        <v>649356</v>
      </c>
      <c r="J20" s="10">
        <f t="shared" si="12"/>
        <v>656510</v>
      </c>
      <c r="K20" s="10">
        <f t="shared" si="12"/>
        <v>548471</v>
      </c>
      <c r="L20" s="10">
        <f t="shared" si="12"/>
        <v>624682</v>
      </c>
      <c r="M20" s="10">
        <f t="shared" si="12"/>
        <v>679422</v>
      </c>
      <c r="N20" s="10">
        <f t="shared" si="12"/>
        <v>620179</v>
      </c>
      <c r="O20" s="10">
        <f t="shared" si="12"/>
        <v>668224</v>
      </c>
      <c r="P20" s="10">
        <f>SUM(D20:N20)</f>
        <v>6736898</v>
      </c>
      <c r="Q20" s="10">
        <f>SUM(D20:O20)</f>
        <v>7405122</v>
      </c>
    </row>
    <row r="21" spans="1:17" ht="9" customHeight="1" x14ac:dyDescent="0.15">
      <c r="A21" s="24"/>
      <c r="B21" s="33"/>
      <c r="C21" s="16"/>
      <c r="D21" s="9">
        <f t="shared" ref="D21:Q21" si="13">IF(OR(D19=0,D20=0),"- ",D19/D20*100)</f>
        <v>115.6304869515195</v>
      </c>
      <c r="E21" s="9">
        <f t="shared" si="13"/>
        <v>100.29803054044919</v>
      </c>
      <c r="F21" s="9">
        <f t="shared" si="13"/>
        <v>102.58394960450678</v>
      </c>
      <c r="G21" s="9">
        <f t="shared" si="13"/>
        <v>104.05908947630498</v>
      </c>
      <c r="H21" s="9">
        <f t="shared" si="13"/>
        <v>107.6953498279757</v>
      </c>
      <c r="I21" s="9">
        <f t="shared" si="13"/>
        <v>102.55052698365765</v>
      </c>
      <c r="J21" s="9">
        <f t="shared" si="13"/>
        <v>96.948256690682541</v>
      </c>
      <c r="K21" s="9">
        <f t="shared" si="13"/>
        <v>83.383989308459334</v>
      </c>
      <c r="L21" s="9">
        <f t="shared" si="13"/>
        <v>104.33308467348186</v>
      </c>
      <c r="M21" s="9">
        <f t="shared" si="13"/>
        <v>119.87542352175819</v>
      </c>
      <c r="N21" s="9">
        <f t="shared" si="13"/>
        <v>94.693790018688148</v>
      </c>
      <c r="O21" s="9" t="str">
        <f t="shared" si="13"/>
        <v xml:space="preserve">- </v>
      </c>
      <c r="P21" s="9">
        <f t="shared" si="13"/>
        <v>102.94233340032757</v>
      </c>
      <c r="Q21" s="9" t="str">
        <f t="shared" si="13"/>
        <v xml:space="preserve">- </v>
      </c>
    </row>
    <row r="22" spans="1:17" ht="9" customHeight="1" x14ac:dyDescent="0.15">
      <c r="A22" s="24"/>
      <c r="B22" s="33"/>
      <c r="C22" s="16" t="s">
        <v>26</v>
      </c>
      <c r="D22" s="8">
        <f>D28+D34</f>
        <v>2130470</v>
      </c>
      <c r="E22" s="8">
        <f t="shared" ref="E22:O22" si="14">E28+E34</f>
        <v>1482873</v>
      </c>
      <c r="F22" s="8">
        <f t="shared" si="14"/>
        <v>1887485</v>
      </c>
      <c r="G22" s="8">
        <f t="shared" si="14"/>
        <v>1953146</v>
      </c>
      <c r="H22" s="8">
        <f t="shared" si="14"/>
        <v>2011340</v>
      </c>
      <c r="I22" s="8">
        <f t="shared" si="14"/>
        <v>1891931</v>
      </c>
      <c r="J22" s="8">
        <f t="shared" si="14"/>
        <v>2030593</v>
      </c>
      <c r="K22" s="8">
        <f t="shared" si="14"/>
        <v>1740270</v>
      </c>
      <c r="L22" s="8">
        <f t="shared" si="14"/>
        <v>2201138</v>
      </c>
      <c r="M22" s="8">
        <f t="shared" si="14"/>
        <v>2249236</v>
      </c>
      <c r="N22" s="8">
        <f t="shared" si="14"/>
        <v>2033360</v>
      </c>
      <c r="O22" s="8">
        <f t="shared" si="14"/>
        <v>0</v>
      </c>
      <c r="P22" s="8">
        <f>SUM(D22:N22)</f>
        <v>21611842</v>
      </c>
      <c r="Q22" s="8">
        <v>0</v>
      </c>
    </row>
    <row r="23" spans="1:17" ht="9" customHeight="1" x14ac:dyDescent="0.15">
      <c r="A23" s="24"/>
      <c r="B23" s="33"/>
      <c r="C23" s="16"/>
      <c r="D23" s="10">
        <f t="shared" ref="D23:O23" si="15">D29+D35</f>
        <v>2078939</v>
      </c>
      <c r="E23" s="10">
        <f t="shared" si="15"/>
        <v>1496388</v>
      </c>
      <c r="F23" s="10">
        <f t="shared" si="15"/>
        <v>2061958</v>
      </c>
      <c r="G23" s="10">
        <f t="shared" si="15"/>
        <v>1843314</v>
      </c>
      <c r="H23" s="10">
        <f t="shared" si="15"/>
        <v>1929142</v>
      </c>
      <c r="I23" s="10">
        <f t="shared" si="15"/>
        <v>1806722</v>
      </c>
      <c r="J23" s="10">
        <f t="shared" si="15"/>
        <v>1916264</v>
      </c>
      <c r="K23" s="10">
        <f t="shared" si="15"/>
        <v>1869065</v>
      </c>
      <c r="L23" s="10">
        <f t="shared" si="15"/>
        <v>2027727</v>
      </c>
      <c r="M23" s="10">
        <f t="shared" si="15"/>
        <v>1922636</v>
      </c>
      <c r="N23" s="10">
        <f t="shared" si="15"/>
        <v>1958400</v>
      </c>
      <c r="O23" s="10">
        <f t="shared" si="15"/>
        <v>1753990</v>
      </c>
      <c r="P23" s="10">
        <f>SUM(D23:N23)</f>
        <v>20910555</v>
      </c>
      <c r="Q23" s="10">
        <f>SUM(D23:O23)</f>
        <v>22664545</v>
      </c>
    </row>
    <row r="24" spans="1:17" ht="9" customHeight="1" x14ac:dyDescent="0.15">
      <c r="A24" s="24"/>
      <c r="B24" s="33"/>
      <c r="C24" s="16"/>
      <c r="D24" s="9">
        <f t="shared" ref="D24:Q24" si="16">IF(OR(D22=0,D23=0),"- ",D22/D23*100)</f>
        <v>102.47871630673147</v>
      </c>
      <c r="E24" s="9">
        <f t="shared" si="16"/>
        <v>99.096825154973175</v>
      </c>
      <c r="F24" s="9">
        <f t="shared" si="16"/>
        <v>91.538479445265125</v>
      </c>
      <c r="G24" s="9">
        <f t="shared" si="16"/>
        <v>105.9583988403495</v>
      </c>
      <c r="H24" s="9">
        <f t="shared" si="16"/>
        <v>104.26085793580772</v>
      </c>
      <c r="I24" s="9">
        <f t="shared" si="16"/>
        <v>104.71622086851215</v>
      </c>
      <c r="J24" s="9">
        <f t="shared" si="16"/>
        <v>105.96624473454597</v>
      </c>
      <c r="K24" s="9">
        <f t="shared" si="16"/>
        <v>93.109121405622602</v>
      </c>
      <c r="L24" s="9">
        <f t="shared" si="16"/>
        <v>108.55198949365472</v>
      </c>
      <c r="M24" s="9">
        <f t="shared" si="16"/>
        <v>116.98709480109599</v>
      </c>
      <c r="N24" s="9">
        <f t="shared" si="16"/>
        <v>103.82761437908496</v>
      </c>
      <c r="O24" s="9" t="str">
        <f t="shared" si="16"/>
        <v xml:space="preserve">- </v>
      </c>
      <c r="P24" s="9">
        <f t="shared" si="16"/>
        <v>103.35374646918744</v>
      </c>
      <c r="Q24" s="9" t="str">
        <f t="shared" si="16"/>
        <v xml:space="preserve">- </v>
      </c>
    </row>
    <row r="25" spans="1:17" ht="9" customHeight="1" x14ac:dyDescent="0.15">
      <c r="A25" s="24"/>
      <c r="B25" s="32" t="s">
        <v>36</v>
      </c>
      <c r="C25" s="16" t="s">
        <v>25</v>
      </c>
      <c r="D25" s="8">
        <v>518660</v>
      </c>
      <c r="E25" s="8">
        <v>556523</v>
      </c>
      <c r="F25" s="8">
        <v>639865</v>
      </c>
      <c r="G25" s="8">
        <v>647878</v>
      </c>
      <c r="H25" s="8">
        <v>592121</v>
      </c>
      <c r="I25" s="8">
        <v>632191</v>
      </c>
      <c r="J25" s="8">
        <v>599635</v>
      </c>
      <c r="K25" s="8">
        <v>431215</v>
      </c>
      <c r="L25" s="8">
        <v>611690</v>
      </c>
      <c r="M25" s="8">
        <v>782294</v>
      </c>
      <c r="N25" s="8">
        <v>555515</v>
      </c>
      <c r="O25" s="8">
        <v>0</v>
      </c>
      <c r="P25" s="8">
        <f>SUM(D25:N25)</f>
        <v>6567587</v>
      </c>
      <c r="Q25" s="8">
        <v>0</v>
      </c>
    </row>
    <row r="26" spans="1:17" ht="9" customHeight="1" x14ac:dyDescent="0.15">
      <c r="A26" s="24"/>
      <c r="B26" s="32"/>
      <c r="C26" s="16"/>
      <c r="D26" s="10">
        <v>444972</v>
      </c>
      <c r="E26" s="10">
        <v>564133</v>
      </c>
      <c r="F26" s="10">
        <v>632937</v>
      </c>
      <c r="G26" s="10">
        <v>632264</v>
      </c>
      <c r="H26" s="10">
        <v>565742</v>
      </c>
      <c r="I26" s="10">
        <v>622899</v>
      </c>
      <c r="J26" s="10">
        <v>620237</v>
      </c>
      <c r="K26" s="10">
        <v>518157</v>
      </c>
      <c r="L26" s="10">
        <v>598457</v>
      </c>
      <c r="M26" s="10">
        <v>641310</v>
      </c>
      <c r="N26" s="10">
        <v>580205</v>
      </c>
      <c r="O26" s="10">
        <v>640025</v>
      </c>
      <c r="P26" s="10">
        <f>SUM(D26:N26)</f>
        <v>6421313</v>
      </c>
      <c r="Q26" s="10">
        <f>SUM(D26:O26)</f>
        <v>7061338</v>
      </c>
    </row>
    <row r="27" spans="1:17" ht="9" customHeight="1" x14ac:dyDescent="0.15">
      <c r="A27" s="24"/>
      <c r="B27" s="32"/>
      <c r="C27" s="16"/>
      <c r="D27" s="9">
        <f t="shared" ref="D27:Q27" si="17">IF(OR(D25=0,D26=0),"- ",D25/D26*100)</f>
        <v>116.56014311012828</v>
      </c>
      <c r="E27" s="9">
        <f t="shared" si="17"/>
        <v>98.651027328661854</v>
      </c>
      <c r="F27" s="9">
        <f t="shared" si="17"/>
        <v>101.0945797133048</v>
      </c>
      <c r="G27" s="9">
        <f t="shared" si="17"/>
        <v>102.46953804107146</v>
      </c>
      <c r="H27" s="9">
        <f t="shared" si="17"/>
        <v>104.66272611897296</v>
      </c>
      <c r="I27" s="9">
        <f t="shared" si="17"/>
        <v>101.49173461508205</v>
      </c>
      <c r="J27" s="9">
        <f t="shared" si="17"/>
        <v>96.678366495388062</v>
      </c>
      <c r="K27" s="9">
        <f t="shared" si="17"/>
        <v>83.220915668417106</v>
      </c>
      <c r="L27" s="9">
        <f t="shared" si="17"/>
        <v>102.21118643444724</v>
      </c>
      <c r="M27" s="9">
        <f t="shared" si="17"/>
        <v>121.98375200760943</v>
      </c>
      <c r="N27" s="9">
        <f t="shared" si="17"/>
        <v>95.744607509414777</v>
      </c>
      <c r="O27" s="9" t="str">
        <f t="shared" si="17"/>
        <v xml:space="preserve">- </v>
      </c>
      <c r="P27" s="9">
        <f t="shared" si="17"/>
        <v>102.27794533610182</v>
      </c>
      <c r="Q27" s="9" t="str">
        <f t="shared" si="17"/>
        <v xml:space="preserve">- </v>
      </c>
    </row>
    <row r="28" spans="1:17" ht="9" customHeight="1" x14ac:dyDescent="0.15">
      <c r="A28" s="24"/>
      <c r="B28" s="32"/>
      <c r="C28" s="16" t="s">
        <v>26</v>
      </c>
      <c r="D28" s="8">
        <v>2074363</v>
      </c>
      <c r="E28" s="8">
        <v>1450648</v>
      </c>
      <c r="F28" s="8">
        <v>1833873</v>
      </c>
      <c r="G28" s="8">
        <v>1907601</v>
      </c>
      <c r="H28" s="8">
        <v>1940686</v>
      </c>
      <c r="I28" s="8">
        <v>1857670</v>
      </c>
      <c r="J28" s="8">
        <v>1970467</v>
      </c>
      <c r="K28" s="8">
        <v>1703758</v>
      </c>
      <c r="L28" s="8">
        <v>2099439</v>
      </c>
      <c r="M28" s="8">
        <v>2178828</v>
      </c>
      <c r="N28" s="8">
        <v>1971796</v>
      </c>
      <c r="O28" s="8">
        <v>0</v>
      </c>
      <c r="P28" s="8">
        <f>SUM(D28:N28)</f>
        <v>20989129</v>
      </c>
      <c r="Q28" s="8">
        <v>0</v>
      </c>
    </row>
    <row r="29" spans="1:17" ht="9" customHeight="1" x14ac:dyDescent="0.15">
      <c r="A29" s="24"/>
      <c r="B29" s="32"/>
      <c r="C29" s="16"/>
      <c r="D29" s="10">
        <v>2039673</v>
      </c>
      <c r="E29" s="10">
        <v>1466600</v>
      </c>
      <c r="F29" s="10">
        <v>2019960</v>
      </c>
      <c r="G29" s="10">
        <v>1804630</v>
      </c>
      <c r="H29" s="10">
        <v>1894036</v>
      </c>
      <c r="I29" s="10">
        <v>1772155</v>
      </c>
      <c r="J29" s="10">
        <v>1867624</v>
      </c>
      <c r="K29" s="10">
        <v>1827767</v>
      </c>
      <c r="L29" s="10">
        <v>1976238</v>
      </c>
      <c r="M29" s="10">
        <v>1871150</v>
      </c>
      <c r="N29" s="10">
        <v>1902731</v>
      </c>
      <c r="O29" s="10">
        <v>1714620</v>
      </c>
      <c r="P29" s="10">
        <f>SUM(D29:N29)</f>
        <v>20442564</v>
      </c>
      <c r="Q29" s="10">
        <f>SUM(D29:O29)</f>
        <v>22157184</v>
      </c>
    </row>
    <row r="30" spans="1:17" ht="9" customHeight="1" x14ac:dyDescent="0.15">
      <c r="A30" s="24"/>
      <c r="B30" s="32"/>
      <c r="C30" s="16"/>
      <c r="D30" s="9">
        <f t="shared" ref="D30:Q30" si="18">IF(OR(D28=0,D29=0),"- ",D28/D29*100)</f>
        <v>101.70076281835372</v>
      </c>
      <c r="E30" s="9">
        <f t="shared" si="18"/>
        <v>98.912314196099828</v>
      </c>
      <c r="F30" s="9">
        <f t="shared" si="18"/>
        <v>90.787589853264421</v>
      </c>
      <c r="G30" s="9">
        <f t="shared" si="18"/>
        <v>105.70593418041372</v>
      </c>
      <c r="H30" s="9">
        <f t="shared" si="18"/>
        <v>102.46299436758331</v>
      </c>
      <c r="I30" s="9">
        <f t="shared" si="18"/>
        <v>104.82548084112283</v>
      </c>
      <c r="J30" s="9">
        <f t="shared" si="18"/>
        <v>105.50662231798265</v>
      </c>
      <c r="K30" s="9">
        <f t="shared" si="18"/>
        <v>93.215273062704384</v>
      </c>
      <c r="L30" s="9">
        <f t="shared" si="18"/>
        <v>106.23411755061892</v>
      </c>
      <c r="M30" s="9">
        <f t="shared" si="18"/>
        <v>116.44325682067178</v>
      </c>
      <c r="N30" s="9">
        <f t="shared" si="18"/>
        <v>103.62978266502201</v>
      </c>
      <c r="O30" s="9" t="str">
        <f t="shared" si="18"/>
        <v xml:space="preserve">- </v>
      </c>
      <c r="P30" s="9">
        <f t="shared" si="18"/>
        <v>102.67366167962102</v>
      </c>
      <c r="Q30" s="9" t="str">
        <f t="shared" si="18"/>
        <v xml:space="preserve">- </v>
      </c>
    </row>
    <row r="31" spans="1:17" ht="9" customHeight="1" x14ac:dyDescent="0.15">
      <c r="A31" s="24"/>
      <c r="B31" s="32" t="s">
        <v>37</v>
      </c>
      <c r="C31" s="16" t="s">
        <v>25</v>
      </c>
      <c r="D31" s="8">
        <v>20037</v>
      </c>
      <c r="E31" s="8">
        <v>31069</v>
      </c>
      <c r="F31" s="8">
        <v>37901</v>
      </c>
      <c r="G31" s="8">
        <v>35477</v>
      </c>
      <c r="H31" s="8">
        <v>42378</v>
      </c>
      <c r="I31" s="8">
        <v>33727</v>
      </c>
      <c r="J31" s="8">
        <v>36840</v>
      </c>
      <c r="K31" s="8">
        <v>26122</v>
      </c>
      <c r="L31" s="8">
        <v>40060</v>
      </c>
      <c r="M31" s="8">
        <v>32166</v>
      </c>
      <c r="N31" s="8">
        <v>31756</v>
      </c>
      <c r="O31" s="8">
        <v>0</v>
      </c>
      <c r="P31" s="8">
        <f>SUM(D31:N31)</f>
        <v>367533</v>
      </c>
      <c r="Q31" s="8">
        <v>0</v>
      </c>
    </row>
    <row r="32" spans="1:17" ht="9" customHeight="1" x14ac:dyDescent="0.15">
      <c r="A32" s="24"/>
      <c r="B32" s="32"/>
      <c r="C32" s="16"/>
      <c r="D32" s="10">
        <v>20906</v>
      </c>
      <c r="E32" s="10">
        <v>21713</v>
      </c>
      <c r="F32" s="10">
        <v>27757</v>
      </c>
      <c r="G32" s="10">
        <v>24435</v>
      </c>
      <c r="H32" s="10">
        <v>23419</v>
      </c>
      <c r="I32" s="10">
        <v>26457</v>
      </c>
      <c r="J32" s="10">
        <v>36273</v>
      </c>
      <c r="K32" s="10">
        <v>30314</v>
      </c>
      <c r="L32" s="10">
        <v>26225</v>
      </c>
      <c r="M32" s="10">
        <v>38112</v>
      </c>
      <c r="N32" s="10">
        <v>39974</v>
      </c>
      <c r="O32" s="10">
        <v>28199</v>
      </c>
      <c r="P32" s="10">
        <f>SUM(D32:N32)</f>
        <v>315585</v>
      </c>
      <c r="Q32" s="10">
        <f>SUM(D32:O32)</f>
        <v>343784</v>
      </c>
    </row>
    <row r="33" spans="1:17" ht="9" customHeight="1" x14ac:dyDescent="0.15">
      <c r="A33" s="24"/>
      <c r="B33" s="32"/>
      <c r="C33" s="16"/>
      <c r="D33" s="9">
        <f t="shared" ref="D33:Q33" si="19">IF(OR(D31=0,D32=0),"- ",D31/D32*100)</f>
        <v>95.84329857457189</v>
      </c>
      <c r="E33" s="9">
        <f t="shared" si="19"/>
        <v>143.08939345092801</v>
      </c>
      <c r="F33" s="9">
        <f t="shared" si="19"/>
        <v>136.54573621068559</v>
      </c>
      <c r="G33" s="9">
        <f t="shared" si="19"/>
        <v>145.18927767546552</v>
      </c>
      <c r="H33" s="9">
        <f t="shared" si="19"/>
        <v>180.95563431401854</v>
      </c>
      <c r="I33" s="9">
        <f t="shared" si="19"/>
        <v>127.47855010016254</v>
      </c>
      <c r="J33" s="9">
        <f t="shared" si="19"/>
        <v>101.56314614175834</v>
      </c>
      <c r="K33" s="9">
        <f t="shared" si="19"/>
        <v>86.171405951045728</v>
      </c>
      <c r="L33" s="9">
        <f t="shared" si="19"/>
        <v>152.75500476644424</v>
      </c>
      <c r="M33" s="9">
        <f t="shared" si="19"/>
        <v>84.39861460957178</v>
      </c>
      <c r="N33" s="9">
        <f t="shared" si="19"/>
        <v>79.441637064091665</v>
      </c>
      <c r="O33" s="9" t="str">
        <f t="shared" si="19"/>
        <v xml:space="preserve">- </v>
      </c>
      <c r="P33" s="9">
        <f t="shared" si="19"/>
        <v>116.46085840581777</v>
      </c>
      <c r="Q33" s="9" t="str">
        <f t="shared" si="19"/>
        <v xml:space="preserve">- </v>
      </c>
    </row>
    <row r="34" spans="1:17" ht="9" customHeight="1" x14ac:dyDescent="0.15">
      <c r="A34" s="24"/>
      <c r="B34" s="32"/>
      <c r="C34" s="16" t="s">
        <v>26</v>
      </c>
      <c r="D34" s="8">
        <v>56107</v>
      </c>
      <c r="E34" s="8">
        <v>32225</v>
      </c>
      <c r="F34" s="8">
        <v>53612</v>
      </c>
      <c r="G34" s="8">
        <v>45545</v>
      </c>
      <c r="H34" s="8">
        <v>70654</v>
      </c>
      <c r="I34" s="8">
        <v>34261</v>
      </c>
      <c r="J34" s="8">
        <v>60126</v>
      </c>
      <c r="K34" s="8">
        <v>36512</v>
      </c>
      <c r="L34" s="8">
        <v>101699</v>
      </c>
      <c r="M34" s="8">
        <v>70408</v>
      </c>
      <c r="N34" s="8">
        <v>61564</v>
      </c>
      <c r="O34" s="8">
        <v>0</v>
      </c>
      <c r="P34" s="8">
        <f>SUM(D34:N34)</f>
        <v>622713</v>
      </c>
      <c r="Q34" s="8">
        <v>0</v>
      </c>
    </row>
    <row r="35" spans="1:17" ht="9" customHeight="1" x14ac:dyDescent="0.15">
      <c r="A35" s="24"/>
      <c r="B35" s="32"/>
      <c r="C35" s="16"/>
      <c r="D35" s="10">
        <v>39266</v>
      </c>
      <c r="E35" s="10">
        <v>29788</v>
      </c>
      <c r="F35" s="10">
        <v>41998</v>
      </c>
      <c r="G35" s="10">
        <v>38684</v>
      </c>
      <c r="H35" s="10">
        <v>35106</v>
      </c>
      <c r="I35" s="10">
        <v>34567</v>
      </c>
      <c r="J35" s="10">
        <v>48640</v>
      </c>
      <c r="K35" s="10">
        <v>41298</v>
      </c>
      <c r="L35" s="10">
        <v>51489</v>
      </c>
      <c r="M35" s="10">
        <v>51486</v>
      </c>
      <c r="N35" s="10">
        <v>55669</v>
      </c>
      <c r="O35" s="10">
        <v>39370</v>
      </c>
      <c r="P35" s="10">
        <f>SUM(D35:N35)</f>
        <v>467991</v>
      </c>
      <c r="Q35" s="10">
        <f>SUM(D35:O35)</f>
        <v>507361</v>
      </c>
    </row>
    <row r="36" spans="1:17" ht="9" customHeight="1" x14ac:dyDescent="0.15">
      <c r="A36" s="25"/>
      <c r="B36" s="32"/>
      <c r="C36" s="16"/>
      <c r="D36" s="9">
        <f t="shared" ref="D36:Q36" si="20">IF(OR(D34=0,D35=0),"- ",D34/D35*100)</f>
        <v>142.88952274232162</v>
      </c>
      <c r="E36" s="9">
        <f t="shared" si="20"/>
        <v>108.1811467705116</v>
      </c>
      <c r="F36" s="9">
        <f t="shared" si="20"/>
        <v>127.6536977951331</v>
      </c>
      <c r="G36" s="9">
        <f t="shared" si="20"/>
        <v>117.73601488987696</v>
      </c>
      <c r="H36" s="9">
        <f t="shared" si="20"/>
        <v>201.25904403805617</v>
      </c>
      <c r="I36" s="9">
        <f t="shared" si="20"/>
        <v>99.114762634882979</v>
      </c>
      <c r="J36" s="9">
        <f t="shared" si="20"/>
        <v>123.61430921052632</v>
      </c>
      <c r="K36" s="9">
        <f t="shared" si="20"/>
        <v>88.411061068332614</v>
      </c>
      <c r="L36" s="9">
        <f t="shared" si="20"/>
        <v>197.51597428576977</v>
      </c>
      <c r="M36" s="9">
        <f t="shared" si="20"/>
        <v>136.75173833663521</v>
      </c>
      <c r="N36" s="9">
        <f t="shared" si="20"/>
        <v>110.58937649320089</v>
      </c>
      <c r="O36" s="9" t="str">
        <f t="shared" si="20"/>
        <v xml:space="preserve">- </v>
      </c>
      <c r="P36" s="9">
        <f t="shared" si="20"/>
        <v>133.0608921966448</v>
      </c>
      <c r="Q36" s="9" t="str">
        <f t="shared" si="20"/>
        <v xml:space="preserve">- </v>
      </c>
    </row>
    <row r="37" spans="1:17" ht="9" customHeight="1" x14ac:dyDescent="0.15">
      <c r="A37" s="34" t="s">
        <v>19</v>
      </c>
      <c r="B37" s="17" t="s">
        <v>22</v>
      </c>
      <c r="C37" s="18"/>
      <c r="D37" s="8">
        <f>D40+D43</f>
        <v>3803325</v>
      </c>
      <c r="E37" s="8">
        <f t="shared" ref="E37:O37" si="21">E40+E43</f>
        <v>3917194</v>
      </c>
      <c r="F37" s="8">
        <f t="shared" si="21"/>
        <v>4450278</v>
      </c>
      <c r="G37" s="8">
        <f t="shared" si="21"/>
        <v>4408319</v>
      </c>
      <c r="H37" s="8">
        <f t="shared" si="21"/>
        <v>4181568</v>
      </c>
      <c r="I37" s="8">
        <f t="shared" si="21"/>
        <v>4022317</v>
      </c>
      <c r="J37" s="8">
        <f t="shared" si="21"/>
        <v>4389895</v>
      </c>
      <c r="K37" s="8">
        <f t="shared" si="21"/>
        <v>3574170</v>
      </c>
      <c r="L37" s="8">
        <f t="shared" si="21"/>
        <v>4515696</v>
      </c>
      <c r="M37" s="8">
        <f t="shared" si="21"/>
        <v>4594102</v>
      </c>
      <c r="N37" s="8">
        <f t="shared" si="21"/>
        <v>4406768</v>
      </c>
      <c r="O37" s="8">
        <f t="shared" si="21"/>
        <v>0</v>
      </c>
      <c r="P37" s="8">
        <f>SUM(D37:N37)</f>
        <v>46263632</v>
      </c>
      <c r="Q37" s="8">
        <v>0</v>
      </c>
    </row>
    <row r="38" spans="1:17" ht="9" customHeight="1" x14ac:dyDescent="0.15">
      <c r="A38" s="34"/>
      <c r="B38" s="19"/>
      <c r="C38" s="20"/>
      <c r="D38" s="10">
        <f>D41+D44</f>
        <v>3799788</v>
      </c>
      <c r="E38" s="10">
        <f t="shared" ref="E38:O38" si="22">E41+E44</f>
        <v>3685754</v>
      </c>
      <c r="F38" s="10">
        <f t="shared" si="22"/>
        <v>4473113</v>
      </c>
      <c r="G38" s="10">
        <f t="shared" si="22"/>
        <v>4004066</v>
      </c>
      <c r="H38" s="10">
        <f t="shared" si="22"/>
        <v>3938907</v>
      </c>
      <c r="I38" s="10">
        <f t="shared" si="22"/>
        <v>3809722</v>
      </c>
      <c r="J38" s="10">
        <f t="shared" si="22"/>
        <v>4094519</v>
      </c>
      <c r="K38" s="10">
        <f t="shared" si="22"/>
        <v>4282840</v>
      </c>
      <c r="L38" s="10">
        <f t="shared" si="22"/>
        <v>4110775</v>
      </c>
      <c r="M38" s="10">
        <f t="shared" si="22"/>
        <v>4312328</v>
      </c>
      <c r="N38" s="10">
        <f t="shared" si="22"/>
        <v>4161233</v>
      </c>
      <c r="O38" s="10">
        <f t="shared" si="22"/>
        <v>4346164</v>
      </c>
      <c r="P38" s="10">
        <f>SUM(D38:N38)</f>
        <v>44673045</v>
      </c>
      <c r="Q38" s="10">
        <f>SUM(D38:O38)</f>
        <v>49019209</v>
      </c>
    </row>
    <row r="39" spans="1:17" ht="9" customHeight="1" x14ac:dyDescent="0.15">
      <c r="A39" s="34"/>
      <c r="B39" s="21"/>
      <c r="C39" s="22"/>
      <c r="D39" s="9">
        <f t="shared" ref="D39:Q39" si="23">IF(OR(D37=0,D38=0),"- ",D37/D38*100)</f>
        <v>100.09308414048364</v>
      </c>
      <c r="E39" s="9">
        <f t="shared" si="23"/>
        <v>106.27931218415554</v>
      </c>
      <c r="F39" s="9">
        <f t="shared" si="23"/>
        <v>99.489505407084508</v>
      </c>
      <c r="G39" s="9">
        <f t="shared" si="23"/>
        <v>110.09606235261857</v>
      </c>
      <c r="H39" s="9">
        <f t="shared" si="23"/>
        <v>106.16061765357749</v>
      </c>
      <c r="I39" s="9">
        <f t="shared" si="23"/>
        <v>105.58032843341326</v>
      </c>
      <c r="J39" s="9">
        <f t="shared" si="23"/>
        <v>107.21393648435873</v>
      </c>
      <c r="K39" s="9">
        <f t="shared" si="23"/>
        <v>83.453269325961273</v>
      </c>
      <c r="L39" s="9">
        <f t="shared" si="23"/>
        <v>109.85023505300096</v>
      </c>
      <c r="M39" s="9">
        <f t="shared" si="23"/>
        <v>106.53415046350834</v>
      </c>
      <c r="N39" s="9">
        <f t="shared" si="23"/>
        <v>105.90053476938206</v>
      </c>
      <c r="O39" s="9" t="str">
        <f t="shared" si="23"/>
        <v xml:space="preserve">- </v>
      </c>
      <c r="P39" s="9">
        <f t="shared" si="23"/>
        <v>103.56050723652261</v>
      </c>
      <c r="Q39" s="9" t="str">
        <f t="shared" si="23"/>
        <v xml:space="preserve">- </v>
      </c>
    </row>
    <row r="40" spans="1:17" ht="9" customHeight="1" x14ac:dyDescent="0.15">
      <c r="A40" s="34"/>
      <c r="B40" s="17" t="s">
        <v>28</v>
      </c>
      <c r="C40" s="18"/>
      <c r="D40" s="8">
        <v>1660700</v>
      </c>
      <c r="E40" s="8">
        <v>1736095</v>
      </c>
      <c r="F40" s="8">
        <v>1944623</v>
      </c>
      <c r="G40" s="8">
        <v>1966907</v>
      </c>
      <c r="H40" s="8">
        <v>1838931</v>
      </c>
      <c r="I40" s="8">
        <v>1756617</v>
      </c>
      <c r="J40" s="8">
        <v>2009754</v>
      </c>
      <c r="K40" s="8">
        <v>1533123</v>
      </c>
      <c r="L40" s="8">
        <v>2068423</v>
      </c>
      <c r="M40" s="8">
        <v>2092985</v>
      </c>
      <c r="N40" s="8">
        <v>1977316</v>
      </c>
      <c r="O40" s="8">
        <v>0</v>
      </c>
      <c r="P40" s="8">
        <f>SUM(D40:N40)</f>
        <v>20585474</v>
      </c>
      <c r="Q40" s="8">
        <v>0</v>
      </c>
    </row>
    <row r="41" spans="1:17" ht="9" customHeight="1" x14ac:dyDescent="0.15">
      <c r="A41" s="34"/>
      <c r="B41" s="19"/>
      <c r="C41" s="20"/>
      <c r="D41" s="10">
        <v>1617264</v>
      </c>
      <c r="E41" s="10">
        <v>1597591</v>
      </c>
      <c r="F41" s="10">
        <v>1912827</v>
      </c>
      <c r="G41" s="10">
        <v>1659131</v>
      </c>
      <c r="H41" s="10">
        <v>1658032</v>
      </c>
      <c r="I41" s="10">
        <v>1620115</v>
      </c>
      <c r="J41" s="10">
        <v>1754466</v>
      </c>
      <c r="K41" s="10">
        <v>1930239</v>
      </c>
      <c r="L41" s="10">
        <v>1776769</v>
      </c>
      <c r="M41" s="10">
        <v>1860946</v>
      </c>
      <c r="N41" s="10">
        <v>1782452</v>
      </c>
      <c r="O41" s="10">
        <v>1928445</v>
      </c>
      <c r="P41" s="10">
        <f>SUM(D41:N41)</f>
        <v>19169832</v>
      </c>
      <c r="Q41" s="10">
        <f>SUM(D41:O41)</f>
        <v>21098277</v>
      </c>
    </row>
    <row r="42" spans="1:17" ht="9" customHeight="1" x14ac:dyDescent="0.15">
      <c r="A42" s="34"/>
      <c r="B42" s="21"/>
      <c r="C42" s="22"/>
      <c r="D42" s="9">
        <f t="shared" ref="D42:Q42" si="24">IF(OR(D40=0,D41=0),"- ",D40/D41*100)</f>
        <v>102.68577053591746</v>
      </c>
      <c r="E42" s="9">
        <f t="shared" si="24"/>
        <v>108.66955309587998</v>
      </c>
      <c r="F42" s="9">
        <f t="shared" si="24"/>
        <v>101.66225173525886</v>
      </c>
      <c r="G42" s="9">
        <f t="shared" si="24"/>
        <v>118.55043393198005</v>
      </c>
      <c r="H42" s="9">
        <f t="shared" si="24"/>
        <v>110.91046493674428</v>
      </c>
      <c r="I42" s="9">
        <f t="shared" si="24"/>
        <v>108.42545127969312</v>
      </c>
      <c r="J42" s="9">
        <f t="shared" si="24"/>
        <v>114.55075219468486</v>
      </c>
      <c r="K42" s="9">
        <f t="shared" si="24"/>
        <v>79.426589142588043</v>
      </c>
      <c r="L42" s="9">
        <f t="shared" si="24"/>
        <v>116.41485190252645</v>
      </c>
      <c r="M42" s="9">
        <f t="shared" si="24"/>
        <v>112.46887335795881</v>
      </c>
      <c r="N42" s="9">
        <f t="shared" si="24"/>
        <v>110.93235610271692</v>
      </c>
      <c r="O42" s="9" t="str">
        <f t="shared" si="24"/>
        <v xml:space="preserve">- </v>
      </c>
      <c r="P42" s="9">
        <f t="shared" si="24"/>
        <v>107.38473868732913</v>
      </c>
      <c r="Q42" s="9" t="str">
        <f t="shared" si="24"/>
        <v xml:space="preserve">- </v>
      </c>
    </row>
    <row r="43" spans="1:17" ht="9" customHeight="1" x14ac:dyDescent="0.15">
      <c r="A43" s="34"/>
      <c r="B43" s="17" t="s">
        <v>27</v>
      </c>
      <c r="C43" s="18"/>
      <c r="D43" s="8">
        <v>2142625</v>
      </c>
      <c r="E43" s="8">
        <v>2181099</v>
      </c>
      <c r="F43" s="8">
        <v>2505655</v>
      </c>
      <c r="G43" s="8">
        <v>2441412</v>
      </c>
      <c r="H43" s="8">
        <v>2342637</v>
      </c>
      <c r="I43" s="8">
        <v>2265700</v>
      </c>
      <c r="J43" s="8">
        <v>2380141</v>
      </c>
      <c r="K43" s="8">
        <v>2041047</v>
      </c>
      <c r="L43" s="8">
        <v>2447273</v>
      </c>
      <c r="M43" s="8">
        <v>2501117</v>
      </c>
      <c r="N43" s="8">
        <v>2429452</v>
      </c>
      <c r="O43" s="8">
        <v>0</v>
      </c>
      <c r="P43" s="8">
        <f>SUM(D43:N43)</f>
        <v>25678158</v>
      </c>
      <c r="Q43" s="8">
        <v>0</v>
      </c>
    </row>
    <row r="44" spans="1:17" ht="9" customHeight="1" x14ac:dyDescent="0.15">
      <c r="A44" s="34"/>
      <c r="B44" s="19"/>
      <c r="C44" s="20"/>
      <c r="D44" s="10">
        <v>2182524</v>
      </c>
      <c r="E44" s="10">
        <v>2088163</v>
      </c>
      <c r="F44" s="10">
        <v>2560286</v>
      </c>
      <c r="G44" s="10">
        <v>2344935</v>
      </c>
      <c r="H44" s="10">
        <v>2280875</v>
      </c>
      <c r="I44" s="10">
        <v>2189607</v>
      </c>
      <c r="J44" s="10">
        <v>2340053</v>
      </c>
      <c r="K44" s="10">
        <v>2352601</v>
      </c>
      <c r="L44" s="10">
        <v>2334006</v>
      </c>
      <c r="M44" s="10">
        <v>2451382</v>
      </c>
      <c r="N44" s="10">
        <v>2378781</v>
      </c>
      <c r="O44" s="10">
        <v>2417719</v>
      </c>
      <c r="P44" s="10">
        <f>SUM(D44:N44)</f>
        <v>25503213</v>
      </c>
      <c r="Q44" s="10">
        <f>SUM(D44:O44)</f>
        <v>27920932</v>
      </c>
    </row>
    <row r="45" spans="1:17" ht="9" customHeight="1" x14ac:dyDescent="0.15">
      <c r="A45" s="34"/>
      <c r="B45" s="21"/>
      <c r="C45" s="22"/>
      <c r="D45" s="9">
        <f t="shared" ref="D45:Q45" si="25">IF(OR(D43=0,D44=0),"- ",D43/D44*100)</f>
        <v>98.171887227815134</v>
      </c>
      <c r="E45" s="9">
        <f t="shared" si="25"/>
        <v>104.45061041690711</v>
      </c>
      <c r="F45" s="9">
        <f t="shared" si="25"/>
        <v>97.866214946298967</v>
      </c>
      <c r="G45" s="9">
        <f t="shared" si="25"/>
        <v>104.11427182416571</v>
      </c>
      <c r="H45" s="9">
        <f t="shared" si="25"/>
        <v>102.70782046363787</v>
      </c>
      <c r="I45" s="9">
        <f t="shared" si="25"/>
        <v>103.47518984000325</v>
      </c>
      <c r="J45" s="9">
        <f t="shared" si="25"/>
        <v>101.71312359164514</v>
      </c>
      <c r="K45" s="9">
        <f t="shared" si="25"/>
        <v>86.757040399115709</v>
      </c>
      <c r="L45" s="9">
        <f t="shared" si="25"/>
        <v>104.85290097797521</v>
      </c>
      <c r="M45" s="9">
        <f t="shared" si="25"/>
        <v>102.02885555984338</v>
      </c>
      <c r="N45" s="9">
        <f t="shared" si="25"/>
        <v>102.13012463106104</v>
      </c>
      <c r="O45" s="9" t="str">
        <f t="shared" si="25"/>
        <v xml:space="preserve">- </v>
      </c>
      <c r="P45" s="9">
        <f t="shared" si="25"/>
        <v>100.68597239100814</v>
      </c>
      <c r="Q45" s="9" t="str">
        <f t="shared" si="25"/>
        <v xml:space="preserve">- </v>
      </c>
    </row>
    <row r="46" spans="1:17" ht="9" customHeight="1" x14ac:dyDescent="0.15">
      <c r="A46" s="34"/>
      <c r="B46" s="35" t="s">
        <v>35</v>
      </c>
      <c r="C46" s="31" t="s">
        <v>21</v>
      </c>
      <c r="D46" s="8">
        <f>D49+D52</f>
        <v>1275685</v>
      </c>
      <c r="E46" s="8">
        <f t="shared" ref="E46:O46" si="26">E49+E52</f>
        <v>1230505</v>
      </c>
      <c r="F46" s="8">
        <f t="shared" si="26"/>
        <v>1440760</v>
      </c>
      <c r="G46" s="8">
        <f t="shared" si="26"/>
        <v>1481435</v>
      </c>
      <c r="H46" s="8">
        <f t="shared" si="26"/>
        <v>1410615</v>
      </c>
      <c r="I46" s="8">
        <f t="shared" si="26"/>
        <v>1264280</v>
      </c>
      <c r="J46" s="8">
        <f t="shared" si="26"/>
        <v>1410005</v>
      </c>
      <c r="K46" s="8">
        <f t="shared" si="26"/>
        <v>1232525</v>
      </c>
      <c r="L46" s="8">
        <f t="shared" si="26"/>
        <v>1388170</v>
      </c>
      <c r="M46" s="8">
        <f t="shared" si="26"/>
        <v>1495060</v>
      </c>
      <c r="N46" s="8">
        <f t="shared" si="26"/>
        <v>1456940</v>
      </c>
      <c r="O46" s="8">
        <f t="shared" si="26"/>
        <v>0</v>
      </c>
      <c r="P46" s="8">
        <f>SUM(D46:N46)</f>
        <v>15085980</v>
      </c>
      <c r="Q46" s="8">
        <v>0</v>
      </c>
    </row>
    <row r="47" spans="1:17" ht="9" customHeight="1" x14ac:dyDescent="0.15">
      <c r="A47" s="34"/>
      <c r="B47" s="36"/>
      <c r="C47" s="31"/>
      <c r="D47" s="10">
        <f>D50+D53</f>
        <v>1234010</v>
      </c>
      <c r="E47" s="10">
        <f t="shared" ref="E47:O47" si="27">E50+E53</f>
        <v>1123585</v>
      </c>
      <c r="F47" s="10">
        <f t="shared" si="27"/>
        <v>1455495</v>
      </c>
      <c r="G47" s="10">
        <f t="shared" si="27"/>
        <v>1294730</v>
      </c>
      <c r="H47" s="10">
        <f t="shared" si="27"/>
        <v>1349500</v>
      </c>
      <c r="I47" s="10">
        <f t="shared" si="27"/>
        <v>1205525</v>
      </c>
      <c r="J47" s="10">
        <f t="shared" si="27"/>
        <v>1329685</v>
      </c>
      <c r="K47" s="10">
        <f t="shared" si="27"/>
        <v>1737960</v>
      </c>
      <c r="L47" s="10">
        <f t="shared" si="27"/>
        <v>1313235</v>
      </c>
      <c r="M47" s="10">
        <f t="shared" si="27"/>
        <v>1476905</v>
      </c>
      <c r="N47" s="10">
        <f t="shared" si="27"/>
        <v>1418175</v>
      </c>
      <c r="O47" s="10">
        <f t="shared" si="27"/>
        <v>1393815</v>
      </c>
      <c r="P47" s="10">
        <f>SUM(D47:N47)</f>
        <v>14938805</v>
      </c>
      <c r="Q47" s="10">
        <f>SUM(D47:O47)</f>
        <v>16332620</v>
      </c>
    </row>
    <row r="48" spans="1:17" ht="9" customHeight="1" x14ac:dyDescent="0.15">
      <c r="A48" s="34"/>
      <c r="B48" s="36"/>
      <c r="C48" s="31"/>
      <c r="D48" s="9">
        <f t="shared" ref="D48:Q48" si="28">IF(OR(D46=0,D47=0),"- ",D46/D47*100)</f>
        <v>103.37720115720295</v>
      </c>
      <c r="E48" s="9">
        <f t="shared" si="28"/>
        <v>109.51596897430991</v>
      </c>
      <c r="F48" s="9">
        <f t="shared" si="28"/>
        <v>98.987629638026931</v>
      </c>
      <c r="G48" s="9">
        <f t="shared" si="28"/>
        <v>114.42038108331467</v>
      </c>
      <c r="H48" s="9">
        <f t="shared" si="28"/>
        <v>104.52871433864395</v>
      </c>
      <c r="I48" s="9">
        <f t="shared" si="28"/>
        <v>104.87381016569543</v>
      </c>
      <c r="J48" s="9">
        <f t="shared" si="28"/>
        <v>106.04052839582307</v>
      </c>
      <c r="K48" s="9">
        <f t="shared" si="28"/>
        <v>70.917915256967945</v>
      </c>
      <c r="L48" s="9">
        <f t="shared" si="28"/>
        <v>105.70613789611151</v>
      </c>
      <c r="M48" s="9">
        <f t="shared" si="28"/>
        <v>101.22925983729489</v>
      </c>
      <c r="N48" s="9">
        <f t="shared" si="28"/>
        <v>102.73344262873059</v>
      </c>
      <c r="O48" s="9" t="str">
        <f t="shared" si="28"/>
        <v xml:space="preserve">- </v>
      </c>
      <c r="P48" s="9">
        <f t="shared" si="28"/>
        <v>100.98518589673003</v>
      </c>
      <c r="Q48" s="9" t="str">
        <f t="shared" si="28"/>
        <v xml:space="preserve">- </v>
      </c>
    </row>
    <row r="49" spans="1:17" ht="9" customHeight="1" x14ac:dyDescent="0.15">
      <c r="A49" s="34"/>
      <c r="B49" s="36"/>
      <c r="C49" s="16" t="s">
        <v>33</v>
      </c>
      <c r="D49" s="8">
        <v>512155</v>
      </c>
      <c r="E49" s="8">
        <v>497140</v>
      </c>
      <c r="F49" s="8">
        <v>582740</v>
      </c>
      <c r="G49" s="8">
        <v>613860</v>
      </c>
      <c r="H49" s="8">
        <v>578290</v>
      </c>
      <c r="I49" s="8">
        <v>483165</v>
      </c>
      <c r="J49" s="8">
        <v>595755</v>
      </c>
      <c r="K49" s="8">
        <v>502860</v>
      </c>
      <c r="L49" s="8">
        <v>570440</v>
      </c>
      <c r="M49" s="8">
        <v>612795</v>
      </c>
      <c r="N49" s="8">
        <v>593270</v>
      </c>
      <c r="O49" s="8">
        <v>0</v>
      </c>
      <c r="P49" s="8">
        <f>SUM(D49:N49)</f>
        <v>6142470</v>
      </c>
      <c r="Q49" s="8">
        <v>0</v>
      </c>
    </row>
    <row r="50" spans="1:17" ht="9" customHeight="1" x14ac:dyDescent="0.15">
      <c r="A50" s="34"/>
      <c r="B50" s="36"/>
      <c r="C50" s="16"/>
      <c r="D50" s="10">
        <v>486280</v>
      </c>
      <c r="E50" s="10">
        <v>456440</v>
      </c>
      <c r="F50" s="10">
        <v>590550</v>
      </c>
      <c r="G50" s="10">
        <v>476030</v>
      </c>
      <c r="H50" s="10">
        <v>540295</v>
      </c>
      <c r="I50" s="10">
        <v>460825</v>
      </c>
      <c r="J50" s="10">
        <v>539800</v>
      </c>
      <c r="K50" s="10">
        <v>758850</v>
      </c>
      <c r="L50" s="10">
        <v>523480</v>
      </c>
      <c r="M50" s="10">
        <v>605480</v>
      </c>
      <c r="N50" s="10">
        <v>570675</v>
      </c>
      <c r="O50" s="10">
        <v>581190</v>
      </c>
      <c r="P50" s="10">
        <f>SUM(D50:N50)</f>
        <v>6008705</v>
      </c>
      <c r="Q50" s="10">
        <f>SUM(D50:O50)</f>
        <v>6589895</v>
      </c>
    </row>
    <row r="51" spans="1:17" ht="9" customHeight="1" x14ac:dyDescent="0.15">
      <c r="A51" s="34"/>
      <c r="B51" s="36"/>
      <c r="C51" s="16"/>
      <c r="D51" s="9">
        <f t="shared" ref="D51:Q51" si="29">IF(OR(D49=0,D50=0),"- ",D49/D50*100)</f>
        <v>105.32100847248498</v>
      </c>
      <c r="E51" s="9">
        <f t="shared" si="29"/>
        <v>108.91683463324861</v>
      </c>
      <c r="F51" s="9">
        <f t="shared" si="29"/>
        <v>98.677504021674707</v>
      </c>
      <c r="G51" s="9">
        <f t="shared" si="29"/>
        <v>128.95405751738335</v>
      </c>
      <c r="H51" s="9">
        <f t="shared" si="29"/>
        <v>107.03226940837875</v>
      </c>
      <c r="I51" s="9">
        <f t="shared" si="29"/>
        <v>104.84782726631585</v>
      </c>
      <c r="J51" s="9">
        <f t="shared" si="29"/>
        <v>110.36587625046312</v>
      </c>
      <c r="K51" s="9">
        <f t="shared" si="29"/>
        <v>66.266060486262106</v>
      </c>
      <c r="L51" s="9">
        <f t="shared" si="29"/>
        <v>108.97073431649729</v>
      </c>
      <c r="M51" s="9">
        <f t="shared" si="29"/>
        <v>101.20813239083041</v>
      </c>
      <c r="N51" s="9">
        <f t="shared" si="29"/>
        <v>103.95934638804924</v>
      </c>
      <c r="O51" s="9" t="str">
        <f t="shared" si="29"/>
        <v xml:space="preserve">- </v>
      </c>
      <c r="P51" s="9">
        <f t="shared" si="29"/>
        <v>102.22618684059211</v>
      </c>
      <c r="Q51" s="9" t="str">
        <f t="shared" si="29"/>
        <v xml:space="preserve">- </v>
      </c>
    </row>
    <row r="52" spans="1:17" ht="9" customHeight="1" x14ac:dyDescent="0.15">
      <c r="A52" s="34"/>
      <c r="B52" s="36"/>
      <c r="C52" s="16" t="s">
        <v>34</v>
      </c>
      <c r="D52" s="8">
        <v>763530</v>
      </c>
      <c r="E52" s="8">
        <v>733365</v>
      </c>
      <c r="F52" s="8">
        <v>858020</v>
      </c>
      <c r="G52" s="8">
        <v>867575</v>
      </c>
      <c r="H52" s="8">
        <v>832325</v>
      </c>
      <c r="I52" s="8">
        <v>781115</v>
      </c>
      <c r="J52" s="8">
        <v>814250</v>
      </c>
      <c r="K52" s="8">
        <v>729665</v>
      </c>
      <c r="L52" s="8">
        <v>817730</v>
      </c>
      <c r="M52" s="8">
        <v>882265</v>
      </c>
      <c r="N52" s="8">
        <v>863670</v>
      </c>
      <c r="O52" s="8">
        <v>0</v>
      </c>
      <c r="P52" s="8">
        <f>SUM(D52:N52)</f>
        <v>8943510</v>
      </c>
      <c r="Q52" s="8">
        <v>0</v>
      </c>
    </row>
    <row r="53" spans="1:17" ht="9" customHeight="1" x14ac:dyDescent="0.15">
      <c r="A53" s="34"/>
      <c r="B53" s="36"/>
      <c r="C53" s="16"/>
      <c r="D53" s="10">
        <v>747730</v>
      </c>
      <c r="E53" s="10">
        <v>667145</v>
      </c>
      <c r="F53" s="10">
        <v>864945</v>
      </c>
      <c r="G53" s="10">
        <v>818700</v>
      </c>
      <c r="H53" s="10">
        <v>809205</v>
      </c>
      <c r="I53" s="10">
        <v>744700</v>
      </c>
      <c r="J53" s="10">
        <v>789885</v>
      </c>
      <c r="K53" s="10">
        <v>979110</v>
      </c>
      <c r="L53" s="10">
        <v>789755</v>
      </c>
      <c r="M53" s="10">
        <v>871425</v>
      </c>
      <c r="N53" s="10">
        <v>847500</v>
      </c>
      <c r="O53" s="10">
        <v>812625</v>
      </c>
      <c r="P53" s="10">
        <f>SUM(D53:N53)</f>
        <v>8930100</v>
      </c>
      <c r="Q53" s="10">
        <f>SUM(D53:O53)</f>
        <v>9742725</v>
      </c>
    </row>
    <row r="54" spans="1:17" ht="9" customHeight="1" x14ac:dyDescent="0.15">
      <c r="A54" s="34"/>
      <c r="B54" s="37"/>
      <c r="C54" s="16"/>
      <c r="D54" s="9">
        <f t="shared" ref="D54:Q54" si="30">IF(OR(D52=0,D53=0),"- ",D52/D53*100)</f>
        <v>102.11306220159683</v>
      </c>
      <c r="E54" s="9">
        <f t="shared" si="30"/>
        <v>109.92587818240413</v>
      </c>
      <c r="F54" s="9">
        <f t="shared" si="30"/>
        <v>99.199371058275375</v>
      </c>
      <c r="G54" s="9">
        <f t="shared" si="30"/>
        <v>105.9698302186393</v>
      </c>
      <c r="H54" s="9">
        <f t="shared" si="30"/>
        <v>102.85712520313146</v>
      </c>
      <c r="I54" s="9">
        <f t="shared" si="30"/>
        <v>104.88988854572312</v>
      </c>
      <c r="J54" s="9">
        <f t="shared" si="30"/>
        <v>103.0846262430607</v>
      </c>
      <c r="K54" s="9">
        <f t="shared" si="30"/>
        <v>74.523291560703086</v>
      </c>
      <c r="L54" s="9">
        <f t="shared" si="30"/>
        <v>103.54223778260348</v>
      </c>
      <c r="M54" s="9">
        <f t="shared" si="30"/>
        <v>101.24393952434232</v>
      </c>
      <c r="N54" s="9">
        <f t="shared" si="30"/>
        <v>101.90796460176992</v>
      </c>
      <c r="O54" s="9" t="str">
        <f t="shared" si="30"/>
        <v xml:space="preserve">- </v>
      </c>
      <c r="P54" s="9">
        <f t="shared" si="30"/>
        <v>100.15016629153088</v>
      </c>
      <c r="Q54" s="9" t="str">
        <f t="shared" si="30"/>
        <v xml:space="preserve">- </v>
      </c>
    </row>
    <row r="55" spans="1:17" s="3" customFormat="1" ht="8.1" customHeight="1" x14ac:dyDescent="0.15">
      <c r="C55" s="6" t="s">
        <v>14</v>
      </c>
      <c r="D55" s="3" t="s">
        <v>15</v>
      </c>
      <c r="E55" s="3" t="s">
        <v>39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s="3" customFormat="1" ht="8.1" customHeight="1" x14ac:dyDescent="0.15">
      <c r="D56" s="3" t="s">
        <v>30</v>
      </c>
      <c r="E56" s="5" t="s">
        <v>40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s="3" customFormat="1" ht="8.1" customHeight="1" x14ac:dyDescent="0.15">
      <c r="D57" s="3" t="s">
        <v>16</v>
      </c>
      <c r="E57" s="7" t="s">
        <v>17</v>
      </c>
      <c r="F57" s="7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</sheetData>
  <mergeCells count="26">
    <mergeCell ref="A37:A54"/>
    <mergeCell ref="C46:C48"/>
    <mergeCell ref="B46:B54"/>
    <mergeCell ref="B10:C12"/>
    <mergeCell ref="C49:C51"/>
    <mergeCell ref="C52:C54"/>
    <mergeCell ref="B25:B30"/>
    <mergeCell ref="B43:C45"/>
    <mergeCell ref="C19:C21"/>
    <mergeCell ref="B40:C42"/>
    <mergeCell ref="B37:C39"/>
    <mergeCell ref="A3:C3"/>
    <mergeCell ref="A1:Q1"/>
    <mergeCell ref="C28:C30"/>
    <mergeCell ref="B13:C15"/>
    <mergeCell ref="B7:C9"/>
    <mergeCell ref="A7:A36"/>
    <mergeCell ref="C31:C33"/>
    <mergeCell ref="C22:C24"/>
    <mergeCell ref="A4:C6"/>
    <mergeCell ref="A2:C2"/>
    <mergeCell ref="C16:C18"/>
    <mergeCell ref="C25:C27"/>
    <mergeCell ref="B31:B36"/>
    <mergeCell ref="B16:B24"/>
    <mergeCell ref="C34:C36"/>
  </mergeCells>
  <phoneticPr fontId="2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r:id="rId1"/>
  <headerFooter alignWithMargins="0">
    <oddFooter>&amp;C&amp;12&amp;P ページ</oddFooter>
  </headerFooter>
  <ignoredErrors>
    <ignoredError sqref="P45 Q6 P6 P9 P12 P15 P18 P21 P24 P27 P30 P33 P36 P39 P42 D24 E24:O24 D15:D18 D21 E21:O21 D6:D9 D12 E6:O9 E12:O12 E15:O18 Q48 D27 E27:O27 D30 E30:O30 D33 E33:O33 D36:D39 E36:O39 D42 E42:O42 D45 E45:O45 Q8:Q9 Q11:Q12 Q14:Q15 Q17:Q18 Q20:Q21 Q23:Q24 Q26:Q27 Q29:Q30 Q32:Q33 Q35:Q36 Q38:Q39 Q41:Q42 Q44:Q45 Q50:Q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2025-04-02T06:55:07Z</dcterms:created>
  <dcterms:modified xsi:type="dcterms:W3CDTF">2025-04-02T06:55:13Z</dcterms:modified>
</cp:coreProperties>
</file>