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854FBC3E-C0FC-4851-9F6B-82A47BED6448}" xr6:coauthVersionLast="47" xr6:coauthVersionMax="47" xr10:uidLastSave="{00000000-0000-0000-0000-000000000000}"/>
  <bookViews>
    <workbookView xWindow="732" yWindow="732" windowWidth="19236" windowHeight="11436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 s="1"/>
  <c r="F34" i="1"/>
  <c r="F23" i="1" s="1"/>
  <c r="N17" i="1"/>
  <c r="N6" i="1" s="1"/>
  <c r="F17" i="1"/>
  <c r="F6" i="1" s="1"/>
  <c r="P35" i="1"/>
  <c r="M35" i="1"/>
  <c r="H35" i="1"/>
  <c r="E35" i="1"/>
  <c r="O34" i="1"/>
  <c r="P34" i="1" s="1"/>
  <c r="K34" i="1"/>
  <c r="K23" i="1" s="1"/>
  <c r="L34" i="1"/>
  <c r="L23" i="1" s="1"/>
  <c r="G34" i="1"/>
  <c r="G23" i="1" s="1"/>
  <c r="C34" i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O6" i="1" s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G6" i="1" s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D6" i="1" s="1"/>
  <c r="E16" i="1"/>
  <c r="E15" i="1"/>
  <c r="E14" i="1"/>
  <c r="E13" i="1"/>
  <c r="E12" i="1"/>
  <c r="E11" i="1"/>
  <c r="E10" i="1"/>
  <c r="E9" i="1"/>
  <c r="E8" i="1"/>
  <c r="E7" i="1"/>
  <c r="O23" i="1" l="1"/>
  <c r="P23" i="1" s="1"/>
  <c r="M23" i="1"/>
  <c r="M34" i="1"/>
  <c r="H34" i="1"/>
  <c r="I35" i="1"/>
  <c r="I28" i="1"/>
  <c r="H23" i="1"/>
  <c r="I24" i="1"/>
  <c r="I32" i="1"/>
  <c r="E34" i="1"/>
  <c r="C23" i="1"/>
  <c r="E23" i="1" s="1"/>
  <c r="P17" i="1"/>
  <c r="M6" i="1"/>
  <c r="H17" i="1"/>
  <c r="I16" i="1"/>
  <c r="I11" i="1"/>
  <c r="H6" i="1"/>
  <c r="I17" i="1"/>
  <c r="I9" i="1"/>
  <c r="I15" i="1"/>
  <c r="I7" i="1"/>
  <c r="I13" i="1"/>
  <c r="E6" i="1"/>
  <c r="Q18" i="1"/>
  <c r="Q14" i="1"/>
  <c r="Q10" i="1"/>
  <c r="Q6" i="1"/>
  <c r="Q17" i="1"/>
  <c r="Q13" i="1"/>
  <c r="Q9" i="1"/>
  <c r="Q16" i="1"/>
  <c r="Q12" i="1"/>
  <c r="Q8" i="1"/>
  <c r="Q15" i="1"/>
  <c r="Q11" i="1"/>
  <c r="Q7" i="1"/>
  <c r="P6" i="1"/>
  <c r="Q33" i="1"/>
  <c r="Q29" i="1"/>
  <c r="Q25" i="1"/>
  <c r="Q32" i="1"/>
  <c r="Q28" i="1"/>
  <c r="Q24" i="1"/>
  <c r="Q35" i="1"/>
  <c r="Q31" i="1"/>
  <c r="Q27" i="1"/>
  <c r="Q23" i="1"/>
  <c r="Q34" i="1"/>
  <c r="Q30" i="1"/>
  <c r="Q26" i="1"/>
  <c r="I6" i="1"/>
  <c r="I10" i="1"/>
  <c r="I14" i="1"/>
  <c r="I18" i="1"/>
  <c r="I25" i="1"/>
  <c r="I29" i="1"/>
  <c r="I33" i="1"/>
  <c r="E17" i="1"/>
  <c r="M17" i="1"/>
  <c r="I26" i="1"/>
  <c r="I30" i="1"/>
  <c r="I34" i="1"/>
  <c r="I8" i="1"/>
  <c r="I12" i="1"/>
  <c r="I23" i="1"/>
  <c r="I27" i="1"/>
  <c r="I31" i="1"/>
</calcChain>
</file>

<file path=xl/sharedStrings.xml><?xml version="1.0" encoding="utf-8"?>
<sst xmlns="http://schemas.openxmlformats.org/spreadsheetml/2006/main" count="123" uniqueCount="46">
  <si>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</si>
  <si>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</si>
  <si>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</si>
  <si>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</si>
  <si>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</si>
  <si>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</si>
  <si>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</si>
  <si>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</si>
  <si>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</si>
  <si>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</si>
  <si>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</si>
  <si>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</si>
  <si>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</si>
  <si>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</si>
  <si>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</si>
  <si>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</si>
  <si>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</si>
  <si>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</si>
  <si>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</si>
  <si>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</si>
  <si>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６． 海上出入貨物主要品種（累計上位１０品種）</t>
    <phoneticPr fontId="1"/>
  </si>
  <si>
    <t>鋼材</t>
  </si>
  <si>
    <t>産業機械</t>
  </si>
  <si>
    <t>再利用資材</t>
  </si>
  <si>
    <t>完成自動車</t>
  </si>
  <si>
    <t>電気機械</t>
  </si>
  <si>
    <t>金属くず</t>
  </si>
  <si>
    <t>紙・パルプ</t>
  </si>
  <si>
    <t>自動車部品</t>
  </si>
  <si>
    <t>金属製品</t>
  </si>
  <si>
    <t>衣服・身廻品・はきもの</t>
  </si>
  <si>
    <t>家具装備品</t>
  </si>
  <si>
    <t>製造食品</t>
  </si>
  <si>
    <t>木製品</t>
  </si>
  <si>
    <t>化学薬品</t>
  </si>
  <si>
    <t>その他輸送機械</t>
  </si>
  <si>
    <t>取合せ品</t>
  </si>
  <si>
    <t>廃土砂</t>
  </si>
  <si>
    <t>石炭</t>
  </si>
  <si>
    <t>その他輸送用車両</t>
  </si>
  <si>
    <t>廃棄物</t>
  </si>
  <si>
    <t>重油</t>
  </si>
  <si>
    <t>砂利・砂</t>
  </si>
  <si>
    <t>セメント</t>
  </si>
  <si>
    <t>鉄鋼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</si>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</sst>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>
      <alignment horizontal="distributed" vertical="center" wrapText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BreakPreview" zoomScaleNormal="100" zoomScaleSheetLayoutView="100" workbookViewId="0">
      <selection activeCell="C10" sqref="C10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12.9" customHeight="1" x14ac:dyDescent="0.15">
      <c r="A2" s="51">
        <v>45597</v>
      </c>
      <c r="B2" s="52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8" t="s">
        <v>11</v>
      </c>
      <c r="C3" s="48"/>
      <c r="D3" s="48"/>
      <c r="E3" s="48"/>
      <c r="F3" s="48"/>
      <c r="G3" s="48"/>
      <c r="H3" s="48"/>
      <c r="I3" s="48"/>
      <c r="J3" s="48" t="s">
        <v>12</v>
      </c>
      <c r="K3" s="48"/>
      <c r="L3" s="48"/>
      <c r="M3" s="48"/>
      <c r="N3" s="48"/>
      <c r="O3" s="48"/>
      <c r="P3" s="48"/>
      <c r="Q3" s="48"/>
    </row>
    <row r="4" spans="1:17" ht="9.9" customHeight="1" x14ac:dyDescent="0.15">
      <c r="A4" s="49" t="s">
        <v>4</v>
      </c>
      <c r="B4" s="50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50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49"/>
      <c r="B5" s="50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50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49"/>
      <c r="B6" s="14" t="s">
        <v>18</v>
      </c>
      <c r="C6" s="15">
        <f>SUBTOTAL(9,C7:C18)</f>
        <v>647362</v>
      </c>
      <c r="D6" s="16">
        <f>SUBTOTAL(9,D7:D18)</f>
        <v>695252</v>
      </c>
      <c r="E6" s="17">
        <f>IF(OR(C6=0,D6=0),0,C6/D6*100)</f>
        <v>93.111850091765291</v>
      </c>
      <c r="F6" s="15">
        <f>SUBTOTAL(9,F7:F18)</f>
        <v>7786742</v>
      </c>
      <c r="G6" s="16">
        <f>SUBTOTAL(9,G7:G18)</f>
        <v>7600978</v>
      </c>
      <c r="H6" s="17">
        <f t="shared" ref="H6:H18" si="0">IF(OR(F6=0,G6=0),0,F6/G6*100)</f>
        <v>102.44394866029083</v>
      </c>
      <c r="I6" s="18">
        <f>IF(OR(F$6=0,F6=0),0,F6/F$6*100)</f>
        <v>100</v>
      </c>
      <c r="J6" s="14" t="s">
        <v>18</v>
      </c>
      <c r="K6" s="15">
        <f>SUBTOTAL(9,K7:K18)</f>
        <v>2244214</v>
      </c>
      <c r="L6" s="16">
        <f>SUBTOTAL(9,L7:L18)</f>
        <v>2140027</v>
      </c>
      <c r="M6" s="17">
        <f>IF(OR(K6=0,L6=0),0,K6/L6*100)</f>
        <v>104.86848997699563</v>
      </c>
      <c r="N6" s="15">
        <f>SUBTOTAL(9,N7:N18)</f>
        <v>23933787</v>
      </c>
      <c r="O6" s="16">
        <f>SUBTOTAL(9,O7:O18)</f>
        <v>23180172</v>
      </c>
      <c r="P6" s="17">
        <f t="shared" ref="P6:P18" si="1">IF(OR(N6=0,O6=0),0,N6/O6*100)</f>
        <v>103.25111910299889</v>
      </c>
      <c r="Q6" s="18">
        <f>IF(OR(N$6=0,N6=0),0,N6/N$6*100)</f>
        <v>100</v>
      </c>
    </row>
    <row r="7" spans="1:17" ht="18" customHeight="1" x14ac:dyDescent="0.15">
      <c r="A7" s="19">
        <v>1</v>
      </c>
      <c r="B7" s="20" t="s">
        <v>21</v>
      </c>
      <c r="C7" s="21">
        <v>73910</v>
      </c>
      <c r="D7" s="22">
        <v>83695</v>
      </c>
      <c r="E7" s="23">
        <f t="shared" ref="E7:E18" si="2">IF(OR(C7=0,D7=0),0,C7/D7*100)</f>
        <v>88.308740068104427</v>
      </c>
      <c r="F7" s="21">
        <v>960115</v>
      </c>
      <c r="G7" s="22">
        <v>990806</v>
      </c>
      <c r="H7" s="23">
        <f t="shared" si="0"/>
        <v>96.902420857362586</v>
      </c>
      <c r="I7" s="24">
        <f t="shared" ref="I7:I18" si="3">IF(OR(F$6=0,F7=0),0,F7/F$6*100)</f>
        <v>12.330124717115321</v>
      </c>
      <c r="J7" s="25" t="s">
        <v>30</v>
      </c>
      <c r="K7" s="21">
        <v>333289</v>
      </c>
      <c r="L7" s="22">
        <v>336984</v>
      </c>
      <c r="M7" s="23">
        <f t="shared" ref="M7:M18" si="4">IF(OR(K7=0,L7=0),0,K7/L7*100)</f>
        <v>98.903508771929822</v>
      </c>
      <c r="N7" s="21">
        <v>3449753</v>
      </c>
      <c r="O7" s="22">
        <v>3615756</v>
      </c>
      <c r="P7" s="23">
        <f t="shared" si="1"/>
        <v>95.408899273070418</v>
      </c>
      <c r="Q7" s="24">
        <f t="shared" ref="Q7:Q18" si="5">IF(OR(N$6=0,N7=0),0,N7/N$6*100)</f>
        <v>14.41373653070448</v>
      </c>
    </row>
    <row r="8" spans="1:17" ht="19.2" x14ac:dyDescent="0.15">
      <c r="A8" s="26">
        <v>2</v>
      </c>
      <c r="B8" s="46" t="s">
        <v>45</v>
      </c>
      <c r="C8" s="28">
        <v>82387</v>
      </c>
      <c r="D8" s="29">
        <v>91392</v>
      </c>
      <c r="E8" s="30">
        <f t="shared" si="2"/>
        <v>90.146839985994404</v>
      </c>
      <c r="F8" s="28">
        <v>948661</v>
      </c>
      <c r="G8" s="29">
        <v>925889</v>
      </c>
      <c r="H8" s="30">
        <f t="shared" si="0"/>
        <v>102.45947408382648</v>
      </c>
      <c r="I8" s="31">
        <f t="shared" si="3"/>
        <v>12.183028537480759</v>
      </c>
      <c r="J8" s="27" t="s">
        <v>25</v>
      </c>
      <c r="K8" s="28">
        <v>262594</v>
      </c>
      <c r="L8" s="29">
        <v>256937</v>
      </c>
      <c r="M8" s="30">
        <f t="shared" si="4"/>
        <v>102.2017070332416</v>
      </c>
      <c r="N8" s="28">
        <v>2786789</v>
      </c>
      <c r="O8" s="29">
        <v>2765129</v>
      </c>
      <c r="P8" s="30">
        <f t="shared" si="1"/>
        <v>100.78332692615788</v>
      </c>
      <c r="Q8" s="31">
        <f t="shared" si="5"/>
        <v>11.643744468854846</v>
      </c>
    </row>
    <row r="9" spans="1:17" ht="19.2" x14ac:dyDescent="0.15">
      <c r="A9" s="26">
        <v>3</v>
      </c>
      <c r="B9" s="27" t="s">
        <v>22</v>
      </c>
      <c r="C9" s="28">
        <v>73044</v>
      </c>
      <c r="D9" s="29">
        <v>82967</v>
      </c>
      <c r="E9" s="30">
        <f t="shared" si="2"/>
        <v>88.039823062181341</v>
      </c>
      <c r="F9" s="28">
        <v>838923</v>
      </c>
      <c r="G9" s="29">
        <v>896941</v>
      </c>
      <c r="H9" s="30">
        <f t="shared" si="0"/>
        <v>93.531570080975229</v>
      </c>
      <c r="I9" s="31">
        <f t="shared" si="3"/>
        <v>10.77373566505735</v>
      </c>
      <c r="J9" s="46" t="s">
        <v>45</v>
      </c>
      <c r="K9" s="28">
        <v>186164</v>
      </c>
      <c r="L9" s="29">
        <v>175685</v>
      </c>
      <c r="M9" s="30">
        <f t="shared" si="4"/>
        <v>105.96465264535959</v>
      </c>
      <c r="N9" s="28">
        <v>1939625</v>
      </c>
      <c r="O9" s="29">
        <v>1872026</v>
      </c>
      <c r="P9" s="30">
        <f t="shared" si="1"/>
        <v>103.6110075394252</v>
      </c>
      <c r="Q9" s="31">
        <f t="shared" si="5"/>
        <v>8.1041291125386881</v>
      </c>
    </row>
    <row r="10" spans="1:17" ht="18" customHeight="1" x14ac:dyDescent="0.15">
      <c r="A10" s="26">
        <v>4</v>
      </c>
      <c r="B10" s="27" t="s">
        <v>23</v>
      </c>
      <c r="C10" s="28">
        <v>37984</v>
      </c>
      <c r="D10" s="29">
        <v>47865</v>
      </c>
      <c r="E10" s="30">
        <f t="shared" si="2"/>
        <v>79.356523555834116</v>
      </c>
      <c r="F10" s="28">
        <v>559771</v>
      </c>
      <c r="G10" s="29">
        <v>514140</v>
      </c>
      <c r="H10" s="30">
        <f t="shared" si="0"/>
        <v>108.87520908701912</v>
      </c>
      <c r="I10" s="31">
        <f t="shared" si="3"/>
        <v>7.1887703483690615</v>
      </c>
      <c r="J10" s="27" t="s">
        <v>31</v>
      </c>
      <c r="K10" s="28">
        <v>132926</v>
      </c>
      <c r="L10" s="29">
        <v>135168</v>
      </c>
      <c r="M10" s="30">
        <f t="shared" si="4"/>
        <v>98.341323390151516</v>
      </c>
      <c r="N10" s="28">
        <v>1443432</v>
      </c>
      <c r="O10" s="29">
        <v>1459671</v>
      </c>
      <c r="P10" s="30">
        <f t="shared" si="1"/>
        <v>98.887489030062255</v>
      </c>
      <c r="Q10" s="31">
        <f t="shared" si="5"/>
        <v>6.0309386057459271</v>
      </c>
    </row>
    <row r="11" spans="1:17" ht="18" customHeight="1" x14ac:dyDescent="0.15">
      <c r="A11" s="32">
        <v>5</v>
      </c>
      <c r="B11" s="33" t="s">
        <v>24</v>
      </c>
      <c r="C11" s="34">
        <v>44234</v>
      </c>
      <c r="D11" s="35">
        <v>55728</v>
      </c>
      <c r="E11" s="36">
        <f t="shared" si="2"/>
        <v>79.374820556991097</v>
      </c>
      <c r="F11" s="34">
        <v>509560</v>
      </c>
      <c r="G11" s="35">
        <v>529104</v>
      </c>
      <c r="H11" s="36">
        <f t="shared" si="0"/>
        <v>96.306208231273999</v>
      </c>
      <c r="I11" s="37">
        <f t="shared" si="3"/>
        <v>6.5439435389024068</v>
      </c>
      <c r="J11" s="33" t="s">
        <v>22</v>
      </c>
      <c r="K11" s="34">
        <v>120858</v>
      </c>
      <c r="L11" s="35">
        <v>116347</v>
      </c>
      <c r="M11" s="36">
        <f t="shared" si="4"/>
        <v>103.87719494271445</v>
      </c>
      <c r="N11" s="34">
        <v>1375166</v>
      </c>
      <c r="O11" s="35">
        <v>1322960</v>
      </c>
      <c r="P11" s="36">
        <f t="shared" si="1"/>
        <v>103.94615105520953</v>
      </c>
      <c r="Q11" s="37">
        <f t="shared" si="5"/>
        <v>5.7457100290898389</v>
      </c>
    </row>
    <row r="12" spans="1:17" ht="18" customHeight="1" x14ac:dyDescent="0.15">
      <c r="A12" s="19">
        <v>6</v>
      </c>
      <c r="B12" s="20" t="s">
        <v>25</v>
      </c>
      <c r="C12" s="21">
        <v>35922</v>
      </c>
      <c r="D12" s="22">
        <v>40965</v>
      </c>
      <c r="E12" s="23">
        <f t="shared" si="2"/>
        <v>87.689491028927137</v>
      </c>
      <c r="F12" s="21">
        <v>470370</v>
      </c>
      <c r="G12" s="22">
        <v>461391</v>
      </c>
      <c r="H12" s="23">
        <f t="shared" si="0"/>
        <v>101.94607176993048</v>
      </c>
      <c r="I12" s="24">
        <f t="shared" si="3"/>
        <v>6.0406521751972777</v>
      </c>
      <c r="J12" s="20" t="s">
        <v>21</v>
      </c>
      <c r="K12" s="21">
        <v>158601</v>
      </c>
      <c r="L12" s="22">
        <v>103324</v>
      </c>
      <c r="M12" s="23">
        <f t="shared" si="4"/>
        <v>153.49870310866788</v>
      </c>
      <c r="N12" s="21">
        <v>1170626</v>
      </c>
      <c r="O12" s="22">
        <v>1153222</v>
      </c>
      <c r="P12" s="23">
        <f t="shared" si="1"/>
        <v>101.50916302325138</v>
      </c>
      <c r="Q12" s="24">
        <f t="shared" si="5"/>
        <v>4.8911022731170792</v>
      </c>
    </row>
    <row r="13" spans="1:17" ht="18" customHeight="1" x14ac:dyDescent="0.15">
      <c r="A13" s="26">
        <v>7</v>
      </c>
      <c r="B13" s="27" t="s">
        <v>26</v>
      </c>
      <c r="C13" s="28">
        <v>45487</v>
      </c>
      <c r="D13" s="29">
        <v>42074</v>
      </c>
      <c r="E13" s="30">
        <f t="shared" si="2"/>
        <v>108.11189808432762</v>
      </c>
      <c r="F13" s="28">
        <v>406792</v>
      </c>
      <c r="G13" s="29">
        <v>375229</v>
      </c>
      <c r="H13" s="30">
        <f t="shared" si="0"/>
        <v>108.41166327762512</v>
      </c>
      <c r="I13" s="31">
        <f t="shared" si="3"/>
        <v>5.2241617867909325</v>
      </c>
      <c r="J13" s="27" t="s">
        <v>32</v>
      </c>
      <c r="K13" s="28">
        <v>97095</v>
      </c>
      <c r="L13" s="29">
        <v>106474</v>
      </c>
      <c r="M13" s="30">
        <f t="shared" si="4"/>
        <v>91.191276743618161</v>
      </c>
      <c r="N13" s="28">
        <v>1108939</v>
      </c>
      <c r="O13" s="29">
        <v>1060985</v>
      </c>
      <c r="P13" s="30">
        <f t="shared" si="1"/>
        <v>104.51976229635669</v>
      </c>
      <c r="Q13" s="31">
        <f t="shared" si="5"/>
        <v>4.6333620333464154</v>
      </c>
    </row>
    <row r="14" spans="1:17" ht="18" customHeight="1" x14ac:dyDescent="0.15">
      <c r="A14" s="26">
        <v>8</v>
      </c>
      <c r="B14" s="27" t="s">
        <v>27</v>
      </c>
      <c r="C14" s="28">
        <v>24238</v>
      </c>
      <c r="D14" s="29">
        <v>23534</v>
      </c>
      <c r="E14" s="30">
        <f t="shared" si="2"/>
        <v>102.99141667374863</v>
      </c>
      <c r="F14" s="28">
        <v>302020</v>
      </c>
      <c r="G14" s="29">
        <v>287794</v>
      </c>
      <c r="H14" s="30">
        <f t="shared" si="0"/>
        <v>104.94311903653309</v>
      </c>
      <c r="I14" s="31">
        <f t="shared" si="3"/>
        <v>3.8786439822970893</v>
      </c>
      <c r="J14" s="27" t="s">
        <v>33</v>
      </c>
      <c r="K14" s="28">
        <v>86846</v>
      </c>
      <c r="L14" s="29">
        <v>70246</v>
      </c>
      <c r="M14" s="30">
        <f t="shared" si="4"/>
        <v>123.63123878939726</v>
      </c>
      <c r="N14" s="28">
        <v>964092</v>
      </c>
      <c r="O14" s="29">
        <v>731675</v>
      </c>
      <c r="P14" s="30">
        <f t="shared" si="1"/>
        <v>131.7650596234667</v>
      </c>
      <c r="Q14" s="31">
        <f t="shared" si="5"/>
        <v>4.028163198744938</v>
      </c>
    </row>
    <row r="15" spans="1:17" ht="18" customHeight="1" x14ac:dyDescent="0.15">
      <c r="A15" s="26">
        <v>9</v>
      </c>
      <c r="B15" s="27" t="s">
        <v>28</v>
      </c>
      <c r="C15" s="28">
        <v>23711</v>
      </c>
      <c r="D15" s="29">
        <v>25234</v>
      </c>
      <c r="E15" s="30">
        <f t="shared" si="2"/>
        <v>93.964492351589129</v>
      </c>
      <c r="F15" s="28">
        <v>273496</v>
      </c>
      <c r="G15" s="29">
        <v>265928</v>
      </c>
      <c r="H15" s="30">
        <f t="shared" si="0"/>
        <v>102.84588309617642</v>
      </c>
      <c r="I15" s="31">
        <f t="shared" si="3"/>
        <v>3.5123290331180868</v>
      </c>
      <c r="J15" s="27" t="s">
        <v>29</v>
      </c>
      <c r="K15" s="28">
        <v>80254</v>
      </c>
      <c r="L15" s="29">
        <v>68724</v>
      </c>
      <c r="M15" s="30">
        <f t="shared" si="4"/>
        <v>116.77725394330946</v>
      </c>
      <c r="N15" s="28">
        <v>817599</v>
      </c>
      <c r="O15" s="29">
        <v>791607</v>
      </c>
      <c r="P15" s="30">
        <f t="shared" si="1"/>
        <v>103.28344746825128</v>
      </c>
      <c r="Q15" s="31">
        <f t="shared" si="5"/>
        <v>3.4160870571798769</v>
      </c>
    </row>
    <row r="16" spans="1:17" ht="18" customHeight="1" x14ac:dyDescent="0.15">
      <c r="A16" s="32">
        <v>10</v>
      </c>
      <c r="B16" s="33" t="s">
        <v>29</v>
      </c>
      <c r="C16" s="34">
        <v>19811</v>
      </c>
      <c r="D16" s="35">
        <v>25590</v>
      </c>
      <c r="E16" s="36">
        <f t="shared" si="2"/>
        <v>77.416959749902304</v>
      </c>
      <c r="F16" s="34">
        <v>239514</v>
      </c>
      <c r="G16" s="35">
        <v>272166</v>
      </c>
      <c r="H16" s="36">
        <f t="shared" si="0"/>
        <v>88.002909988756855</v>
      </c>
      <c r="I16" s="37">
        <f t="shared" si="3"/>
        <v>3.0759205839875006</v>
      </c>
      <c r="J16" s="33" t="s">
        <v>34</v>
      </c>
      <c r="K16" s="34">
        <v>50692</v>
      </c>
      <c r="L16" s="35">
        <v>45120</v>
      </c>
      <c r="M16" s="36">
        <f t="shared" si="4"/>
        <v>112.34929078014184</v>
      </c>
      <c r="N16" s="34">
        <v>589676</v>
      </c>
      <c r="O16" s="35">
        <v>522384</v>
      </c>
      <c r="P16" s="36">
        <f t="shared" si="1"/>
        <v>112.88171153787252</v>
      </c>
      <c r="Q16" s="37">
        <f t="shared" si="5"/>
        <v>2.4637805960251922</v>
      </c>
    </row>
    <row r="17" spans="1:17" ht="15" customHeight="1" x14ac:dyDescent="0.15">
      <c r="A17" s="38"/>
      <c r="B17" s="20" t="s">
        <v>5</v>
      </c>
      <c r="C17" s="21">
        <f>SUBTOTAL(9,C7:C16)</f>
        <v>460728</v>
      </c>
      <c r="D17" s="22">
        <f>SUBTOTAL(9,D7:D16)</f>
        <v>519044</v>
      </c>
      <c r="E17" s="23">
        <f t="shared" si="2"/>
        <v>88.764729001780196</v>
      </c>
      <c r="F17" s="21">
        <f>SUBTOTAL(9,F7:F16)</f>
        <v>5509222</v>
      </c>
      <c r="G17" s="22">
        <f>SUBTOTAL(9,G7:G16)</f>
        <v>5519388</v>
      </c>
      <c r="H17" s="23">
        <f t="shared" si="0"/>
        <v>99.815812912591028</v>
      </c>
      <c r="I17" s="24">
        <f t="shared" si="3"/>
        <v>70.751310368315785</v>
      </c>
      <c r="J17" s="20" t="s">
        <v>5</v>
      </c>
      <c r="K17" s="21">
        <f>SUBTOTAL(9,K7:K16)</f>
        <v>1509319</v>
      </c>
      <c r="L17" s="22">
        <f>SUBTOTAL(9,L7:L16)</f>
        <v>1415009</v>
      </c>
      <c r="M17" s="23">
        <f t="shared" si="4"/>
        <v>106.66497527577563</v>
      </c>
      <c r="N17" s="21">
        <f>SUBTOTAL(9,N7:N16)</f>
        <v>15645697</v>
      </c>
      <c r="O17" s="22">
        <f>SUBTOTAL(9,O7:O16)</f>
        <v>15295415</v>
      </c>
      <c r="P17" s="23">
        <f t="shared" si="1"/>
        <v>102.29011112153543</v>
      </c>
      <c r="Q17" s="24">
        <f t="shared" si="5"/>
        <v>65.370753905347271</v>
      </c>
    </row>
    <row r="18" spans="1:17" ht="15" customHeight="1" x14ac:dyDescent="0.15">
      <c r="A18" s="39"/>
      <c r="B18" s="33" t="s">
        <v>6</v>
      </c>
      <c r="C18" s="34">
        <v>186634</v>
      </c>
      <c r="D18" s="35">
        <v>176208</v>
      </c>
      <c r="E18" s="36">
        <f t="shared" si="2"/>
        <v>105.91687097067101</v>
      </c>
      <c r="F18" s="34">
        <v>2277520</v>
      </c>
      <c r="G18" s="35">
        <v>2081590</v>
      </c>
      <c r="H18" s="36">
        <f t="shared" si="0"/>
        <v>109.41251639371828</v>
      </c>
      <c r="I18" s="37">
        <f t="shared" si="3"/>
        <v>29.248689631684215</v>
      </c>
      <c r="J18" s="33" t="s">
        <v>6</v>
      </c>
      <c r="K18" s="34">
        <v>734895</v>
      </c>
      <c r="L18" s="35">
        <v>725018</v>
      </c>
      <c r="M18" s="36">
        <f t="shared" si="4"/>
        <v>101.3623110046923</v>
      </c>
      <c r="N18" s="34">
        <v>8288090</v>
      </c>
      <c r="O18" s="35">
        <v>7884757</v>
      </c>
      <c r="P18" s="36">
        <f t="shared" si="1"/>
        <v>105.11535105013382</v>
      </c>
      <c r="Q18" s="37">
        <f t="shared" si="5"/>
        <v>34.629246094652714</v>
      </c>
    </row>
    <row r="19" spans="1:17" ht="12.9" customHeight="1" x14ac:dyDescent="0.15">
      <c r="A19" s="53">
        <v>45597</v>
      </c>
      <c r="B19" s="54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8" t="s">
        <v>14</v>
      </c>
      <c r="C20" s="48"/>
      <c r="D20" s="48"/>
      <c r="E20" s="48"/>
      <c r="F20" s="48"/>
      <c r="G20" s="48"/>
      <c r="H20" s="48"/>
      <c r="I20" s="48"/>
      <c r="J20" s="48" t="s">
        <v>13</v>
      </c>
      <c r="K20" s="48"/>
      <c r="L20" s="48"/>
      <c r="M20" s="48"/>
      <c r="N20" s="48"/>
      <c r="O20" s="48"/>
      <c r="P20" s="48"/>
      <c r="Q20" s="48"/>
    </row>
    <row r="21" spans="1:17" ht="9.9" customHeight="1" x14ac:dyDescent="0.15">
      <c r="A21" s="49" t="s">
        <v>4</v>
      </c>
      <c r="B21" s="50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50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49"/>
      <c r="B22" s="50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50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49"/>
      <c r="B23" s="14" t="s">
        <v>18</v>
      </c>
      <c r="C23" s="15">
        <f>SUBTOTAL(9,C24:C35)</f>
        <v>1977316</v>
      </c>
      <c r="D23" s="16">
        <f>SUBTOTAL(9,D24:D35)</f>
        <v>1782452</v>
      </c>
      <c r="E23" s="17">
        <f>IF(OR(C23=0,D23=0),0,C23/D23*100)</f>
        <v>110.93235610271692</v>
      </c>
      <c r="F23" s="15">
        <f>SUBTOTAL(9,F24:F35)</f>
        <v>20585474</v>
      </c>
      <c r="G23" s="16">
        <f>SUBTOTAL(9,G24:G35)</f>
        <v>19169832</v>
      </c>
      <c r="H23" s="17">
        <f t="shared" ref="H23:H35" si="6">IF(OR(F23=0,G23=0),0,F23/G23*100)</f>
        <v>107.38473868732913</v>
      </c>
      <c r="I23" s="18">
        <f>IF(OR(F$23=0,F23=0),0,F23/F$23*100)</f>
        <v>100</v>
      </c>
      <c r="J23" s="14" t="s">
        <v>18</v>
      </c>
      <c r="K23" s="15">
        <f>SUBTOTAL(9,K24:K35)</f>
        <v>2429452</v>
      </c>
      <c r="L23" s="16">
        <f>SUBTOTAL(9,L24:L35)</f>
        <v>2378781</v>
      </c>
      <c r="M23" s="17">
        <f>IF(OR(K23=0,L23=0),0,K23/L23*100)</f>
        <v>102.13012463106104</v>
      </c>
      <c r="N23" s="15">
        <f>SUBTOTAL(9,N24:N35)</f>
        <v>25678158</v>
      </c>
      <c r="O23" s="16">
        <f>SUBTOTAL(9,O24:O35)</f>
        <v>25503213</v>
      </c>
      <c r="P23" s="17">
        <f t="shared" ref="P23:P35" si="7">IF(OR(N23=0,O23=0),0,N23/O23*100)</f>
        <v>100.68597239100814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35</v>
      </c>
      <c r="C24" s="21">
        <v>722122</v>
      </c>
      <c r="D24" s="22">
        <v>703371</v>
      </c>
      <c r="E24" s="23">
        <f t="shared" ref="E24:E35" si="8">IF(OR(C24=0,D24=0),0,C24/D24*100)</f>
        <v>102.66587618767335</v>
      </c>
      <c r="F24" s="21">
        <v>7368952</v>
      </c>
      <c r="G24" s="22">
        <v>7307264</v>
      </c>
      <c r="H24" s="23">
        <f t="shared" si="6"/>
        <v>100.8442010580157</v>
      </c>
      <c r="I24" s="24">
        <f t="shared" ref="I24:I35" si="9">IF(OR(F$23=0,F24=0),0,F24/F$23*100)</f>
        <v>35.796853645439498</v>
      </c>
      <c r="J24" s="20" t="s">
        <v>24</v>
      </c>
      <c r="K24" s="21">
        <v>930245</v>
      </c>
      <c r="L24" s="22">
        <v>899071</v>
      </c>
      <c r="M24" s="23">
        <f t="shared" ref="M24:M35" si="10">IF(OR(K24=0,L24=0),0,K24/L24*100)</f>
        <v>103.46735686058165</v>
      </c>
      <c r="N24" s="21">
        <v>9660794</v>
      </c>
      <c r="O24" s="22">
        <v>9469861</v>
      </c>
      <c r="P24" s="23">
        <f t="shared" si="7"/>
        <v>102.01621755588599</v>
      </c>
      <c r="Q24" s="24">
        <f t="shared" ref="Q24:Q35" si="11">IF(OR(N$23=0,N24=0),0,N24/N$23*100)</f>
        <v>37.62261296156835</v>
      </c>
    </row>
    <row r="25" spans="1:17" ht="18" customHeight="1" x14ac:dyDescent="0.15">
      <c r="A25" s="26">
        <v>2</v>
      </c>
      <c r="B25" s="27" t="s">
        <v>24</v>
      </c>
      <c r="C25" s="28">
        <v>674354</v>
      </c>
      <c r="D25" s="29">
        <v>636265</v>
      </c>
      <c r="E25" s="30">
        <f t="shared" si="8"/>
        <v>105.98634216875044</v>
      </c>
      <c r="F25" s="28">
        <v>7125005</v>
      </c>
      <c r="G25" s="29">
        <v>6807158</v>
      </c>
      <c r="H25" s="30">
        <f t="shared" si="6"/>
        <v>104.66930545757862</v>
      </c>
      <c r="I25" s="31">
        <f t="shared" si="9"/>
        <v>34.611809278717601</v>
      </c>
      <c r="J25" s="27" t="s">
        <v>35</v>
      </c>
      <c r="K25" s="28">
        <v>660342</v>
      </c>
      <c r="L25" s="29">
        <v>615454</v>
      </c>
      <c r="M25" s="30">
        <f t="shared" si="10"/>
        <v>107.29347766039379</v>
      </c>
      <c r="N25" s="28">
        <v>6894143</v>
      </c>
      <c r="O25" s="29">
        <v>6516773</v>
      </c>
      <c r="P25" s="30">
        <f t="shared" si="7"/>
        <v>105.79074950132528</v>
      </c>
      <c r="Q25" s="31">
        <f t="shared" si="11"/>
        <v>26.848277045417358</v>
      </c>
    </row>
    <row r="26" spans="1:17" ht="18" customHeight="1" x14ac:dyDescent="0.15">
      <c r="A26" s="26">
        <v>3</v>
      </c>
      <c r="B26" s="27" t="s">
        <v>36</v>
      </c>
      <c r="C26" s="28">
        <v>237351</v>
      </c>
      <c r="D26" s="29">
        <v>164643</v>
      </c>
      <c r="E26" s="30">
        <f t="shared" si="8"/>
        <v>144.16100289717753</v>
      </c>
      <c r="F26" s="28">
        <v>2317850</v>
      </c>
      <c r="G26" s="29">
        <v>1660764</v>
      </c>
      <c r="H26" s="30">
        <f t="shared" si="6"/>
        <v>139.56528441127097</v>
      </c>
      <c r="I26" s="31">
        <f t="shared" si="9"/>
        <v>11.259638714172917</v>
      </c>
      <c r="J26" s="27" t="s">
        <v>42</v>
      </c>
      <c r="K26" s="28">
        <v>246297</v>
      </c>
      <c r="L26" s="29">
        <v>272835</v>
      </c>
      <c r="M26" s="30">
        <f t="shared" si="10"/>
        <v>90.273242069382604</v>
      </c>
      <c r="N26" s="28">
        <v>2644385</v>
      </c>
      <c r="O26" s="29">
        <v>2972115</v>
      </c>
      <c r="P26" s="30">
        <f t="shared" si="7"/>
        <v>88.973172303225141</v>
      </c>
      <c r="Q26" s="31">
        <f t="shared" si="11"/>
        <v>10.298188055389332</v>
      </c>
    </row>
    <row r="27" spans="1:17" ht="18" customHeight="1" x14ac:dyDescent="0.15">
      <c r="A27" s="26">
        <v>4</v>
      </c>
      <c r="B27" s="27" t="s">
        <v>37</v>
      </c>
      <c r="C27" s="28">
        <v>114892</v>
      </c>
      <c r="D27" s="29">
        <v>102694</v>
      </c>
      <c r="E27" s="30">
        <f t="shared" si="8"/>
        <v>111.87800650476171</v>
      </c>
      <c r="F27" s="28">
        <v>1312482</v>
      </c>
      <c r="G27" s="29">
        <v>1218809</v>
      </c>
      <c r="H27" s="30">
        <f t="shared" si="6"/>
        <v>107.68561768086715</v>
      </c>
      <c r="I27" s="31">
        <f t="shared" si="9"/>
        <v>6.375767689391072</v>
      </c>
      <c r="J27" s="27" t="s">
        <v>43</v>
      </c>
      <c r="K27" s="28">
        <v>177210</v>
      </c>
      <c r="L27" s="29">
        <v>183727</v>
      </c>
      <c r="M27" s="30">
        <f t="shared" si="10"/>
        <v>96.452889341250881</v>
      </c>
      <c r="N27" s="28">
        <v>2068113</v>
      </c>
      <c r="O27" s="29">
        <v>2064045</v>
      </c>
      <c r="P27" s="30">
        <f t="shared" si="7"/>
        <v>100.19708872626323</v>
      </c>
      <c r="Q27" s="31">
        <f t="shared" si="11"/>
        <v>8.0539772362176443</v>
      </c>
    </row>
    <row r="28" spans="1:17" ht="18" customHeight="1" x14ac:dyDescent="0.15">
      <c r="A28" s="32">
        <v>5</v>
      </c>
      <c r="B28" s="33" t="s">
        <v>21</v>
      </c>
      <c r="C28" s="34">
        <v>47586</v>
      </c>
      <c r="D28" s="35">
        <v>50338</v>
      </c>
      <c r="E28" s="36">
        <f t="shared" si="8"/>
        <v>94.532957209265362</v>
      </c>
      <c r="F28" s="34">
        <v>618777</v>
      </c>
      <c r="G28" s="35">
        <v>627416</v>
      </c>
      <c r="H28" s="36">
        <f t="shared" si="6"/>
        <v>98.623082611855608</v>
      </c>
      <c r="I28" s="37">
        <f t="shared" si="9"/>
        <v>3.0058914358736653</v>
      </c>
      <c r="J28" s="33" t="s">
        <v>21</v>
      </c>
      <c r="K28" s="34">
        <v>136385</v>
      </c>
      <c r="L28" s="35">
        <v>126062</v>
      </c>
      <c r="M28" s="36">
        <f t="shared" si="10"/>
        <v>108.18882771969349</v>
      </c>
      <c r="N28" s="34">
        <v>1361447</v>
      </c>
      <c r="O28" s="35">
        <v>1465123</v>
      </c>
      <c r="P28" s="36">
        <f t="shared" si="7"/>
        <v>92.923734048267619</v>
      </c>
      <c r="Q28" s="37">
        <f t="shared" si="11"/>
        <v>5.3019651954785854</v>
      </c>
    </row>
    <row r="29" spans="1:17" ht="18" customHeight="1" x14ac:dyDescent="0.15">
      <c r="A29" s="19">
        <v>6</v>
      </c>
      <c r="B29" s="20" t="s">
        <v>38</v>
      </c>
      <c r="C29" s="21">
        <v>49190</v>
      </c>
      <c r="D29" s="22">
        <v>13870</v>
      </c>
      <c r="E29" s="23">
        <f t="shared" si="8"/>
        <v>354.65032444124012</v>
      </c>
      <c r="F29" s="21">
        <v>338095</v>
      </c>
      <c r="G29" s="22">
        <v>308615</v>
      </c>
      <c r="H29" s="23">
        <f t="shared" si="6"/>
        <v>109.55235487581614</v>
      </c>
      <c r="I29" s="24">
        <f t="shared" si="9"/>
        <v>1.6423959924362199</v>
      </c>
      <c r="J29" s="20" t="s">
        <v>34</v>
      </c>
      <c r="K29" s="21">
        <v>44394</v>
      </c>
      <c r="L29" s="22">
        <v>51240</v>
      </c>
      <c r="M29" s="23">
        <f t="shared" si="10"/>
        <v>86.639344262295083</v>
      </c>
      <c r="N29" s="21">
        <v>608436</v>
      </c>
      <c r="O29" s="22">
        <v>647011</v>
      </c>
      <c r="P29" s="23">
        <f t="shared" si="7"/>
        <v>94.037968442576712</v>
      </c>
      <c r="Q29" s="24">
        <f t="shared" si="11"/>
        <v>2.3694690249978212</v>
      </c>
    </row>
    <row r="30" spans="1:17" ht="18" customHeight="1" x14ac:dyDescent="0.15">
      <c r="A30" s="26">
        <v>7</v>
      </c>
      <c r="B30" s="27" t="s">
        <v>39</v>
      </c>
      <c r="C30" s="28">
        <v>30730</v>
      </c>
      <c r="D30" s="29">
        <v>12983</v>
      </c>
      <c r="E30" s="30">
        <f t="shared" si="8"/>
        <v>236.69413848879302</v>
      </c>
      <c r="F30" s="28">
        <v>290642</v>
      </c>
      <c r="G30" s="29">
        <v>174390</v>
      </c>
      <c r="H30" s="30">
        <f t="shared" si="6"/>
        <v>166.66207924766329</v>
      </c>
      <c r="I30" s="31">
        <f t="shared" si="9"/>
        <v>1.4118790755073214</v>
      </c>
      <c r="J30" s="27" t="s">
        <v>36</v>
      </c>
      <c r="K30" s="28">
        <v>46256</v>
      </c>
      <c r="L30" s="29">
        <v>44410</v>
      </c>
      <c r="M30" s="30">
        <f t="shared" si="10"/>
        <v>104.15672145913082</v>
      </c>
      <c r="N30" s="28">
        <v>462549</v>
      </c>
      <c r="O30" s="29">
        <v>465832</v>
      </c>
      <c r="P30" s="30">
        <f t="shared" si="7"/>
        <v>99.29523948547974</v>
      </c>
      <c r="Q30" s="31">
        <f t="shared" si="11"/>
        <v>1.8013324787549012</v>
      </c>
    </row>
    <row r="31" spans="1:17" ht="18" customHeight="1" x14ac:dyDescent="0.15">
      <c r="A31" s="26">
        <v>8</v>
      </c>
      <c r="B31" s="27" t="s">
        <v>40</v>
      </c>
      <c r="C31" s="28">
        <v>16173</v>
      </c>
      <c r="D31" s="29">
        <v>27903</v>
      </c>
      <c r="E31" s="30">
        <f t="shared" si="8"/>
        <v>57.961509515105902</v>
      </c>
      <c r="F31" s="28">
        <v>259292</v>
      </c>
      <c r="G31" s="29">
        <v>277400</v>
      </c>
      <c r="H31" s="30">
        <f t="shared" si="6"/>
        <v>93.472242249459271</v>
      </c>
      <c r="I31" s="31">
        <f t="shared" si="9"/>
        <v>1.2595872215524404</v>
      </c>
      <c r="J31" s="27" t="s">
        <v>44</v>
      </c>
      <c r="K31" s="28">
        <v>28167</v>
      </c>
      <c r="L31" s="29">
        <v>26897</v>
      </c>
      <c r="M31" s="30">
        <f t="shared" si="10"/>
        <v>104.72171617652526</v>
      </c>
      <c r="N31" s="28">
        <v>376772</v>
      </c>
      <c r="O31" s="29">
        <v>260687</v>
      </c>
      <c r="P31" s="30">
        <f t="shared" si="7"/>
        <v>144.53041386797193</v>
      </c>
      <c r="Q31" s="31">
        <f t="shared" si="11"/>
        <v>1.4672859322697522</v>
      </c>
    </row>
    <row r="32" spans="1:17" ht="18" customHeight="1" x14ac:dyDescent="0.15">
      <c r="A32" s="26">
        <v>9</v>
      </c>
      <c r="B32" s="27" t="s">
        <v>26</v>
      </c>
      <c r="C32" s="28">
        <v>15084</v>
      </c>
      <c r="D32" s="29">
        <v>16624</v>
      </c>
      <c r="E32" s="30">
        <f t="shared" si="8"/>
        <v>90.73628488931665</v>
      </c>
      <c r="F32" s="28">
        <v>179484</v>
      </c>
      <c r="G32" s="29">
        <v>173190</v>
      </c>
      <c r="H32" s="30">
        <f t="shared" si="6"/>
        <v>103.63415901610948</v>
      </c>
      <c r="I32" s="31">
        <f t="shared" si="9"/>
        <v>0.87189636731221254</v>
      </c>
      <c r="J32" s="27" t="s">
        <v>39</v>
      </c>
      <c r="K32" s="28">
        <v>24730</v>
      </c>
      <c r="L32" s="29">
        <v>18320</v>
      </c>
      <c r="M32" s="30">
        <f t="shared" si="10"/>
        <v>134.9890829694323</v>
      </c>
      <c r="N32" s="28">
        <v>211895</v>
      </c>
      <c r="O32" s="29">
        <v>168940</v>
      </c>
      <c r="P32" s="30">
        <f t="shared" si="7"/>
        <v>125.42618681188588</v>
      </c>
      <c r="Q32" s="31">
        <f t="shared" si="11"/>
        <v>0.82519548325857339</v>
      </c>
    </row>
    <row r="33" spans="1:17" ht="18" customHeight="1" x14ac:dyDescent="0.15">
      <c r="A33" s="32">
        <v>10</v>
      </c>
      <c r="B33" s="33" t="s">
        <v>41</v>
      </c>
      <c r="C33" s="34">
        <v>15901</v>
      </c>
      <c r="D33" s="35">
        <v>9444</v>
      </c>
      <c r="E33" s="36">
        <f t="shared" si="8"/>
        <v>168.37145277424821</v>
      </c>
      <c r="F33" s="34">
        <v>160314</v>
      </c>
      <c r="G33" s="35">
        <v>107920</v>
      </c>
      <c r="H33" s="36">
        <f t="shared" si="6"/>
        <v>148.54892512972572</v>
      </c>
      <c r="I33" s="37">
        <f t="shared" si="9"/>
        <v>0.77877244896085462</v>
      </c>
      <c r="J33" s="33" t="s">
        <v>23</v>
      </c>
      <c r="K33" s="34">
        <v>20194</v>
      </c>
      <c r="L33" s="35">
        <v>18840</v>
      </c>
      <c r="M33" s="36">
        <f t="shared" si="10"/>
        <v>107.1868365180467</v>
      </c>
      <c r="N33" s="34">
        <v>187778</v>
      </c>
      <c r="O33" s="35">
        <v>189078</v>
      </c>
      <c r="P33" s="36">
        <f t="shared" si="7"/>
        <v>99.312453061699401</v>
      </c>
      <c r="Q33" s="37">
        <f t="shared" si="11"/>
        <v>0.73127519505098459</v>
      </c>
    </row>
    <row r="34" spans="1:17" ht="15" customHeight="1" x14ac:dyDescent="0.15">
      <c r="A34" s="38"/>
      <c r="B34" s="20" t="s">
        <v>5</v>
      </c>
      <c r="C34" s="21">
        <f>SUBTOTAL(9,C24:C33)</f>
        <v>1923383</v>
      </c>
      <c r="D34" s="22">
        <f>SUBTOTAL(9,D24:D33)</f>
        <v>1738135</v>
      </c>
      <c r="E34" s="23">
        <f t="shared" si="8"/>
        <v>110.65786029278509</v>
      </c>
      <c r="F34" s="21">
        <f>SUBTOTAL(9,F24:F33)</f>
        <v>19970893</v>
      </c>
      <c r="G34" s="22">
        <f>SUBTOTAL(9,G24:G33)</f>
        <v>18662926</v>
      </c>
      <c r="H34" s="23">
        <f t="shared" si="6"/>
        <v>107.00837049881675</v>
      </c>
      <c r="I34" s="24">
        <f t="shared" si="9"/>
        <v>97.014491869363809</v>
      </c>
      <c r="J34" s="20" t="s">
        <v>5</v>
      </c>
      <c r="K34" s="21">
        <f>SUBTOTAL(9,K24:K33)</f>
        <v>2314220</v>
      </c>
      <c r="L34" s="22">
        <f>SUBTOTAL(9,L24:L33)</f>
        <v>2256856</v>
      </c>
      <c r="M34" s="23">
        <f t="shared" si="10"/>
        <v>102.54176606748504</v>
      </c>
      <c r="N34" s="21">
        <f>SUBTOTAL(9,N24:N33)</f>
        <v>24476312</v>
      </c>
      <c r="O34" s="22">
        <f>SUBTOTAL(9,O24:O33)</f>
        <v>24219465</v>
      </c>
      <c r="P34" s="23">
        <f t="shared" si="7"/>
        <v>101.06049823974229</v>
      </c>
      <c r="Q34" s="24">
        <f t="shared" si="11"/>
        <v>95.319578608403305</v>
      </c>
    </row>
    <row r="35" spans="1:17" ht="15" customHeight="1" x14ac:dyDescent="0.15">
      <c r="A35" s="39"/>
      <c r="B35" s="33" t="s">
        <v>6</v>
      </c>
      <c r="C35" s="34">
        <v>53933</v>
      </c>
      <c r="D35" s="35">
        <v>44317</v>
      </c>
      <c r="E35" s="36">
        <f t="shared" si="8"/>
        <v>121.69821964483157</v>
      </c>
      <c r="F35" s="34">
        <v>614581</v>
      </c>
      <c r="G35" s="35">
        <v>506906</v>
      </c>
      <c r="H35" s="36">
        <f t="shared" si="6"/>
        <v>121.24161087065453</v>
      </c>
      <c r="I35" s="37">
        <f t="shared" si="9"/>
        <v>2.985508130636195</v>
      </c>
      <c r="J35" s="33" t="s">
        <v>6</v>
      </c>
      <c r="K35" s="34">
        <v>115232</v>
      </c>
      <c r="L35" s="35">
        <v>121925</v>
      </c>
      <c r="M35" s="36">
        <f t="shared" si="10"/>
        <v>94.510559770350625</v>
      </c>
      <c r="N35" s="34">
        <v>1201846</v>
      </c>
      <c r="O35" s="35">
        <v>1283748</v>
      </c>
      <c r="P35" s="36">
        <f t="shared" si="7"/>
        <v>93.620087431489679</v>
      </c>
      <c r="Q35" s="37">
        <f t="shared" si="11"/>
        <v>4.6804213915967026</v>
      </c>
    </row>
  </sheetData>
  <mergeCells count="13">
    <mergeCell ref="A21:A23"/>
    <mergeCell ref="B21:B22"/>
    <mergeCell ref="J21:J22"/>
    <mergeCell ref="B4:B5"/>
    <mergeCell ref="B20:I20"/>
    <mergeCell ref="J20:Q20"/>
    <mergeCell ref="A19:B19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2025-04-02T07:18:52Z</dcterms:created>
  <dcterms:modified xsi:type="dcterms:W3CDTF">2025-04-02T23:01:57Z</dcterms:modified>
</cp:coreProperties>
</file>