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6E6DC68C-D417-48D0-AC66-1E911A249977}" xr6:coauthVersionLast="47" xr6:coauthVersionMax="47" xr10:uidLastSave="{00000000-0000-0000-0000-000000000000}"/>
  <bookViews>
    <workbookView xWindow="5208" yWindow="408" windowWidth="19236" windowHeight="11436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 s="1"/>
  <c r="F34" i="1"/>
  <c r="F23" i="1" s="1"/>
  <c r="N17" i="1"/>
  <c r="N6" i="1" s="1"/>
  <c r="F17" i="1"/>
  <c r="F6" i="1" s="1"/>
  <c r="P35" i="1"/>
  <c r="M35" i="1"/>
  <c r="H35" i="1"/>
  <c r="E35" i="1"/>
  <c r="O34" i="1"/>
  <c r="K34" i="1"/>
  <c r="K23" i="1" s="1"/>
  <c r="L34" i="1"/>
  <c r="L23" i="1" s="1"/>
  <c r="G34" i="1"/>
  <c r="G23" i="1" s="1"/>
  <c r="C34" i="1"/>
  <c r="C23" i="1" s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D6" i="1" s="1"/>
  <c r="E16" i="1"/>
  <c r="E15" i="1"/>
  <c r="E14" i="1"/>
  <c r="E13" i="1"/>
  <c r="E12" i="1"/>
  <c r="E11" i="1"/>
  <c r="E10" i="1"/>
  <c r="E9" i="1"/>
  <c r="E8" i="1"/>
  <c r="E7" i="1"/>
  <c r="P34" i="1" l="1"/>
  <c r="O23" i="1"/>
  <c r="P23" i="1" s="1"/>
  <c r="M23" i="1"/>
  <c r="M34" i="1"/>
  <c r="H34" i="1"/>
  <c r="I35" i="1"/>
  <c r="I24" i="1"/>
  <c r="I32" i="1"/>
  <c r="I28" i="1"/>
  <c r="H23" i="1"/>
  <c r="E23" i="1"/>
  <c r="E34" i="1"/>
  <c r="P17" i="1"/>
  <c r="M6" i="1"/>
  <c r="H17" i="1"/>
  <c r="G6" i="1"/>
  <c r="H6" i="1" s="1"/>
  <c r="I16" i="1"/>
  <c r="I11" i="1"/>
  <c r="I15" i="1"/>
  <c r="I7" i="1"/>
  <c r="I17" i="1"/>
  <c r="I9" i="1"/>
  <c r="I13" i="1"/>
  <c r="E6" i="1"/>
  <c r="Q18" i="1"/>
  <c r="Q14" i="1"/>
  <c r="Q10" i="1"/>
  <c r="Q6" i="1"/>
  <c r="P6" i="1"/>
  <c r="Q17" i="1"/>
  <c r="Q13" i="1"/>
  <c r="Q9" i="1"/>
  <c r="Q16" i="1"/>
  <c r="Q12" i="1"/>
  <c r="Q8" i="1"/>
  <c r="Q15" i="1"/>
  <c r="Q11" i="1"/>
  <c r="Q7" i="1"/>
  <c r="Q33" i="1"/>
  <c r="Q29" i="1"/>
  <c r="Q25" i="1"/>
  <c r="Q32" i="1"/>
  <c r="Q28" i="1"/>
  <c r="Q24" i="1"/>
  <c r="Q35" i="1"/>
  <c r="Q31" i="1"/>
  <c r="Q27" i="1"/>
  <c r="Q23" i="1"/>
  <c r="Q34" i="1"/>
  <c r="Q30" i="1"/>
  <c r="Q26" i="1"/>
  <c r="I6" i="1"/>
  <c r="I10" i="1"/>
  <c r="I14" i="1"/>
  <c r="I18" i="1"/>
  <c r="I25" i="1"/>
  <c r="I29" i="1"/>
  <c r="I33" i="1"/>
  <c r="E17" i="1"/>
  <c r="M17" i="1"/>
  <c r="I26" i="1"/>
  <c r="I30" i="1"/>
  <c r="I34" i="1"/>
  <c r="I8" i="1"/>
  <c r="I12" i="1"/>
  <c r="I23" i="1"/>
  <c r="I27" i="1"/>
  <c r="I31" i="1"/>
</calcChain>
</file>

<file path=xl/sharedStrings.xml><?xml version="1.0" encoding="utf-8"?>
<sst xmlns="http://schemas.openxmlformats.org/spreadsheetml/2006/main" count="123" uniqueCount="46">
  <si>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</si>
  <si>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</si>
  <si>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</si>
  <si>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</si>
  <si>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</si>
  <si>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</si>
  <si>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</si>
  <si>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</si>
  <si>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</si>
  <si>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</si>
  <si>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</si>
  <si>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</si>
  <si>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</si>
  <si>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</si>
  <si>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</si>
  <si>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</si>
  <si>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</si>
  <si>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</si>
  <si>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</si>
  <si>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</si>
  <si>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７． 海上出入貨物主要品種（コンテナ）（累計上位１０品種）</t>
    <phoneticPr fontId="1"/>
  </si>
  <si>
    <t>染料・塗料・合成樹脂・その他化学工業品</t>
  </si>
  <si>
    <t>産業機械</t>
  </si>
  <si>
    <t>再利用資材</t>
  </si>
  <si>
    <t>鋼材</t>
  </si>
  <si>
    <t>電気機械</t>
  </si>
  <si>
    <t>完成自動車</t>
  </si>
  <si>
    <t>紙・パルプ</t>
  </si>
  <si>
    <t>金属くず</t>
  </si>
  <si>
    <t>自動車部品</t>
  </si>
  <si>
    <t>金属製品</t>
  </si>
  <si>
    <t>衣服・身廻品・はきもの</t>
  </si>
  <si>
    <t>家具装備品</t>
  </si>
  <si>
    <t>製造食品</t>
  </si>
  <si>
    <t>木製品</t>
  </si>
  <si>
    <t>その他畜産品</t>
  </si>
  <si>
    <t>輸送用容器</t>
  </si>
  <si>
    <t>取合せ品</t>
  </si>
  <si>
    <t>その他日用品</t>
  </si>
  <si>
    <t>非鉄金属</t>
  </si>
  <si>
    <t>飲料</t>
  </si>
  <si>
    <t>化学薬品</t>
  </si>
  <si>
    <t>野菜・果物</t>
  </si>
  <si>
    <t>その他農産品</t>
  </si>
  <si>
    <t>砂糖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</si>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</sst>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zoomScaleNormal="100" zoomScaleSheetLayoutView="100" workbookViewId="0">
      <selection activeCell="F12" sqref="F12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2.9" customHeight="1" x14ac:dyDescent="0.15">
      <c r="A2" s="52">
        <v>45597</v>
      </c>
      <c r="B2" s="53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8" t="s">
        <v>11</v>
      </c>
      <c r="C3" s="48"/>
      <c r="D3" s="48"/>
      <c r="E3" s="48"/>
      <c r="F3" s="48"/>
      <c r="G3" s="48"/>
      <c r="H3" s="48"/>
      <c r="I3" s="48"/>
      <c r="J3" s="48" t="s">
        <v>12</v>
      </c>
      <c r="K3" s="48"/>
      <c r="L3" s="48"/>
      <c r="M3" s="48"/>
      <c r="N3" s="48"/>
      <c r="O3" s="48"/>
      <c r="P3" s="48"/>
      <c r="Q3" s="48"/>
    </row>
    <row r="4" spans="1:17" ht="9.9" customHeight="1" x14ac:dyDescent="0.15">
      <c r="A4" s="46" t="s">
        <v>4</v>
      </c>
      <c r="B4" s="47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47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46"/>
      <c r="B5" s="47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47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46"/>
      <c r="B6" s="14" t="s">
        <v>18</v>
      </c>
      <c r="C6" s="15">
        <f>SUBTOTAL(9,C7:C18)</f>
        <v>587271</v>
      </c>
      <c r="D6" s="16">
        <f>SUBTOTAL(9,D7:D18)</f>
        <v>620179</v>
      </c>
      <c r="E6" s="17">
        <f>IF(OR(C6=0,D6=0),0,C6/D6*100)</f>
        <v>94.693790018688148</v>
      </c>
      <c r="F6" s="15">
        <f>SUBTOTAL(9,F7:F18)</f>
        <v>6935120</v>
      </c>
      <c r="G6" s="16">
        <f>SUBTOTAL(9,G7:G18)</f>
        <v>6736898</v>
      </c>
      <c r="H6" s="17">
        <f t="shared" ref="H6:H18" si="0">IF(OR(F6=0,G6=0),0,F6/G6*100)</f>
        <v>102.94233340032757</v>
      </c>
      <c r="I6" s="18">
        <f>IF(OR(F$6=0,F6=0),0,F6/F$6*100)</f>
        <v>100</v>
      </c>
      <c r="J6" s="14" t="s">
        <v>18</v>
      </c>
      <c r="K6" s="15">
        <f>SUBTOTAL(9,K7:K18)</f>
        <v>2033360</v>
      </c>
      <c r="L6" s="16">
        <f>SUBTOTAL(9,L7:L18)</f>
        <v>1958400</v>
      </c>
      <c r="M6" s="17">
        <f>IF(OR(K6=0,L6=0),0,K6/L6*100)</f>
        <v>103.82761437908496</v>
      </c>
      <c r="N6" s="15">
        <f>SUBTOTAL(9,N7:N18)</f>
        <v>21611842</v>
      </c>
      <c r="O6" s="16">
        <f>SUBTOTAL(9,O7:O18)</f>
        <v>20910555</v>
      </c>
      <c r="P6" s="17">
        <f t="shared" ref="P6:P18" si="1">IF(OR(N6=0,O6=0),0,N6/O6*100)</f>
        <v>103.35374646918744</v>
      </c>
      <c r="Q6" s="18">
        <f>IF(OR(N$6=0,N6=0),0,N6/N$6*100)</f>
        <v>100</v>
      </c>
    </row>
    <row r="7" spans="1:17" ht="19.2" x14ac:dyDescent="0.15">
      <c r="A7" s="19">
        <v>1</v>
      </c>
      <c r="B7" s="54" t="s">
        <v>45</v>
      </c>
      <c r="C7" s="21">
        <v>82319</v>
      </c>
      <c r="D7" s="22">
        <v>91338</v>
      </c>
      <c r="E7" s="23">
        <f t="shared" ref="E7:E18" si="2">IF(OR(C7=0,D7=0),0,C7/D7*100)</f>
        <v>90.125687008692992</v>
      </c>
      <c r="F7" s="21">
        <v>947261</v>
      </c>
      <c r="G7" s="22">
        <v>924438</v>
      </c>
      <c r="H7" s="23">
        <f t="shared" si="0"/>
        <v>102.46885134535795</v>
      </c>
      <c r="I7" s="24">
        <f t="shared" ref="I7:I18" si="3">IF(OR(F$6=0,F7=0),0,F7/F$6*100)</f>
        <v>13.658898476161912</v>
      </c>
      <c r="J7" s="25" t="s">
        <v>31</v>
      </c>
      <c r="K7" s="21">
        <v>333284</v>
      </c>
      <c r="L7" s="22">
        <v>336984</v>
      </c>
      <c r="M7" s="23">
        <f t="shared" ref="M7:M18" si="4">IF(OR(K7=0,L7=0),0,K7/L7*100)</f>
        <v>98.902025021959489</v>
      </c>
      <c r="N7" s="21">
        <v>3449640</v>
      </c>
      <c r="O7" s="22">
        <v>3615648</v>
      </c>
      <c r="P7" s="23">
        <f t="shared" si="1"/>
        <v>95.408623848339218</v>
      </c>
      <c r="Q7" s="24">
        <f t="shared" ref="Q7:Q18" si="5">IF(OR(N$6=0,N7=0),0,N7/N$6*100)</f>
        <v>15.961804643953995</v>
      </c>
    </row>
    <row r="8" spans="1:17" ht="18" customHeight="1" x14ac:dyDescent="0.15">
      <c r="A8" s="26">
        <v>2</v>
      </c>
      <c r="B8" s="27" t="s">
        <v>22</v>
      </c>
      <c r="C8" s="28">
        <v>67484</v>
      </c>
      <c r="D8" s="29">
        <v>80085</v>
      </c>
      <c r="E8" s="30">
        <f t="shared" si="2"/>
        <v>84.265467940313414</v>
      </c>
      <c r="F8" s="28">
        <v>794939</v>
      </c>
      <c r="G8" s="29">
        <v>852447</v>
      </c>
      <c r="H8" s="30">
        <f t="shared" si="0"/>
        <v>93.253774134931561</v>
      </c>
      <c r="I8" s="31">
        <f t="shared" si="3"/>
        <v>11.462512544844214</v>
      </c>
      <c r="J8" s="27" t="s">
        <v>25</v>
      </c>
      <c r="K8" s="28">
        <v>262543</v>
      </c>
      <c r="L8" s="29">
        <v>256280</v>
      </c>
      <c r="M8" s="30">
        <f t="shared" si="4"/>
        <v>102.44381145621976</v>
      </c>
      <c r="N8" s="28">
        <v>2773099</v>
      </c>
      <c r="O8" s="29">
        <v>2719817</v>
      </c>
      <c r="P8" s="30">
        <f t="shared" si="1"/>
        <v>101.95902886113292</v>
      </c>
      <c r="Q8" s="31">
        <f t="shared" si="5"/>
        <v>12.831386607397926</v>
      </c>
    </row>
    <row r="9" spans="1:17" ht="19.2" x14ac:dyDescent="0.15">
      <c r="A9" s="26">
        <v>3</v>
      </c>
      <c r="B9" s="27" t="s">
        <v>23</v>
      </c>
      <c r="C9" s="28">
        <v>37984</v>
      </c>
      <c r="D9" s="29">
        <v>47865</v>
      </c>
      <c r="E9" s="30">
        <f t="shared" si="2"/>
        <v>79.356523555834116</v>
      </c>
      <c r="F9" s="28">
        <v>559771</v>
      </c>
      <c r="G9" s="29">
        <v>514140</v>
      </c>
      <c r="H9" s="30">
        <f t="shared" si="0"/>
        <v>108.87520908701912</v>
      </c>
      <c r="I9" s="31">
        <f t="shared" si="3"/>
        <v>8.071540218482161</v>
      </c>
      <c r="J9" s="54" t="s">
        <v>45</v>
      </c>
      <c r="K9" s="28">
        <v>186135</v>
      </c>
      <c r="L9" s="29">
        <v>175673</v>
      </c>
      <c r="M9" s="30">
        <f t="shared" si="4"/>
        <v>105.95538301275667</v>
      </c>
      <c r="N9" s="28">
        <v>1939566</v>
      </c>
      <c r="O9" s="29">
        <v>1871120</v>
      </c>
      <c r="P9" s="30">
        <f t="shared" si="1"/>
        <v>103.65802300226603</v>
      </c>
      <c r="Q9" s="31">
        <f t="shared" si="5"/>
        <v>8.9745520071819875</v>
      </c>
    </row>
    <row r="10" spans="1:17" ht="18" customHeight="1" x14ac:dyDescent="0.15">
      <c r="A10" s="26">
        <v>4</v>
      </c>
      <c r="B10" s="27" t="s">
        <v>24</v>
      </c>
      <c r="C10" s="28">
        <v>51277</v>
      </c>
      <c r="D10" s="29">
        <v>41091</v>
      </c>
      <c r="E10" s="30">
        <f t="shared" si="2"/>
        <v>124.78888321043537</v>
      </c>
      <c r="F10" s="28">
        <v>538375</v>
      </c>
      <c r="G10" s="29">
        <v>497809</v>
      </c>
      <c r="H10" s="30">
        <f t="shared" si="0"/>
        <v>108.14890851712202</v>
      </c>
      <c r="I10" s="31">
        <f t="shared" si="3"/>
        <v>7.7630235670038878</v>
      </c>
      <c r="J10" s="27" t="s">
        <v>32</v>
      </c>
      <c r="K10" s="28">
        <v>132926</v>
      </c>
      <c r="L10" s="29">
        <v>135168</v>
      </c>
      <c r="M10" s="30">
        <f t="shared" si="4"/>
        <v>98.341323390151516</v>
      </c>
      <c r="N10" s="28">
        <v>1443404</v>
      </c>
      <c r="O10" s="29">
        <v>1459654</v>
      </c>
      <c r="P10" s="30">
        <f t="shared" si="1"/>
        <v>98.886722469845594</v>
      </c>
      <c r="Q10" s="31">
        <f t="shared" si="5"/>
        <v>6.6787643552085942</v>
      </c>
    </row>
    <row r="11" spans="1:17" ht="18" customHeight="1" x14ac:dyDescent="0.15">
      <c r="A11" s="32">
        <v>5</v>
      </c>
      <c r="B11" s="33" t="s">
        <v>25</v>
      </c>
      <c r="C11" s="34">
        <v>34661</v>
      </c>
      <c r="D11" s="35">
        <v>40404</v>
      </c>
      <c r="E11" s="36">
        <f t="shared" si="2"/>
        <v>85.786060786060787</v>
      </c>
      <c r="F11" s="34">
        <v>463132</v>
      </c>
      <c r="G11" s="35">
        <v>458122</v>
      </c>
      <c r="H11" s="36">
        <f t="shared" si="0"/>
        <v>101.09359515587551</v>
      </c>
      <c r="I11" s="37">
        <f t="shared" si="3"/>
        <v>6.6780675748941611</v>
      </c>
      <c r="J11" s="33" t="s">
        <v>22</v>
      </c>
      <c r="K11" s="34">
        <v>120367</v>
      </c>
      <c r="L11" s="35">
        <v>115018</v>
      </c>
      <c r="M11" s="36">
        <f t="shared" si="4"/>
        <v>104.65057643151508</v>
      </c>
      <c r="N11" s="34">
        <v>1369303</v>
      </c>
      <c r="O11" s="35">
        <v>1312322</v>
      </c>
      <c r="P11" s="36">
        <f t="shared" si="1"/>
        <v>104.34199838149479</v>
      </c>
      <c r="Q11" s="37">
        <f t="shared" si="5"/>
        <v>6.3358921465370699</v>
      </c>
    </row>
    <row r="12" spans="1:17" ht="18" customHeight="1" x14ac:dyDescent="0.15">
      <c r="A12" s="19">
        <v>6</v>
      </c>
      <c r="B12" s="20" t="s">
        <v>26</v>
      </c>
      <c r="C12" s="21">
        <v>41516</v>
      </c>
      <c r="D12" s="22">
        <v>53565</v>
      </c>
      <c r="E12" s="23">
        <f t="shared" si="2"/>
        <v>77.505834033417344</v>
      </c>
      <c r="F12" s="21">
        <v>455275</v>
      </c>
      <c r="G12" s="22">
        <v>487104</v>
      </c>
      <c r="H12" s="23">
        <f t="shared" si="0"/>
        <v>93.465666469583496</v>
      </c>
      <c r="I12" s="24">
        <f t="shared" si="3"/>
        <v>6.5647746542237195</v>
      </c>
      <c r="J12" s="20" t="s">
        <v>33</v>
      </c>
      <c r="K12" s="21">
        <v>97095</v>
      </c>
      <c r="L12" s="22">
        <v>106474</v>
      </c>
      <c r="M12" s="23">
        <f t="shared" si="4"/>
        <v>91.191276743618161</v>
      </c>
      <c r="N12" s="21">
        <v>1108939</v>
      </c>
      <c r="O12" s="22">
        <v>1060985</v>
      </c>
      <c r="P12" s="23">
        <f t="shared" si="1"/>
        <v>104.51976229635669</v>
      </c>
      <c r="Q12" s="24">
        <f t="shared" si="5"/>
        <v>5.1311637388428064</v>
      </c>
    </row>
    <row r="13" spans="1:17" ht="18" customHeight="1" x14ac:dyDescent="0.15">
      <c r="A13" s="26">
        <v>7</v>
      </c>
      <c r="B13" s="27" t="s">
        <v>27</v>
      </c>
      <c r="C13" s="28">
        <v>24238</v>
      </c>
      <c r="D13" s="29">
        <v>23534</v>
      </c>
      <c r="E13" s="30">
        <f t="shared" si="2"/>
        <v>102.99141667374863</v>
      </c>
      <c r="F13" s="28">
        <v>302020</v>
      </c>
      <c r="G13" s="29">
        <v>287789</v>
      </c>
      <c r="H13" s="30">
        <f t="shared" si="0"/>
        <v>104.94494230147782</v>
      </c>
      <c r="I13" s="31">
        <f t="shared" si="3"/>
        <v>4.3549354589394271</v>
      </c>
      <c r="J13" s="27" t="s">
        <v>34</v>
      </c>
      <c r="K13" s="28">
        <v>86846</v>
      </c>
      <c r="L13" s="29">
        <v>70244</v>
      </c>
      <c r="M13" s="30">
        <f t="shared" si="4"/>
        <v>123.63475884061272</v>
      </c>
      <c r="N13" s="28">
        <v>964092</v>
      </c>
      <c r="O13" s="29">
        <v>731673</v>
      </c>
      <c r="P13" s="30">
        <f t="shared" si="1"/>
        <v>131.76541979818853</v>
      </c>
      <c r="Q13" s="31">
        <f t="shared" si="5"/>
        <v>4.4609432180746094</v>
      </c>
    </row>
    <row r="14" spans="1:17" ht="18" customHeight="1" x14ac:dyDescent="0.15">
      <c r="A14" s="26">
        <v>8</v>
      </c>
      <c r="B14" s="27" t="s">
        <v>28</v>
      </c>
      <c r="C14" s="28">
        <v>24907</v>
      </c>
      <c r="D14" s="29">
        <v>26789</v>
      </c>
      <c r="E14" s="30">
        <f t="shared" si="2"/>
        <v>92.97472843331218</v>
      </c>
      <c r="F14" s="28">
        <v>277364</v>
      </c>
      <c r="G14" s="29">
        <v>256900</v>
      </c>
      <c r="H14" s="30">
        <f t="shared" si="0"/>
        <v>107.9657454262359</v>
      </c>
      <c r="I14" s="31">
        <f t="shared" si="3"/>
        <v>3.9994116900644832</v>
      </c>
      <c r="J14" s="27" t="s">
        <v>30</v>
      </c>
      <c r="K14" s="28">
        <v>79571</v>
      </c>
      <c r="L14" s="29">
        <v>68017</v>
      </c>
      <c r="M14" s="30">
        <f t="shared" si="4"/>
        <v>116.98692973815371</v>
      </c>
      <c r="N14" s="28">
        <v>806316</v>
      </c>
      <c r="O14" s="29">
        <v>778975</v>
      </c>
      <c r="P14" s="30">
        <f t="shared" si="1"/>
        <v>103.50986873776438</v>
      </c>
      <c r="Q14" s="31">
        <f t="shared" si="5"/>
        <v>3.7308990136055966</v>
      </c>
    </row>
    <row r="15" spans="1:17" ht="18" customHeight="1" x14ac:dyDescent="0.15">
      <c r="A15" s="26">
        <v>9</v>
      </c>
      <c r="B15" s="27" t="s">
        <v>29</v>
      </c>
      <c r="C15" s="28">
        <v>23641</v>
      </c>
      <c r="D15" s="29">
        <v>24052</v>
      </c>
      <c r="E15" s="30">
        <f t="shared" si="2"/>
        <v>98.291202394811236</v>
      </c>
      <c r="F15" s="28">
        <v>270725</v>
      </c>
      <c r="G15" s="29">
        <v>262497</v>
      </c>
      <c r="H15" s="30">
        <f t="shared" si="0"/>
        <v>103.13451201347064</v>
      </c>
      <c r="I15" s="31">
        <f t="shared" si="3"/>
        <v>3.9036815512925518</v>
      </c>
      <c r="J15" s="27" t="s">
        <v>35</v>
      </c>
      <c r="K15" s="28">
        <v>38769</v>
      </c>
      <c r="L15" s="29">
        <v>37555</v>
      </c>
      <c r="M15" s="30">
        <f t="shared" si="4"/>
        <v>103.23259219810943</v>
      </c>
      <c r="N15" s="28">
        <v>534220</v>
      </c>
      <c r="O15" s="29">
        <v>472491</v>
      </c>
      <c r="P15" s="30">
        <f t="shared" si="1"/>
        <v>113.06458747362385</v>
      </c>
      <c r="Q15" s="31">
        <f t="shared" si="5"/>
        <v>2.4718855523744807</v>
      </c>
    </row>
    <row r="16" spans="1:17" ht="18" customHeight="1" x14ac:dyDescent="0.15">
      <c r="A16" s="32">
        <v>10</v>
      </c>
      <c r="B16" s="33" t="s">
        <v>30</v>
      </c>
      <c r="C16" s="34">
        <v>19667</v>
      </c>
      <c r="D16" s="35">
        <v>25467</v>
      </c>
      <c r="E16" s="36">
        <f t="shared" si="2"/>
        <v>77.225428986531583</v>
      </c>
      <c r="F16" s="34">
        <v>234734</v>
      </c>
      <c r="G16" s="35">
        <v>264690</v>
      </c>
      <c r="H16" s="36">
        <f t="shared" si="0"/>
        <v>88.682609845479618</v>
      </c>
      <c r="I16" s="37">
        <f t="shared" si="3"/>
        <v>3.3847143236166062</v>
      </c>
      <c r="J16" s="33" t="s">
        <v>36</v>
      </c>
      <c r="K16" s="34">
        <v>50565</v>
      </c>
      <c r="L16" s="35">
        <v>49013</v>
      </c>
      <c r="M16" s="36">
        <f t="shared" si="4"/>
        <v>103.16650684512271</v>
      </c>
      <c r="N16" s="34">
        <v>522051</v>
      </c>
      <c r="O16" s="35">
        <v>527912</v>
      </c>
      <c r="P16" s="36">
        <f t="shared" si="1"/>
        <v>98.88977708405946</v>
      </c>
      <c r="Q16" s="37">
        <f t="shared" si="5"/>
        <v>2.4155784592539589</v>
      </c>
    </row>
    <row r="17" spans="1:17" ht="15" customHeight="1" x14ac:dyDescent="0.15">
      <c r="A17" s="38"/>
      <c r="B17" s="20" t="s">
        <v>5</v>
      </c>
      <c r="C17" s="21">
        <f>SUBTOTAL(9,C7:C16)</f>
        <v>407694</v>
      </c>
      <c r="D17" s="22">
        <f>SUBTOTAL(9,D7:D16)</f>
        <v>454190</v>
      </c>
      <c r="E17" s="23">
        <f t="shared" si="2"/>
        <v>89.762874567912107</v>
      </c>
      <c r="F17" s="21">
        <f>SUBTOTAL(9,F7:F16)</f>
        <v>4843596</v>
      </c>
      <c r="G17" s="22">
        <f>SUBTOTAL(9,G7:G16)</f>
        <v>4805936</v>
      </c>
      <c r="H17" s="23">
        <f t="shared" si="0"/>
        <v>100.78361426369389</v>
      </c>
      <c r="I17" s="24">
        <f t="shared" si="3"/>
        <v>69.841560059523118</v>
      </c>
      <c r="J17" s="20" t="s">
        <v>5</v>
      </c>
      <c r="K17" s="21">
        <f>SUBTOTAL(9,K7:K16)</f>
        <v>1388101</v>
      </c>
      <c r="L17" s="22">
        <f>SUBTOTAL(9,L7:L16)</f>
        <v>1350426</v>
      </c>
      <c r="M17" s="23">
        <f t="shared" si="4"/>
        <v>102.78986038479709</v>
      </c>
      <c r="N17" s="21">
        <f>SUBTOTAL(9,N7:N16)</f>
        <v>14910630</v>
      </c>
      <c r="O17" s="22">
        <f>SUBTOTAL(9,O7:O16)</f>
        <v>14550597</v>
      </c>
      <c r="P17" s="23">
        <f t="shared" si="1"/>
        <v>102.47435208328565</v>
      </c>
      <c r="Q17" s="24">
        <f t="shared" si="5"/>
        <v>68.992869742431026</v>
      </c>
    </row>
    <row r="18" spans="1:17" ht="15" customHeight="1" x14ac:dyDescent="0.15">
      <c r="A18" s="39"/>
      <c r="B18" s="33" t="s">
        <v>6</v>
      </c>
      <c r="C18" s="34">
        <v>179577</v>
      </c>
      <c r="D18" s="35">
        <v>165989</v>
      </c>
      <c r="E18" s="36">
        <f t="shared" si="2"/>
        <v>108.18608462006519</v>
      </c>
      <c r="F18" s="34">
        <v>2091524</v>
      </c>
      <c r="G18" s="35">
        <v>1930962</v>
      </c>
      <c r="H18" s="36">
        <f t="shared" si="0"/>
        <v>108.31512997148572</v>
      </c>
      <c r="I18" s="37">
        <f t="shared" si="3"/>
        <v>30.158439940476878</v>
      </c>
      <c r="J18" s="33" t="s">
        <v>6</v>
      </c>
      <c r="K18" s="34">
        <v>645259</v>
      </c>
      <c r="L18" s="35">
        <v>607974</v>
      </c>
      <c r="M18" s="36">
        <f t="shared" si="4"/>
        <v>106.13266356784993</v>
      </c>
      <c r="N18" s="34">
        <v>6701212</v>
      </c>
      <c r="O18" s="35">
        <v>6359958</v>
      </c>
      <c r="P18" s="36">
        <f t="shared" si="1"/>
        <v>105.36566436445021</v>
      </c>
      <c r="Q18" s="37">
        <f t="shared" si="5"/>
        <v>31.007130257568978</v>
      </c>
    </row>
    <row r="19" spans="1:17" ht="12.9" customHeight="1" x14ac:dyDescent="0.15">
      <c r="A19" s="49">
        <v>45597</v>
      </c>
      <c r="B19" s="50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8" t="s">
        <v>14</v>
      </c>
      <c r="C20" s="48"/>
      <c r="D20" s="48"/>
      <c r="E20" s="48"/>
      <c r="F20" s="48"/>
      <c r="G20" s="48"/>
      <c r="H20" s="48"/>
      <c r="I20" s="48"/>
      <c r="J20" s="48" t="s">
        <v>13</v>
      </c>
      <c r="K20" s="48"/>
      <c r="L20" s="48"/>
      <c r="M20" s="48"/>
      <c r="N20" s="48"/>
      <c r="O20" s="48"/>
      <c r="P20" s="48"/>
      <c r="Q20" s="48"/>
    </row>
    <row r="21" spans="1:17" ht="9.9" customHeight="1" x14ac:dyDescent="0.15">
      <c r="A21" s="46" t="s">
        <v>4</v>
      </c>
      <c r="B21" s="47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47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46"/>
      <c r="B22" s="47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47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46"/>
      <c r="B23" s="14" t="s">
        <v>18</v>
      </c>
      <c r="C23" s="15">
        <f>SUBTOTAL(9,C24:C35)</f>
        <v>203297</v>
      </c>
      <c r="D23" s="16">
        <f>SUBTOTAL(9,D24:D35)</f>
        <v>137911</v>
      </c>
      <c r="E23" s="17">
        <f>IF(OR(C23=0,D23=0),0,C23/D23*100)</f>
        <v>147.41173655473457</v>
      </c>
      <c r="F23" s="15">
        <f>SUBTOTAL(9,F24:F35)</f>
        <v>2041742</v>
      </c>
      <c r="G23" s="16">
        <f>SUBTOTAL(9,G24:G35)</f>
        <v>1410172</v>
      </c>
      <c r="H23" s="17">
        <f t="shared" ref="H23:H35" si="6">IF(OR(F23=0,G23=0),0,F23/G23*100)</f>
        <v>144.78673523513444</v>
      </c>
      <c r="I23" s="18">
        <f>IF(OR(F$23=0,F23=0),0,F23/F$23*100)</f>
        <v>100</v>
      </c>
      <c r="J23" s="14" t="s">
        <v>18</v>
      </c>
      <c r="K23" s="15">
        <f>SUBTOTAL(9,K24:K35)</f>
        <v>35529</v>
      </c>
      <c r="L23" s="16">
        <f>SUBTOTAL(9,L24:L35)</f>
        <v>37562</v>
      </c>
      <c r="M23" s="17">
        <f>IF(OR(K23=0,L23=0),0,K23/L23*100)</f>
        <v>94.587615142963628</v>
      </c>
      <c r="N23" s="15">
        <f>SUBTOTAL(9,N24:N35)</f>
        <v>386986</v>
      </c>
      <c r="O23" s="16">
        <f>SUBTOTAL(9,O24:O35)</f>
        <v>386207</v>
      </c>
      <c r="P23" s="17">
        <f t="shared" ref="P23:P35" si="7">IF(OR(N23=0,O23=0),0,N23/O23*100)</f>
        <v>100.20170530311465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37</v>
      </c>
      <c r="C24" s="21">
        <v>186012</v>
      </c>
      <c r="D24" s="22">
        <v>119681</v>
      </c>
      <c r="E24" s="23">
        <f t="shared" ref="E24:E35" si="8">IF(OR(C24=0,D24=0),0,C24/D24*100)</f>
        <v>155.4231665845038</v>
      </c>
      <c r="F24" s="21">
        <v>1838188</v>
      </c>
      <c r="G24" s="22">
        <v>1206146</v>
      </c>
      <c r="H24" s="23">
        <f t="shared" si="6"/>
        <v>152.40178220547099</v>
      </c>
      <c r="I24" s="24">
        <f t="shared" ref="I24:I35" si="9">IF(OR(F$23=0,F24=0),0,F24/F$23*100)</f>
        <v>90.030376022043924</v>
      </c>
      <c r="J24" s="20" t="s">
        <v>37</v>
      </c>
      <c r="K24" s="21">
        <v>30820</v>
      </c>
      <c r="L24" s="22">
        <v>31879</v>
      </c>
      <c r="M24" s="23">
        <f t="shared" ref="M24:M35" si="10">IF(OR(K24=0,L24=0),0,K24/L24*100)</f>
        <v>96.678063929232408</v>
      </c>
      <c r="N24" s="21">
        <v>335618</v>
      </c>
      <c r="O24" s="22">
        <v>330594</v>
      </c>
      <c r="P24" s="23">
        <f t="shared" si="7"/>
        <v>101.51968880257959</v>
      </c>
      <c r="Q24" s="24">
        <f t="shared" ref="Q24:Q35" si="11">IF(OR(N$23=0,N24=0),0,N24/N$23*100)</f>
        <v>86.726134795573998</v>
      </c>
    </row>
    <row r="25" spans="1:17" ht="18" customHeight="1" x14ac:dyDescent="0.15">
      <c r="A25" s="26">
        <v>2</v>
      </c>
      <c r="B25" s="27" t="s">
        <v>38</v>
      </c>
      <c r="C25" s="28">
        <v>5382</v>
      </c>
      <c r="D25" s="29">
        <v>6828</v>
      </c>
      <c r="E25" s="30">
        <f t="shared" si="8"/>
        <v>78.822495606326896</v>
      </c>
      <c r="F25" s="28">
        <v>84308</v>
      </c>
      <c r="G25" s="29">
        <v>87496</v>
      </c>
      <c r="H25" s="30">
        <f t="shared" si="6"/>
        <v>96.35640486422237</v>
      </c>
      <c r="I25" s="31">
        <f t="shared" si="9"/>
        <v>4.1292190688147672</v>
      </c>
      <c r="J25" s="27" t="s">
        <v>30</v>
      </c>
      <c r="K25" s="28">
        <v>1772</v>
      </c>
      <c r="L25" s="29">
        <v>1992</v>
      </c>
      <c r="M25" s="30">
        <f t="shared" si="10"/>
        <v>88.955823293172685</v>
      </c>
      <c r="N25" s="28">
        <v>14022</v>
      </c>
      <c r="O25" s="29">
        <v>15486</v>
      </c>
      <c r="P25" s="30">
        <f t="shared" si="7"/>
        <v>90.546299883765982</v>
      </c>
      <c r="Q25" s="31">
        <f t="shared" si="11"/>
        <v>3.6233868925490844</v>
      </c>
    </row>
    <row r="26" spans="1:17" ht="18" customHeight="1" x14ac:dyDescent="0.15">
      <c r="A26" s="26">
        <v>3</v>
      </c>
      <c r="B26" s="27" t="s">
        <v>33</v>
      </c>
      <c r="C26" s="28">
        <v>7312</v>
      </c>
      <c r="D26" s="29">
        <v>6834</v>
      </c>
      <c r="E26" s="30">
        <f t="shared" si="8"/>
        <v>106.99443956687153</v>
      </c>
      <c r="F26" s="28">
        <v>73412</v>
      </c>
      <c r="G26" s="29">
        <v>70906</v>
      </c>
      <c r="H26" s="30">
        <f t="shared" si="6"/>
        <v>103.53425662144247</v>
      </c>
      <c r="I26" s="31">
        <f t="shared" si="9"/>
        <v>3.5955571271982456</v>
      </c>
      <c r="J26" s="27" t="s">
        <v>43</v>
      </c>
      <c r="K26" s="28">
        <v>420</v>
      </c>
      <c r="L26" s="29">
        <v>790</v>
      </c>
      <c r="M26" s="30">
        <f t="shared" si="10"/>
        <v>53.164556962025308</v>
      </c>
      <c r="N26" s="28">
        <v>12266</v>
      </c>
      <c r="O26" s="29">
        <v>10633</v>
      </c>
      <c r="P26" s="30">
        <f t="shared" si="7"/>
        <v>115.35784820840777</v>
      </c>
      <c r="Q26" s="31">
        <f t="shared" si="11"/>
        <v>3.1696237073175775</v>
      </c>
    </row>
    <row r="27" spans="1:17" ht="18" customHeight="1" x14ac:dyDescent="0.15">
      <c r="A27" s="26">
        <v>4</v>
      </c>
      <c r="B27" s="27" t="s">
        <v>39</v>
      </c>
      <c r="C27" s="28">
        <v>1365</v>
      </c>
      <c r="D27" s="29">
        <v>1300</v>
      </c>
      <c r="E27" s="30">
        <f t="shared" si="8"/>
        <v>105</v>
      </c>
      <c r="F27" s="28">
        <v>13702</v>
      </c>
      <c r="G27" s="29">
        <v>13312</v>
      </c>
      <c r="H27" s="30">
        <f t="shared" si="6"/>
        <v>102.9296875</v>
      </c>
      <c r="I27" s="31">
        <f t="shared" si="9"/>
        <v>0.67109360536247975</v>
      </c>
      <c r="J27" s="27" t="s">
        <v>38</v>
      </c>
      <c r="K27" s="28">
        <v>1306</v>
      </c>
      <c r="L27" s="29">
        <v>1520</v>
      </c>
      <c r="M27" s="30">
        <f t="shared" si="10"/>
        <v>85.921052631578945</v>
      </c>
      <c r="N27" s="28">
        <v>11282</v>
      </c>
      <c r="O27" s="29">
        <v>11734</v>
      </c>
      <c r="P27" s="30">
        <f t="shared" si="7"/>
        <v>96.147946139423908</v>
      </c>
      <c r="Q27" s="31">
        <f t="shared" si="11"/>
        <v>2.9153509429281681</v>
      </c>
    </row>
    <row r="28" spans="1:17" ht="18" customHeight="1" x14ac:dyDescent="0.15">
      <c r="A28" s="32">
        <v>5</v>
      </c>
      <c r="B28" s="33" t="s">
        <v>40</v>
      </c>
      <c r="C28" s="34">
        <v>150</v>
      </c>
      <c r="D28" s="35">
        <v>1190</v>
      </c>
      <c r="E28" s="36">
        <f t="shared" si="8"/>
        <v>12.605042016806722</v>
      </c>
      <c r="F28" s="34">
        <v>10050</v>
      </c>
      <c r="G28" s="35">
        <v>13920</v>
      </c>
      <c r="H28" s="36">
        <f t="shared" si="6"/>
        <v>72.198275862068968</v>
      </c>
      <c r="I28" s="37">
        <f t="shared" si="9"/>
        <v>0.49222673579717713</v>
      </c>
      <c r="J28" s="33" t="s">
        <v>33</v>
      </c>
      <c r="K28" s="34">
        <v>626</v>
      </c>
      <c r="L28" s="35">
        <v>809</v>
      </c>
      <c r="M28" s="36">
        <f t="shared" si="10"/>
        <v>77.379480840543877</v>
      </c>
      <c r="N28" s="34">
        <v>6535</v>
      </c>
      <c r="O28" s="35">
        <v>7897</v>
      </c>
      <c r="P28" s="36">
        <f t="shared" si="7"/>
        <v>82.75294415600861</v>
      </c>
      <c r="Q28" s="37">
        <f t="shared" si="11"/>
        <v>1.6886915805739742</v>
      </c>
    </row>
    <row r="29" spans="1:17" ht="18" customHeight="1" x14ac:dyDescent="0.15">
      <c r="A29" s="19">
        <v>6</v>
      </c>
      <c r="B29" s="20" t="s">
        <v>27</v>
      </c>
      <c r="C29" s="21">
        <v>640</v>
      </c>
      <c r="D29" s="22">
        <v>980</v>
      </c>
      <c r="E29" s="23">
        <f t="shared" si="8"/>
        <v>65.306122448979593</v>
      </c>
      <c r="F29" s="21">
        <v>7500</v>
      </c>
      <c r="G29" s="22">
        <v>7060</v>
      </c>
      <c r="H29" s="23">
        <f t="shared" si="6"/>
        <v>106.23229461756374</v>
      </c>
      <c r="I29" s="24">
        <f t="shared" si="9"/>
        <v>0.3673333849232665</v>
      </c>
      <c r="J29" s="20" t="s">
        <v>35</v>
      </c>
      <c r="K29" s="21">
        <v>431</v>
      </c>
      <c r="L29" s="22">
        <v>392</v>
      </c>
      <c r="M29" s="23">
        <f t="shared" si="10"/>
        <v>109.94897959183673</v>
      </c>
      <c r="N29" s="21">
        <v>3055</v>
      </c>
      <c r="O29" s="22">
        <v>2153</v>
      </c>
      <c r="P29" s="23">
        <f t="shared" si="7"/>
        <v>141.89503019043195</v>
      </c>
      <c r="Q29" s="24">
        <f t="shared" si="11"/>
        <v>0.7894342430992336</v>
      </c>
    </row>
    <row r="30" spans="1:17" ht="18" customHeight="1" x14ac:dyDescent="0.15">
      <c r="A30" s="26">
        <v>7</v>
      </c>
      <c r="B30" s="27" t="s">
        <v>41</v>
      </c>
      <c r="C30" s="28">
        <v>456</v>
      </c>
      <c r="D30" s="29">
        <v>464</v>
      </c>
      <c r="E30" s="30">
        <f t="shared" si="8"/>
        <v>98.275862068965509</v>
      </c>
      <c r="F30" s="28">
        <v>5076</v>
      </c>
      <c r="G30" s="29">
        <v>4180</v>
      </c>
      <c r="H30" s="30">
        <f t="shared" si="6"/>
        <v>121.43540669856459</v>
      </c>
      <c r="I30" s="31">
        <f t="shared" si="9"/>
        <v>0.24861123491606679</v>
      </c>
      <c r="J30" s="27" t="s">
        <v>34</v>
      </c>
      <c r="K30" s="28">
        <v>0</v>
      </c>
      <c r="L30" s="29">
        <v>0</v>
      </c>
      <c r="M30" s="30">
        <f t="shared" si="10"/>
        <v>0</v>
      </c>
      <c r="N30" s="28">
        <v>2204</v>
      </c>
      <c r="O30" s="29">
        <v>1500</v>
      </c>
      <c r="P30" s="30">
        <f t="shared" si="7"/>
        <v>146.93333333333334</v>
      </c>
      <c r="Q30" s="31">
        <f t="shared" si="11"/>
        <v>0.56952964706733578</v>
      </c>
    </row>
    <row r="31" spans="1:17" ht="18" customHeight="1" x14ac:dyDescent="0.15">
      <c r="A31" s="26">
        <v>8</v>
      </c>
      <c r="B31" s="27" t="s">
        <v>42</v>
      </c>
      <c r="C31" s="28">
        <v>400</v>
      </c>
      <c r="D31" s="29">
        <v>360</v>
      </c>
      <c r="E31" s="30">
        <f t="shared" si="8"/>
        <v>111.11111111111111</v>
      </c>
      <c r="F31" s="28">
        <v>3010</v>
      </c>
      <c r="G31" s="29">
        <v>3880</v>
      </c>
      <c r="H31" s="30">
        <f t="shared" si="6"/>
        <v>77.577319587628864</v>
      </c>
      <c r="I31" s="31">
        <f t="shared" si="9"/>
        <v>0.14742313181587097</v>
      </c>
      <c r="J31" s="27" t="s">
        <v>42</v>
      </c>
      <c r="K31" s="28">
        <v>70</v>
      </c>
      <c r="L31" s="29">
        <v>49</v>
      </c>
      <c r="M31" s="30">
        <f t="shared" si="10"/>
        <v>142.85714285714286</v>
      </c>
      <c r="N31" s="28">
        <v>1526</v>
      </c>
      <c r="O31" s="29">
        <v>3461</v>
      </c>
      <c r="P31" s="30">
        <f t="shared" si="7"/>
        <v>44.091303091592025</v>
      </c>
      <c r="Q31" s="31">
        <f t="shared" si="11"/>
        <v>0.39432951062829141</v>
      </c>
    </row>
    <row r="32" spans="1:17" ht="18" customHeight="1" x14ac:dyDescent="0.15">
      <c r="A32" s="26">
        <v>9</v>
      </c>
      <c r="B32" s="27" t="s">
        <v>21</v>
      </c>
      <c r="C32" s="28">
        <v>1260</v>
      </c>
      <c r="D32" s="29">
        <v>0</v>
      </c>
      <c r="E32" s="30">
        <f t="shared" si="8"/>
        <v>0</v>
      </c>
      <c r="F32" s="28">
        <v>2860</v>
      </c>
      <c r="G32" s="29">
        <v>0</v>
      </c>
      <c r="H32" s="30">
        <f t="shared" si="6"/>
        <v>0</v>
      </c>
      <c r="I32" s="31">
        <f t="shared" si="9"/>
        <v>0.14007646411740562</v>
      </c>
      <c r="J32" s="27" t="s">
        <v>40</v>
      </c>
      <c r="K32" s="28">
        <v>10</v>
      </c>
      <c r="L32" s="29">
        <v>46</v>
      </c>
      <c r="M32" s="30">
        <f t="shared" si="10"/>
        <v>21.739130434782609</v>
      </c>
      <c r="N32" s="28">
        <v>141</v>
      </c>
      <c r="O32" s="29">
        <v>342</v>
      </c>
      <c r="P32" s="30">
        <f t="shared" si="7"/>
        <v>41.228070175438596</v>
      </c>
      <c r="Q32" s="31">
        <f t="shared" si="11"/>
        <v>3.6435426604580011E-2</v>
      </c>
    </row>
    <row r="33" spans="1:17" ht="18" customHeight="1" x14ac:dyDescent="0.15">
      <c r="A33" s="32">
        <v>10</v>
      </c>
      <c r="B33" s="33" t="s">
        <v>25</v>
      </c>
      <c r="C33" s="34">
        <v>230</v>
      </c>
      <c r="D33" s="35">
        <v>244</v>
      </c>
      <c r="E33" s="36">
        <f t="shared" si="8"/>
        <v>94.262295081967224</v>
      </c>
      <c r="F33" s="34">
        <v>2564</v>
      </c>
      <c r="G33" s="35">
        <v>2362</v>
      </c>
      <c r="H33" s="36">
        <f t="shared" si="6"/>
        <v>108.55207451312448</v>
      </c>
      <c r="I33" s="37">
        <f t="shared" si="9"/>
        <v>0.12557903985910071</v>
      </c>
      <c r="J33" s="33" t="s">
        <v>44</v>
      </c>
      <c r="K33" s="34">
        <v>74</v>
      </c>
      <c r="L33" s="35">
        <v>18</v>
      </c>
      <c r="M33" s="36">
        <f t="shared" si="10"/>
        <v>411.11111111111109</v>
      </c>
      <c r="N33" s="34">
        <v>134</v>
      </c>
      <c r="O33" s="35">
        <v>118</v>
      </c>
      <c r="P33" s="36">
        <f t="shared" si="7"/>
        <v>113.55932203389831</v>
      </c>
      <c r="Q33" s="37">
        <f t="shared" si="11"/>
        <v>3.4626575638395191E-2</v>
      </c>
    </row>
    <row r="34" spans="1:17" ht="15" customHeight="1" x14ac:dyDescent="0.15">
      <c r="A34" s="38"/>
      <c r="B34" s="20" t="s">
        <v>5</v>
      </c>
      <c r="C34" s="21">
        <f>SUBTOTAL(9,C24:C33)</f>
        <v>203207</v>
      </c>
      <c r="D34" s="22">
        <f>SUBTOTAL(9,D24:D33)</f>
        <v>137881</v>
      </c>
      <c r="E34" s="23">
        <f t="shared" si="8"/>
        <v>147.37853656413864</v>
      </c>
      <c r="F34" s="21">
        <f>SUBTOTAL(9,F24:F33)</f>
        <v>2040670</v>
      </c>
      <c r="G34" s="22">
        <f>SUBTOTAL(9,G24:G33)</f>
        <v>1409262</v>
      </c>
      <c r="H34" s="23">
        <f t="shared" si="6"/>
        <v>144.80415990780989</v>
      </c>
      <c r="I34" s="24">
        <f t="shared" si="9"/>
        <v>99.947495814848295</v>
      </c>
      <c r="J34" s="20" t="s">
        <v>5</v>
      </c>
      <c r="K34" s="21">
        <f>SUBTOTAL(9,K24:K33)</f>
        <v>35529</v>
      </c>
      <c r="L34" s="22">
        <f>SUBTOTAL(9,L24:L33)</f>
        <v>37495</v>
      </c>
      <c r="M34" s="23">
        <f t="shared" si="10"/>
        <v>94.756634217895723</v>
      </c>
      <c r="N34" s="21">
        <f>SUBTOTAL(9,N24:N33)</f>
        <v>386783</v>
      </c>
      <c r="O34" s="22">
        <f>SUBTOTAL(9,O24:O33)</f>
        <v>383918</v>
      </c>
      <c r="P34" s="23">
        <f t="shared" si="7"/>
        <v>100.74625310613203</v>
      </c>
      <c r="Q34" s="24">
        <f t="shared" si="11"/>
        <v>99.947543321980632</v>
      </c>
    </row>
    <row r="35" spans="1:17" ht="15" customHeight="1" x14ac:dyDescent="0.15">
      <c r="A35" s="39"/>
      <c r="B35" s="33" t="s">
        <v>6</v>
      </c>
      <c r="C35" s="34">
        <v>90</v>
      </c>
      <c r="D35" s="35">
        <v>30</v>
      </c>
      <c r="E35" s="36">
        <f t="shared" si="8"/>
        <v>300</v>
      </c>
      <c r="F35" s="34">
        <v>1072</v>
      </c>
      <c r="G35" s="35">
        <v>910</v>
      </c>
      <c r="H35" s="36">
        <f t="shared" si="6"/>
        <v>117.80219780219781</v>
      </c>
      <c r="I35" s="37">
        <f t="shared" si="9"/>
        <v>5.2504185151698891E-2</v>
      </c>
      <c r="J35" s="33" t="s">
        <v>6</v>
      </c>
      <c r="K35" s="34">
        <v>0</v>
      </c>
      <c r="L35" s="35">
        <v>67</v>
      </c>
      <c r="M35" s="36">
        <f t="shared" si="10"/>
        <v>0</v>
      </c>
      <c r="N35" s="34">
        <v>203</v>
      </c>
      <c r="O35" s="35">
        <v>2289</v>
      </c>
      <c r="P35" s="36">
        <f t="shared" si="7"/>
        <v>8.8685015290519882</v>
      </c>
      <c r="Q35" s="37">
        <f t="shared" si="11"/>
        <v>5.2456678019359868E-2</v>
      </c>
    </row>
  </sheetData>
  <mergeCells count="13">
    <mergeCell ref="A1:Q1"/>
    <mergeCell ref="B3:I3"/>
    <mergeCell ref="A4:A6"/>
    <mergeCell ref="J3:Q3"/>
    <mergeCell ref="J4:J5"/>
    <mergeCell ref="A2:B2"/>
    <mergeCell ref="A21:A23"/>
    <mergeCell ref="B21:B22"/>
    <mergeCell ref="J21:J22"/>
    <mergeCell ref="B4:B5"/>
    <mergeCell ref="B20:I20"/>
    <mergeCell ref="J20:Q20"/>
    <mergeCell ref="A19:B19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2025-04-02T23:00:06Z</dcterms:created>
  <dcterms:modified xsi:type="dcterms:W3CDTF">2025-04-02T23:00:11Z</dcterms:modified>
</cp:coreProperties>
</file>