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B2CA983D-E308-4B08-852F-18B4AE742B92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DATA" sheetId="1" r:id="rId1"/>
  </sheets>
  <definedNames>
    <definedName name="_xlnm.Print_Area" localSheetId="0">DATA!$A$1:$Q$35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23" i="1" s="1"/>
  <c r="F34" i="1"/>
  <c r="F23" i="1" s="1"/>
  <c r="I35" i="1" s="1"/>
  <c r="N17" i="1"/>
  <c r="N6" i="1" s="1"/>
  <c r="F17" i="1"/>
  <c r="F6" i="1" s="1"/>
  <c r="P35" i="1"/>
  <c r="M35" i="1"/>
  <c r="H35" i="1"/>
  <c r="E35" i="1"/>
  <c r="O34" i="1"/>
  <c r="P34" i="1" s="1"/>
  <c r="K34" i="1"/>
  <c r="K23" i="1" s="1"/>
  <c r="L34" i="1"/>
  <c r="L23" i="1" s="1"/>
  <c r="G34" i="1"/>
  <c r="G23" i="1" s="1"/>
  <c r="C34" i="1"/>
  <c r="D34" i="1"/>
  <c r="D23" i="1" s="1"/>
  <c r="P33" i="1"/>
  <c r="M33" i="1"/>
  <c r="H33" i="1"/>
  <c r="E33" i="1"/>
  <c r="P32" i="1"/>
  <c r="M32" i="1"/>
  <c r="H32" i="1"/>
  <c r="E32" i="1"/>
  <c r="P31" i="1"/>
  <c r="M31" i="1"/>
  <c r="H31" i="1"/>
  <c r="E31" i="1"/>
  <c r="P30" i="1"/>
  <c r="M30" i="1"/>
  <c r="H30" i="1"/>
  <c r="E30" i="1"/>
  <c r="P29" i="1"/>
  <c r="M29" i="1"/>
  <c r="H29" i="1"/>
  <c r="E29" i="1"/>
  <c r="P28" i="1"/>
  <c r="M28" i="1"/>
  <c r="H28" i="1"/>
  <c r="E28" i="1"/>
  <c r="P27" i="1"/>
  <c r="M27" i="1"/>
  <c r="H27" i="1"/>
  <c r="E27" i="1"/>
  <c r="P26" i="1"/>
  <c r="M26" i="1"/>
  <c r="H26" i="1"/>
  <c r="E26" i="1"/>
  <c r="P25" i="1"/>
  <c r="M25" i="1"/>
  <c r="H25" i="1"/>
  <c r="E25" i="1"/>
  <c r="P24" i="1"/>
  <c r="M24" i="1"/>
  <c r="H24" i="1"/>
  <c r="E24" i="1"/>
  <c r="P18" i="1"/>
  <c r="M18" i="1"/>
  <c r="O17" i="1"/>
  <c r="K17" i="1"/>
  <c r="K6" i="1" s="1"/>
  <c r="L17" i="1"/>
  <c r="L6" i="1" s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H18" i="1"/>
  <c r="G17" i="1"/>
  <c r="H16" i="1"/>
  <c r="H15" i="1"/>
  <c r="H14" i="1"/>
  <c r="H13" i="1"/>
  <c r="H12" i="1"/>
  <c r="H11" i="1"/>
  <c r="H10" i="1"/>
  <c r="H9" i="1"/>
  <c r="H8" i="1"/>
  <c r="H7" i="1"/>
  <c r="E18" i="1"/>
  <c r="C17" i="1"/>
  <c r="C6" i="1" s="1"/>
  <c r="D17" i="1"/>
  <c r="D6" i="1" s="1"/>
  <c r="E16" i="1"/>
  <c r="E15" i="1"/>
  <c r="E14" i="1"/>
  <c r="E13" i="1"/>
  <c r="E12" i="1"/>
  <c r="E11" i="1"/>
  <c r="E10" i="1"/>
  <c r="E9" i="1"/>
  <c r="E8" i="1"/>
  <c r="E7" i="1"/>
  <c r="O23" i="1" l="1"/>
  <c r="P23" i="1" s="1"/>
  <c r="M23" i="1"/>
  <c r="M34" i="1"/>
  <c r="E34" i="1"/>
  <c r="H34" i="1"/>
  <c r="H23" i="1"/>
  <c r="I28" i="1"/>
  <c r="I32" i="1"/>
  <c r="I24" i="1"/>
  <c r="C23" i="1"/>
  <c r="E23" i="1" s="1"/>
  <c r="P17" i="1"/>
  <c r="M17" i="1"/>
  <c r="M6" i="1"/>
  <c r="I16" i="1"/>
  <c r="I11" i="1"/>
  <c r="H17" i="1"/>
  <c r="G6" i="1"/>
  <c r="H6" i="1" s="1"/>
  <c r="I13" i="1"/>
  <c r="I7" i="1"/>
  <c r="I15" i="1"/>
  <c r="I9" i="1"/>
  <c r="I17" i="1"/>
  <c r="E17" i="1"/>
  <c r="E6" i="1"/>
  <c r="Q18" i="1"/>
  <c r="Q14" i="1"/>
  <c r="Q10" i="1"/>
  <c r="Q6" i="1"/>
  <c r="Q17" i="1"/>
  <c r="Q13" i="1"/>
  <c r="Q9" i="1"/>
  <c r="Q16" i="1"/>
  <c r="Q12" i="1"/>
  <c r="Q8" i="1"/>
  <c r="Q15" i="1"/>
  <c r="Q11" i="1"/>
  <c r="Q7" i="1"/>
  <c r="Q33" i="1"/>
  <c r="Q29" i="1"/>
  <c r="Q25" i="1"/>
  <c r="Q32" i="1"/>
  <c r="Q28" i="1"/>
  <c r="Q24" i="1"/>
  <c r="Q35" i="1"/>
  <c r="Q31" i="1"/>
  <c r="Q27" i="1"/>
  <c r="Q23" i="1"/>
  <c r="Q34" i="1"/>
  <c r="Q30" i="1"/>
  <c r="Q26" i="1"/>
  <c r="O6" i="1"/>
  <c r="P6" i="1" s="1"/>
  <c r="I6" i="1"/>
  <c r="I10" i="1"/>
  <c r="I14" i="1"/>
  <c r="I18" i="1"/>
  <c r="I25" i="1"/>
  <c r="I29" i="1"/>
  <c r="I33" i="1"/>
  <c r="I26" i="1"/>
  <c r="I30" i="1"/>
  <c r="I34" i="1"/>
  <c r="I8" i="1"/>
  <c r="I12" i="1"/>
  <c r="I23" i="1"/>
  <c r="I27" i="1"/>
  <c r="I31" i="1"/>
</calcChain>
</file>

<file path=xl/sharedStrings.xml><?xml version="1.0" encoding="utf-8"?>
<sst xmlns="http://schemas.openxmlformats.org/spreadsheetml/2006/main" count="123" uniqueCount="46">
  <si>
    <t>当　　月</t>
    <rPh sb="0" eb="1">
      <t>トウ</t>
    </rPh>
    <rPh sb="3" eb="4">
      <t>ツキ</t>
    </rPh>
    <phoneticPr fontId="1"/>
  </si>
  <si>
    <t>前年比</t>
    <rPh sb="0" eb="3">
      <t>ゼンネンヒ</t>
    </rPh>
    <phoneticPr fontId="1"/>
  </si>
  <si>
    <t>１月以降累計</t>
    <rPh sb="1" eb="2">
      <t>ガツ</t>
    </rPh>
    <rPh sb="2" eb="4">
      <t>イコウ</t>
    </rPh>
    <rPh sb="4" eb="6">
      <t>ルイケイ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</si>
  <si>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</si>
  <si>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</si>
  <si>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１０品種合計</t>
    <rPh sb="2" eb="4">
      <t>ヒンシュ</t>
    </rPh>
    <rPh sb="4" eb="6">
      <t>ゴウケイ</t>
    </rPh>
    <phoneticPr fontId="1"/>
  </si>
  <si>
    <t>その他</t>
    <rPh sb="2" eb="3">
      <t>タ</t>
    </rPh>
    <phoneticPr fontId="1"/>
  </si>
  <si>
    <t>　　　　トン</t>
    <phoneticPr fontId="1"/>
  </si>
  <si>
    <t>　　　　　%</t>
    <phoneticPr fontId="1"/>
  </si>
  <si>
    <t>前年当月</t>
    <rPh sb="0" eb="2">
      <t>ゼンネン</t>
    </rPh>
    <rPh sb="2" eb="3">
      <t>トウ</t>
    </rPh>
    <rPh sb="3" eb="4">
      <t>ツキ</t>
    </rPh>
    <phoneticPr fontId="1"/>
  </si>
  <si>
    <t>前年累計</t>
    <rPh sb="0" eb="2">
      <t>ゼンネン</t>
    </rPh>
    <rPh sb="2" eb="4">
      <t>ルイケイ</t>
    </rPh>
    <phoneticPr fontId="1"/>
  </si>
  <si>
    <t>輸　　　　　　　　　　　　　　　　　　　　出</t>
    <rPh sb="0" eb="1">
      <t>ユ</t>
    </rPh>
    <rPh sb="21" eb="22">
      <t>デ</t>
    </rPh>
    <phoneticPr fontId="1"/>
  </si>
  <si>
    <t>輸　　　　　　　　　　　　　　　　　　　　入</t>
    <rPh sb="0" eb="1">
      <t>ユ</t>
    </rPh>
    <rPh sb="21" eb="22">
      <t>ニュウ</t>
    </rPh>
    <phoneticPr fontId="1"/>
  </si>
  <si>
    <t>移　　　　　　　　　　　　　　　　　　　　入</t>
    <rPh sb="21" eb="22">
      <t>ニュウ</t>
    </rPh>
    <phoneticPr fontId="1"/>
  </si>
  <si>
    <t>移　　　　　　　　　　　　　　　　　　　　出</t>
    <rPh sb="0" eb="1">
      <t>ウツリ</t>
    </rPh>
    <rPh sb="21" eb="22">
      <t>デ</t>
    </rPh>
    <phoneticPr fontId="1"/>
  </si>
  <si>
    <t>《　外　国　貿　易　》</t>
    <phoneticPr fontId="1"/>
  </si>
  <si>
    <t>《　内　国　貿　易　》</t>
    <rPh sb="2" eb="3">
      <t>ナイ</t>
    </rPh>
    <rPh sb="4" eb="5">
      <t>コク</t>
    </rPh>
    <rPh sb="6" eb="7">
      <t>ボウ</t>
    </rPh>
    <rPh sb="8" eb="9">
      <t>エキ</t>
    </rPh>
    <phoneticPr fontId="1"/>
  </si>
  <si>
    <t>品　　　　　　　種</t>
    <phoneticPr fontId="1"/>
  </si>
  <si>
    <t>合　　　　　　　計</t>
    <rPh sb="0" eb="1">
      <t>ゴウ</t>
    </rPh>
    <rPh sb="8" eb="9">
      <t>ケイ</t>
    </rPh>
    <phoneticPr fontId="1"/>
  </si>
  <si>
    <t>（単位：トン）</t>
    <phoneticPr fontId="1"/>
  </si>
  <si>
    <t>６． 海上出入貨物主要品種（累計上位１０品種）</t>
    <phoneticPr fontId="1"/>
  </si>
  <si>
    <t>鋼材</t>
  </si>
  <si>
    <t>産業機械</t>
  </si>
  <si>
    <t>再利用資材</t>
  </si>
  <si>
    <t>完成自動車</t>
  </si>
  <si>
    <t>電気機械</t>
  </si>
  <si>
    <t>金属くず</t>
  </si>
  <si>
    <t>紙・パルプ</t>
  </si>
  <si>
    <t>自動車部品</t>
  </si>
  <si>
    <t>化学薬品</t>
  </si>
  <si>
    <t>衣服・身廻品・はきもの</t>
  </si>
  <si>
    <t>家具装備品</t>
  </si>
  <si>
    <t>製造食品</t>
  </si>
  <si>
    <t>木製品</t>
  </si>
  <si>
    <t>金属製品</t>
  </si>
  <si>
    <t>その他輸送機械</t>
  </si>
  <si>
    <t>取合せ品</t>
  </si>
  <si>
    <t>廃土砂</t>
  </si>
  <si>
    <t>石炭</t>
  </si>
  <si>
    <t>その他輸送用車両</t>
  </si>
  <si>
    <t>廃棄物</t>
  </si>
  <si>
    <t>重油</t>
  </si>
  <si>
    <t>砂利・砂</t>
  </si>
  <si>
    <t>セメント</t>
  </si>
  <si>
    <t>鉄鋼</t>
  </si>
  <si>
    <t>染料・塗料・合成樹脂
・その他化学工業品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</si>
</sst>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;[Red]\-#,##0_ ;&quot;- &quot;"/>
    <numFmt numFmtId="178" formatCode="0.0_ ;[Red]\-0.0_ 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distributed" vertical="center"/>
    </xf>
    <xf numFmtId="177" fontId="4" fillId="0" borderId="3" xfId="0" applyNumberFormat="1" applyFont="1" applyBorder="1" applyAlignment="1">
      <alignment vertical="center" shrinkToFit="1"/>
    </xf>
    <xf numFmtId="177" fontId="4" fillId="0" borderId="5" xfId="0" applyNumberFormat="1" applyFont="1" applyBorder="1" applyAlignment="1">
      <alignment vertical="center" shrinkToFit="1"/>
    </xf>
    <xf numFmtId="178" fontId="4" fillId="0" borderId="4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49" fontId="4" fillId="0" borderId="2" xfId="0" quotePrefix="1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8" fontId="4" fillId="0" borderId="15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distributed" vertical="center"/>
    </xf>
    <xf numFmtId="177" fontId="4" fillId="0" borderId="6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9" xfId="0" applyFont="1" applyBorder="1" applyAlignment="1">
      <alignment vertical="center" textRotation="255"/>
    </xf>
    <xf numFmtId="49" fontId="4" fillId="0" borderId="9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55" fontId="4" fillId="0" borderId="12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55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view="pageBreakPreview" zoomScale="60" zoomScaleNormal="100" workbookViewId="0">
      <selection activeCell="S15" sqref="S15"/>
    </sheetView>
  </sheetViews>
  <sheetFormatPr defaultColWidth="9.375" defaultRowHeight="10.8" x14ac:dyDescent="0.15"/>
  <cols>
    <col min="1" max="1" width="3.875" style="1" customWidth="1"/>
    <col min="2" max="2" width="25.875" style="1" customWidth="1"/>
    <col min="3" max="3" width="12.875" style="45" customWidth="1"/>
    <col min="4" max="4" width="12.875" style="45" hidden="1" customWidth="1"/>
    <col min="5" max="5" width="9.875" style="45" customWidth="1"/>
    <col min="6" max="6" width="12.875" style="45" customWidth="1"/>
    <col min="7" max="7" width="12.875" style="45" hidden="1" customWidth="1"/>
    <col min="8" max="9" width="9.875" style="45" customWidth="1"/>
    <col min="10" max="10" width="25.875" style="1" customWidth="1"/>
    <col min="11" max="11" width="12.875" style="1" customWidth="1"/>
    <col min="12" max="12" width="12.875" style="1" hidden="1" customWidth="1"/>
    <col min="13" max="13" width="9.875" style="1" customWidth="1"/>
    <col min="14" max="14" width="12.875" style="1" customWidth="1"/>
    <col min="15" max="15" width="12.875" style="1" hidden="1" customWidth="1"/>
    <col min="16" max="17" width="9.875" style="1" customWidth="1"/>
    <col min="18" max="16384" width="9.375" style="1"/>
  </cols>
  <sheetData>
    <row r="1" spans="1:17" ht="20.100000000000001" customHeight="1" x14ac:dyDescent="0.15">
      <c r="A1" s="51" t="s">
        <v>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ht="12.9" customHeight="1" x14ac:dyDescent="0.15">
      <c r="A2" s="52">
        <v>45627</v>
      </c>
      <c r="B2" s="53"/>
      <c r="C2" s="2" t="s">
        <v>15</v>
      </c>
      <c r="D2" s="3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4"/>
      <c r="Q2" s="6" t="s">
        <v>19</v>
      </c>
    </row>
    <row r="3" spans="1:17" ht="12" customHeight="1" x14ac:dyDescent="0.15">
      <c r="A3" s="7"/>
      <c r="B3" s="48" t="s">
        <v>11</v>
      </c>
      <c r="C3" s="48"/>
      <c r="D3" s="48"/>
      <c r="E3" s="48"/>
      <c r="F3" s="48"/>
      <c r="G3" s="48"/>
      <c r="H3" s="48"/>
      <c r="I3" s="48"/>
      <c r="J3" s="48" t="s">
        <v>12</v>
      </c>
      <c r="K3" s="48"/>
      <c r="L3" s="48"/>
      <c r="M3" s="48"/>
      <c r="N3" s="48"/>
      <c r="O3" s="48"/>
      <c r="P3" s="48"/>
      <c r="Q3" s="48"/>
    </row>
    <row r="4" spans="1:17" ht="9.9" customHeight="1" x14ac:dyDescent="0.15">
      <c r="A4" s="46" t="s">
        <v>4</v>
      </c>
      <c r="B4" s="47" t="s">
        <v>17</v>
      </c>
      <c r="C4" s="8" t="s">
        <v>0</v>
      </c>
      <c r="D4" s="9" t="s">
        <v>9</v>
      </c>
      <c r="E4" s="10" t="s">
        <v>1</v>
      </c>
      <c r="F4" s="8" t="s">
        <v>2</v>
      </c>
      <c r="G4" s="9" t="s">
        <v>10</v>
      </c>
      <c r="H4" s="9" t="s">
        <v>1</v>
      </c>
      <c r="I4" s="10" t="s">
        <v>3</v>
      </c>
      <c r="J4" s="47" t="s">
        <v>17</v>
      </c>
      <c r="K4" s="8" t="s">
        <v>0</v>
      </c>
      <c r="L4" s="9" t="s">
        <v>9</v>
      </c>
      <c r="M4" s="10" t="s">
        <v>1</v>
      </c>
      <c r="N4" s="8" t="s">
        <v>2</v>
      </c>
      <c r="O4" s="9" t="s">
        <v>10</v>
      </c>
      <c r="P4" s="9" t="s">
        <v>1</v>
      </c>
      <c r="Q4" s="10" t="s">
        <v>3</v>
      </c>
    </row>
    <row r="5" spans="1:17" ht="9.9" customHeight="1" x14ac:dyDescent="0.15">
      <c r="A5" s="46"/>
      <c r="B5" s="47"/>
      <c r="C5" s="11" t="s">
        <v>7</v>
      </c>
      <c r="D5" s="12" t="s">
        <v>7</v>
      </c>
      <c r="E5" s="13" t="s">
        <v>8</v>
      </c>
      <c r="F5" s="11" t="s">
        <v>7</v>
      </c>
      <c r="G5" s="12" t="s">
        <v>7</v>
      </c>
      <c r="H5" s="12" t="s">
        <v>8</v>
      </c>
      <c r="I5" s="13" t="s">
        <v>8</v>
      </c>
      <c r="J5" s="47"/>
      <c r="K5" s="11" t="s">
        <v>7</v>
      </c>
      <c r="L5" s="12" t="s">
        <v>7</v>
      </c>
      <c r="M5" s="13" t="s">
        <v>8</v>
      </c>
      <c r="N5" s="11" t="s">
        <v>7</v>
      </c>
      <c r="O5" s="12" t="s">
        <v>7</v>
      </c>
      <c r="P5" s="12" t="s">
        <v>8</v>
      </c>
      <c r="Q5" s="13" t="s">
        <v>8</v>
      </c>
    </row>
    <row r="6" spans="1:17" ht="12" customHeight="1" x14ac:dyDescent="0.15">
      <c r="A6" s="46"/>
      <c r="B6" s="14" t="s">
        <v>18</v>
      </c>
      <c r="C6" s="15">
        <f>SUBTOTAL(9,C7:C18)</f>
        <v>788706</v>
      </c>
      <c r="D6" s="16">
        <f>SUBTOTAL(9,D7:D18)</f>
        <v>738919</v>
      </c>
      <c r="E6" s="17">
        <f>IF(OR(C6=0,D6=0),0,C6/D6*100)</f>
        <v>106.73781564691123</v>
      </c>
      <c r="F6" s="15">
        <f>SUBTOTAL(9,F7:F18)</f>
        <v>8575448</v>
      </c>
      <c r="G6" s="16">
        <f>SUBTOTAL(9,G7:G18)</f>
        <v>8339897</v>
      </c>
      <c r="H6" s="17">
        <f t="shared" ref="H6:H18" si="0">IF(OR(F6=0,G6=0),0,F6/G6*100)</f>
        <v>102.82438739950865</v>
      </c>
      <c r="I6" s="18">
        <f>IF(OR(F$6=0,F6=0),0,F6/F$6*100)</f>
        <v>100</v>
      </c>
      <c r="J6" s="14" t="s">
        <v>18</v>
      </c>
      <c r="K6" s="15">
        <f>SUBTOTAL(9,K7:K18)</f>
        <v>2245046</v>
      </c>
      <c r="L6" s="16">
        <f>SUBTOTAL(9,L7:L18)</f>
        <v>1959326</v>
      </c>
      <c r="M6" s="17">
        <f>IF(OR(K6=0,L6=0),0,K6/L6*100)</f>
        <v>114.58256563736713</v>
      </c>
      <c r="N6" s="15">
        <f>SUBTOTAL(9,N7:N18)</f>
        <v>26178833</v>
      </c>
      <c r="O6" s="16">
        <f>SUBTOTAL(9,O7:O18)</f>
        <v>25139498</v>
      </c>
      <c r="P6" s="17">
        <f t="shared" ref="P6:P18" si="1">IF(OR(N6=0,O6=0),0,N6/O6*100)</f>
        <v>104.13427109801476</v>
      </c>
      <c r="Q6" s="18">
        <f>IF(OR(N$6=0,N6=0),0,N6/N$6*100)</f>
        <v>100</v>
      </c>
    </row>
    <row r="7" spans="1:17" ht="18" customHeight="1" x14ac:dyDescent="0.15">
      <c r="A7" s="19">
        <v>1</v>
      </c>
      <c r="B7" s="20" t="s">
        <v>21</v>
      </c>
      <c r="C7" s="21">
        <v>107346</v>
      </c>
      <c r="D7" s="22">
        <v>91037</v>
      </c>
      <c r="E7" s="23">
        <f t="shared" ref="E7:E18" si="2">IF(OR(C7=0,D7=0),0,C7/D7*100)</f>
        <v>117.91469402550612</v>
      </c>
      <c r="F7" s="21">
        <v>1067461</v>
      </c>
      <c r="G7" s="22">
        <v>1081843</v>
      </c>
      <c r="H7" s="23">
        <f t="shared" si="0"/>
        <v>98.67060192652724</v>
      </c>
      <c r="I7" s="24">
        <f t="shared" ref="I7:I18" si="3">IF(OR(F$6=0,F7=0),0,F7/F$6*100)</f>
        <v>12.447874443411003</v>
      </c>
      <c r="J7" s="25" t="s">
        <v>30</v>
      </c>
      <c r="K7" s="21">
        <v>310473</v>
      </c>
      <c r="L7" s="22">
        <v>286566</v>
      </c>
      <c r="M7" s="23">
        <f t="shared" ref="M7:M18" si="4">IF(OR(K7=0,L7=0),0,K7/L7*100)</f>
        <v>108.34258076673437</v>
      </c>
      <c r="N7" s="21">
        <v>3760226</v>
      </c>
      <c r="O7" s="22">
        <v>3902322</v>
      </c>
      <c r="P7" s="23">
        <f t="shared" si="1"/>
        <v>96.358680805940665</v>
      </c>
      <c r="Q7" s="24">
        <f t="shared" ref="Q7:Q18" si="5">IF(OR(N$6=0,N7=0),0,N7/N$6*100)</f>
        <v>14.363612006692584</v>
      </c>
    </row>
    <row r="8" spans="1:17" ht="19.95" customHeight="1" x14ac:dyDescent="0.15">
      <c r="A8" s="26">
        <v>2</v>
      </c>
      <c r="B8" s="54" t="s">
        <v>45</v>
      </c>
      <c r="C8" s="28">
        <v>101323</v>
      </c>
      <c r="D8" s="29">
        <v>90484</v>
      </c>
      <c r="E8" s="30">
        <f t="shared" si="2"/>
        <v>111.97891339905397</v>
      </c>
      <c r="F8" s="28">
        <v>1049984</v>
      </c>
      <c r="G8" s="29">
        <v>1016373</v>
      </c>
      <c r="H8" s="30">
        <f t="shared" si="0"/>
        <v>103.30695522214776</v>
      </c>
      <c r="I8" s="31">
        <f t="shared" si="3"/>
        <v>12.244071679986865</v>
      </c>
      <c r="J8" s="27" t="s">
        <v>25</v>
      </c>
      <c r="K8" s="28">
        <v>264288</v>
      </c>
      <c r="L8" s="29">
        <v>241457</v>
      </c>
      <c r="M8" s="30">
        <f t="shared" si="4"/>
        <v>109.45551381819539</v>
      </c>
      <c r="N8" s="28">
        <v>3051077</v>
      </c>
      <c r="O8" s="29">
        <v>3006586</v>
      </c>
      <c r="P8" s="30">
        <f t="shared" si="1"/>
        <v>101.47978471262755</v>
      </c>
      <c r="Q8" s="31">
        <f t="shared" si="5"/>
        <v>11.65474794082685</v>
      </c>
    </row>
    <row r="9" spans="1:17" ht="19.95" customHeight="1" x14ac:dyDescent="0.15">
      <c r="A9" s="26">
        <v>3</v>
      </c>
      <c r="B9" s="27" t="s">
        <v>22</v>
      </c>
      <c r="C9" s="28">
        <v>85009</v>
      </c>
      <c r="D9" s="29">
        <v>87015</v>
      </c>
      <c r="E9" s="30">
        <f t="shared" si="2"/>
        <v>97.694650347641215</v>
      </c>
      <c r="F9" s="28">
        <v>923932</v>
      </c>
      <c r="G9" s="29">
        <v>983956</v>
      </c>
      <c r="H9" s="30">
        <f t="shared" si="0"/>
        <v>93.899727223575042</v>
      </c>
      <c r="I9" s="31">
        <f t="shared" si="3"/>
        <v>10.774154306573838</v>
      </c>
      <c r="J9" s="54" t="s">
        <v>45</v>
      </c>
      <c r="K9" s="28">
        <v>165301</v>
      </c>
      <c r="L9" s="29">
        <v>146534</v>
      </c>
      <c r="M9" s="30">
        <f t="shared" si="4"/>
        <v>112.80726657294554</v>
      </c>
      <c r="N9" s="28">
        <v>2104926</v>
      </c>
      <c r="O9" s="29">
        <v>2018560</v>
      </c>
      <c r="P9" s="30">
        <f t="shared" si="1"/>
        <v>104.27859464172479</v>
      </c>
      <c r="Q9" s="31">
        <f t="shared" si="5"/>
        <v>8.0405646806333948</v>
      </c>
    </row>
    <row r="10" spans="1:17" ht="18" customHeight="1" x14ac:dyDescent="0.15">
      <c r="A10" s="26">
        <v>4</v>
      </c>
      <c r="B10" s="27" t="s">
        <v>23</v>
      </c>
      <c r="C10" s="28">
        <v>45272</v>
      </c>
      <c r="D10" s="29">
        <v>49072</v>
      </c>
      <c r="E10" s="30">
        <f t="shared" si="2"/>
        <v>92.256276491685682</v>
      </c>
      <c r="F10" s="28">
        <v>605043</v>
      </c>
      <c r="G10" s="29">
        <v>563212</v>
      </c>
      <c r="H10" s="30">
        <f t="shared" si="0"/>
        <v>107.42722101091596</v>
      </c>
      <c r="I10" s="31">
        <f t="shared" si="3"/>
        <v>7.055526428473474</v>
      </c>
      <c r="J10" s="27" t="s">
        <v>31</v>
      </c>
      <c r="K10" s="28">
        <v>135210</v>
      </c>
      <c r="L10" s="29">
        <v>120153</v>
      </c>
      <c r="M10" s="30">
        <f t="shared" si="4"/>
        <v>112.53152230905596</v>
      </c>
      <c r="N10" s="28">
        <v>1578642</v>
      </c>
      <c r="O10" s="29">
        <v>1579824</v>
      </c>
      <c r="P10" s="30">
        <f t="shared" si="1"/>
        <v>99.925181539209433</v>
      </c>
      <c r="Q10" s="31">
        <f t="shared" si="5"/>
        <v>6.0302229667762504</v>
      </c>
    </row>
    <row r="11" spans="1:17" ht="18" customHeight="1" x14ac:dyDescent="0.15">
      <c r="A11" s="32">
        <v>5</v>
      </c>
      <c r="B11" s="33" t="s">
        <v>24</v>
      </c>
      <c r="C11" s="34">
        <v>50149</v>
      </c>
      <c r="D11" s="35">
        <v>59088</v>
      </c>
      <c r="E11" s="36">
        <f t="shared" si="2"/>
        <v>84.871716761440567</v>
      </c>
      <c r="F11" s="34">
        <v>559709</v>
      </c>
      <c r="G11" s="35">
        <v>588192</v>
      </c>
      <c r="H11" s="36">
        <f t="shared" si="0"/>
        <v>95.157533594472554</v>
      </c>
      <c r="I11" s="37">
        <f t="shared" si="3"/>
        <v>6.5268776628346421</v>
      </c>
      <c r="J11" s="33" t="s">
        <v>22</v>
      </c>
      <c r="K11" s="34">
        <v>118394</v>
      </c>
      <c r="L11" s="35">
        <v>106582</v>
      </c>
      <c r="M11" s="36">
        <f t="shared" si="4"/>
        <v>111.08254677149986</v>
      </c>
      <c r="N11" s="34">
        <v>1493560</v>
      </c>
      <c r="O11" s="35">
        <v>1429542</v>
      </c>
      <c r="P11" s="36">
        <f t="shared" si="1"/>
        <v>104.47821749903116</v>
      </c>
      <c r="Q11" s="37">
        <f t="shared" si="5"/>
        <v>5.7052199385663984</v>
      </c>
    </row>
    <row r="12" spans="1:17" ht="18" customHeight="1" x14ac:dyDescent="0.15">
      <c r="A12" s="19">
        <v>6</v>
      </c>
      <c r="B12" s="20" t="s">
        <v>25</v>
      </c>
      <c r="C12" s="21">
        <v>41482</v>
      </c>
      <c r="D12" s="22">
        <v>41497</v>
      </c>
      <c r="E12" s="23">
        <f t="shared" si="2"/>
        <v>99.963852808636773</v>
      </c>
      <c r="F12" s="21">
        <v>511852</v>
      </c>
      <c r="G12" s="22">
        <v>502888</v>
      </c>
      <c r="H12" s="23">
        <f t="shared" si="0"/>
        <v>101.78250425542068</v>
      </c>
      <c r="I12" s="24">
        <f t="shared" si="3"/>
        <v>5.9688076937787971</v>
      </c>
      <c r="J12" s="20" t="s">
        <v>21</v>
      </c>
      <c r="K12" s="21">
        <v>91055</v>
      </c>
      <c r="L12" s="22">
        <v>83094</v>
      </c>
      <c r="M12" s="23">
        <f t="shared" si="4"/>
        <v>109.58071581582305</v>
      </c>
      <c r="N12" s="21">
        <v>1261681</v>
      </c>
      <c r="O12" s="22">
        <v>1236316</v>
      </c>
      <c r="P12" s="23">
        <f t="shared" si="1"/>
        <v>102.05165993160325</v>
      </c>
      <c r="Q12" s="24">
        <f t="shared" si="5"/>
        <v>4.8194699893612523</v>
      </c>
    </row>
    <row r="13" spans="1:17" ht="18" customHeight="1" x14ac:dyDescent="0.15">
      <c r="A13" s="26">
        <v>7</v>
      </c>
      <c r="B13" s="27" t="s">
        <v>26</v>
      </c>
      <c r="C13" s="28">
        <v>47960</v>
      </c>
      <c r="D13" s="29">
        <v>31773</v>
      </c>
      <c r="E13" s="30">
        <f t="shared" si="2"/>
        <v>150.94577156705378</v>
      </c>
      <c r="F13" s="28">
        <v>454752</v>
      </c>
      <c r="G13" s="29">
        <v>407002</v>
      </c>
      <c r="H13" s="30">
        <f t="shared" si="0"/>
        <v>111.73212908044678</v>
      </c>
      <c r="I13" s="31">
        <f t="shared" si="3"/>
        <v>5.3029532684473164</v>
      </c>
      <c r="J13" s="27" t="s">
        <v>32</v>
      </c>
      <c r="K13" s="28">
        <v>98103</v>
      </c>
      <c r="L13" s="29">
        <v>94426</v>
      </c>
      <c r="M13" s="30">
        <f t="shared" si="4"/>
        <v>103.89405460360494</v>
      </c>
      <c r="N13" s="28">
        <v>1207042</v>
      </c>
      <c r="O13" s="29">
        <v>1155411</v>
      </c>
      <c r="P13" s="30">
        <f t="shared" si="1"/>
        <v>104.46862631565736</v>
      </c>
      <c r="Q13" s="31">
        <f t="shared" si="5"/>
        <v>4.610755567293622</v>
      </c>
    </row>
    <row r="14" spans="1:17" ht="18" customHeight="1" x14ac:dyDescent="0.15">
      <c r="A14" s="26">
        <v>8</v>
      </c>
      <c r="B14" s="27" t="s">
        <v>27</v>
      </c>
      <c r="C14" s="28">
        <v>28961</v>
      </c>
      <c r="D14" s="29">
        <v>27797</v>
      </c>
      <c r="E14" s="30">
        <f t="shared" si="2"/>
        <v>104.18750224844409</v>
      </c>
      <c r="F14" s="28">
        <v>330981</v>
      </c>
      <c r="G14" s="29">
        <v>315591</v>
      </c>
      <c r="H14" s="30">
        <f t="shared" si="0"/>
        <v>104.87656492105289</v>
      </c>
      <c r="I14" s="31">
        <f t="shared" si="3"/>
        <v>3.8596350884525217</v>
      </c>
      <c r="J14" s="27" t="s">
        <v>33</v>
      </c>
      <c r="K14" s="28">
        <v>95603</v>
      </c>
      <c r="L14" s="29">
        <v>71770</v>
      </c>
      <c r="M14" s="30">
        <f t="shared" si="4"/>
        <v>133.20746830151876</v>
      </c>
      <c r="N14" s="28">
        <v>1059695</v>
      </c>
      <c r="O14" s="29">
        <v>803445</v>
      </c>
      <c r="P14" s="30">
        <f t="shared" si="1"/>
        <v>131.89390686356876</v>
      </c>
      <c r="Q14" s="31">
        <f t="shared" si="5"/>
        <v>4.0479077123109342</v>
      </c>
    </row>
    <row r="15" spans="1:17" ht="18" customHeight="1" x14ac:dyDescent="0.15">
      <c r="A15" s="26">
        <v>9</v>
      </c>
      <c r="B15" s="27" t="s">
        <v>28</v>
      </c>
      <c r="C15" s="28">
        <v>27624</v>
      </c>
      <c r="D15" s="29">
        <v>30635</v>
      </c>
      <c r="E15" s="30">
        <f t="shared" si="2"/>
        <v>90.171372613024317</v>
      </c>
      <c r="F15" s="28">
        <v>301120</v>
      </c>
      <c r="G15" s="29">
        <v>296563</v>
      </c>
      <c r="H15" s="30">
        <f t="shared" si="0"/>
        <v>101.53660436399686</v>
      </c>
      <c r="I15" s="31">
        <f t="shared" si="3"/>
        <v>3.5114200447603441</v>
      </c>
      <c r="J15" s="27" t="s">
        <v>34</v>
      </c>
      <c r="K15" s="28">
        <v>77181</v>
      </c>
      <c r="L15" s="29">
        <v>59114</v>
      </c>
      <c r="M15" s="30">
        <f t="shared" si="4"/>
        <v>130.5629800047366</v>
      </c>
      <c r="N15" s="28">
        <v>894780</v>
      </c>
      <c r="O15" s="29">
        <v>850721</v>
      </c>
      <c r="P15" s="30">
        <f t="shared" si="1"/>
        <v>105.17901873822322</v>
      </c>
      <c r="Q15" s="31">
        <f t="shared" si="5"/>
        <v>3.4179522058909195</v>
      </c>
    </row>
    <row r="16" spans="1:17" ht="18" customHeight="1" x14ac:dyDescent="0.15">
      <c r="A16" s="32">
        <v>10</v>
      </c>
      <c r="B16" s="33" t="s">
        <v>29</v>
      </c>
      <c r="C16" s="34">
        <v>27350</v>
      </c>
      <c r="D16" s="35">
        <v>30478</v>
      </c>
      <c r="E16" s="36">
        <f t="shared" si="2"/>
        <v>89.736859373974681</v>
      </c>
      <c r="F16" s="34">
        <v>264500</v>
      </c>
      <c r="G16" s="35">
        <v>276864</v>
      </c>
      <c r="H16" s="36">
        <f t="shared" si="0"/>
        <v>95.534269533055934</v>
      </c>
      <c r="I16" s="37">
        <f t="shared" si="3"/>
        <v>3.0843869614741992</v>
      </c>
      <c r="J16" s="33" t="s">
        <v>29</v>
      </c>
      <c r="K16" s="34">
        <v>53451</v>
      </c>
      <c r="L16" s="35">
        <v>38116</v>
      </c>
      <c r="M16" s="36">
        <f t="shared" si="4"/>
        <v>140.23244831566797</v>
      </c>
      <c r="N16" s="34">
        <v>643127</v>
      </c>
      <c r="O16" s="35">
        <v>560500</v>
      </c>
      <c r="P16" s="36">
        <f t="shared" si="1"/>
        <v>114.74165923282784</v>
      </c>
      <c r="Q16" s="37">
        <f t="shared" si="5"/>
        <v>2.4566679500190096</v>
      </c>
    </row>
    <row r="17" spans="1:17" ht="15" customHeight="1" x14ac:dyDescent="0.15">
      <c r="A17" s="38"/>
      <c r="B17" s="20" t="s">
        <v>5</v>
      </c>
      <c r="C17" s="21">
        <f>SUBTOTAL(9,C7:C16)</f>
        <v>562476</v>
      </c>
      <c r="D17" s="22">
        <f>SUBTOTAL(9,D7:D16)</f>
        <v>538876</v>
      </c>
      <c r="E17" s="23">
        <f t="shared" si="2"/>
        <v>104.37948618977279</v>
      </c>
      <c r="F17" s="21">
        <f>SUBTOTAL(9,F7:F16)</f>
        <v>6069334</v>
      </c>
      <c r="G17" s="22">
        <f>SUBTOTAL(9,G7:G16)</f>
        <v>6032484</v>
      </c>
      <c r="H17" s="23">
        <f t="shared" si="0"/>
        <v>100.61085947347725</v>
      </c>
      <c r="I17" s="24">
        <f t="shared" si="3"/>
        <v>70.775707578193007</v>
      </c>
      <c r="J17" s="20" t="s">
        <v>5</v>
      </c>
      <c r="K17" s="21">
        <f>SUBTOTAL(9,K7:K16)</f>
        <v>1409059</v>
      </c>
      <c r="L17" s="22">
        <f>SUBTOTAL(9,L7:L16)</f>
        <v>1247812</v>
      </c>
      <c r="M17" s="23">
        <f t="shared" si="4"/>
        <v>112.9223793327841</v>
      </c>
      <c r="N17" s="21">
        <f>SUBTOTAL(9,N7:N16)</f>
        <v>17054756</v>
      </c>
      <c r="O17" s="22">
        <f>SUBTOTAL(9,O7:O16)</f>
        <v>16543227</v>
      </c>
      <c r="P17" s="23">
        <f t="shared" si="1"/>
        <v>103.09207508305363</v>
      </c>
      <c r="Q17" s="24">
        <f t="shared" si="5"/>
        <v>65.147120958371218</v>
      </c>
    </row>
    <row r="18" spans="1:17" ht="15" customHeight="1" x14ac:dyDescent="0.15">
      <c r="A18" s="39"/>
      <c r="B18" s="33" t="s">
        <v>6</v>
      </c>
      <c r="C18" s="34">
        <v>226230</v>
      </c>
      <c r="D18" s="35">
        <v>200043</v>
      </c>
      <c r="E18" s="36">
        <f t="shared" si="2"/>
        <v>113.09068550261694</v>
      </c>
      <c r="F18" s="34">
        <v>2506114</v>
      </c>
      <c r="G18" s="35">
        <v>2307413</v>
      </c>
      <c r="H18" s="36">
        <f t="shared" si="0"/>
        <v>108.61141893540515</v>
      </c>
      <c r="I18" s="37">
        <f t="shared" si="3"/>
        <v>29.224292421807004</v>
      </c>
      <c r="J18" s="33" t="s">
        <v>6</v>
      </c>
      <c r="K18" s="34">
        <v>835987</v>
      </c>
      <c r="L18" s="35">
        <v>711514</v>
      </c>
      <c r="M18" s="36">
        <f t="shared" si="4"/>
        <v>117.4941041216336</v>
      </c>
      <c r="N18" s="34">
        <v>9124077</v>
      </c>
      <c r="O18" s="35">
        <v>8596271</v>
      </c>
      <c r="P18" s="36">
        <f t="shared" si="1"/>
        <v>106.13994137690635</v>
      </c>
      <c r="Q18" s="37">
        <f t="shared" si="5"/>
        <v>34.852879041628789</v>
      </c>
    </row>
    <row r="19" spans="1:17" ht="12.9" customHeight="1" x14ac:dyDescent="0.15">
      <c r="A19" s="49">
        <v>45627</v>
      </c>
      <c r="B19" s="50"/>
      <c r="C19" s="40" t="s">
        <v>16</v>
      </c>
      <c r="D19" s="41"/>
      <c r="E19" s="42"/>
      <c r="F19" s="42"/>
      <c r="G19" s="42"/>
      <c r="H19" s="42"/>
      <c r="I19" s="42"/>
      <c r="J19" s="43"/>
      <c r="K19" s="43"/>
      <c r="L19" s="43"/>
      <c r="M19" s="43"/>
      <c r="N19" s="43"/>
      <c r="O19" s="43"/>
      <c r="Q19" s="44" t="s">
        <v>19</v>
      </c>
    </row>
    <row r="20" spans="1:17" ht="12" customHeight="1" x14ac:dyDescent="0.15">
      <c r="A20" s="7"/>
      <c r="B20" s="48" t="s">
        <v>14</v>
      </c>
      <c r="C20" s="48"/>
      <c r="D20" s="48"/>
      <c r="E20" s="48"/>
      <c r="F20" s="48"/>
      <c r="G20" s="48"/>
      <c r="H20" s="48"/>
      <c r="I20" s="48"/>
      <c r="J20" s="48" t="s">
        <v>13</v>
      </c>
      <c r="K20" s="48"/>
      <c r="L20" s="48"/>
      <c r="M20" s="48"/>
      <c r="N20" s="48"/>
      <c r="O20" s="48"/>
      <c r="P20" s="48"/>
      <c r="Q20" s="48"/>
    </row>
    <row r="21" spans="1:17" ht="9.9" customHeight="1" x14ac:dyDescent="0.15">
      <c r="A21" s="46" t="s">
        <v>4</v>
      </c>
      <c r="B21" s="47" t="s">
        <v>17</v>
      </c>
      <c r="C21" s="8" t="s">
        <v>0</v>
      </c>
      <c r="D21" s="9" t="s">
        <v>9</v>
      </c>
      <c r="E21" s="10" t="s">
        <v>1</v>
      </c>
      <c r="F21" s="8" t="s">
        <v>2</v>
      </c>
      <c r="G21" s="9" t="s">
        <v>10</v>
      </c>
      <c r="H21" s="9" t="s">
        <v>1</v>
      </c>
      <c r="I21" s="10" t="s">
        <v>3</v>
      </c>
      <c r="J21" s="47" t="s">
        <v>17</v>
      </c>
      <c r="K21" s="8" t="s">
        <v>0</v>
      </c>
      <c r="L21" s="9" t="s">
        <v>9</v>
      </c>
      <c r="M21" s="10" t="s">
        <v>1</v>
      </c>
      <c r="N21" s="8" t="s">
        <v>2</v>
      </c>
      <c r="O21" s="9" t="s">
        <v>10</v>
      </c>
      <c r="P21" s="9" t="s">
        <v>1</v>
      </c>
      <c r="Q21" s="10" t="s">
        <v>3</v>
      </c>
    </row>
    <row r="22" spans="1:17" ht="9.9" customHeight="1" x14ac:dyDescent="0.15">
      <c r="A22" s="46"/>
      <c r="B22" s="47"/>
      <c r="C22" s="11" t="s">
        <v>7</v>
      </c>
      <c r="D22" s="12" t="s">
        <v>7</v>
      </c>
      <c r="E22" s="13" t="s">
        <v>8</v>
      </c>
      <c r="F22" s="11" t="s">
        <v>7</v>
      </c>
      <c r="G22" s="12" t="s">
        <v>7</v>
      </c>
      <c r="H22" s="12" t="s">
        <v>8</v>
      </c>
      <c r="I22" s="13" t="s">
        <v>8</v>
      </c>
      <c r="J22" s="47"/>
      <c r="K22" s="11" t="s">
        <v>7</v>
      </c>
      <c r="L22" s="12" t="s">
        <v>7</v>
      </c>
      <c r="M22" s="13" t="s">
        <v>8</v>
      </c>
      <c r="N22" s="11" t="s">
        <v>7</v>
      </c>
      <c r="O22" s="12" t="s">
        <v>7</v>
      </c>
      <c r="P22" s="12" t="s">
        <v>8</v>
      </c>
      <c r="Q22" s="13" t="s">
        <v>8</v>
      </c>
    </row>
    <row r="23" spans="1:17" ht="12" customHeight="1" x14ac:dyDescent="0.15">
      <c r="A23" s="46"/>
      <c r="B23" s="14" t="s">
        <v>18</v>
      </c>
      <c r="C23" s="15">
        <f>SUBTOTAL(9,C24:C35)</f>
        <v>2089366</v>
      </c>
      <c r="D23" s="16">
        <f>SUBTOTAL(9,D24:D35)</f>
        <v>1928445</v>
      </c>
      <c r="E23" s="17">
        <f>IF(OR(C23=0,D23=0),0,C23/D23*100)</f>
        <v>108.34459888666777</v>
      </c>
      <c r="F23" s="15">
        <f>SUBTOTAL(9,F24:F35)</f>
        <v>22674840</v>
      </c>
      <c r="G23" s="16">
        <f>SUBTOTAL(9,G24:G35)</f>
        <v>21098277</v>
      </c>
      <c r="H23" s="17">
        <f t="shared" ref="H23:H35" si="6">IF(OR(F23=0,G23=0),0,F23/G23*100)</f>
        <v>107.47247275215885</v>
      </c>
      <c r="I23" s="18">
        <f>IF(OR(F$23=0,F23=0),0,F23/F$23*100)</f>
        <v>100</v>
      </c>
      <c r="J23" s="14" t="s">
        <v>18</v>
      </c>
      <c r="K23" s="15">
        <f>SUBTOTAL(9,K24:K35)</f>
        <v>2463775</v>
      </c>
      <c r="L23" s="16">
        <f>SUBTOTAL(9,L24:L35)</f>
        <v>2417719</v>
      </c>
      <c r="M23" s="17">
        <f>IF(OR(K23=0,L23=0),0,K23/L23*100)</f>
        <v>101.90493601613753</v>
      </c>
      <c r="N23" s="15">
        <f>SUBTOTAL(9,N24:N35)</f>
        <v>28141933</v>
      </c>
      <c r="O23" s="16">
        <f>SUBTOTAL(9,O24:O35)</f>
        <v>27920932</v>
      </c>
      <c r="P23" s="17">
        <f t="shared" ref="P23:P35" si="7">IF(OR(N23=0,O23=0),0,N23/O23*100)</f>
        <v>100.79152443765129</v>
      </c>
      <c r="Q23" s="18">
        <f>IF(OR(N$23=0,N23=0),0,N23/N$23*100)</f>
        <v>100</v>
      </c>
    </row>
    <row r="24" spans="1:17" ht="18" customHeight="1" x14ac:dyDescent="0.15">
      <c r="A24" s="19">
        <v>1</v>
      </c>
      <c r="B24" s="20" t="s">
        <v>35</v>
      </c>
      <c r="C24" s="21">
        <v>776875</v>
      </c>
      <c r="D24" s="22">
        <v>747568</v>
      </c>
      <c r="E24" s="23">
        <f t="shared" ref="E24:E35" si="8">IF(OR(C24=0,D24=0),0,C24/D24*100)</f>
        <v>103.92031226590758</v>
      </c>
      <c r="F24" s="21">
        <v>8145827</v>
      </c>
      <c r="G24" s="22">
        <v>8054832</v>
      </c>
      <c r="H24" s="23">
        <f t="shared" si="6"/>
        <v>101.12969457339396</v>
      </c>
      <c r="I24" s="24">
        <f t="shared" ref="I24:I35" si="9">IF(OR(F$23=0,F24=0),0,F24/F$23*100)</f>
        <v>35.924518100237975</v>
      </c>
      <c r="J24" s="20" t="s">
        <v>24</v>
      </c>
      <c r="K24" s="21">
        <v>920957</v>
      </c>
      <c r="L24" s="22">
        <v>855470</v>
      </c>
      <c r="M24" s="23">
        <f t="shared" ref="M24:M35" si="10">IF(OR(K24=0,L24=0),0,K24/L24*100)</f>
        <v>107.65509018434312</v>
      </c>
      <c r="N24" s="21">
        <v>10581751</v>
      </c>
      <c r="O24" s="22">
        <v>10325331</v>
      </c>
      <c r="P24" s="23">
        <f t="shared" si="7"/>
        <v>102.48340706946829</v>
      </c>
      <c r="Q24" s="24">
        <f t="shared" ref="Q24:Q35" si="11">IF(OR(N$23=0,N24=0),0,N24/N$23*100)</f>
        <v>37.601365194068222</v>
      </c>
    </row>
    <row r="25" spans="1:17" ht="18" customHeight="1" x14ac:dyDescent="0.15">
      <c r="A25" s="26">
        <v>2</v>
      </c>
      <c r="B25" s="27" t="s">
        <v>24</v>
      </c>
      <c r="C25" s="28">
        <v>709760</v>
      </c>
      <c r="D25" s="29">
        <v>632618</v>
      </c>
      <c r="E25" s="30">
        <f t="shared" si="8"/>
        <v>112.19408869175396</v>
      </c>
      <c r="F25" s="28">
        <v>7834765</v>
      </c>
      <c r="G25" s="29">
        <v>7439776</v>
      </c>
      <c r="H25" s="30">
        <f t="shared" si="6"/>
        <v>105.30915178091382</v>
      </c>
      <c r="I25" s="31">
        <f t="shared" si="9"/>
        <v>34.552680415826529</v>
      </c>
      <c r="J25" s="27" t="s">
        <v>35</v>
      </c>
      <c r="K25" s="28">
        <v>681619</v>
      </c>
      <c r="L25" s="29">
        <v>666607</v>
      </c>
      <c r="M25" s="30">
        <f t="shared" si="10"/>
        <v>102.2520015541391</v>
      </c>
      <c r="N25" s="28">
        <v>7575762</v>
      </c>
      <c r="O25" s="29">
        <v>7183380</v>
      </c>
      <c r="P25" s="30">
        <f t="shared" si="7"/>
        <v>105.4623589452319</v>
      </c>
      <c r="Q25" s="31">
        <f t="shared" si="11"/>
        <v>26.919835250833696</v>
      </c>
    </row>
    <row r="26" spans="1:17" ht="18" customHeight="1" x14ac:dyDescent="0.15">
      <c r="A26" s="26">
        <v>3</v>
      </c>
      <c r="B26" s="27" t="s">
        <v>36</v>
      </c>
      <c r="C26" s="28">
        <v>226965</v>
      </c>
      <c r="D26" s="29">
        <v>173527</v>
      </c>
      <c r="E26" s="30">
        <f t="shared" si="8"/>
        <v>130.79520766220818</v>
      </c>
      <c r="F26" s="28">
        <v>2544815</v>
      </c>
      <c r="G26" s="29">
        <v>1834291</v>
      </c>
      <c r="H26" s="30">
        <f t="shared" si="6"/>
        <v>138.73562046589117</v>
      </c>
      <c r="I26" s="31">
        <f t="shared" si="9"/>
        <v>11.22307809007693</v>
      </c>
      <c r="J26" s="27" t="s">
        <v>42</v>
      </c>
      <c r="K26" s="28">
        <v>254910</v>
      </c>
      <c r="L26" s="29">
        <v>273989</v>
      </c>
      <c r="M26" s="30">
        <f t="shared" si="10"/>
        <v>93.036581760581626</v>
      </c>
      <c r="N26" s="28">
        <v>2899295</v>
      </c>
      <c r="O26" s="29">
        <v>3246104</v>
      </c>
      <c r="P26" s="30">
        <f t="shared" si="7"/>
        <v>89.316146371157544</v>
      </c>
      <c r="Q26" s="31">
        <f t="shared" si="11"/>
        <v>10.302401757548068</v>
      </c>
    </row>
    <row r="27" spans="1:17" ht="18" customHeight="1" x14ac:dyDescent="0.15">
      <c r="A27" s="26">
        <v>4</v>
      </c>
      <c r="B27" s="27" t="s">
        <v>37</v>
      </c>
      <c r="C27" s="28">
        <v>101023</v>
      </c>
      <c r="D27" s="29">
        <v>114125</v>
      </c>
      <c r="E27" s="30">
        <f t="shared" si="8"/>
        <v>88.519605695509313</v>
      </c>
      <c r="F27" s="28">
        <v>1413505</v>
      </c>
      <c r="G27" s="29">
        <v>1332934</v>
      </c>
      <c r="H27" s="30">
        <f t="shared" si="6"/>
        <v>106.0446353682928</v>
      </c>
      <c r="I27" s="31">
        <f t="shared" si="9"/>
        <v>6.2338036343365602</v>
      </c>
      <c r="J27" s="27" t="s">
        <v>43</v>
      </c>
      <c r="K27" s="28">
        <v>197704</v>
      </c>
      <c r="L27" s="29">
        <v>194635</v>
      </c>
      <c r="M27" s="30">
        <f t="shared" si="10"/>
        <v>101.57679759549927</v>
      </c>
      <c r="N27" s="28">
        <v>2265817</v>
      </c>
      <c r="O27" s="29">
        <v>2258680</v>
      </c>
      <c r="P27" s="30">
        <f t="shared" si="7"/>
        <v>100.31598101546035</v>
      </c>
      <c r="Q27" s="31">
        <f t="shared" si="11"/>
        <v>8.0513907839948295</v>
      </c>
    </row>
    <row r="28" spans="1:17" ht="18" customHeight="1" x14ac:dyDescent="0.15">
      <c r="A28" s="32">
        <v>5</v>
      </c>
      <c r="B28" s="33" t="s">
        <v>21</v>
      </c>
      <c r="C28" s="34">
        <v>45725</v>
      </c>
      <c r="D28" s="35">
        <v>54064</v>
      </c>
      <c r="E28" s="36">
        <f t="shared" si="8"/>
        <v>84.575688073394488</v>
      </c>
      <c r="F28" s="34">
        <v>664502</v>
      </c>
      <c r="G28" s="35">
        <v>681480</v>
      </c>
      <c r="H28" s="36">
        <f t="shared" si="6"/>
        <v>97.508657627516584</v>
      </c>
      <c r="I28" s="37">
        <f t="shared" si="9"/>
        <v>2.9305697416166994</v>
      </c>
      <c r="J28" s="33" t="s">
        <v>21</v>
      </c>
      <c r="K28" s="34">
        <v>120349</v>
      </c>
      <c r="L28" s="35">
        <v>117840</v>
      </c>
      <c r="M28" s="36">
        <f t="shared" si="10"/>
        <v>102.12915818058383</v>
      </c>
      <c r="N28" s="34">
        <v>1481796</v>
      </c>
      <c r="O28" s="35">
        <v>1582963</v>
      </c>
      <c r="P28" s="36">
        <f t="shared" si="7"/>
        <v>93.609010444337613</v>
      </c>
      <c r="Q28" s="37">
        <f t="shared" si="11"/>
        <v>5.2654378787697347</v>
      </c>
    </row>
    <row r="29" spans="1:17" ht="18" customHeight="1" x14ac:dyDescent="0.15">
      <c r="A29" s="19">
        <v>6</v>
      </c>
      <c r="B29" s="20" t="s">
        <v>38</v>
      </c>
      <c r="C29" s="21">
        <v>83010</v>
      </c>
      <c r="D29" s="22">
        <v>88350</v>
      </c>
      <c r="E29" s="23">
        <f t="shared" si="8"/>
        <v>93.955857385398971</v>
      </c>
      <c r="F29" s="21">
        <v>421105</v>
      </c>
      <c r="G29" s="22">
        <v>396965</v>
      </c>
      <c r="H29" s="23">
        <f t="shared" si="6"/>
        <v>106.08114065471767</v>
      </c>
      <c r="I29" s="24">
        <f t="shared" si="9"/>
        <v>1.8571465112874004</v>
      </c>
      <c r="J29" s="20" t="s">
        <v>29</v>
      </c>
      <c r="K29" s="21">
        <v>66371</v>
      </c>
      <c r="L29" s="22">
        <v>57353</v>
      </c>
      <c r="M29" s="23">
        <f t="shared" si="10"/>
        <v>115.72367618084493</v>
      </c>
      <c r="N29" s="21">
        <v>674807</v>
      </c>
      <c r="O29" s="22">
        <v>704364</v>
      </c>
      <c r="P29" s="23">
        <f t="shared" si="7"/>
        <v>95.803732161212096</v>
      </c>
      <c r="Q29" s="24">
        <f t="shared" si="11"/>
        <v>2.3978701107702873</v>
      </c>
    </row>
    <row r="30" spans="1:17" ht="18" customHeight="1" x14ac:dyDescent="0.15">
      <c r="A30" s="26">
        <v>7</v>
      </c>
      <c r="B30" s="27" t="s">
        <v>39</v>
      </c>
      <c r="C30" s="28">
        <v>37200</v>
      </c>
      <c r="D30" s="29">
        <v>20880</v>
      </c>
      <c r="E30" s="30">
        <f t="shared" si="8"/>
        <v>178.16091954022988</v>
      </c>
      <c r="F30" s="28">
        <v>327842</v>
      </c>
      <c r="G30" s="29">
        <v>195270</v>
      </c>
      <c r="H30" s="30">
        <f t="shared" si="6"/>
        <v>167.89163722025913</v>
      </c>
      <c r="I30" s="31">
        <f t="shared" si="9"/>
        <v>1.4458404116633237</v>
      </c>
      <c r="J30" s="27" t="s">
        <v>36</v>
      </c>
      <c r="K30" s="28">
        <v>44549</v>
      </c>
      <c r="L30" s="29">
        <v>47036</v>
      </c>
      <c r="M30" s="30">
        <f t="shared" si="10"/>
        <v>94.712560591887069</v>
      </c>
      <c r="N30" s="28">
        <v>507098</v>
      </c>
      <c r="O30" s="29">
        <v>512868</v>
      </c>
      <c r="P30" s="30">
        <f t="shared" si="7"/>
        <v>98.874954179243005</v>
      </c>
      <c r="Q30" s="31">
        <f t="shared" si="11"/>
        <v>1.8019302369883405</v>
      </c>
    </row>
    <row r="31" spans="1:17" ht="18" customHeight="1" x14ac:dyDescent="0.15">
      <c r="A31" s="26">
        <v>8</v>
      </c>
      <c r="B31" s="27" t="s">
        <v>40</v>
      </c>
      <c r="C31" s="28">
        <v>18385</v>
      </c>
      <c r="D31" s="29">
        <v>24666</v>
      </c>
      <c r="E31" s="30">
        <f t="shared" si="8"/>
        <v>74.53579826481797</v>
      </c>
      <c r="F31" s="28">
        <v>277677</v>
      </c>
      <c r="G31" s="29">
        <v>302066</v>
      </c>
      <c r="H31" s="30">
        <f t="shared" si="6"/>
        <v>91.925936715817073</v>
      </c>
      <c r="I31" s="31">
        <f t="shared" si="9"/>
        <v>1.2246040104362368</v>
      </c>
      <c r="J31" s="27" t="s">
        <v>44</v>
      </c>
      <c r="K31" s="28">
        <v>20137</v>
      </c>
      <c r="L31" s="29">
        <v>34276</v>
      </c>
      <c r="M31" s="30">
        <f t="shared" si="10"/>
        <v>58.749562376006537</v>
      </c>
      <c r="N31" s="28">
        <v>396909</v>
      </c>
      <c r="O31" s="29">
        <v>294963</v>
      </c>
      <c r="P31" s="30">
        <f t="shared" si="7"/>
        <v>134.56230103436701</v>
      </c>
      <c r="Q31" s="31">
        <f t="shared" si="11"/>
        <v>1.4103828617600647</v>
      </c>
    </row>
    <row r="32" spans="1:17" ht="18" customHeight="1" x14ac:dyDescent="0.15">
      <c r="A32" s="26">
        <v>9</v>
      </c>
      <c r="B32" s="27" t="s">
        <v>26</v>
      </c>
      <c r="C32" s="28">
        <v>11629</v>
      </c>
      <c r="D32" s="29">
        <v>10976</v>
      </c>
      <c r="E32" s="30">
        <f t="shared" si="8"/>
        <v>105.9493440233236</v>
      </c>
      <c r="F32" s="28">
        <v>191113</v>
      </c>
      <c r="G32" s="29">
        <v>184166</v>
      </c>
      <c r="H32" s="30">
        <f t="shared" si="6"/>
        <v>103.77214035163928</v>
      </c>
      <c r="I32" s="31">
        <f t="shared" si="9"/>
        <v>0.84284166944507655</v>
      </c>
      <c r="J32" s="27" t="s">
        <v>39</v>
      </c>
      <c r="K32" s="28">
        <v>22092</v>
      </c>
      <c r="L32" s="29">
        <v>20330</v>
      </c>
      <c r="M32" s="30">
        <f t="shared" si="10"/>
        <v>108.66699458927694</v>
      </c>
      <c r="N32" s="28">
        <v>233987</v>
      </c>
      <c r="O32" s="29">
        <v>189270</v>
      </c>
      <c r="P32" s="30">
        <f t="shared" si="7"/>
        <v>123.62603687853331</v>
      </c>
      <c r="Q32" s="31">
        <f t="shared" si="11"/>
        <v>0.83145319122179695</v>
      </c>
    </row>
    <row r="33" spans="1:17" ht="18" customHeight="1" x14ac:dyDescent="0.15">
      <c r="A33" s="32">
        <v>10</v>
      </c>
      <c r="B33" s="33" t="s">
        <v>41</v>
      </c>
      <c r="C33" s="34">
        <v>14727</v>
      </c>
      <c r="D33" s="35">
        <v>14224</v>
      </c>
      <c r="E33" s="36">
        <f t="shared" si="8"/>
        <v>103.53627671541057</v>
      </c>
      <c r="F33" s="34">
        <v>175041</v>
      </c>
      <c r="G33" s="35">
        <v>122144</v>
      </c>
      <c r="H33" s="36">
        <f t="shared" si="6"/>
        <v>143.30708016767096</v>
      </c>
      <c r="I33" s="37">
        <f t="shared" si="9"/>
        <v>0.77196134570299058</v>
      </c>
      <c r="J33" s="33" t="s">
        <v>23</v>
      </c>
      <c r="K33" s="34">
        <v>18500</v>
      </c>
      <c r="L33" s="35">
        <v>18540</v>
      </c>
      <c r="M33" s="36">
        <f t="shared" si="10"/>
        <v>99.784250269687163</v>
      </c>
      <c r="N33" s="34">
        <v>206278</v>
      </c>
      <c r="O33" s="35">
        <v>207618</v>
      </c>
      <c r="P33" s="36">
        <f t="shared" si="7"/>
        <v>99.354583899276562</v>
      </c>
      <c r="Q33" s="37">
        <f t="shared" si="11"/>
        <v>0.73299158234795025</v>
      </c>
    </row>
    <row r="34" spans="1:17" ht="15" customHeight="1" x14ac:dyDescent="0.15">
      <c r="A34" s="38"/>
      <c r="B34" s="20" t="s">
        <v>5</v>
      </c>
      <c r="C34" s="21">
        <f>SUBTOTAL(9,C24:C33)</f>
        <v>2025299</v>
      </c>
      <c r="D34" s="22">
        <f>SUBTOTAL(9,D24:D33)</f>
        <v>1880998</v>
      </c>
      <c r="E34" s="23">
        <f t="shared" si="8"/>
        <v>107.67151267571788</v>
      </c>
      <c r="F34" s="21">
        <f>SUBTOTAL(9,F24:F33)</f>
        <v>21996192</v>
      </c>
      <c r="G34" s="22">
        <f>SUBTOTAL(9,G24:G33)</f>
        <v>20543924</v>
      </c>
      <c r="H34" s="23">
        <f t="shared" si="6"/>
        <v>107.06908767769974</v>
      </c>
      <c r="I34" s="24">
        <f t="shared" si="9"/>
        <v>97.00704393062972</v>
      </c>
      <c r="J34" s="20" t="s">
        <v>5</v>
      </c>
      <c r="K34" s="21">
        <f>SUBTOTAL(9,K24:K33)</f>
        <v>2347188</v>
      </c>
      <c r="L34" s="22">
        <f>SUBTOTAL(9,L24:L33)</f>
        <v>2286076</v>
      </c>
      <c r="M34" s="23">
        <f t="shared" si="10"/>
        <v>102.67322696183329</v>
      </c>
      <c r="N34" s="21">
        <f>SUBTOTAL(9,N24:N33)</f>
        <v>26823500</v>
      </c>
      <c r="O34" s="22">
        <f>SUBTOTAL(9,O24:O33)</f>
        <v>26505541</v>
      </c>
      <c r="P34" s="23">
        <f t="shared" si="7"/>
        <v>101.19959445460857</v>
      </c>
      <c r="Q34" s="24">
        <f t="shared" si="11"/>
        <v>95.315058848302996</v>
      </c>
    </row>
    <row r="35" spans="1:17" ht="15" customHeight="1" x14ac:dyDescent="0.15">
      <c r="A35" s="39"/>
      <c r="B35" s="33" t="s">
        <v>6</v>
      </c>
      <c r="C35" s="34">
        <v>64067</v>
      </c>
      <c r="D35" s="35">
        <v>47447</v>
      </c>
      <c r="E35" s="36">
        <f t="shared" si="8"/>
        <v>135.02855818070688</v>
      </c>
      <c r="F35" s="34">
        <v>678648</v>
      </c>
      <c r="G35" s="35">
        <v>554353</v>
      </c>
      <c r="H35" s="36">
        <f t="shared" si="6"/>
        <v>122.42163386867213</v>
      </c>
      <c r="I35" s="37">
        <f t="shared" si="9"/>
        <v>2.9929560693702801</v>
      </c>
      <c r="J35" s="33" t="s">
        <v>6</v>
      </c>
      <c r="K35" s="34">
        <v>116587</v>
      </c>
      <c r="L35" s="35">
        <v>131643</v>
      </c>
      <c r="M35" s="36">
        <f t="shared" si="10"/>
        <v>88.563007527935397</v>
      </c>
      <c r="N35" s="34">
        <v>1318433</v>
      </c>
      <c r="O35" s="35">
        <v>1415391</v>
      </c>
      <c r="P35" s="36">
        <f t="shared" si="7"/>
        <v>93.149737422380113</v>
      </c>
      <c r="Q35" s="37">
        <f t="shared" si="11"/>
        <v>4.6849411516970063</v>
      </c>
    </row>
  </sheetData>
  <mergeCells count="13">
    <mergeCell ref="A1:Q1"/>
    <mergeCell ref="B3:I3"/>
    <mergeCell ref="A4:A6"/>
    <mergeCell ref="J3:Q3"/>
    <mergeCell ref="J4:J5"/>
    <mergeCell ref="A2:B2"/>
    <mergeCell ref="A21:A23"/>
    <mergeCell ref="B21:B22"/>
    <mergeCell ref="J21:J22"/>
    <mergeCell ref="B4:B5"/>
    <mergeCell ref="B20:I20"/>
    <mergeCell ref="J20:Q20"/>
    <mergeCell ref="A19:B19"/>
  </mergeCells>
  <phoneticPr fontId="1"/>
  <printOptions horizontalCentered="1"/>
  <pageMargins left="0.19685039370078741" right="0.19685039370078741" top="0.59055118110236227" bottom="0.39370078740157483" header="0.39370078740157483" footer="0.39370078740157483"/>
  <pageSetup paperSize="9" scale="91" orientation="landscape" horizontalDpi="4294967293" r:id="rId1"/>
  <headerFooter alignWithMargins="0">
    <oddFooter>&amp;C&amp;P ページ</oddFooter>
  </headerFooter>
  <ignoredErrors>
    <ignoredError sqref="E6 E17 M17 M23 E23 E34 M34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2025-05-14T06:07:40Z</dcterms:created>
  <dcterms:modified xsi:type="dcterms:W3CDTF">2025-05-14T06:08:47Z</dcterms:modified>
</cp:coreProperties>
</file>