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EB9AA34C-9770-4488-B84B-9C7B7017DC43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F34" i="1"/>
  <c r="F23" i="1" s="1"/>
  <c r="N17" i="1"/>
  <c r="N6" i="1" s="1"/>
  <c r="F17" i="1"/>
  <c r="F6" i="1" s="1"/>
  <c r="P35" i="1"/>
  <c r="M35" i="1"/>
  <c r="H35" i="1"/>
  <c r="E35" i="1"/>
  <c r="O34" i="1"/>
  <c r="O23" i="1" s="1"/>
  <c r="K34" i="1"/>
  <c r="K23" i="1" s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G6" i="1" s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P34" i="1" l="1"/>
  <c r="M23" i="1"/>
  <c r="M34" i="1"/>
  <c r="H34" i="1"/>
  <c r="I35" i="1"/>
  <c r="I28" i="1"/>
  <c r="H23" i="1"/>
  <c r="I24" i="1"/>
  <c r="I32" i="1"/>
  <c r="E34" i="1"/>
  <c r="C23" i="1"/>
  <c r="E23" i="1" s="1"/>
  <c r="P17" i="1"/>
  <c r="M6" i="1"/>
  <c r="H17" i="1"/>
  <c r="I16" i="1"/>
  <c r="I11" i="1"/>
  <c r="H6" i="1"/>
  <c r="I17" i="1"/>
  <c r="I9" i="1"/>
  <c r="I15" i="1"/>
  <c r="I7" i="1"/>
  <c r="I13" i="1"/>
  <c r="E6" i="1"/>
  <c r="Q18" i="1"/>
  <c r="Q14" i="1"/>
  <c r="Q10" i="1"/>
  <c r="Q6" i="1"/>
  <c r="Q17" i="1"/>
  <c r="Q13" i="1"/>
  <c r="Q9" i="1"/>
  <c r="Q16" i="1"/>
  <c r="Q12" i="1"/>
  <c r="Q8" i="1"/>
  <c r="Q15" i="1"/>
  <c r="Q11" i="1"/>
  <c r="Q7" i="1"/>
  <c r="P6" i="1"/>
  <c r="Q33" i="1"/>
  <c r="Q29" i="1"/>
  <c r="Q25" i="1"/>
  <c r="Q32" i="1"/>
  <c r="Q28" i="1"/>
  <c r="Q24" i="1"/>
  <c r="Q35" i="1"/>
  <c r="Q31" i="1"/>
  <c r="Q27" i="1"/>
  <c r="Q23" i="1"/>
  <c r="Q34" i="1"/>
  <c r="Q30" i="1"/>
  <c r="Q26" i="1"/>
  <c r="P23" i="1"/>
  <c r="I6" i="1"/>
  <c r="I10" i="1"/>
  <c r="I14" i="1"/>
  <c r="I18" i="1"/>
  <c r="I25" i="1"/>
  <c r="I29" i="1"/>
  <c r="I33" i="1"/>
  <c r="M17" i="1"/>
  <c r="I26" i="1"/>
  <c r="I30" i="1"/>
  <c r="I34" i="1"/>
  <c r="E17" i="1"/>
  <c r="I8" i="1"/>
  <c r="I12" i="1"/>
  <c r="I23" i="1"/>
  <c r="I27" i="1"/>
  <c r="I31" i="1"/>
</calcChain>
</file>

<file path=xl/sharedStrings.xml><?xml version="1.0" encoding="utf-8"?>
<sst xmlns="http://schemas.openxmlformats.org/spreadsheetml/2006/main" count="123" uniqueCount="45">
  <si>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</si>
  <si>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</si>
  <si>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</si>
  <si>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</si>
  <si>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</si>
  <si>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</si>
  <si>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</si>
  <si>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</si>
  <si>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</si>
  <si>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</si>
  <si>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</si>
  <si>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</si>
  <si>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</si>
  <si>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</si>
  <si>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</si>
  <si>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</si>
  <si>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</si>
  <si>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</si>
  <si>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</si>
  <si>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</si>
  <si>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７． 海上出入貨物主要品種（コンテナ）（累計上位１０品種）</t>
    <phoneticPr fontId="1"/>
  </si>
  <si>
    <t>産業機械</t>
  </si>
  <si>
    <t>再利用資材</t>
  </si>
  <si>
    <t>鋼材</t>
  </si>
  <si>
    <t>電気機械</t>
  </si>
  <si>
    <t>完成自動車</t>
  </si>
  <si>
    <t>紙・パルプ</t>
  </si>
  <si>
    <t>金属くず</t>
  </si>
  <si>
    <t>自動車部品</t>
  </si>
  <si>
    <t>金属製品</t>
  </si>
  <si>
    <t>衣服・身廻品・はきもの</t>
  </si>
  <si>
    <t>家具装備品</t>
  </si>
  <si>
    <t>製造食品</t>
  </si>
  <si>
    <t>木製品</t>
  </si>
  <si>
    <t>その他畜産品</t>
  </si>
  <si>
    <t>輸送用容器</t>
  </si>
  <si>
    <t>取合せ品</t>
  </si>
  <si>
    <t>その他日用品</t>
  </si>
  <si>
    <t>非鉄金属</t>
  </si>
  <si>
    <t>飲料</t>
  </si>
  <si>
    <t>化学薬品</t>
  </si>
  <si>
    <t>野菜・果物</t>
  </si>
  <si>
    <t>その他農産品</t>
  </si>
  <si>
    <t>砂糖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</si>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</sst>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distributed" vertical="center" wrapText="1"/>
    </xf>
    <xf numFmtId="49" fontId="4" fillId="0" borderId="10" xfId="0" applyNumberFormat="1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zoomScale="60" zoomScaleNormal="100" workbookViewId="0">
      <selection activeCell="S25" sqref="S25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2.9" customHeight="1" x14ac:dyDescent="0.15">
      <c r="A2" s="52">
        <v>45627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8" t="s">
        <v>11</v>
      </c>
      <c r="C3" s="48"/>
      <c r="D3" s="48"/>
      <c r="E3" s="48"/>
      <c r="F3" s="48"/>
      <c r="G3" s="48"/>
      <c r="H3" s="48"/>
      <c r="I3" s="48"/>
      <c r="J3" s="48" t="s">
        <v>12</v>
      </c>
      <c r="K3" s="48"/>
      <c r="L3" s="48"/>
      <c r="M3" s="48"/>
      <c r="N3" s="48"/>
      <c r="O3" s="48"/>
      <c r="P3" s="48"/>
      <c r="Q3" s="48"/>
    </row>
    <row r="4" spans="1:17" ht="9.9" customHeight="1" x14ac:dyDescent="0.15">
      <c r="A4" s="46" t="s">
        <v>4</v>
      </c>
      <c r="B4" s="47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47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46"/>
      <c r="B5" s="47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47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46"/>
      <c r="B6" s="14" t="s">
        <v>18</v>
      </c>
      <c r="C6" s="15">
        <f>SUBTOTAL(9,C7:C18)</f>
        <v>684725</v>
      </c>
      <c r="D6" s="16">
        <f>SUBTOTAL(9,D7:D18)</f>
        <v>668224</v>
      </c>
      <c r="E6" s="17">
        <f>IF(OR(C6=0,D6=0),0,C6/D6*100)</f>
        <v>102.46938152475818</v>
      </c>
      <c r="F6" s="15">
        <f>SUBTOTAL(9,F7:F18)</f>
        <v>7619845</v>
      </c>
      <c r="G6" s="16">
        <f>SUBTOTAL(9,G7:G18)</f>
        <v>7405122</v>
      </c>
      <c r="H6" s="17">
        <f t="shared" ref="H6:H18" si="0">IF(OR(F6=0,G6=0),0,F6/G6*100)</f>
        <v>102.89965513059744</v>
      </c>
      <c r="I6" s="18">
        <f>IF(OR(F$6=0,F6=0),0,F6/F$6*100)</f>
        <v>100</v>
      </c>
      <c r="J6" s="14" t="s">
        <v>18</v>
      </c>
      <c r="K6" s="15">
        <f>SUBTOTAL(9,K7:K18)</f>
        <v>1988328</v>
      </c>
      <c r="L6" s="16">
        <f>SUBTOTAL(9,L7:L18)</f>
        <v>1753990</v>
      </c>
      <c r="M6" s="17">
        <f>IF(OR(K6=0,L6=0),0,K6/L6*100)</f>
        <v>113.36028141551549</v>
      </c>
      <c r="N6" s="15">
        <f>SUBTOTAL(9,N7:N18)</f>
        <v>23600170</v>
      </c>
      <c r="O6" s="16">
        <f>SUBTOTAL(9,O7:O18)</f>
        <v>22664545</v>
      </c>
      <c r="P6" s="17">
        <f t="shared" ref="P6:P18" si="1">IF(OR(N6=0,O6=0),0,N6/O6*100)</f>
        <v>104.12814375933866</v>
      </c>
      <c r="Q6" s="18">
        <f>IF(OR(N$6=0,N6=0),0,N6/N$6*100)</f>
        <v>100</v>
      </c>
    </row>
    <row r="7" spans="1:17" ht="18" customHeight="1" x14ac:dyDescent="0.15">
      <c r="A7" s="19">
        <v>1</v>
      </c>
      <c r="B7" s="54" t="s">
        <v>44</v>
      </c>
      <c r="C7" s="21">
        <v>101260</v>
      </c>
      <c r="D7" s="22">
        <v>90434</v>
      </c>
      <c r="E7" s="23">
        <f t="shared" ref="E7:E18" si="2">IF(OR(C7=0,D7=0),0,C7/D7*100)</f>
        <v>111.97116128889577</v>
      </c>
      <c r="F7" s="21">
        <v>1048521</v>
      </c>
      <c r="G7" s="22">
        <v>1014872</v>
      </c>
      <c r="H7" s="23">
        <f t="shared" si="0"/>
        <v>103.31559053752592</v>
      </c>
      <c r="I7" s="24">
        <f t="shared" ref="I7:I18" si="3">IF(OR(F$6=0,F7=0),0,F7/F$6*100)</f>
        <v>13.760398013345416</v>
      </c>
      <c r="J7" s="25" t="s">
        <v>30</v>
      </c>
      <c r="K7" s="21">
        <v>310473</v>
      </c>
      <c r="L7" s="22">
        <v>286566</v>
      </c>
      <c r="M7" s="23">
        <f t="shared" ref="M7:M18" si="4">IF(OR(K7=0,L7=0),0,K7/L7*100)</f>
        <v>108.34258076673437</v>
      </c>
      <c r="N7" s="21">
        <v>3760113</v>
      </c>
      <c r="O7" s="22">
        <v>3902214</v>
      </c>
      <c r="P7" s="23">
        <f t="shared" si="1"/>
        <v>96.35845189423236</v>
      </c>
      <c r="Q7" s="24">
        <f t="shared" ref="Q7:Q18" si="5">IF(OR(N$6=0,N7=0),0,N7/N$6*100)</f>
        <v>15.932567434895596</v>
      </c>
    </row>
    <row r="8" spans="1:17" ht="19.95" customHeight="1" x14ac:dyDescent="0.15">
      <c r="A8" s="26">
        <v>2</v>
      </c>
      <c r="B8" s="27" t="s">
        <v>21</v>
      </c>
      <c r="C8" s="28">
        <v>81778</v>
      </c>
      <c r="D8" s="29">
        <v>82692</v>
      </c>
      <c r="E8" s="30">
        <f t="shared" si="2"/>
        <v>98.894693561650456</v>
      </c>
      <c r="F8" s="28">
        <v>876717</v>
      </c>
      <c r="G8" s="29">
        <v>935139</v>
      </c>
      <c r="H8" s="30">
        <f t="shared" si="0"/>
        <v>93.752586513876551</v>
      </c>
      <c r="I8" s="31">
        <f t="shared" si="3"/>
        <v>11.505706480906108</v>
      </c>
      <c r="J8" s="27" t="s">
        <v>24</v>
      </c>
      <c r="K8" s="28">
        <v>264180</v>
      </c>
      <c r="L8" s="29">
        <v>241272</v>
      </c>
      <c r="M8" s="30">
        <f t="shared" si="4"/>
        <v>109.49467820551079</v>
      </c>
      <c r="N8" s="28">
        <v>3037279</v>
      </c>
      <c r="O8" s="29">
        <v>2961089</v>
      </c>
      <c r="P8" s="30">
        <f t="shared" si="1"/>
        <v>102.5730398512169</v>
      </c>
      <c r="Q8" s="31">
        <f t="shared" si="5"/>
        <v>12.869733565478553</v>
      </c>
    </row>
    <row r="9" spans="1:17" ht="19.95" customHeight="1" x14ac:dyDescent="0.15">
      <c r="A9" s="26">
        <v>3</v>
      </c>
      <c r="B9" s="27" t="s">
        <v>22</v>
      </c>
      <c r="C9" s="28">
        <v>45272</v>
      </c>
      <c r="D9" s="29">
        <v>49072</v>
      </c>
      <c r="E9" s="30">
        <f t="shared" si="2"/>
        <v>92.256276491685682</v>
      </c>
      <c r="F9" s="28">
        <v>605043</v>
      </c>
      <c r="G9" s="29">
        <v>563212</v>
      </c>
      <c r="H9" s="30">
        <f t="shared" si="0"/>
        <v>107.42722101091596</v>
      </c>
      <c r="I9" s="31">
        <f t="shared" si="3"/>
        <v>7.9403583668696669</v>
      </c>
      <c r="J9" s="55" t="s">
        <v>44</v>
      </c>
      <c r="K9" s="28">
        <v>165301</v>
      </c>
      <c r="L9" s="29">
        <v>145478</v>
      </c>
      <c r="M9" s="30">
        <f t="shared" si="4"/>
        <v>113.62611528890967</v>
      </c>
      <c r="N9" s="28">
        <v>2104867</v>
      </c>
      <c r="O9" s="29">
        <v>2016598</v>
      </c>
      <c r="P9" s="30">
        <f t="shared" si="1"/>
        <v>104.37712424588341</v>
      </c>
      <c r="Q9" s="31">
        <f t="shared" si="5"/>
        <v>8.9188637200494743</v>
      </c>
    </row>
    <row r="10" spans="1:17" ht="18" customHeight="1" x14ac:dyDescent="0.15">
      <c r="A10" s="26">
        <v>4</v>
      </c>
      <c r="B10" s="27" t="s">
        <v>23</v>
      </c>
      <c r="C10" s="28">
        <v>47921</v>
      </c>
      <c r="D10" s="29">
        <v>48884</v>
      </c>
      <c r="E10" s="30">
        <f t="shared" si="2"/>
        <v>98.030030275754854</v>
      </c>
      <c r="F10" s="28">
        <v>586296</v>
      </c>
      <c r="G10" s="29">
        <v>546693</v>
      </c>
      <c r="H10" s="30">
        <f t="shared" si="0"/>
        <v>107.24410226580549</v>
      </c>
      <c r="I10" s="31">
        <f t="shared" si="3"/>
        <v>7.6943297403031155</v>
      </c>
      <c r="J10" s="27" t="s">
        <v>31</v>
      </c>
      <c r="K10" s="28">
        <v>135207</v>
      </c>
      <c r="L10" s="29">
        <v>120153</v>
      </c>
      <c r="M10" s="30">
        <f t="shared" si="4"/>
        <v>112.52902549249706</v>
      </c>
      <c r="N10" s="28">
        <v>1578611</v>
      </c>
      <c r="O10" s="29">
        <v>1579807</v>
      </c>
      <c r="P10" s="30">
        <f t="shared" si="1"/>
        <v>99.924294549903877</v>
      </c>
      <c r="Q10" s="31">
        <f t="shared" si="5"/>
        <v>6.6889814776757968</v>
      </c>
    </row>
    <row r="11" spans="1:17" ht="18" customHeight="1" x14ac:dyDescent="0.15">
      <c r="A11" s="32">
        <v>5</v>
      </c>
      <c r="B11" s="33" t="s">
        <v>24</v>
      </c>
      <c r="C11" s="34">
        <v>40967</v>
      </c>
      <c r="D11" s="35">
        <v>40689</v>
      </c>
      <c r="E11" s="36">
        <f t="shared" si="2"/>
        <v>100.68323134016566</v>
      </c>
      <c r="F11" s="34">
        <v>504099</v>
      </c>
      <c r="G11" s="35">
        <v>498811</v>
      </c>
      <c r="H11" s="36">
        <f t="shared" si="0"/>
        <v>101.06012096766111</v>
      </c>
      <c r="I11" s="37">
        <f t="shared" si="3"/>
        <v>6.6156070103788194</v>
      </c>
      <c r="J11" s="33" t="s">
        <v>21</v>
      </c>
      <c r="K11" s="34">
        <v>117963</v>
      </c>
      <c r="L11" s="35">
        <v>105606</v>
      </c>
      <c r="M11" s="36">
        <f t="shared" si="4"/>
        <v>111.70103971365263</v>
      </c>
      <c r="N11" s="34">
        <v>1487266</v>
      </c>
      <c r="O11" s="35">
        <v>1417928</v>
      </c>
      <c r="P11" s="36">
        <f t="shared" si="1"/>
        <v>104.89009315000479</v>
      </c>
      <c r="Q11" s="37">
        <f t="shared" si="5"/>
        <v>6.301929181018612</v>
      </c>
    </row>
    <row r="12" spans="1:17" ht="18" customHeight="1" x14ac:dyDescent="0.15">
      <c r="A12" s="19">
        <v>6</v>
      </c>
      <c r="B12" s="20" t="s">
        <v>25</v>
      </c>
      <c r="C12" s="21">
        <v>46508</v>
      </c>
      <c r="D12" s="22">
        <v>56533</v>
      </c>
      <c r="E12" s="23">
        <f t="shared" si="2"/>
        <v>82.266994498788321</v>
      </c>
      <c r="F12" s="21">
        <v>501783</v>
      </c>
      <c r="G12" s="22">
        <v>543637</v>
      </c>
      <c r="H12" s="23">
        <f t="shared" si="0"/>
        <v>92.301112691005216</v>
      </c>
      <c r="I12" s="24">
        <f t="shared" si="3"/>
        <v>6.5852126913342728</v>
      </c>
      <c r="J12" s="20" t="s">
        <v>32</v>
      </c>
      <c r="K12" s="21">
        <v>98103</v>
      </c>
      <c r="L12" s="22">
        <v>94426</v>
      </c>
      <c r="M12" s="23">
        <f t="shared" si="4"/>
        <v>103.89405460360494</v>
      </c>
      <c r="N12" s="21">
        <v>1207042</v>
      </c>
      <c r="O12" s="22">
        <v>1155411</v>
      </c>
      <c r="P12" s="23">
        <f t="shared" si="1"/>
        <v>104.46862631565736</v>
      </c>
      <c r="Q12" s="24">
        <f t="shared" si="5"/>
        <v>5.1145479036803545</v>
      </c>
    </row>
    <row r="13" spans="1:17" ht="18" customHeight="1" x14ac:dyDescent="0.15">
      <c r="A13" s="26">
        <v>7</v>
      </c>
      <c r="B13" s="27" t="s">
        <v>26</v>
      </c>
      <c r="C13" s="28">
        <v>28961</v>
      </c>
      <c r="D13" s="29">
        <v>27797</v>
      </c>
      <c r="E13" s="30">
        <f t="shared" si="2"/>
        <v>104.18750224844409</v>
      </c>
      <c r="F13" s="28">
        <v>330981</v>
      </c>
      <c r="G13" s="29">
        <v>315586</v>
      </c>
      <c r="H13" s="30">
        <f t="shared" si="0"/>
        <v>104.87822653729886</v>
      </c>
      <c r="I13" s="31">
        <f t="shared" si="3"/>
        <v>4.3436710326784862</v>
      </c>
      <c r="J13" s="27" t="s">
        <v>33</v>
      </c>
      <c r="K13" s="28">
        <v>95603</v>
      </c>
      <c r="L13" s="29">
        <v>71770</v>
      </c>
      <c r="M13" s="30">
        <f t="shared" si="4"/>
        <v>133.20746830151876</v>
      </c>
      <c r="N13" s="28">
        <v>1059695</v>
      </c>
      <c r="O13" s="29">
        <v>803443</v>
      </c>
      <c r="P13" s="30">
        <f t="shared" si="1"/>
        <v>131.89423518532118</v>
      </c>
      <c r="Q13" s="31">
        <f t="shared" si="5"/>
        <v>4.490200706181354</v>
      </c>
    </row>
    <row r="14" spans="1:17" ht="18" customHeight="1" x14ac:dyDescent="0.15">
      <c r="A14" s="26">
        <v>8</v>
      </c>
      <c r="B14" s="27" t="s">
        <v>27</v>
      </c>
      <c r="C14" s="28">
        <v>27914</v>
      </c>
      <c r="D14" s="29">
        <v>28953</v>
      </c>
      <c r="E14" s="30">
        <f t="shared" si="2"/>
        <v>96.411425413601364</v>
      </c>
      <c r="F14" s="28">
        <v>305278</v>
      </c>
      <c r="G14" s="29">
        <v>285853</v>
      </c>
      <c r="H14" s="30">
        <f t="shared" si="0"/>
        <v>106.79545080863242</v>
      </c>
      <c r="I14" s="31">
        <f t="shared" si="3"/>
        <v>4.0063544599660492</v>
      </c>
      <c r="J14" s="27" t="s">
        <v>29</v>
      </c>
      <c r="K14" s="28">
        <v>76554</v>
      </c>
      <c r="L14" s="29">
        <v>58584</v>
      </c>
      <c r="M14" s="30">
        <f t="shared" si="4"/>
        <v>130.67390413764849</v>
      </c>
      <c r="N14" s="28">
        <v>882870</v>
      </c>
      <c r="O14" s="29">
        <v>837559</v>
      </c>
      <c r="P14" s="30">
        <f t="shared" si="1"/>
        <v>105.40988754225076</v>
      </c>
      <c r="Q14" s="31">
        <f t="shared" si="5"/>
        <v>3.7409476287670809</v>
      </c>
    </row>
    <row r="15" spans="1:17" ht="18" customHeight="1" x14ac:dyDescent="0.15">
      <c r="A15" s="26">
        <v>9</v>
      </c>
      <c r="B15" s="27" t="s">
        <v>28</v>
      </c>
      <c r="C15" s="28">
        <v>27573</v>
      </c>
      <c r="D15" s="29">
        <v>30569</v>
      </c>
      <c r="E15" s="30">
        <f t="shared" si="2"/>
        <v>90.199221433478357</v>
      </c>
      <c r="F15" s="28">
        <v>298298</v>
      </c>
      <c r="G15" s="29">
        <v>293066</v>
      </c>
      <c r="H15" s="30">
        <f t="shared" si="0"/>
        <v>101.78526338776931</v>
      </c>
      <c r="I15" s="31">
        <f t="shared" si="3"/>
        <v>3.9147515467834322</v>
      </c>
      <c r="J15" s="27" t="s">
        <v>34</v>
      </c>
      <c r="K15" s="28">
        <v>44157</v>
      </c>
      <c r="L15" s="29">
        <v>38574</v>
      </c>
      <c r="M15" s="30">
        <f t="shared" si="4"/>
        <v>114.47347954580806</v>
      </c>
      <c r="N15" s="28">
        <v>578377</v>
      </c>
      <c r="O15" s="29">
        <v>511065</v>
      </c>
      <c r="P15" s="30">
        <f t="shared" si="1"/>
        <v>113.1709273771438</v>
      </c>
      <c r="Q15" s="31">
        <f t="shared" si="5"/>
        <v>2.4507323464195383</v>
      </c>
    </row>
    <row r="16" spans="1:17" ht="18" customHeight="1" x14ac:dyDescent="0.15">
      <c r="A16" s="32">
        <v>10</v>
      </c>
      <c r="B16" s="33" t="s">
        <v>29</v>
      </c>
      <c r="C16" s="34">
        <v>21214</v>
      </c>
      <c r="D16" s="35">
        <v>25462</v>
      </c>
      <c r="E16" s="36">
        <f t="shared" si="2"/>
        <v>83.31631450789412</v>
      </c>
      <c r="F16" s="34">
        <v>255948</v>
      </c>
      <c r="G16" s="35">
        <v>290152</v>
      </c>
      <c r="H16" s="36">
        <f t="shared" si="0"/>
        <v>88.211695938680407</v>
      </c>
      <c r="I16" s="37">
        <f t="shared" si="3"/>
        <v>3.3589659632184117</v>
      </c>
      <c r="J16" s="33" t="s">
        <v>35</v>
      </c>
      <c r="K16" s="34">
        <v>48425</v>
      </c>
      <c r="L16" s="35">
        <v>41375</v>
      </c>
      <c r="M16" s="36">
        <f t="shared" si="4"/>
        <v>117.0392749244713</v>
      </c>
      <c r="N16" s="34">
        <v>570476</v>
      </c>
      <c r="O16" s="35">
        <v>569287</v>
      </c>
      <c r="P16" s="36">
        <f t="shared" si="1"/>
        <v>100.2088577466199</v>
      </c>
      <c r="Q16" s="37">
        <f t="shared" si="5"/>
        <v>2.4172537740194242</v>
      </c>
    </row>
    <row r="17" spans="1:17" ht="15" customHeight="1" x14ac:dyDescent="0.15">
      <c r="A17" s="38"/>
      <c r="B17" s="20" t="s">
        <v>5</v>
      </c>
      <c r="C17" s="21">
        <f>SUBTOTAL(9,C7:C16)</f>
        <v>469368</v>
      </c>
      <c r="D17" s="22">
        <f>SUBTOTAL(9,D7:D16)</f>
        <v>481085</v>
      </c>
      <c r="E17" s="23">
        <f t="shared" si="2"/>
        <v>97.564463660267933</v>
      </c>
      <c r="F17" s="21">
        <f>SUBTOTAL(9,F7:F16)</f>
        <v>5312964</v>
      </c>
      <c r="G17" s="22">
        <f>SUBTOTAL(9,G7:G16)</f>
        <v>5287021</v>
      </c>
      <c r="H17" s="23">
        <f t="shared" si="0"/>
        <v>100.49069220644292</v>
      </c>
      <c r="I17" s="24">
        <f t="shared" si="3"/>
        <v>69.725355305783779</v>
      </c>
      <c r="J17" s="20" t="s">
        <v>5</v>
      </c>
      <c r="K17" s="21">
        <f>SUBTOTAL(9,K7:K16)</f>
        <v>1355966</v>
      </c>
      <c r="L17" s="22">
        <f>SUBTOTAL(9,L7:L16)</f>
        <v>1203804</v>
      </c>
      <c r="M17" s="23">
        <f t="shared" si="4"/>
        <v>112.64009755740967</v>
      </c>
      <c r="N17" s="21">
        <f>SUBTOTAL(9,N7:N16)</f>
        <v>16266596</v>
      </c>
      <c r="O17" s="22">
        <f>SUBTOTAL(9,O7:O16)</f>
        <v>15754401</v>
      </c>
      <c r="P17" s="23">
        <f t="shared" si="1"/>
        <v>103.25112328929549</v>
      </c>
      <c r="Q17" s="24">
        <f t="shared" si="5"/>
        <v>68.925757738185794</v>
      </c>
    </row>
    <row r="18" spans="1:17" ht="15" customHeight="1" x14ac:dyDescent="0.15">
      <c r="A18" s="39"/>
      <c r="B18" s="33" t="s">
        <v>6</v>
      </c>
      <c r="C18" s="34">
        <v>215357</v>
      </c>
      <c r="D18" s="35">
        <v>187139</v>
      </c>
      <c r="E18" s="36">
        <f t="shared" si="2"/>
        <v>115.07863139163936</v>
      </c>
      <c r="F18" s="34">
        <v>2306881</v>
      </c>
      <c r="G18" s="35">
        <v>2118101</v>
      </c>
      <c r="H18" s="36">
        <f t="shared" si="0"/>
        <v>108.91270057471291</v>
      </c>
      <c r="I18" s="37">
        <f t="shared" si="3"/>
        <v>30.274644694216217</v>
      </c>
      <c r="J18" s="33" t="s">
        <v>6</v>
      </c>
      <c r="K18" s="34">
        <v>632362</v>
      </c>
      <c r="L18" s="35">
        <v>550186</v>
      </c>
      <c r="M18" s="36">
        <f t="shared" si="4"/>
        <v>114.93603981199085</v>
      </c>
      <c r="N18" s="34">
        <v>7333574</v>
      </c>
      <c r="O18" s="35">
        <v>6910144</v>
      </c>
      <c r="P18" s="36">
        <f t="shared" si="1"/>
        <v>106.12765812116216</v>
      </c>
      <c r="Q18" s="37">
        <f t="shared" si="5"/>
        <v>31.074242261814216</v>
      </c>
    </row>
    <row r="19" spans="1:17" ht="12.9" customHeight="1" x14ac:dyDescent="0.15">
      <c r="A19" s="49">
        <v>45627</v>
      </c>
      <c r="B19" s="50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8" t="s">
        <v>14</v>
      </c>
      <c r="C20" s="48"/>
      <c r="D20" s="48"/>
      <c r="E20" s="48"/>
      <c r="F20" s="48"/>
      <c r="G20" s="48"/>
      <c r="H20" s="48"/>
      <c r="I20" s="48"/>
      <c r="J20" s="48" t="s">
        <v>13</v>
      </c>
      <c r="K20" s="48"/>
      <c r="L20" s="48"/>
      <c r="M20" s="48"/>
      <c r="N20" s="48"/>
      <c r="O20" s="48"/>
      <c r="P20" s="48"/>
      <c r="Q20" s="48"/>
    </row>
    <row r="21" spans="1:17" ht="9.9" customHeight="1" x14ac:dyDescent="0.15">
      <c r="A21" s="46" t="s">
        <v>4</v>
      </c>
      <c r="B21" s="47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47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46"/>
      <c r="B22" s="47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47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46"/>
      <c r="B23" s="14" t="s">
        <v>18</v>
      </c>
      <c r="C23" s="15">
        <f>SUBTOTAL(9,C24:C35)</f>
        <v>206764</v>
      </c>
      <c r="D23" s="16">
        <f>SUBTOTAL(9,D24:D35)</f>
        <v>153612</v>
      </c>
      <c r="E23" s="17">
        <f>IF(OR(C23=0,D23=0),0,C23/D23*100)</f>
        <v>134.6014634273364</v>
      </c>
      <c r="F23" s="15">
        <f>SUBTOTAL(9,F24:F35)</f>
        <v>2248506</v>
      </c>
      <c r="G23" s="16">
        <f>SUBTOTAL(9,G24:G35)</f>
        <v>1563784</v>
      </c>
      <c r="H23" s="17">
        <f t="shared" ref="H23:H35" si="6">IF(OR(F23=0,G23=0),0,F23/G23*100)</f>
        <v>143.78622623073264</v>
      </c>
      <c r="I23" s="18">
        <f>IF(OR(F$23=0,F23=0),0,F23/F$23*100)</f>
        <v>100</v>
      </c>
      <c r="J23" s="14" t="s">
        <v>18</v>
      </c>
      <c r="K23" s="15">
        <f>SUBTOTAL(9,K24:K35)</f>
        <v>33295</v>
      </c>
      <c r="L23" s="16">
        <f>SUBTOTAL(9,L24:L35)</f>
        <v>40141</v>
      </c>
      <c r="M23" s="17">
        <f>IF(OR(K23=0,L23=0),0,K23/L23*100)</f>
        <v>82.94511845743753</v>
      </c>
      <c r="N23" s="15">
        <f>SUBTOTAL(9,N24:N35)</f>
        <v>420281</v>
      </c>
      <c r="O23" s="16">
        <f>SUBTOTAL(9,O24:O35)</f>
        <v>426348</v>
      </c>
      <c r="P23" s="17">
        <f t="shared" ref="P23:P35" si="7">IF(OR(N23=0,O23=0),0,N23/O23*100)</f>
        <v>98.576984059969789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36</v>
      </c>
      <c r="C24" s="21">
        <v>178558</v>
      </c>
      <c r="D24" s="22">
        <v>129228</v>
      </c>
      <c r="E24" s="23">
        <f t="shared" ref="E24:E35" si="8">IF(OR(C24=0,D24=0),0,C24/D24*100)</f>
        <v>138.17284179899093</v>
      </c>
      <c r="F24" s="21">
        <v>2016746</v>
      </c>
      <c r="G24" s="22">
        <v>1335374</v>
      </c>
      <c r="H24" s="23">
        <f t="shared" si="6"/>
        <v>151.02480653360033</v>
      </c>
      <c r="I24" s="24">
        <f t="shared" ref="I24:I35" si="9">IF(OR(F$23=0,F24=0),0,F24/F$23*100)</f>
        <v>89.692711516002177</v>
      </c>
      <c r="J24" s="20" t="s">
        <v>36</v>
      </c>
      <c r="K24" s="21">
        <v>28657</v>
      </c>
      <c r="L24" s="22">
        <v>34461</v>
      </c>
      <c r="M24" s="23">
        <f t="shared" ref="M24:M35" si="10">IF(OR(K24=0,L24=0),0,K24/L24*100)</f>
        <v>83.15777255448188</v>
      </c>
      <c r="N24" s="21">
        <v>364275</v>
      </c>
      <c r="O24" s="22">
        <v>365055</v>
      </c>
      <c r="P24" s="23">
        <f t="shared" si="7"/>
        <v>99.78633356617496</v>
      </c>
      <c r="Q24" s="24">
        <f t="shared" ref="Q24:Q35" si="11">IF(OR(N$23=0,N24=0),0,N24/N$23*100)</f>
        <v>86.674153720962877</v>
      </c>
    </row>
    <row r="25" spans="1:17" ht="18" customHeight="1" x14ac:dyDescent="0.15">
      <c r="A25" s="26">
        <v>2</v>
      </c>
      <c r="B25" s="27" t="s">
        <v>37</v>
      </c>
      <c r="C25" s="28">
        <v>15438</v>
      </c>
      <c r="D25" s="29">
        <v>11690</v>
      </c>
      <c r="E25" s="30">
        <f t="shared" si="8"/>
        <v>132.06159110350728</v>
      </c>
      <c r="F25" s="28">
        <v>99746</v>
      </c>
      <c r="G25" s="29">
        <v>99186</v>
      </c>
      <c r="H25" s="30">
        <f t="shared" si="6"/>
        <v>100.56459580989252</v>
      </c>
      <c r="I25" s="31">
        <f t="shared" si="9"/>
        <v>4.4361011267036874</v>
      </c>
      <c r="J25" s="27" t="s">
        <v>29</v>
      </c>
      <c r="K25" s="28">
        <v>1620</v>
      </c>
      <c r="L25" s="29">
        <v>1726</v>
      </c>
      <c r="M25" s="30">
        <f t="shared" si="10"/>
        <v>93.858632676709149</v>
      </c>
      <c r="N25" s="28">
        <v>15642</v>
      </c>
      <c r="O25" s="29">
        <v>17212</v>
      </c>
      <c r="P25" s="30">
        <f t="shared" si="7"/>
        <v>90.878456890541486</v>
      </c>
      <c r="Q25" s="31">
        <f t="shared" si="11"/>
        <v>3.721795655763644</v>
      </c>
    </row>
    <row r="26" spans="1:17" ht="18" customHeight="1" x14ac:dyDescent="0.15">
      <c r="A26" s="26">
        <v>3</v>
      </c>
      <c r="B26" s="27" t="s">
        <v>32</v>
      </c>
      <c r="C26" s="28">
        <v>8276</v>
      </c>
      <c r="D26" s="29">
        <v>7882</v>
      </c>
      <c r="E26" s="30">
        <f t="shared" si="8"/>
        <v>104.99873128647552</v>
      </c>
      <c r="F26" s="28">
        <v>81688</v>
      </c>
      <c r="G26" s="29">
        <v>78788</v>
      </c>
      <c r="H26" s="30">
        <f t="shared" si="6"/>
        <v>103.68076356805605</v>
      </c>
      <c r="I26" s="31">
        <f t="shared" si="9"/>
        <v>3.6329900831930182</v>
      </c>
      <c r="J26" s="27" t="s">
        <v>42</v>
      </c>
      <c r="K26" s="28">
        <v>1030</v>
      </c>
      <c r="L26" s="29">
        <v>1440</v>
      </c>
      <c r="M26" s="30">
        <f t="shared" si="10"/>
        <v>71.527777777777786</v>
      </c>
      <c r="N26" s="28">
        <v>13296</v>
      </c>
      <c r="O26" s="29">
        <v>12073</v>
      </c>
      <c r="P26" s="30">
        <f t="shared" si="7"/>
        <v>110.13004224302161</v>
      </c>
      <c r="Q26" s="31">
        <f t="shared" si="11"/>
        <v>3.1635976882133621</v>
      </c>
    </row>
    <row r="27" spans="1:17" ht="18" customHeight="1" x14ac:dyDescent="0.15">
      <c r="A27" s="26">
        <v>4</v>
      </c>
      <c r="B27" s="27" t="s">
        <v>38</v>
      </c>
      <c r="C27" s="28">
        <v>1248</v>
      </c>
      <c r="D27" s="29">
        <v>1456</v>
      </c>
      <c r="E27" s="30">
        <f t="shared" si="8"/>
        <v>85.714285714285708</v>
      </c>
      <c r="F27" s="28">
        <v>14950</v>
      </c>
      <c r="G27" s="29">
        <v>14768</v>
      </c>
      <c r="H27" s="30">
        <f t="shared" si="6"/>
        <v>101.23239436619717</v>
      </c>
      <c r="I27" s="31">
        <f t="shared" si="9"/>
        <v>0.66488592870110197</v>
      </c>
      <c r="J27" s="27" t="s">
        <v>37</v>
      </c>
      <c r="K27" s="28">
        <v>1070</v>
      </c>
      <c r="L27" s="29">
        <v>1062</v>
      </c>
      <c r="M27" s="30">
        <f t="shared" si="10"/>
        <v>100.75329566854991</v>
      </c>
      <c r="N27" s="28">
        <v>12352</v>
      </c>
      <c r="O27" s="29">
        <v>12796</v>
      </c>
      <c r="P27" s="30">
        <f t="shared" si="7"/>
        <v>96.53016567677399</v>
      </c>
      <c r="Q27" s="31">
        <f t="shared" si="11"/>
        <v>2.9389860593269743</v>
      </c>
    </row>
    <row r="28" spans="1:17" ht="18" customHeight="1" x14ac:dyDescent="0.15">
      <c r="A28" s="32">
        <v>5</v>
      </c>
      <c r="B28" s="33" t="s">
        <v>39</v>
      </c>
      <c r="C28" s="34">
        <v>140</v>
      </c>
      <c r="D28" s="35">
        <v>1200</v>
      </c>
      <c r="E28" s="36">
        <f t="shared" si="8"/>
        <v>11.666666666666666</v>
      </c>
      <c r="F28" s="34">
        <v>10190</v>
      </c>
      <c r="G28" s="35">
        <v>15120</v>
      </c>
      <c r="H28" s="36">
        <f t="shared" si="6"/>
        <v>67.394179894179899</v>
      </c>
      <c r="I28" s="37">
        <f t="shared" si="9"/>
        <v>0.45318980692068422</v>
      </c>
      <c r="J28" s="33" t="s">
        <v>32</v>
      </c>
      <c r="K28" s="34">
        <v>476</v>
      </c>
      <c r="L28" s="35">
        <v>396</v>
      </c>
      <c r="M28" s="36">
        <f t="shared" si="10"/>
        <v>120.20202020202019</v>
      </c>
      <c r="N28" s="34">
        <v>7011</v>
      </c>
      <c r="O28" s="35">
        <v>8293</v>
      </c>
      <c r="P28" s="36">
        <f t="shared" si="7"/>
        <v>84.541179307849987</v>
      </c>
      <c r="Q28" s="37">
        <f t="shared" si="11"/>
        <v>1.6681696293670187</v>
      </c>
    </row>
    <row r="29" spans="1:17" ht="18" customHeight="1" x14ac:dyDescent="0.15">
      <c r="A29" s="19">
        <v>6</v>
      </c>
      <c r="B29" s="20" t="s">
        <v>26</v>
      </c>
      <c r="C29" s="21">
        <v>720</v>
      </c>
      <c r="D29" s="22">
        <v>840</v>
      </c>
      <c r="E29" s="23">
        <f t="shared" si="8"/>
        <v>85.714285714285708</v>
      </c>
      <c r="F29" s="21">
        <v>8220</v>
      </c>
      <c r="G29" s="22">
        <v>7900</v>
      </c>
      <c r="H29" s="23">
        <f t="shared" si="6"/>
        <v>104.0506329113924</v>
      </c>
      <c r="I29" s="24">
        <f t="shared" si="9"/>
        <v>0.36557607584769619</v>
      </c>
      <c r="J29" s="20" t="s">
        <v>34</v>
      </c>
      <c r="K29" s="21">
        <v>386</v>
      </c>
      <c r="L29" s="22">
        <v>777</v>
      </c>
      <c r="M29" s="23">
        <f t="shared" si="10"/>
        <v>49.678249678249678</v>
      </c>
      <c r="N29" s="21">
        <v>3441</v>
      </c>
      <c r="O29" s="22">
        <v>2930</v>
      </c>
      <c r="P29" s="23">
        <f t="shared" si="7"/>
        <v>117.44027303754265</v>
      </c>
      <c r="Q29" s="24">
        <f t="shared" si="11"/>
        <v>0.8187379396165898</v>
      </c>
    </row>
    <row r="30" spans="1:17" ht="18" customHeight="1" x14ac:dyDescent="0.15">
      <c r="A30" s="26">
        <v>7</v>
      </c>
      <c r="B30" s="27" t="s">
        <v>40</v>
      </c>
      <c r="C30" s="28">
        <v>512</v>
      </c>
      <c r="D30" s="29">
        <v>456</v>
      </c>
      <c r="E30" s="30">
        <f t="shared" si="8"/>
        <v>112.28070175438596</v>
      </c>
      <c r="F30" s="28">
        <v>5588</v>
      </c>
      <c r="G30" s="29">
        <v>4636</v>
      </c>
      <c r="H30" s="30">
        <f t="shared" si="6"/>
        <v>120.53494391716997</v>
      </c>
      <c r="I30" s="31">
        <f t="shared" si="9"/>
        <v>0.2485205732161711</v>
      </c>
      <c r="J30" s="27" t="s">
        <v>33</v>
      </c>
      <c r="K30" s="28">
        <v>0</v>
      </c>
      <c r="L30" s="29">
        <v>0</v>
      </c>
      <c r="M30" s="30">
        <f t="shared" si="10"/>
        <v>0</v>
      </c>
      <c r="N30" s="28">
        <v>2204</v>
      </c>
      <c r="O30" s="29">
        <v>1500</v>
      </c>
      <c r="P30" s="30">
        <f t="shared" si="7"/>
        <v>146.93333333333334</v>
      </c>
      <c r="Q30" s="31">
        <f t="shared" si="11"/>
        <v>0.52441104879830402</v>
      </c>
    </row>
    <row r="31" spans="1:17" ht="19.95" customHeight="1" x14ac:dyDescent="0.15">
      <c r="A31" s="26">
        <v>8</v>
      </c>
      <c r="B31" s="55" t="s">
        <v>44</v>
      </c>
      <c r="C31" s="28">
        <v>960</v>
      </c>
      <c r="D31" s="29">
        <v>0</v>
      </c>
      <c r="E31" s="30">
        <f t="shared" si="8"/>
        <v>0</v>
      </c>
      <c r="F31" s="28">
        <v>3820</v>
      </c>
      <c r="G31" s="29">
        <v>0</v>
      </c>
      <c r="H31" s="30">
        <f t="shared" si="6"/>
        <v>0</v>
      </c>
      <c r="I31" s="31">
        <f t="shared" si="9"/>
        <v>0.16989058512630165</v>
      </c>
      <c r="J31" s="27" t="s">
        <v>41</v>
      </c>
      <c r="K31" s="28">
        <v>46</v>
      </c>
      <c r="L31" s="29">
        <v>0</v>
      </c>
      <c r="M31" s="30">
        <f t="shared" si="10"/>
        <v>0</v>
      </c>
      <c r="N31" s="28">
        <v>1572</v>
      </c>
      <c r="O31" s="29">
        <v>3461</v>
      </c>
      <c r="P31" s="30">
        <f t="shared" si="7"/>
        <v>45.420398728691133</v>
      </c>
      <c r="Q31" s="31">
        <f t="shared" si="11"/>
        <v>0.37403546674724764</v>
      </c>
    </row>
    <row r="32" spans="1:17" ht="18" customHeight="1" x14ac:dyDescent="0.15">
      <c r="A32" s="26">
        <v>9</v>
      </c>
      <c r="B32" s="27" t="s">
        <v>41</v>
      </c>
      <c r="C32" s="28">
        <v>560</v>
      </c>
      <c r="D32" s="29">
        <v>480</v>
      </c>
      <c r="E32" s="30">
        <f t="shared" si="8"/>
        <v>116.66666666666667</v>
      </c>
      <c r="F32" s="28">
        <v>3570</v>
      </c>
      <c r="G32" s="29">
        <v>4360</v>
      </c>
      <c r="H32" s="30">
        <f t="shared" si="6"/>
        <v>81.88073394495413</v>
      </c>
      <c r="I32" s="31">
        <f t="shared" si="9"/>
        <v>0.15877209133531331</v>
      </c>
      <c r="J32" s="27" t="s">
        <v>43</v>
      </c>
      <c r="K32" s="28">
        <v>10</v>
      </c>
      <c r="L32" s="29">
        <v>0</v>
      </c>
      <c r="M32" s="30">
        <f t="shared" si="10"/>
        <v>0</v>
      </c>
      <c r="N32" s="28">
        <v>144</v>
      </c>
      <c r="O32" s="29">
        <v>118</v>
      </c>
      <c r="P32" s="30">
        <f t="shared" si="7"/>
        <v>122.03389830508475</v>
      </c>
      <c r="Q32" s="31">
        <f t="shared" si="11"/>
        <v>3.4262790847076119E-2</v>
      </c>
    </row>
    <row r="33" spans="1:17" ht="18" customHeight="1" x14ac:dyDescent="0.15">
      <c r="A33" s="32">
        <v>10</v>
      </c>
      <c r="B33" s="33" t="s">
        <v>24</v>
      </c>
      <c r="C33" s="34">
        <v>312</v>
      </c>
      <c r="D33" s="35">
        <v>240</v>
      </c>
      <c r="E33" s="36">
        <f t="shared" si="8"/>
        <v>130</v>
      </c>
      <c r="F33" s="34">
        <v>2876</v>
      </c>
      <c r="G33" s="35">
        <v>2602</v>
      </c>
      <c r="H33" s="36">
        <f t="shared" si="6"/>
        <v>110.53036126056878</v>
      </c>
      <c r="I33" s="37">
        <f t="shared" si="9"/>
        <v>0.12790715257152971</v>
      </c>
      <c r="J33" s="33" t="s">
        <v>39</v>
      </c>
      <c r="K33" s="34">
        <v>0</v>
      </c>
      <c r="L33" s="35">
        <v>0</v>
      </c>
      <c r="M33" s="36">
        <f t="shared" si="10"/>
        <v>0</v>
      </c>
      <c r="N33" s="34">
        <v>141</v>
      </c>
      <c r="O33" s="35">
        <v>342</v>
      </c>
      <c r="P33" s="36">
        <f t="shared" si="7"/>
        <v>41.228070175438596</v>
      </c>
      <c r="Q33" s="37">
        <f t="shared" si="11"/>
        <v>3.3548982704428701E-2</v>
      </c>
    </row>
    <row r="34" spans="1:17" ht="15" customHeight="1" x14ac:dyDescent="0.15">
      <c r="A34" s="38"/>
      <c r="B34" s="20" t="s">
        <v>5</v>
      </c>
      <c r="C34" s="21">
        <f>SUBTOTAL(9,C24:C33)</f>
        <v>206724</v>
      </c>
      <c r="D34" s="22">
        <f>SUBTOTAL(9,D24:D33)</f>
        <v>153472</v>
      </c>
      <c r="E34" s="23">
        <f t="shared" si="8"/>
        <v>134.69818598832359</v>
      </c>
      <c r="F34" s="21">
        <f>SUBTOTAL(9,F24:F33)</f>
        <v>2247394</v>
      </c>
      <c r="G34" s="22">
        <f>SUBTOTAL(9,G24:G33)</f>
        <v>1562734</v>
      </c>
      <c r="H34" s="23">
        <f t="shared" si="6"/>
        <v>143.81167876298846</v>
      </c>
      <c r="I34" s="24">
        <f t="shared" si="9"/>
        <v>99.950544939617686</v>
      </c>
      <c r="J34" s="20" t="s">
        <v>5</v>
      </c>
      <c r="K34" s="21">
        <f>SUBTOTAL(9,K24:K33)</f>
        <v>33295</v>
      </c>
      <c r="L34" s="22">
        <f>SUBTOTAL(9,L24:L33)</f>
        <v>39862</v>
      </c>
      <c r="M34" s="23">
        <f t="shared" si="10"/>
        <v>83.525663539210271</v>
      </c>
      <c r="N34" s="21">
        <f>SUBTOTAL(9,N24:N33)</f>
        <v>420078</v>
      </c>
      <c r="O34" s="22">
        <f>SUBTOTAL(9,O24:O33)</f>
        <v>423780</v>
      </c>
      <c r="P34" s="23">
        <f t="shared" si="7"/>
        <v>99.126433526829956</v>
      </c>
      <c r="Q34" s="24">
        <f t="shared" si="11"/>
        <v>99.951698982347523</v>
      </c>
    </row>
    <row r="35" spans="1:17" ht="15" customHeight="1" x14ac:dyDescent="0.15">
      <c r="A35" s="39"/>
      <c r="B35" s="33" t="s">
        <v>6</v>
      </c>
      <c r="C35" s="34">
        <v>40</v>
      </c>
      <c r="D35" s="35">
        <v>140</v>
      </c>
      <c r="E35" s="36">
        <f t="shared" si="8"/>
        <v>28.571428571428569</v>
      </c>
      <c r="F35" s="34">
        <v>1112</v>
      </c>
      <c r="G35" s="35">
        <v>1050</v>
      </c>
      <c r="H35" s="36">
        <f t="shared" si="6"/>
        <v>105.9047619047619</v>
      </c>
      <c r="I35" s="37">
        <f t="shared" si="9"/>
        <v>4.9455060382316084E-2</v>
      </c>
      <c r="J35" s="33" t="s">
        <v>6</v>
      </c>
      <c r="K35" s="34">
        <v>0</v>
      </c>
      <c r="L35" s="35">
        <v>279</v>
      </c>
      <c r="M35" s="36">
        <f t="shared" si="10"/>
        <v>0</v>
      </c>
      <c r="N35" s="34">
        <v>203</v>
      </c>
      <c r="O35" s="35">
        <v>2568</v>
      </c>
      <c r="P35" s="36">
        <f t="shared" si="7"/>
        <v>7.9049844236760123</v>
      </c>
      <c r="Q35" s="37">
        <f t="shared" si="11"/>
        <v>4.8301017652475367E-2</v>
      </c>
    </row>
  </sheetData>
  <mergeCells count="13">
    <mergeCell ref="A1:Q1"/>
    <mergeCell ref="B3:I3"/>
    <mergeCell ref="A4:A6"/>
    <mergeCell ref="J3:Q3"/>
    <mergeCell ref="J4:J5"/>
    <mergeCell ref="A2:B2"/>
    <mergeCell ref="A21:A23"/>
    <mergeCell ref="B21:B22"/>
    <mergeCell ref="J21:J22"/>
    <mergeCell ref="B4:B5"/>
    <mergeCell ref="B20:I20"/>
    <mergeCell ref="J20:Q20"/>
    <mergeCell ref="A19:B19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scale="89" orientation="landscape" horizontalDpi="4294967293" r:id="rId1"/>
  <headerFooter alignWithMargins="0">
    <oddFooter>&amp;C&amp;P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2025-05-14T06:10:20Z</dcterms:created>
  <dcterms:modified xsi:type="dcterms:W3CDTF">2025-05-14T06:10:44Z</dcterms:modified>
</cp:coreProperties>
</file>