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8B6052BC-5A17-4A0C-81A3-F9F4ED3ECE9E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3" r:id="rId1"/>
  </sheets>
  <definedNames>
    <definedName name="_xlnm.Print_Titles" localSheetId="0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3" l="1"/>
  <c r="C9" i="13"/>
  <c r="D6" i="13"/>
  <c r="C6" i="13"/>
  <c r="D5" i="13"/>
  <c r="C5" i="13"/>
  <c r="D4" i="13"/>
  <c r="C4" i="13"/>
  <c r="AC9" i="13"/>
  <c r="AE7" i="13"/>
  <c r="AD7" i="13"/>
  <c r="AD8" i="13" s="1"/>
  <c r="AC6" i="13"/>
  <c r="AC5" i="13"/>
  <c r="AC4" i="13"/>
  <c r="Z9" i="13"/>
  <c r="AB7" i="13"/>
  <c r="AB8" i="13" s="1"/>
  <c r="AA7" i="13"/>
  <c r="Z6" i="13"/>
  <c r="Z5" i="13"/>
  <c r="Z4" i="13"/>
  <c r="W9" i="13"/>
  <c r="Y7" i="13"/>
  <c r="Y8" i="13" s="1"/>
  <c r="X7" i="13"/>
  <c r="W6" i="13"/>
  <c r="W5" i="13"/>
  <c r="W4" i="13"/>
  <c r="T9" i="13"/>
  <c r="V7" i="13"/>
  <c r="V8" i="13" s="1"/>
  <c r="U7" i="13"/>
  <c r="U8" i="13" s="1"/>
  <c r="T6" i="13"/>
  <c r="T5" i="13"/>
  <c r="T4" i="13"/>
  <c r="Q9" i="13"/>
  <c r="S7" i="13"/>
  <c r="S8" i="13" s="1"/>
  <c r="R7" i="13"/>
  <c r="R8" i="13" s="1"/>
  <c r="Q6" i="13"/>
  <c r="Q5" i="13"/>
  <c r="Q4" i="13"/>
  <c r="N9" i="13"/>
  <c r="P7" i="13"/>
  <c r="P8" i="13" s="1"/>
  <c r="O7" i="13"/>
  <c r="N6" i="13"/>
  <c r="N5" i="13"/>
  <c r="N4" i="13"/>
  <c r="K9" i="13"/>
  <c r="M7" i="13"/>
  <c r="M8" i="13" s="1"/>
  <c r="L7" i="13"/>
  <c r="L8" i="13" s="1"/>
  <c r="K6" i="13"/>
  <c r="K5" i="13"/>
  <c r="K4" i="13"/>
  <c r="H9" i="13"/>
  <c r="J7" i="13"/>
  <c r="J8" i="13" s="1"/>
  <c r="I7" i="13"/>
  <c r="I8" i="13" s="1"/>
  <c r="H6" i="13"/>
  <c r="H5" i="13"/>
  <c r="H4" i="13"/>
  <c r="G7" i="13"/>
  <c r="D7" i="13" s="1"/>
  <c r="F7" i="13"/>
  <c r="C7" i="13" s="1"/>
  <c r="E9" i="13"/>
  <c r="E6" i="13"/>
  <c r="E5" i="13"/>
  <c r="E4" i="13"/>
  <c r="N7" i="13" l="1"/>
  <c r="N8" i="13" s="1"/>
  <c r="E7" i="13"/>
  <c r="E8" i="13" s="1"/>
  <c r="AC7" i="13"/>
  <c r="AC8" i="13" s="1"/>
  <c r="Z7" i="13"/>
  <c r="Z8" i="13" s="1"/>
  <c r="AA8" i="13"/>
  <c r="W7" i="13"/>
  <c r="W8" i="13" s="1"/>
  <c r="X8" i="13"/>
  <c r="Q7" i="13"/>
  <c r="Q8" i="13" s="1"/>
  <c r="O8" i="13"/>
  <c r="H7" i="13"/>
  <c r="H8" i="13" s="1"/>
  <c r="B9" i="13"/>
  <c r="B7" i="13"/>
  <c r="B6" i="13"/>
  <c r="B5" i="13"/>
  <c r="B4" i="13"/>
  <c r="AE8" i="13"/>
  <c r="T7" i="13"/>
  <c r="T8" i="13" s="1"/>
  <c r="K7" i="13"/>
  <c r="K8" i="13" s="1"/>
  <c r="F8" i="13"/>
  <c r="G8" i="13"/>
  <c r="D8" i="13"/>
  <c r="C8" i="13"/>
  <c r="B8" i="13" l="1"/>
</calcChain>
</file>

<file path=xl/sharedStrings.xml><?xml version="1.0" encoding="utf-8"?>
<sst xmlns="http://schemas.openxmlformats.org/spreadsheetml/2006/main" count="46" uniqueCount="19">
  <si>
    <t>計</t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</si>
  <si>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</si>
  <si>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</si>
  <si>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</si>
  <si>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　年月</t>
    <rPh sb="1" eb="2">
      <t>ネン</t>
    </rPh>
    <phoneticPr fontId="1"/>
  </si>
  <si>
    <t>前年同期間データ</t>
    <rPh sb="0" eb="2">
      <t>ゼンネン</t>
    </rPh>
    <rPh sb="2" eb="4">
      <t>ドウキ</t>
    </rPh>
    <rPh sb="4" eb="5">
      <t>カン</t>
    </rPh>
    <phoneticPr fontId="1"/>
  </si>
  <si>
    <t>2025年 1月 ～ 1月</t>
  </si>
  <si>
    <t>北米西岸（メキシコ含む）</t>
  </si>
  <si>
    <t>豪州・ニュージーランド</t>
  </si>
  <si>
    <t>印パ・ペルシャ湾</t>
  </si>
  <si>
    <t>タイ・インドシナ</t>
  </si>
  <si>
    <t>シンガポール・マレーシア</t>
  </si>
  <si>
    <t>フィリピン</t>
  </si>
  <si>
    <t>韓国</t>
  </si>
  <si>
    <t>中国</t>
  </si>
  <si>
    <t>香港</t>
  </si>
  <si>
    <t>2023年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</si>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</sst>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_ ;&quot;- &quot;"/>
    <numFmt numFmtId="177" formatCode="\(##0.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 justifyLastLine="1"/>
    </xf>
    <xf numFmtId="176" fontId="2" fillId="0" borderId="8" xfId="0" applyNumberFormat="1" applyFont="1" applyBorder="1" applyAlignment="1">
      <alignment vertical="center" justifyLastLine="1"/>
    </xf>
    <xf numFmtId="176" fontId="2" fillId="0" borderId="9" xfId="0" applyNumberFormat="1" applyFont="1" applyBorder="1" applyAlignment="1">
      <alignment vertical="center" justifyLastLine="1"/>
    </xf>
    <xf numFmtId="0" fontId="2" fillId="0" borderId="0" xfId="0" applyFont="1" applyBorder="1"/>
    <xf numFmtId="0" fontId="3" fillId="0" borderId="13" xfId="0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right" vertical="center" justifyLastLine="1"/>
    </xf>
    <xf numFmtId="177" fontId="2" fillId="0" borderId="11" xfId="0" applyNumberFormat="1" applyFont="1" applyBorder="1" applyAlignment="1">
      <alignment horizontal="right" vertical="center" justifyLastLine="1"/>
    </xf>
    <xf numFmtId="177" fontId="2" fillId="0" borderId="12" xfId="0" applyNumberFormat="1" applyFont="1" applyBorder="1" applyAlignment="1">
      <alignment horizontal="right" vertical="center" justifyLastLine="1"/>
    </xf>
    <xf numFmtId="0" fontId="2" fillId="0" borderId="1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 justifyLastLine="1"/>
    </xf>
    <xf numFmtId="176" fontId="2" fillId="0" borderId="5" xfId="0" applyNumberFormat="1" applyFont="1" applyBorder="1" applyAlignment="1">
      <alignment vertical="center" justifyLastLine="1"/>
    </xf>
    <xf numFmtId="176" fontId="2" fillId="0" borderId="6" xfId="0" applyNumberFormat="1" applyFont="1" applyBorder="1" applyAlignment="1">
      <alignment vertical="center" justifyLastLine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9525</xdr:colOff>
      <xdr:row>3</xdr:row>
      <xdr:rowOff>0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38C7496B-27B7-4B82-BB21-A1F628BAA125}"/>
            </a:ext>
          </a:extLst>
        </xdr:cNvPr>
        <xdr:cNvSpPr>
          <a:spLocks noChangeShapeType="1"/>
        </xdr:cNvSpPr>
      </xdr:nvSpPr>
      <xdr:spPr bwMode="auto">
        <a:xfrm>
          <a:off x="9525" y="238125"/>
          <a:ext cx="8096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view="pageBreakPreview" zoomScale="60" zoomScaleNormal="75" workbookViewId="0">
      <selection activeCell="H12" sqref="H12"/>
    </sheetView>
  </sheetViews>
  <sheetFormatPr defaultColWidth="9" defaultRowHeight="13.2" x14ac:dyDescent="0.2"/>
  <cols>
    <col min="1" max="1" width="20.44140625" style="2" bestFit="1" customWidth="1"/>
    <col min="2" max="31" width="14.77734375" style="2" customWidth="1"/>
    <col min="32" max="16384" width="9" style="2"/>
  </cols>
  <sheetData>
    <row r="1" spans="1:31" ht="18.899999999999999" customHeight="1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.899999999999999" customHeight="1" x14ac:dyDescent="0.2">
      <c r="A2" s="3"/>
      <c r="B2" s="23" t="s">
        <v>1</v>
      </c>
      <c r="C2" s="24"/>
      <c r="D2" s="25"/>
      <c r="E2" s="23" t="s">
        <v>7</v>
      </c>
      <c r="F2" s="24"/>
      <c r="G2" s="25"/>
      <c r="H2" s="23" t="s">
        <v>8</v>
      </c>
      <c r="I2" s="24"/>
      <c r="J2" s="25"/>
      <c r="K2" s="23" t="s">
        <v>9</v>
      </c>
      <c r="L2" s="24"/>
      <c r="M2" s="25"/>
      <c r="N2" s="23" t="s">
        <v>10</v>
      </c>
      <c r="O2" s="24"/>
      <c r="P2" s="25"/>
      <c r="Q2" s="23" t="s">
        <v>11</v>
      </c>
      <c r="R2" s="24"/>
      <c r="S2" s="25"/>
      <c r="T2" s="23" t="s">
        <v>12</v>
      </c>
      <c r="U2" s="24"/>
      <c r="V2" s="25"/>
      <c r="W2" s="23" t="s">
        <v>13</v>
      </c>
      <c r="X2" s="24"/>
      <c r="Y2" s="25"/>
      <c r="Z2" s="23" t="s">
        <v>14</v>
      </c>
      <c r="AA2" s="24"/>
      <c r="AB2" s="25"/>
      <c r="AC2" s="23" t="s">
        <v>15</v>
      </c>
      <c r="AD2" s="24"/>
      <c r="AE2" s="25"/>
    </row>
    <row r="3" spans="1:31" ht="18.899999999999999" customHeight="1" x14ac:dyDescent="0.2">
      <c r="A3" s="4" t="s">
        <v>4</v>
      </c>
      <c r="B3" s="5" t="s">
        <v>0</v>
      </c>
      <c r="C3" s="6" t="s">
        <v>2</v>
      </c>
      <c r="D3" s="7" t="s">
        <v>3</v>
      </c>
      <c r="E3" s="5" t="s">
        <v>0</v>
      </c>
      <c r="F3" s="6" t="s">
        <v>2</v>
      </c>
      <c r="G3" s="7" t="s">
        <v>3</v>
      </c>
      <c r="H3" s="5" t="s">
        <v>0</v>
      </c>
      <c r="I3" s="6" t="s">
        <v>2</v>
      </c>
      <c r="J3" s="7" t="s">
        <v>3</v>
      </c>
      <c r="K3" s="5" t="s">
        <v>0</v>
      </c>
      <c r="L3" s="6" t="s">
        <v>2</v>
      </c>
      <c r="M3" s="7" t="s">
        <v>3</v>
      </c>
      <c r="N3" s="5" t="s">
        <v>0</v>
      </c>
      <c r="O3" s="6" t="s">
        <v>2</v>
      </c>
      <c r="P3" s="7" t="s">
        <v>3</v>
      </c>
      <c r="Q3" s="5" t="s">
        <v>0</v>
      </c>
      <c r="R3" s="6" t="s">
        <v>2</v>
      </c>
      <c r="S3" s="7" t="s">
        <v>3</v>
      </c>
      <c r="T3" s="5" t="s">
        <v>0</v>
      </c>
      <c r="U3" s="6" t="s">
        <v>2</v>
      </c>
      <c r="V3" s="7" t="s">
        <v>3</v>
      </c>
      <c r="W3" s="5" t="s">
        <v>0</v>
      </c>
      <c r="X3" s="6" t="s">
        <v>2</v>
      </c>
      <c r="Y3" s="7" t="s">
        <v>3</v>
      </c>
      <c r="Z3" s="5" t="s">
        <v>0</v>
      </c>
      <c r="AA3" s="6" t="s">
        <v>2</v>
      </c>
      <c r="AB3" s="7" t="s">
        <v>3</v>
      </c>
      <c r="AC3" s="5" t="s">
        <v>0</v>
      </c>
      <c r="AD3" s="6" t="s">
        <v>2</v>
      </c>
      <c r="AE3" s="7" t="s">
        <v>3</v>
      </c>
    </row>
    <row r="4" spans="1:31" s="12" customFormat="1" ht="54.6" customHeight="1" x14ac:dyDescent="0.2">
      <c r="A4" s="8" t="s">
        <v>16</v>
      </c>
      <c r="B4" s="9">
        <f>SUM(C4,D4)</f>
        <v>30069667</v>
      </c>
      <c r="C4" s="10">
        <f>SUMIF(E3:AE3,"輸出",E4:AE4)</f>
        <v>7405122</v>
      </c>
      <c r="D4" s="11">
        <f>SUMIF(E3:AE3,"輸入",E4:AE4)</f>
        <v>22664545</v>
      </c>
      <c r="E4" s="9">
        <f>SUM(F4,G4)</f>
        <v>368219</v>
      </c>
      <c r="F4" s="10">
        <v>108070</v>
      </c>
      <c r="G4" s="11">
        <v>260149</v>
      </c>
      <c r="H4" s="9">
        <f>SUM(I4,J4)</f>
        <v>377370</v>
      </c>
      <c r="I4" s="10">
        <v>101950</v>
      </c>
      <c r="J4" s="11">
        <v>275420</v>
      </c>
      <c r="K4" s="9">
        <f>SUM(L4,M4)</f>
        <v>132263</v>
      </c>
      <c r="L4" s="10">
        <v>61067</v>
      </c>
      <c r="M4" s="11">
        <v>71196</v>
      </c>
      <c r="N4" s="9">
        <f>SUM(O4,P4)</f>
        <v>10351437</v>
      </c>
      <c r="O4" s="10">
        <v>2576287</v>
      </c>
      <c r="P4" s="11">
        <v>7775150</v>
      </c>
      <c r="Q4" s="9">
        <f>SUM(R4,S4)</f>
        <v>3419281</v>
      </c>
      <c r="R4" s="10">
        <v>1212038</v>
      </c>
      <c r="S4" s="11">
        <v>2207243</v>
      </c>
      <c r="T4" s="9">
        <f>SUM(U4,V4)</f>
        <v>1086371</v>
      </c>
      <c r="U4" s="10">
        <v>427116</v>
      </c>
      <c r="V4" s="11">
        <v>659255</v>
      </c>
      <c r="W4" s="9">
        <f>SUM(X4,Y4)</f>
        <v>3154145</v>
      </c>
      <c r="X4" s="10">
        <v>1320486</v>
      </c>
      <c r="Y4" s="11">
        <v>1833659</v>
      </c>
      <c r="Z4" s="9">
        <f>SUM(AA4,AB4)</f>
        <v>10234735</v>
      </c>
      <c r="AA4" s="10">
        <v>1379929</v>
      </c>
      <c r="AB4" s="11">
        <v>8854806</v>
      </c>
      <c r="AC4" s="9">
        <f>SUM(AD4,AE4)</f>
        <v>945846</v>
      </c>
      <c r="AD4" s="10">
        <v>218179</v>
      </c>
      <c r="AE4" s="11">
        <v>727667</v>
      </c>
    </row>
    <row r="5" spans="1:31" s="12" customFormat="1" ht="54.6" customHeight="1" x14ac:dyDescent="0.2">
      <c r="A5" s="8" t="s">
        <v>17</v>
      </c>
      <c r="B5" s="9">
        <f>SUM(C5,D5)</f>
        <v>31219103</v>
      </c>
      <c r="C5" s="10">
        <f>SUMIF(E3:AE3,"輸出",E5:AE5)</f>
        <v>7619695</v>
      </c>
      <c r="D5" s="11">
        <f>SUMIF(E3:AE3,"輸入",E5:AE5)</f>
        <v>23599408</v>
      </c>
      <c r="E5" s="9">
        <f>SUM(F5,G5)</f>
        <v>554849</v>
      </c>
      <c r="F5" s="10">
        <v>139453</v>
      </c>
      <c r="G5" s="11">
        <v>415396</v>
      </c>
      <c r="H5" s="9">
        <f>SUM(I5,J5)</f>
        <v>441490</v>
      </c>
      <c r="I5" s="10">
        <v>123920</v>
      </c>
      <c r="J5" s="11">
        <v>317570</v>
      </c>
      <c r="K5" s="9">
        <f>SUM(L5,M5)</f>
        <v>36985</v>
      </c>
      <c r="L5" s="10">
        <v>9745</v>
      </c>
      <c r="M5" s="11">
        <v>27240</v>
      </c>
      <c r="N5" s="9">
        <f>SUM(O5,P5)</f>
        <v>10337347</v>
      </c>
      <c r="O5" s="10">
        <v>2495331</v>
      </c>
      <c r="P5" s="11">
        <v>7842016</v>
      </c>
      <c r="Q5" s="9">
        <f>SUM(R5,S5)</f>
        <v>2744945</v>
      </c>
      <c r="R5" s="10">
        <v>1006894</v>
      </c>
      <c r="S5" s="11">
        <v>1738051</v>
      </c>
      <c r="T5" s="9">
        <f>SUM(U5,V5)</f>
        <v>1927651</v>
      </c>
      <c r="U5" s="10">
        <v>680861</v>
      </c>
      <c r="V5" s="11">
        <v>1246790</v>
      </c>
      <c r="W5" s="9">
        <f>SUM(X5,Y5)</f>
        <v>3276801</v>
      </c>
      <c r="X5" s="10">
        <v>1273668</v>
      </c>
      <c r="Y5" s="11">
        <v>2003133</v>
      </c>
      <c r="Z5" s="9">
        <f>SUM(AA5,AB5)</f>
        <v>10231338</v>
      </c>
      <c r="AA5" s="10">
        <v>1412272</v>
      </c>
      <c r="AB5" s="11">
        <v>8819066</v>
      </c>
      <c r="AC5" s="9">
        <f>SUM(AD5,AE5)</f>
        <v>1667697</v>
      </c>
      <c r="AD5" s="10">
        <v>477551</v>
      </c>
      <c r="AE5" s="11">
        <v>1190146</v>
      </c>
    </row>
    <row r="6" spans="1:31" s="12" customFormat="1" ht="54.6" hidden="1" customHeight="1" x14ac:dyDescent="0.2">
      <c r="A6" s="13" t="s">
        <v>5</v>
      </c>
      <c r="B6" s="9">
        <f>SUM(C6,D6)</f>
        <v>2669167</v>
      </c>
      <c r="C6" s="10">
        <f>SUMIF(E3:AE3,"輸出",E6:AE6)</f>
        <v>538697</v>
      </c>
      <c r="D6" s="11">
        <f>SUMIF(E3:AE3,"輸入",E6:AE6)</f>
        <v>2130470</v>
      </c>
      <c r="E6" s="9">
        <f>SUM(F6,G6)</f>
        <v>19571</v>
      </c>
      <c r="F6" s="10">
        <v>5177</v>
      </c>
      <c r="G6" s="11">
        <v>14394</v>
      </c>
      <c r="H6" s="9">
        <f>SUM(I6,J6)</f>
        <v>30666</v>
      </c>
      <c r="I6" s="10">
        <v>8614</v>
      </c>
      <c r="J6" s="11">
        <v>22052</v>
      </c>
      <c r="K6" s="9">
        <f>SUM(L6,M6)</f>
        <v>13917</v>
      </c>
      <c r="L6" s="10">
        <v>2312</v>
      </c>
      <c r="M6" s="11">
        <v>11605</v>
      </c>
      <c r="N6" s="9">
        <f>SUM(O6,P6)</f>
        <v>979725</v>
      </c>
      <c r="O6" s="10">
        <v>199950</v>
      </c>
      <c r="P6" s="11">
        <v>779775</v>
      </c>
      <c r="Q6" s="9">
        <f>SUM(R6,S6)</f>
        <v>297129</v>
      </c>
      <c r="R6" s="10">
        <v>88354</v>
      </c>
      <c r="S6" s="11">
        <v>208775</v>
      </c>
      <c r="T6" s="9">
        <f>SUM(U6,V6)</f>
        <v>102003</v>
      </c>
      <c r="U6" s="10">
        <v>38688</v>
      </c>
      <c r="V6" s="11">
        <v>63315</v>
      </c>
      <c r="W6" s="9">
        <f>SUM(X6,Y6)</f>
        <v>214493</v>
      </c>
      <c r="X6" s="10">
        <v>81117</v>
      </c>
      <c r="Y6" s="11">
        <v>133376</v>
      </c>
      <c r="Z6" s="9">
        <f>SUM(AA6,AB6)</f>
        <v>931414</v>
      </c>
      <c r="AA6" s="10">
        <v>95925</v>
      </c>
      <c r="AB6" s="11">
        <v>835489</v>
      </c>
      <c r="AC6" s="9">
        <f>SUM(AD6,AE6)</f>
        <v>80249</v>
      </c>
      <c r="AD6" s="10">
        <v>18560</v>
      </c>
      <c r="AE6" s="11">
        <v>61689</v>
      </c>
    </row>
    <row r="7" spans="1:31" s="12" customFormat="1" ht="54.6" customHeight="1" x14ac:dyDescent="0.2">
      <c r="A7" s="21" t="s">
        <v>18</v>
      </c>
      <c r="B7" s="9">
        <f>SUM(C7,D7)</f>
        <v>2555461</v>
      </c>
      <c r="C7" s="10">
        <f>SUMIF(E3:AE3,"輸出",E7:AE7)</f>
        <v>433534</v>
      </c>
      <c r="D7" s="11">
        <f>SUMIF(E3:AE3,"輸入",E7:AE7)</f>
        <v>2121927</v>
      </c>
      <c r="E7" s="9">
        <f>SUM(F7,G7)</f>
        <v>24679</v>
      </c>
      <c r="F7" s="10">
        <f>SUM(F9,F10,F11,F12,F13,F14,F15,F16,F17,F18,F19,F20)</f>
        <v>3638</v>
      </c>
      <c r="G7" s="11">
        <f>SUM(G9,G10,G11,G12,G13,G14,G15,G16,G17,G18,G19,G20)</f>
        <v>21041</v>
      </c>
      <c r="H7" s="9">
        <f>SUM(I7,J7)</f>
        <v>18955</v>
      </c>
      <c r="I7" s="10">
        <f>SUM(I9,I10,I11,I12,I13,I14,I15,I16,I17,I18,I19,I20)</f>
        <v>5163</v>
      </c>
      <c r="J7" s="11">
        <f>SUM(J9,J10,J11,J12,J13,J14,J15,J16,J17,J18,J19,J20)</f>
        <v>13792</v>
      </c>
      <c r="K7" s="9">
        <f>SUM(L7,M7)</f>
        <v>0</v>
      </c>
      <c r="L7" s="10">
        <f>SUM(L9,L10,L11,L12,L13,L14,L15,L16,L17,L18,L19,L20)</f>
        <v>0</v>
      </c>
      <c r="M7" s="11">
        <f>SUM(M9,M10,M11,M12,M13,M14,M15,M16,M17,M18,M19,M20)</f>
        <v>0</v>
      </c>
      <c r="N7" s="9">
        <f>SUM(O7,P7)</f>
        <v>726683</v>
      </c>
      <c r="O7" s="10">
        <f>SUM(O9,O10,O11,O12,O13,O14,O15,O16,O17,O18,O19,O20)</f>
        <v>119017</v>
      </c>
      <c r="P7" s="11">
        <f>SUM(P9,P10,P11,P12,P13,P14,P15,P16,P17,P18,P19,P20)</f>
        <v>607666</v>
      </c>
      <c r="Q7" s="9">
        <f>SUM(R7,S7)</f>
        <v>176555</v>
      </c>
      <c r="R7" s="10">
        <f>SUM(R9,R10,R11,R12,R13,R14,R15,R16,R17,R18,R19,R20)</f>
        <v>55862</v>
      </c>
      <c r="S7" s="11">
        <f>SUM(S9,S10,S11,S12,S13,S14,S15,S16,S17,S18,S19,S20)</f>
        <v>120693</v>
      </c>
      <c r="T7" s="9">
        <f>SUM(U7,V7)</f>
        <v>185394</v>
      </c>
      <c r="U7" s="10">
        <f>SUM(U9,U10,U11,U12,U13,U14,U15,U16,U17,U18,U19,U20)</f>
        <v>46394</v>
      </c>
      <c r="V7" s="11">
        <f>SUM(V9,V10,V11,V12,V13,V14,V15,V16,V17,V18,V19,V20)</f>
        <v>139000</v>
      </c>
      <c r="W7" s="9">
        <f>SUM(X7,Y7)</f>
        <v>287585</v>
      </c>
      <c r="X7" s="10">
        <f>SUM(X9,X10,X11,X12,X13,X14,X15,X16,X17,X18,X19,X20)</f>
        <v>84235</v>
      </c>
      <c r="Y7" s="11">
        <f>SUM(Y9,Y10,Y11,Y12,Y13,Y14,Y15,Y16,Y17,Y18,Y19,Y20)</f>
        <v>203350</v>
      </c>
      <c r="Z7" s="9">
        <f>SUM(AA7,AB7)</f>
        <v>956481</v>
      </c>
      <c r="AA7" s="10">
        <f>SUM(AA9,AA10,AA11,AA12,AA13,AA14,AA15,AA16,AA17,AA18,AA19,AA20)</f>
        <v>84033</v>
      </c>
      <c r="AB7" s="11">
        <f>SUM(AB9,AB10,AB11,AB12,AB13,AB14,AB15,AB16,AB17,AB18,AB19,AB20)</f>
        <v>872448</v>
      </c>
      <c r="AC7" s="9">
        <f>SUM(AD7,AE7)</f>
        <v>179129</v>
      </c>
      <c r="AD7" s="10">
        <f>SUM(AD9,AD10,AD11,AD12,AD13,AD14,AD15,AD16,AD17,AD18,AD19,AD20)</f>
        <v>35192</v>
      </c>
      <c r="AE7" s="11">
        <f>SUM(AE9,AE10,AE11,AE12,AE13,AE14,AE15,AE16,AE17,AE18,AE19,AE20)</f>
        <v>143937</v>
      </c>
    </row>
    <row r="8" spans="1:31" s="12" customFormat="1" ht="54.6" customHeight="1" x14ac:dyDescent="0.2">
      <c r="A8" s="22"/>
      <c r="B8" s="14">
        <f t="shared" ref="B8:G8" si="0">IF(OR(B6=0,B7=0),"(     -)",B7/B6*100)</f>
        <v>95.74001926443718</v>
      </c>
      <c r="C8" s="15">
        <f t="shared" si="0"/>
        <v>80.478265147197774</v>
      </c>
      <c r="D8" s="16">
        <f t="shared" si="0"/>
        <v>99.599008669448523</v>
      </c>
      <c r="E8" s="14">
        <f t="shared" si="0"/>
        <v>126.09984160237087</v>
      </c>
      <c r="F8" s="15">
        <f t="shared" si="0"/>
        <v>70.272358508788884</v>
      </c>
      <c r="G8" s="16">
        <f t="shared" si="0"/>
        <v>146.17896345699597</v>
      </c>
      <c r="H8" s="14">
        <f t="shared" ref="H8:AE8" si="1">IF(OR(H6=0,H7=0),"(     -)",H7/H6*100)</f>
        <v>61.811126328833232</v>
      </c>
      <c r="I8" s="15">
        <f t="shared" si="1"/>
        <v>59.937311353610397</v>
      </c>
      <c r="J8" s="16">
        <f t="shared" si="1"/>
        <v>62.543079992744424</v>
      </c>
      <c r="K8" s="14" t="str">
        <f t="shared" si="1"/>
        <v>(     -)</v>
      </c>
      <c r="L8" s="15" t="str">
        <f t="shared" si="1"/>
        <v>(     -)</v>
      </c>
      <c r="M8" s="16" t="str">
        <f t="shared" si="1"/>
        <v>(     -)</v>
      </c>
      <c r="N8" s="14">
        <f t="shared" si="1"/>
        <v>74.172140141366199</v>
      </c>
      <c r="O8" s="15">
        <f t="shared" si="1"/>
        <v>59.523380845211307</v>
      </c>
      <c r="P8" s="16">
        <f t="shared" si="1"/>
        <v>77.928376775351865</v>
      </c>
      <c r="Q8" s="14">
        <f t="shared" si="1"/>
        <v>59.4203191206513</v>
      </c>
      <c r="R8" s="15">
        <f t="shared" si="1"/>
        <v>63.225207687258077</v>
      </c>
      <c r="S8" s="16">
        <f t="shared" si="1"/>
        <v>57.810082624835346</v>
      </c>
      <c r="T8" s="14">
        <f t="shared" si="1"/>
        <v>181.75347783888708</v>
      </c>
      <c r="U8" s="15">
        <f t="shared" si="1"/>
        <v>119.91832092638543</v>
      </c>
      <c r="V8" s="16">
        <f t="shared" si="1"/>
        <v>219.53723446260761</v>
      </c>
      <c r="W8" s="14">
        <f t="shared" si="1"/>
        <v>134.07663653359316</v>
      </c>
      <c r="X8" s="15">
        <f t="shared" si="1"/>
        <v>103.84383051641457</v>
      </c>
      <c r="Y8" s="16">
        <f t="shared" si="1"/>
        <v>152.46371161228407</v>
      </c>
      <c r="Z8" s="14">
        <f t="shared" si="1"/>
        <v>102.69128443420435</v>
      </c>
      <c r="AA8" s="15">
        <f t="shared" si="1"/>
        <v>87.602814698983579</v>
      </c>
      <c r="AB8" s="16">
        <f t="shared" si="1"/>
        <v>104.42363693597403</v>
      </c>
      <c r="AC8" s="14">
        <f t="shared" si="1"/>
        <v>223.21648867898665</v>
      </c>
      <c r="AD8" s="15">
        <f t="shared" si="1"/>
        <v>189.61206896551724</v>
      </c>
      <c r="AE8" s="16">
        <f t="shared" si="1"/>
        <v>233.32684919515634</v>
      </c>
    </row>
    <row r="9" spans="1:31" s="12" customFormat="1" ht="54.6" customHeight="1" x14ac:dyDescent="0.2">
      <c r="A9" s="8">
        <v>1</v>
      </c>
      <c r="B9" s="9">
        <f>SUM(C9,D9)</f>
        <v>2555461</v>
      </c>
      <c r="C9" s="10">
        <f>SUMIF(E3:AE3,"輸出",E9:AE9)</f>
        <v>433534</v>
      </c>
      <c r="D9" s="11">
        <f>SUMIF(E3:AE3,"輸入",E9:AE9)</f>
        <v>2121927</v>
      </c>
      <c r="E9" s="9">
        <f>SUM(F9,G9)</f>
        <v>24679</v>
      </c>
      <c r="F9" s="10">
        <v>3638</v>
      </c>
      <c r="G9" s="11">
        <v>21041</v>
      </c>
      <c r="H9" s="9">
        <f>SUM(I9,J9)</f>
        <v>18955</v>
      </c>
      <c r="I9" s="10">
        <v>5163</v>
      </c>
      <c r="J9" s="11">
        <v>13792</v>
      </c>
      <c r="K9" s="9">
        <f>SUM(L9,M9)</f>
        <v>0</v>
      </c>
      <c r="L9" s="10">
        <v>0</v>
      </c>
      <c r="M9" s="11">
        <v>0</v>
      </c>
      <c r="N9" s="9">
        <f>SUM(O9,P9)</f>
        <v>726683</v>
      </c>
      <c r="O9" s="10">
        <v>119017</v>
      </c>
      <c r="P9" s="11">
        <v>607666</v>
      </c>
      <c r="Q9" s="9">
        <f>SUM(R9,S9)</f>
        <v>176555</v>
      </c>
      <c r="R9" s="10">
        <v>55862</v>
      </c>
      <c r="S9" s="11">
        <v>120693</v>
      </c>
      <c r="T9" s="9">
        <f>SUM(U9,V9)</f>
        <v>185394</v>
      </c>
      <c r="U9" s="10">
        <v>46394</v>
      </c>
      <c r="V9" s="11">
        <v>139000</v>
      </c>
      <c r="W9" s="9">
        <f>SUM(X9,Y9)</f>
        <v>287585</v>
      </c>
      <c r="X9" s="10">
        <v>84235</v>
      </c>
      <c r="Y9" s="11">
        <v>203350</v>
      </c>
      <c r="Z9" s="9">
        <f>SUM(AA9,AB9)</f>
        <v>956481</v>
      </c>
      <c r="AA9" s="10">
        <v>84033</v>
      </c>
      <c r="AB9" s="11">
        <v>872448</v>
      </c>
      <c r="AC9" s="9">
        <f>SUM(AD9,AE9)</f>
        <v>179129</v>
      </c>
      <c r="AD9" s="10">
        <v>35192</v>
      </c>
      <c r="AE9" s="11">
        <v>143937</v>
      </c>
    </row>
    <row r="10" spans="1:31" s="12" customFormat="1" ht="54.6" customHeight="1" x14ac:dyDescent="0.2">
      <c r="A10" s="8">
        <v>2</v>
      </c>
      <c r="B10" s="9"/>
      <c r="C10" s="10"/>
      <c r="D10" s="11"/>
      <c r="E10" s="9"/>
      <c r="F10" s="10"/>
      <c r="G10" s="11"/>
      <c r="H10" s="9"/>
      <c r="I10" s="10"/>
      <c r="J10" s="11"/>
      <c r="K10" s="9"/>
      <c r="L10" s="10"/>
      <c r="M10" s="11"/>
      <c r="N10" s="9"/>
      <c r="O10" s="10"/>
      <c r="P10" s="11"/>
      <c r="Q10" s="9"/>
      <c r="R10" s="10"/>
      <c r="S10" s="11"/>
      <c r="T10" s="9"/>
      <c r="U10" s="10"/>
      <c r="V10" s="11"/>
      <c r="W10" s="9"/>
      <c r="X10" s="10"/>
      <c r="Y10" s="11"/>
      <c r="Z10" s="9"/>
      <c r="AA10" s="10"/>
      <c r="AB10" s="11"/>
      <c r="AC10" s="9"/>
      <c r="AD10" s="10"/>
      <c r="AE10" s="11"/>
    </row>
    <row r="11" spans="1:31" s="12" customFormat="1" ht="54.6" customHeight="1" x14ac:dyDescent="0.2">
      <c r="A11" s="8">
        <v>3</v>
      </c>
      <c r="B11" s="9"/>
      <c r="C11" s="10"/>
      <c r="D11" s="11"/>
      <c r="E11" s="9"/>
      <c r="F11" s="10"/>
      <c r="G11" s="11"/>
      <c r="H11" s="9"/>
      <c r="I11" s="10"/>
      <c r="J11" s="11"/>
      <c r="K11" s="9"/>
      <c r="L11" s="10"/>
      <c r="M11" s="11"/>
      <c r="N11" s="9"/>
      <c r="O11" s="10"/>
      <c r="P11" s="11"/>
      <c r="Q11" s="9"/>
      <c r="R11" s="10"/>
      <c r="S11" s="11"/>
      <c r="T11" s="9"/>
      <c r="U11" s="10"/>
      <c r="V11" s="11"/>
      <c r="W11" s="9"/>
      <c r="X11" s="10"/>
      <c r="Y11" s="11"/>
      <c r="Z11" s="9"/>
      <c r="AA11" s="10"/>
      <c r="AB11" s="11"/>
      <c r="AC11" s="9"/>
      <c r="AD11" s="10"/>
      <c r="AE11" s="11"/>
    </row>
    <row r="12" spans="1:31" s="12" customFormat="1" ht="54.6" customHeight="1" x14ac:dyDescent="0.2">
      <c r="A12" s="8">
        <v>4</v>
      </c>
      <c r="B12" s="9"/>
      <c r="C12" s="10"/>
      <c r="D12" s="11"/>
      <c r="E12" s="9"/>
      <c r="F12" s="10"/>
      <c r="G12" s="11"/>
      <c r="H12" s="9"/>
      <c r="I12" s="10"/>
      <c r="J12" s="11"/>
      <c r="K12" s="9"/>
      <c r="L12" s="10"/>
      <c r="M12" s="11"/>
      <c r="N12" s="9"/>
      <c r="O12" s="10"/>
      <c r="P12" s="11"/>
      <c r="Q12" s="9"/>
      <c r="R12" s="10"/>
      <c r="S12" s="11"/>
      <c r="T12" s="9"/>
      <c r="U12" s="10"/>
      <c r="V12" s="11"/>
      <c r="W12" s="9"/>
      <c r="X12" s="10"/>
      <c r="Y12" s="11"/>
      <c r="Z12" s="9"/>
      <c r="AA12" s="10"/>
      <c r="AB12" s="11"/>
      <c r="AC12" s="9"/>
      <c r="AD12" s="10"/>
      <c r="AE12" s="11"/>
    </row>
    <row r="13" spans="1:31" s="12" customFormat="1" ht="54.6" customHeight="1" x14ac:dyDescent="0.2">
      <c r="A13" s="8">
        <v>5</v>
      </c>
      <c r="B13" s="9"/>
      <c r="C13" s="10"/>
      <c r="D13" s="11"/>
      <c r="E13" s="9"/>
      <c r="F13" s="10"/>
      <c r="G13" s="11"/>
      <c r="H13" s="9"/>
      <c r="I13" s="10"/>
      <c r="J13" s="11"/>
      <c r="K13" s="9"/>
      <c r="L13" s="10"/>
      <c r="M13" s="11"/>
      <c r="N13" s="9"/>
      <c r="O13" s="10"/>
      <c r="P13" s="11"/>
      <c r="Q13" s="9"/>
      <c r="R13" s="10"/>
      <c r="S13" s="11"/>
      <c r="T13" s="9"/>
      <c r="U13" s="10"/>
      <c r="V13" s="11"/>
      <c r="W13" s="9"/>
      <c r="X13" s="10"/>
      <c r="Y13" s="11"/>
      <c r="Z13" s="9"/>
      <c r="AA13" s="10"/>
      <c r="AB13" s="11"/>
      <c r="AC13" s="9"/>
      <c r="AD13" s="10"/>
      <c r="AE13" s="11"/>
    </row>
    <row r="14" spans="1:31" s="12" customFormat="1" ht="54.6" customHeight="1" x14ac:dyDescent="0.2">
      <c r="A14" s="8">
        <v>6</v>
      </c>
      <c r="B14" s="9"/>
      <c r="C14" s="10"/>
      <c r="D14" s="11"/>
      <c r="E14" s="9"/>
      <c r="F14" s="10"/>
      <c r="G14" s="11"/>
      <c r="H14" s="9"/>
      <c r="I14" s="10"/>
      <c r="J14" s="11"/>
      <c r="K14" s="9"/>
      <c r="L14" s="10"/>
      <c r="M14" s="11"/>
      <c r="N14" s="9"/>
      <c r="O14" s="10"/>
      <c r="P14" s="11"/>
      <c r="Q14" s="9"/>
      <c r="R14" s="10"/>
      <c r="S14" s="11"/>
      <c r="T14" s="9"/>
      <c r="U14" s="10"/>
      <c r="V14" s="11"/>
      <c r="W14" s="9"/>
      <c r="X14" s="10"/>
      <c r="Y14" s="11"/>
      <c r="Z14" s="9"/>
      <c r="AA14" s="10"/>
      <c r="AB14" s="11"/>
      <c r="AC14" s="9"/>
      <c r="AD14" s="10"/>
      <c r="AE14" s="11"/>
    </row>
    <row r="15" spans="1:31" s="12" customFormat="1" ht="54.6" customHeight="1" x14ac:dyDescent="0.2">
      <c r="A15" s="8">
        <v>7</v>
      </c>
      <c r="B15" s="9"/>
      <c r="C15" s="10"/>
      <c r="D15" s="11"/>
      <c r="E15" s="9"/>
      <c r="F15" s="10"/>
      <c r="G15" s="11"/>
      <c r="H15" s="9"/>
      <c r="I15" s="10"/>
      <c r="J15" s="11"/>
      <c r="K15" s="9"/>
      <c r="L15" s="10"/>
      <c r="M15" s="11"/>
      <c r="N15" s="9"/>
      <c r="O15" s="10"/>
      <c r="P15" s="11"/>
      <c r="Q15" s="9"/>
      <c r="R15" s="10"/>
      <c r="S15" s="11"/>
      <c r="T15" s="9"/>
      <c r="U15" s="10"/>
      <c r="V15" s="11"/>
      <c r="W15" s="9"/>
      <c r="X15" s="10"/>
      <c r="Y15" s="11"/>
      <c r="Z15" s="9"/>
      <c r="AA15" s="10"/>
      <c r="AB15" s="11"/>
      <c r="AC15" s="9"/>
      <c r="AD15" s="10"/>
      <c r="AE15" s="11"/>
    </row>
    <row r="16" spans="1:31" s="12" customFormat="1" ht="54.6" customHeight="1" x14ac:dyDescent="0.2">
      <c r="A16" s="8">
        <v>8</v>
      </c>
      <c r="B16" s="9"/>
      <c r="C16" s="10"/>
      <c r="D16" s="11"/>
      <c r="E16" s="9"/>
      <c r="F16" s="10"/>
      <c r="G16" s="11"/>
      <c r="H16" s="9"/>
      <c r="I16" s="10"/>
      <c r="J16" s="11"/>
      <c r="K16" s="9"/>
      <c r="L16" s="10"/>
      <c r="M16" s="11"/>
      <c r="N16" s="9"/>
      <c r="O16" s="10"/>
      <c r="P16" s="11"/>
      <c r="Q16" s="9"/>
      <c r="R16" s="10"/>
      <c r="S16" s="11"/>
      <c r="T16" s="9"/>
      <c r="U16" s="10"/>
      <c r="V16" s="11"/>
      <c r="W16" s="9"/>
      <c r="X16" s="10"/>
      <c r="Y16" s="11"/>
      <c r="Z16" s="9"/>
      <c r="AA16" s="10"/>
      <c r="AB16" s="11"/>
      <c r="AC16" s="9"/>
      <c r="AD16" s="10"/>
      <c r="AE16" s="11"/>
    </row>
    <row r="17" spans="1:31" s="12" customFormat="1" ht="54.6" customHeight="1" x14ac:dyDescent="0.2">
      <c r="A17" s="8">
        <v>9</v>
      </c>
      <c r="B17" s="9"/>
      <c r="C17" s="10"/>
      <c r="D17" s="11"/>
      <c r="E17" s="9"/>
      <c r="F17" s="10"/>
      <c r="G17" s="11"/>
      <c r="H17" s="9"/>
      <c r="I17" s="10"/>
      <c r="J17" s="11"/>
      <c r="K17" s="9"/>
      <c r="L17" s="10"/>
      <c r="M17" s="11"/>
      <c r="N17" s="9"/>
      <c r="O17" s="10"/>
      <c r="P17" s="11"/>
      <c r="Q17" s="9"/>
      <c r="R17" s="10"/>
      <c r="S17" s="11"/>
      <c r="T17" s="9"/>
      <c r="U17" s="10"/>
      <c r="V17" s="11"/>
      <c r="W17" s="9"/>
      <c r="X17" s="10"/>
      <c r="Y17" s="11"/>
      <c r="Z17" s="9"/>
      <c r="AA17" s="10"/>
      <c r="AB17" s="11"/>
      <c r="AC17" s="9"/>
      <c r="AD17" s="10"/>
      <c r="AE17" s="11"/>
    </row>
    <row r="18" spans="1:31" s="12" customFormat="1" ht="54.6" customHeight="1" x14ac:dyDescent="0.2">
      <c r="A18" s="8">
        <v>10</v>
      </c>
      <c r="B18" s="9"/>
      <c r="C18" s="10"/>
      <c r="D18" s="11"/>
      <c r="E18" s="9"/>
      <c r="F18" s="10"/>
      <c r="G18" s="11"/>
      <c r="H18" s="9"/>
      <c r="I18" s="10"/>
      <c r="J18" s="11"/>
      <c r="K18" s="9"/>
      <c r="L18" s="10"/>
      <c r="M18" s="11"/>
      <c r="N18" s="9"/>
      <c r="O18" s="10"/>
      <c r="P18" s="11"/>
      <c r="Q18" s="9"/>
      <c r="R18" s="10"/>
      <c r="S18" s="11"/>
      <c r="T18" s="9"/>
      <c r="U18" s="10"/>
      <c r="V18" s="11"/>
      <c r="W18" s="9"/>
      <c r="X18" s="10"/>
      <c r="Y18" s="11"/>
      <c r="Z18" s="9"/>
      <c r="AA18" s="10"/>
      <c r="AB18" s="11"/>
      <c r="AC18" s="9"/>
      <c r="AD18" s="10"/>
      <c r="AE18" s="11"/>
    </row>
    <row r="19" spans="1:31" s="12" customFormat="1" ht="54.6" customHeight="1" x14ac:dyDescent="0.2">
      <c r="A19" s="8">
        <v>11</v>
      </c>
      <c r="B19" s="9"/>
      <c r="C19" s="10"/>
      <c r="D19" s="11"/>
      <c r="E19" s="9"/>
      <c r="F19" s="10"/>
      <c r="G19" s="11"/>
      <c r="H19" s="9"/>
      <c r="I19" s="10"/>
      <c r="J19" s="11"/>
      <c r="K19" s="9"/>
      <c r="L19" s="10"/>
      <c r="M19" s="11"/>
      <c r="N19" s="9"/>
      <c r="O19" s="10"/>
      <c r="P19" s="11"/>
      <c r="Q19" s="9"/>
      <c r="R19" s="10"/>
      <c r="S19" s="11"/>
      <c r="T19" s="9"/>
      <c r="U19" s="10"/>
      <c r="V19" s="11"/>
      <c r="W19" s="9"/>
      <c r="X19" s="10"/>
      <c r="Y19" s="11"/>
      <c r="Z19" s="9"/>
      <c r="AA19" s="10"/>
      <c r="AB19" s="11"/>
      <c r="AC19" s="9"/>
      <c r="AD19" s="10"/>
      <c r="AE19" s="11"/>
    </row>
    <row r="20" spans="1:31" s="12" customFormat="1" ht="54.6" customHeight="1" x14ac:dyDescent="0.2">
      <c r="A20" s="17">
        <v>12</v>
      </c>
      <c r="B20" s="18"/>
      <c r="C20" s="19"/>
      <c r="D20" s="20"/>
      <c r="E20" s="18"/>
      <c r="F20" s="19"/>
      <c r="G20" s="20"/>
      <c r="H20" s="18"/>
      <c r="I20" s="19"/>
      <c r="J20" s="20"/>
      <c r="K20" s="18"/>
      <c r="L20" s="19"/>
      <c r="M20" s="20"/>
      <c r="N20" s="18"/>
      <c r="O20" s="19"/>
      <c r="P20" s="20"/>
      <c r="Q20" s="18"/>
      <c r="R20" s="19"/>
      <c r="S20" s="20"/>
      <c r="T20" s="18"/>
      <c r="U20" s="19"/>
      <c r="V20" s="20"/>
      <c r="W20" s="18"/>
      <c r="X20" s="19"/>
      <c r="Y20" s="20"/>
      <c r="Z20" s="18"/>
      <c r="AA20" s="19"/>
      <c r="AB20" s="20"/>
      <c r="AC20" s="18"/>
      <c r="AD20" s="19"/>
      <c r="AE20" s="20"/>
    </row>
    <row r="21" spans="1:31" ht="18" customHeight="1" x14ac:dyDescent="0.2"/>
    <row r="22" spans="1:31" ht="18" customHeight="1" x14ac:dyDescent="0.2"/>
    <row r="23" spans="1:31" ht="18" customHeight="1" x14ac:dyDescent="0.2"/>
    <row r="24" spans="1:31" ht="18" customHeight="1" x14ac:dyDescent="0.2"/>
  </sheetData>
  <mergeCells count="11">
    <mergeCell ref="AC2:AE2"/>
    <mergeCell ref="N2:P2"/>
    <mergeCell ref="Q2:S2"/>
    <mergeCell ref="T2:V2"/>
    <mergeCell ref="W2:Y2"/>
    <mergeCell ref="Z2:AB2"/>
    <mergeCell ref="A7:A8"/>
    <mergeCell ref="E2:G2"/>
    <mergeCell ref="B2:D2"/>
    <mergeCell ref="H2:J2"/>
    <mergeCell ref="K2:M2"/>
  </mergeCells>
  <phoneticPr fontId="1"/>
  <printOptions horizontalCentered="1"/>
  <pageMargins left="0.39370078740157483" right="0.27559055118110237" top="0.78740157480314965" bottom="0.55118110236220474" header="0.47244094488188981" footer="0.35433070866141736"/>
  <pageSetup paperSize="9" scale="50" orientation="landscape" r:id="rId1"/>
  <headerFooter alignWithMargins="0">
    <oddHeader>&amp;C&amp;"ＭＳ Ｐゴシック,太字"&amp;20 １１．外貿コンテナ航路別取扱量月表&amp;R
&amp;12（単位：トン）</oddHeader>
    <oddFooter>&amp;C&amp;Pページ</oddFoot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2025-06-17T02:18:50Z</dcterms:created>
  <dcterms:modified xsi:type="dcterms:W3CDTF">2025-06-17T02:19:21Z</dcterms:modified>
</cp:coreProperties>
</file>