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9D87317-6D88-408B-B65B-F1FC9DA6C819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 s="1"/>
  <c r="N17" i="1"/>
  <c r="F17" i="1"/>
  <c r="F6" i="1" s="1"/>
  <c r="I17" i="1" s="1"/>
  <c r="P35" i="1"/>
  <c r="M35" i="1"/>
  <c r="H35" i="1"/>
  <c r="E35" i="1"/>
  <c r="O34" i="1"/>
  <c r="O23" i="1" s="1"/>
  <c r="K34" i="1"/>
  <c r="K23" i="1" s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G6" i="1" s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Q25" i="1" l="1"/>
  <c r="Q29" i="1"/>
  <c r="Q26" i="1"/>
  <c r="Q24" i="1"/>
  <c r="Q23" i="1"/>
  <c r="Q30" i="1"/>
  <c r="Q31" i="1"/>
  <c r="P23" i="1"/>
  <c r="Q32" i="1"/>
  <c r="P34" i="1"/>
  <c r="Q33" i="1"/>
  <c r="Q35" i="1"/>
  <c r="Q34" i="1"/>
  <c r="M34" i="1"/>
  <c r="I28" i="1"/>
  <c r="I34" i="1"/>
  <c r="I33" i="1"/>
  <c r="I32" i="1"/>
  <c r="I23" i="1"/>
  <c r="H34" i="1"/>
  <c r="I35" i="1"/>
  <c r="E34" i="1"/>
  <c r="P17" i="1"/>
  <c r="N6" i="1"/>
  <c r="Q13" i="1" s="1"/>
  <c r="M6" i="1"/>
  <c r="I7" i="1"/>
  <c r="I9" i="1"/>
  <c r="I10" i="1"/>
  <c r="I11" i="1"/>
  <c r="I12" i="1"/>
  <c r="I13" i="1"/>
  <c r="I14" i="1"/>
  <c r="I15" i="1"/>
  <c r="I16" i="1"/>
  <c r="H6" i="1"/>
  <c r="I18" i="1"/>
  <c r="E6" i="1"/>
  <c r="H17" i="1"/>
  <c r="I6" i="1"/>
  <c r="E17" i="1"/>
  <c r="M23" i="1"/>
  <c r="I29" i="1"/>
  <c r="M17" i="1"/>
  <c r="I30" i="1"/>
  <c r="Q27" i="1"/>
  <c r="I8" i="1"/>
  <c r="I31" i="1"/>
  <c r="Q28" i="1"/>
  <c r="I24" i="1"/>
  <c r="I25" i="1"/>
  <c r="I26" i="1"/>
  <c r="C23" i="1"/>
  <c r="E23" i="1" s="1"/>
  <c r="I27" i="1"/>
  <c r="H23" i="1"/>
  <c r="Q16" i="1" l="1"/>
  <c r="Q12" i="1"/>
  <c r="Q10" i="1"/>
  <c r="Q11" i="1"/>
  <c r="Q15" i="1"/>
  <c r="Q9" i="1"/>
  <c r="Q8" i="1"/>
  <c r="Q17" i="1"/>
  <c r="Q14" i="1"/>
  <c r="P6" i="1"/>
  <c r="Q7" i="1"/>
  <c r="Q18" i="1"/>
  <c r="Q6" i="1"/>
</calcChain>
</file>

<file path=xl/sharedStrings.xml><?xml version="1.0" encoding="utf-8"?>
<sst xmlns="http://schemas.openxmlformats.org/spreadsheetml/2006/main" count="123" uniqueCount="47">
  <si>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</si>
  <si>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</si>
  <si>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</si>
  <si>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</si>
  <si>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</si>
  <si>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</si>
  <si>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</si>
  <si>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</si>
  <si>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</si>
  <si>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</si>
  <si>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</si>
  <si>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</si>
  <si>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</si>
  <si>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</si>
  <si>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</si>
  <si>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</si>
  <si>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</si>
  <si>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</si>
  <si>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</si>
  <si>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</si>
  <si>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６． 海上出入貨物主要品種（累計上位１０品種）</t>
    <phoneticPr fontId="1"/>
  </si>
  <si>
    <t>鋼材</t>
  </si>
  <si>
    <t>産業機械</t>
  </si>
  <si>
    <t>再利用資材</t>
  </si>
  <si>
    <t>金属くず</t>
  </si>
  <si>
    <t>完成自動車</t>
  </si>
  <si>
    <t>電気機械</t>
  </si>
  <si>
    <t>紙・パルプ</t>
  </si>
  <si>
    <t>化学薬品</t>
  </si>
  <si>
    <t>自動車部品</t>
  </si>
  <si>
    <t>衣服・身廻品・はきもの</t>
  </si>
  <si>
    <t>家具装備品</t>
  </si>
  <si>
    <t>製造食品</t>
  </si>
  <si>
    <t>木製品</t>
  </si>
  <si>
    <t>金属製品</t>
  </si>
  <si>
    <t>その他輸送機械</t>
  </si>
  <si>
    <t>取合せ品</t>
  </si>
  <si>
    <t>廃土砂</t>
  </si>
  <si>
    <t>石炭</t>
  </si>
  <si>
    <t>その他輸送用車両</t>
  </si>
  <si>
    <t>廃棄物</t>
  </si>
  <si>
    <t>重油</t>
  </si>
  <si>
    <t>砂利・砂</t>
  </si>
  <si>
    <t>セメント</t>
  </si>
  <si>
    <t>鉄鋼</t>
  </si>
  <si>
    <t>揮発油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</si>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</sst>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T15" sqref="T15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2.9" customHeight="1" x14ac:dyDescent="0.15">
      <c r="A2" s="51">
        <v>45689</v>
      </c>
      <c r="B2" s="52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9" t="s">
        <v>4</v>
      </c>
      <c r="B4" s="50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50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9"/>
      <c r="B5" s="50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50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9"/>
      <c r="B6" s="14" t="s">
        <v>18</v>
      </c>
      <c r="C6" s="15">
        <f>SUBTOTAL(9,C7:C18)</f>
        <v>715222</v>
      </c>
      <c r="D6" s="16">
        <f>SUBTOTAL(9,D7:D18)</f>
        <v>659242</v>
      </c>
      <c r="E6" s="17">
        <f>IF(OR(C6=0,D6=0),0,C6/D6*100)</f>
        <v>108.49157062201739</v>
      </c>
      <c r="F6" s="15">
        <f>SUBTOTAL(9,F7:F18)</f>
        <v>1234523</v>
      </c>
      <c r="G6" s="16">
        <f>SUBTOTAL(9,G7:G18)</f>
        <v>1266434</v>
      </c>
      <c r="H6" s="17">
        <f t="shared" ref="H6:H18" si="0">IF(OR(F6=0,G6=0),0,F6/G6*100)</f>
        <v>97.480247687601562</v>
      </c>
      <c r="I6" s="18">
        <f>IF(OR(F$6=0,F6=0),0,F6/F$6*100)</f>
        <v>100</v>
      </c>
      <c r="J6" s="14" t="s">
        <v>18</v>
      </c>
      <c r="K6" s="15">
        <f>SUBTOTAL(9,K7:K18)</f>
        <v>1741592</v>
      </c>
      <c r="L6" s="16">
        <f>SUBTOTAL(9,L7:L18)</f>
        <v>1683249</v>
      </c>
      <c r="M6" s="17">
        <f>IF(OR(K6=0,L6=0),0,K6/L6*100)</f>
        <v>103.46609443997887</v>
      </c>
      <c r="N6" s="15">
        <f>SUBTOTAL(9,N7:N18)</f>
        <v>4016033</v>
      </c>
      <c r="O6" s="16">
        <f>SUBTOTAL(9,O7:O18)</f>
        <v>4054203</v>
      </c>
      <c r="P6" s="17">
        <f t="shared" ref="P6:P18" si="1">IF(OR(N6=0,O6=0),0,N6/O6*100)</f>
        <v>99.058507923752217</v>
      </c>
      <c r="Q6" s="18">
        <f>IF(OR(N$6=0,N6=0),0,N6/N$6*100)</f>
        <v>100</v>
      </c>
    </row>
    <row r="7" spans="1:17" ht="18" customHeight="1" x14ac:dyDescent="0.15">
      <c r="A7" s="19">
        <v>1</v>
      </c>
      <c r="B7" s="20" t="s">
        <v>21</v>
      </c>
      <c r="C7" s="21">
        <v>97295</v>
      </c>
      <c r="D7" s="22">
        <v>87206</v>
      </c>
      <c r="E7" s="23">
        <f t="shared" ref="E7:E18" si="2">IF(OR(C7=0,D7=0),0,C7/D7*100)</f>
        <v>111.56915808545284</v>
      </c>
      <c r="F7" s="21">
        <v>178112</v>
      </c>
      <c r="G7" s="22">
        <v>161037</v>
      </c>
      <c r="H7" s="23">
        <f t="shared" si="0"/>
        <v>110.60315331259277</v>
      </c>
      <c r="I7" s="24">
        <f t="shared" ref="I7:I18" si="3">IF(OR(F$6=0,F7=0),0,F7/F$6*100)</f>
        <v>14.427596731693132</v>
      </c>
      <c r="J7" s="25" t="s">
        <v>30</v>
      </c>
      <c r="K7" s="21">
        <v>202468</v>
      </c>
      <c r="L7" s="22">
        <v>222315</v>
      </c>
      <c r="M7" s="23">
        <f t="shared" ref="M7:M18" si="4">IF(OR(K7=0,L7=0),0,K7/L7*100)</f>
        <v>91.072577199019406</v>
      </c>
      <c r="N7" s="21">
        <v>559444</v>
      </c>
      <c r="O7" s="22">
        <v>577330</v>
      </c>
      <c r="P7" s="23">
        <f t="shared" si="1"/>
        <v>96.901945161346191</v>
      </c>
      <c r="Q7" s="24">
        <f t="shared" ref="Q7:Q18" si="5">IF(OR(N$6=0,N7=0),0,N7/N$6*100)</f>
        <v>13.930264019244861</v>
      </c>
    </row>
    <row r="8" spans="1:17" ht="19.2" x14ac:dyDescent="0.15">
      <c r="A8" s="26">
        <v>2</v>
      </c>
      <c r="B8" s="46" t="s">
        <v>46</v>
      </c>
      <c r="C8" s="28">
        <v>87595</v>
      </c>
      <c r="D8" s="29">
        <v>80969</v>
      </c>
      <c r="E8" s="30">
        <f t="shared" si="2"/>
        <v>108.18337882399436</v>
      </c>
      <c r="F8" s="28">
        <v>148300</v>
      </c>
      <c r="G8" s="29">
        <v>154499</v>
      </c>
      <c r="H8" s="30">
        <f t="shared" si="0"/>
        <v>95.98767629563946</v>
      </c>
      <c r="I8" s="31">
        <f t="shared" si="3"/>
        <v>12.012736903241171</v>
      </c>
      <c r="J8" s="27" t="s">
        <v>26</v>
      </c>
      <c r="K8" s="28">
        <v>213825</v>
      </c>
      <c r="L8" s="29">
        <v>196607</v>
      </c>
      <c r="M8" s="30">
        <f t="shared" si="4"/>
        <v>108.75757221258652</v>
      </c>
      <c r="N8" s="28">
        <v>499940</v>
      </c>
      <c r="O8" s="29">
        <v>490026</v>
      </c>
      <c r="P8" s="30">
        <f t="shared" si="1"/>
        <v>102.02315795488404</v>
      </c>
      <c r="Q8" s="31">
        <f t="shared" si="5"/>
        <v>12.448602887476273</v>
      </c>
    </row>
    <row r="9" spans="1:17" ht="19.2" x14ac:dyDescent="0.15">
      <c r="A9" s="26">
        <v>3</v>
      </c>
      <c r="B9" s="27" t="s">
        <v>22</v>
      </c>
      <c r="C9" s="28">
        <v>67072</v>
      </c>
      <c r="D9" s="29">
        <v>73634</v>
      </c>
      <c r="E9" s="30">
        <f t="shared" si="2"/>
        <v>91.088355922535783</v>
      </c>
      <c r="F9" s="28">
        <v>115625</v>
      </c>
      <c r="G9" s="29">
        <v>137321</v>
      </c>
      <c r="H9" s="30">
        <f t="shared" si="0"/>
        <v>84.200522862490075</v>
      </c>
      <c r="I9" s="31">
        <f t="shared" si="3"/>
        <v>9.3659656401703337</v>
      </c>
      <c r="J9" s="46" t="s">
        <v>46</v>
      </c>
      <c r="K9" s="28">
        <v>147134</v>
      </c>
      <c r="L9" s="29">
        <v>138515</v>
      </c>
      <c r="M9" s="30">
        <f t="shared" si="4"/>
        <v>106.22243078366964</v>
      </c>
      <c r="N9" s="28">
        <v>341939</v>
      </c>
      <c r="O9" s="29">
        <v>328638</v>
      </c>
      <c r="P9" s="30">
        <f t="shared" si="1"/>
        <v>104.04731041449861</v>
      </c>
      <c r="Q9" s="31">
        <f t="shared" si="5"/>
        <v>8.5143473671655592</v>
      </c>
    </row>
    <row r="10" spans="1:17" ht="18" customHeight="1" x14ac:dyDescent="0.15">
      <c r="A10" s="26">
        <v>4</v>
      </c>
      <c r="B10" s="27" t="s">
        <v>23</v>
      </c>
      <c r="C10" s="28">
        <v>50433</v>
      </c>
      <c r="D10" s="29">
        <v>46389</v>
      </c>
      <c r="E10" s="30">
        <f t="shared" si="2"/>
        <v>108.71758390997866</v>
      </c>
      <c r="F10" s="28">
        <v>99814</v>
      </c>
      <c r="G10" s="29">
        <v>96377</v>
      </c>
      <c r="H10" s="30">
        <f t="shared" si="0"/>
        <v>103.56620355479005</v>
      </c>
      <c r="I10" s="31">
        <f t="shared" si="3"/>
        <v>8.0852280597445336</v>
      </c>
      <c r="J10" s="27" t="s">
        <v>31</v>
      </c>
      <c r="K10" s="28">
        <v>95871</v>
      </c>
      <c r="L10" s="29">
        <v>94188</v>
      </c>
      <c r="M10" s="30">
        <f t="shared" si="4"/>
        <v>101.78685182825838</v>
      </c>
      <c r="N10" s="28">
        <v>258550</v>
      </c>
      <c r="O10" s="29">
        <v>245150</v>
      </c>
      <c r="P10" s="30">
        <f t="shared" si="1"/>
        <v>105.46604119926575</v>
      </c>
      <c r="Q10" s="31">
        <f t="shared" si="5"/>
        <v>6.4379451065267643</v>
      </c>
    </row>
    <row r="11" spans="1:17" ht="18" customHeight="1" x14ac:dyDescent="0.15">
      <c r="A11" s="32">
        <v>5</v>
      </c>
      <c r="B11" s="33" t="s">
        <v>24</v>
      </c>
      <c r="C11" s="34">
        <v>55567</v>
      </c>
      <c r="D11" s="35">
        <v>32800</v>
      </c>
      <c r="E11" s="36">
        <f t="shared" si="2"/>
        <v>169.41158536585365</v>
      </c>
      <c r="F11" s="34">
        <v>96217</v>
      </c>
      <c r="G11" s="35">
        <v>66010</v>
      </c>
      <c r="H11" s="36">
        <f t="shared" si="0"/>
        <v>145.76124829571279</v>
      </c>
      <c r="I11" s="37">
        <f t="shared" si="3"/>
        <v>7.7938604627050285</v>
      </c>
      <c r="J11" s="33" t="s">
        <v>22</v>
      </c>
      <c r="K11" s="34">
        <v>96924</v>
      </c>
      <c r="L11" s="35">
        <v>102728</v>
      </c>
      <c r="M11" s="36">
        <f t="shared" si="4"/>
        <v>94.350128494665526</v>
      </c>
      <c r="N11" s="34">
        <v>217991</v>
      </c>
      <c r="O11" s="35">
        <v>234166</v>
      </c>
      <c r="P11" s="36">
        <f t="shared" si="1"/>
        <v>93.092507024931038</v>
      </c>
      <c r="Q11" s="37">
        <f t="shared" si="5"/>
        <v>5.4280181462652326</v>
      </c>
    </row>
    <row r="12" spans="1:17" ht="18" customHeight="1" x14ac:dyDescent="0.15">
      <c r="A12" s="19">
        <v>6</v>
      </c>
      <c r="B12" s="20" t="s">
        <v>25</v>
      </c>
      <c r="C12" s="21">
        <v>39798</v>
      </c>
      <c r="D12" s="22">
        <v>55530</v>
      </c>
      <c r="E12" s="23">
        <f t="shared" si="2"/>
        <v>71.669367909238247</v>
      </c>
      <c r="F12" s="21">
        <v>70309</v>
      </c>
      <c r="G12" s="22">
        <v>92356</v>
      </c>
      <c r="H12" s="23">
        <f t="shared" si="0"/>
        <v>76.128242886222878</v>
      </c>
      <c r="I12" s="24">
        <f t="shared" si="3"/>
        <v>5.6952361357382566</v>
      </c>
      <c r="J12" s="20" t="s">
        <v>32</v>
      </c>
      <c r="K12" s="21">
        <v>81162</v>
      </c>
      <c r="L12" s="22">
        <v>74258</v>
      </c>
      <c r="M12" s="23">
        <f t="shared" si="4"/>
        <v>109.29731476743247</v>
      </c>
      <c r="N12" s="21">
        <v>187000</v>
      </c>
      <c r="O12" s="22">
        <v>180845</v>
      </c>
      <c r="P12" s="23">
        <f t="shared" si="1"/>
        <v>103.40346705742488</v>
      </c>
      <c r="Q12" s="24">
        <f t="shared" si="5"/>
        <v>4.6563362402649577</v>
      </c>
    </row>
    <row r="13" spans="1:17" ht="18" customHeight="1" x14ac:dyDescent="0.15">
      <c r="A13" s="26">
        <v>7</v>
      </c>
      <c r="B13" s="27" t="s">
        <v>26</v>
      </c>
      <c r="C13" s="28">
        <v>36924</v>
      </c>
      <c r="D13" s="29">
        <v>38445</v>
      </c>
      <c r="E13" s="30">
        <f t="shared" si="2"/>
        <v>96.043698790479908</v>
      </c>
      <c r="F13" s="28">
        <v>64706</v>
      </c>
      <c r="G13" s="29">
        <v>75392</v>
      </c>
      <c r="H13" s="30">
        <f t="shared" si="0"/>
        <v>85.826082342954152</v>
      </c>
      <c r="I13" s="31">
        <f t="shared" si="3"/>
        <v>5.2413766288679922</v>
      </c>
      <c r="J13" s="27" t="s">
        <v>33</v>
      </c>
      <c r="K13" s="28">
        <v>92662</v>
      </c>
      <c r="L13" s="29">
        <v>79124</v>
      </c>
      <c r="M13" s="30">
        <f t="shared" si="4"/>
        <v>117.10985288913605</v>
      </c>
      <c r="N13" s="28">
        <v>167656</v>
      </c>
      <c r="O13" s="29">
        <v>163412</v>
      </c>
      <c r="P13" s="30">
        <f t="shared" si="1"/>
        <v>102.59711649083299</v>
      </c>
      <c r="Q13" s="31">
        <f t="shared" si="5"/>
        <v>4.1746668914324161</v>
      </c>
    </row>
    <row r="14" spans="1:17" ht="18" customHeight="1" x14ac:dyDescent="0.15">
      <c r="A14" s="26">
        <v>8</v>
      </c>
      <c r="B14" s="27" t="s">
        <v>27</v>
      </c>
      <c r="C14" s="28">
        <v>30590</v>
      </c>
      <c r="D14" s="29">
        <v>22918</v>
      </c>
      <c r="E14" s="30">
        <f t="shared" si="2"/>
        <v>133.47587049480757</v>
      </c>
      <c r="F14" s="28">
        <v>46742</v>
      </c>
      <c r="G14" s="29">
        <v>47576</v>
      </c>
      <c r="H14" s="30">
        <f t="shared" si="0"/>
        <v>98.247015301832846</v>
      </c>
      <c r="I14" s="31">
        <f t="shared" si="3"/>
        <v>3.7862397055380907</v>
      </c>
      <c r="J14" s="27" t="s">
        <v>21</v>
      </c>
      <c r="K14" s="28">
        <v>68531</v>
      </c>
      <c r="L14" s="29">
        <v>68180</v>
      </c>
      <c r="M14" s="30">
        <f t="shared" si="4"/>
        <v>100.51481372836608</v>
      </c>
      <c r="N14" s="28">
        <v>164410</v>
      </c>
      <c r="O14" s="29">
        <v>173524</v>
      </c>
      <c r="P14" s="30">
        <f t="shared" si="1"/>
        <v>94.747700606256188</v>
      </c>
      <c r="Q14" s="31">
        <f t="shared" si="5"/>
        <v>4.0938408623634324</v>
      </c>
    </row>
    <row r="15" spans="1:17" ht="18" customHeight="1" x14ac:dyDescent="0.15">
      <c r="A15" s="26">
        <v>9</v>
      </c>
      <c r="B15" s="27" t="s">
        <v>28</v>
      </c>
      <c r="C15" s="28">
        <v>25514</v>
      </c>
      <c r="D15" s="29">
        <v>28374</v>
      </c>
      <c r="E15" s="30">
        <f t="shared" si="2"/>
        <v>89.920349615845495</v>
      </c>
      <c r="F15" s="28">
        <v>46741</v>
      </c>
      <c r="G15" s="29">
        <v>52368</v>
      </c>
      <c r="H15" s="30">
        <f t="shared" si="0"/>
        <v>89.254888481515422</v>
      </c>
      <c r="I15" s="31">
        <f t="shared" si="3"/>
        <v>3.7861587025920129</v>
      </c>
      <c r="J15" s="27" t="s">
        <v>34</v>
      </c>
      <c r="K15" s="28">
        <v>52498</v>
      </c>
      <c r="L15" s="29">
        <v>45162</v>
      </c>
      <c r="M15" s="30">
        <f t="shared" si="4"/>
        <v>116.24374474115406</v>
      </c>
      <c r="N15" s="28">
        <v>135027</v>
      </c>
      <c r="O15" s="29">
        <v>121912</v>
      </c>
      <c r="P15" s="30">
        <f t="shared" si="1"/>
        <v>110.75775969551809</v>
      </c>
      <c r="Q15" s="31">
        <f t="shared" si="5"/>
        <v>3.3621984679906762</v>
      </c>
    </row>
    <row r="16" spans="1:17" ht="18" customHeight="1" x14ac:dyDescent="0.15">
      <c r="A16" s="32">
        <v>10</v>
      </c>
      <c r="B16" s="33" t="s">
        <v>29</v>
      </c>
      <c r="C16" s="34">
        <v>23991</v>
      </c>
      <c r="D16" s="35">
        <v>24125</v>
      </c>
      <c r="E16" s="36">
        <f t="shared" si="2"/>
        <v>99.444559585492229</v>
      </c>
      <c r="F16" s="34">
        <v>42298</v>
      </c>
      <c r="G16" s="35">
        <v>45286</v>
      </c>
      <c r="H16" s="36">
        <f t="shared" si="0"/>
        <v>93.401934372653812</v>
      </c>
      <c r="I16" s="37">
        <f t="shared" si="3"/>
        <v>3.4262626131712408</v>
      </c>
      <c r="J16" s="33" t="s">
        <v>28</v>
      </c>
      <c r="K16" s="34">
        <v>62448</v>
      </c>
      <c r="L16" s="35">
        <v>45851</v>
      </c>
      <c r="M16" s="36">
        <f t="shared" si="4"/>
        <v>136.19768380188</v>
      </c>
      <c r="N16" s="34">
        <v>114425</v>
      </c>
      <c r="O16" s="35">
        <v>90107</v>
      </c>
      <c r="P16" s="36">
        <f t="shared" si="1"/>
        <v>126.98791436847303</v>
      </c>
      <c r="Q16" s="37">
        <f t="shared" si="5"/>
        <v>2.8492046753599882</v>
      </c>
    </row>
    <row r="17" spans="1:17" ht="15" customHeight="1" x14ac:dyDescent="0.15">
      <c r="A17" s="38"/>
      <c r="B17" s="20" t="s">
        <v>5</v>
      </c>
      <c r="C17" s="21">
        <f>SUBTOTAL(9,C7:C16)</f>
        <v>514779</v>
      </c>
      <c r="D17" s="22">
        <f>SUBTOTAL(9,D7:D16)</f>
        <v>490390</v>
      </c>
      <c r="E17" s="23">
        <f t="shared" si="2"/>
        <v>104.97338852749851</v>
      </c>
      <c r="F17" s="21">
        <f>SUBTOTAL(9,F7:F16)</f>
        <v>908864</v>
      </c>
      <c r="G17" s="22">
        <f>SUBTOTAL(9,G7:G16)</f>
        <v>928222</v>
      </c>
      <c r="H17" s="23">
        <f t="shared" si="0"/>
        <v>97.914507520830142</v>
      </c>
      <c r="I17" s="24">
        <f t="shared" si="3"/>
        <v>73.620661583461782</v>
      </c>
      <c r="J17" s="20" t="s">
        <v>5</v>
      </c>
      <c r="K17" s="21">
        <f>SUBTOTAL(9,K7:K16)</f>
        <v>1113523</v>
      </c>
      <c r="L17" s="22">
        <f>SUBTOTAL(9,L7:L16)</f>
        <v>1066928</v>
      </c>
      <c r="M17" s="23">
        <f t="shared" si="4"/>
        <v>104.3672112832356</v>
      </c>
      <c r="N17" s="21">
        <f>SUBTOTAL(9,N7:N16)</f>
        <v>2646382</v>
      </c>
      <c r="O17" s="22">
        <f>SUBTOTAL(9,O7:O16)</f>
        <v>2605110</v>
      </c>
      <c r="P17" s="23">
        <f t="shared" si="1"/>
        <v>101.58427091370422</v>
      </c>
      <c r="Q17" s="24">
        <f t="shared" si="5"/>
        <v>65.895424664090157</v>
      </c>
    </row>
    <row r="18" spans="1:17" ht="15" customHeight="1" x14ac:dyDescent="0.15">
      <c r="A18" s="39"/>
      <c r="B18" s="33" t="s">
        <v>6</v>
      </c>
      <c r="C18" s="34">
        <v>200443</v>
      </c>
      <c r="D18" s="35">
        <v>168852</v>
      </c>
      <c r="E18" s="36">
        <f t="shared" si="2"/>
        <v>118.7092838698979</v>
      </c>
      <c r="F18" s="34">
        <v>325659</v>
      </c>
      <c r="G18" s="35">
        <v>338212</v>
      </c>
      <c r="H18" s="36">
        <f t="shared" si="0"/>
        <v>96.288422646150934</v>
      </c>
      <c r="I18" s="37">
        <f t="shared" si="3"/>
        <v>26.379338416538211</v>
      </c>
      <c r="J18" s="33" t="s">
        <v>6</v>
      </c>
      <c r="K18" s="34">
        <v>628069</v>
      </c>
      <c r="L18" s="35">
        <v>616321</v>
      </c>
      <c r="M18" s="36">
        <f t="shared" si="4"/>
        <v>101.90614955518309</v>
      </c>
      <c r="N18" s="34">
        <v>1369651</v>
      </c>
      <c r="O18" s="35">
        <v>1449093</v>
      </c>
      <c r="P18" s="36">
        <f t="shared" si="1"/>
        <v>94.517812176306151</v>
      </c>
      <c r="Q18" s="37">
        <f t="shared" si="5"/>
        <v>34.104575335909836</v>
      </c>
    </row>
    <row r="19" spans="1:17" ht="12.9" customHeight="1" x14ac:dyDescent="0.15">
      <c r="A19" s="53">
        <v>45689</v>
      </c>
      <c r="B19" s="54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9" t="s">
        <v>4</v>
      </c>
      <c r="B21" s="50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50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9"/>
      <c r="B22" s="50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50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9"/>
      <c r="B23" s="14" t="s">
        <v>18</v>
      </c>
      <c r="C23" s="15">
        <f>SUBTOTAL(9,C24:C35)</f>
        <v>1828479</v>
      </c>
      <c r="D23" s="16">
        <f>SUBTOTAL(9,D24:D35)</f>
        <v>1736095</v>
      </c>
      <c r="E23" s="17">
        <f>IF(OR(C23=0,D23=0),0,C23/D23*100)</f>
        <v>105.32136778229302</v>
      </c>
      <c r="F23" s="15">
        <f>SUBTOTAL(9,F24:F35)</f>
        <v>3628476</v>
      </c>
      <c r="G23" s="16">
        <f>SUBTOTAL(9,G24:G35)</f>
        <v>3396795</v>
      </c>
      <c r="H23" s="17">
        <f t="shared" ref="H23:H35" si="6">IF(OR(F23=0,G23=0),0,F23/G23*100)</f>
        <v>106.82057645515846</v>
      </c>
      <c r="I23" s="18">
        <f>IF(OR(F$23=0,F23=0),0,F23/F$23*100)</f>
        <v>100</v>
      </c>
      <c r="J23" s="14" t="s">
        <v>18</v>
      </c>
      <c r="K23" s="15">
        <f>SUBTOTAL(9,K24:K35)</f>
        <v>2177641</v>
      </c>
      <c r="L23" s="16">
        <f>SUBTOTAL(9,L24:L35)</f>
        <v>2181099</v>
      </c>
      <c r="M23" s="17">
        <f>IF(OR(K23=0,L23=0),0,K23/L23*100)</f>
        <v>99.841456073291496</v>
      </c>
      <c r="N23" s="15">
        <f>SUBTOTAL(9,N24:N35)</f>
        <v>4353289</v>
      </c>
      <c r="O23" s="16">
        <f>SUBTOTAL(9,O24:O35)</f>
        <v>4323724</v>
      </c>
      <c r="P23" s="17">
        <f t="shared" ref="P23:P35" si="7">IF(OR(N23=0,O23=0),0,N23/O23*100)</f>
        <v>100.6837855515292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35</v>
      </c>
      <c r="C24" s="21">
        <v>675852</v>
      </c>
      <c r="D24" s="22">
        <v>639186</v>
      </c>
      <c r="E24" s="23">
        <f t="shared" ref="E24:E35" si="8">IF(OR(C24=0,D24=0),0,C24/D24*100)</f>
        <v>105.73635843087928</v>
      </c>
      <c r="F24" s="21">
        <v>1338300</v>
      </c>
      <c r="G24" s="22">
        <v>1251020</v>
      </c>
      <c r="H24" s="23">
        <f t="shared" si="6"/>
        <v>106.97670700708221</v>
      </c>
      <c r="I24" s="24">
        <f t="shared" ref="I24:I35" si="9">IF(OR(F$23=0,F24=0),0,F24/F$23*100)</f>
        <v>36.88325346509113</v>
      </c>
      <c r="J24" s="20" t="s">
        <v>25</v>
      </c>
      <c r="K24" s="21">
        <v>816772</v>
      </c>
      <c r="L24" s="22">
        <v>797045</v>
      </c>
      <c r="M24" s="23">
        <f t="shared" ref="M24:M35" si="10">IF(OR(K24=0,L24=0),0,K24/L24*100)</f>
        <v>102.47501709439241</v>
      </c>
      <c r="N24" s="21">
        <v>1655792</v>
      </c>
      <c r="O24" s="22">
        <v>1617099</v>
      </c>
      <c r="P24" s="23">
        <f t="shared" si="7"/>
        <v>102.39274156993481</v>
      </c>
      <c r="Q24" s="24">
        <f t="shared" ref="Q24:Q35" si="11">IF(OR(N$23=0,N24=0),0,N24/N$23*100)</f>
        <v>38.035425628760237</v>
      </c>
    </row>
    <row r="25" spans="1:17" ht="18" customHeight="1" x14ac:dyDescent="0.15">
      <c r="A25" s="26">
        <v>2</v>
      </c>
      <c r="B25" s="27" t="s">
        <v>25</v>
      </c>
      <c r="C25" s="28">
        <v>619375</v>
      </c>
      <c r="D25" s="29">
        <v>574152</v>
      </c>
      <c r="E25" s="30">
        <f t="shared" si="8"/>
        <v>107.87648566930012</v>
      </c>
      <c r="F25" s="28">
        <v>1261489</v>
      </c>
      <c r="G25" s="29">
        <v>1159066</v>
      </c>
      <c r="H25" s="30">
        <f t="shared" si="6"/>
        <v>108.83668401971933</v>
      </c>
      <c r="I25" s="31">
        <f t="shared" si="9"/>
        <v>34.766359209761895</v>
      </c>
      <c r="J25" s="27" t="s">
        <v>35</v>
      </c>
      <c r="K25" s="28">
        <v>602588</v>
      </c>
      <c r="L25" s="29">
        <v>575155</v>
      </c>
      <c r="M25" s="30">
        <f t="shared" si="10"/>
        <v>104.76967078439725</v>
      </c>
      <c r="N25" s="28">
        <v>1194695</v>
      </c>
      <c r="O25" s="29">
        <v>1110378</v>
      </c>
      <c r="P25" s="30">
        <f t="shared" si="7"/>
        <v>107.59354021783574</v>
      </c>
      <c r="Q25" s="31">
        <f t="shared" si="11"/>
        <v>27.443503061708057</v>
      </c>
    </row>
    <row r="26" spans="1:17" ht="18" customHeight="1" x14ac:dyDescent="0.15">
      <c r="A26" s="26">
        <v>3</v>
      </c>
      <c r="B26" s="27" t="s">
        <v>36</v>
      </c>
      <c r="C26" s="28">
        <v>219648</v>
      </c>
      <c r="D26" s="29">
        <v>185184</v>
      </c>
      <c r="E26" s="30">
        <f t="shared" si="8"/>
        <v>118.61067910834629</v>
      </c>
      <c r="F26" s="28">
        <v>415542</v>
      </c>
      <c r="G26" s="29">
        <v>332818</v>
      </c>
      <c r="H26" s="30">
        <f t="shared" si="6"/>
        <v>124.8556267990313</v>
      </c>
      <c r="I26" s="31">
        <f t="shared" si="9"/>
        <v>11.452246066943808</v>
      </c>
      <c r="J26" s="27" t="s">
        <v>42</v>
      </c>
      <c r="K26" s="28">
        <v>193200</v>
      </c>
      <c r="L26" s="29">
        <v>233351</v>
      </c>
      <c r="M26" s="30">
        <f t="shared" si="10"/>
        <v>82.793731331770587</v>
      </c>
      <c r="N26" s="28">
        <v>391849</v>
      </c>
      <c r="O26" s="29">
        <v>463466</v>
      </c>
      <c r="P26" s="30">
        <f t="shared" si="7"/>
        <v>84.547518048788902</v>
      </c>
      <c r="Q26" s="31">
        <f t="shared" si="11"/>
        <v>9.0012172405737356</v>
      </c>
    </row>
    <row r="27" spans="1:17" ht="18" customHeight="1" x14ac:dyDescent="0.15">
      <c r="A27" s="26">
        <v>4</v>
      </c>
      <c r="B27" s="27" t="s">
        <v>37</v>
      </c>
      <c r="C27" s="28">
        <v>106586</v>
      </c>
      <c r="D27" s="29">
        <v>118044</v>
      </c>
      <c r="E27" s="30">
        <f t="shared" si="8"/>
        <v>90.293449900037274</v>
      </c>
      <c r="F27" s="28">
        <v>193716</v>
      </c>
      <c r="G27" s="29">
        <v>220885</v>
      </c>
      <c r="H27" s="30">
        <f t="shared" si="6"/>
        <v>87.699934354981096</v>
      </c>
      <c r="I27" s="31">
        <f t="shared" si="9"/>
        <v>5.3387703267156787</v>
      </c>
      <c r="J27" s="27" t="s">
        <v>43</v>
      </c>
      <c r="K27" s="28">
        <v>158596</v>
      </c>
      <c r="L27" s="29">
        <v>170528</v>
      </c>
      <c r="M27" s="30">
        <f t="shared" si="10"/>
        <v>93.002908613248266</v>
      </c>
      <c r="N27" s="28">
        <v>311933</v>
      </c>
      <c r="O27" s="29">
        <v>323185</v>
      </c>
      <c r="P27" s="30">
        <f t="shared" si="7"/>
        <v>96.518402772405892</v>
      </c>
      <c r="Q27" s="31">
        <f t="shared" si="11"/>
        <v>7.1654558197261879</v>
      </c>
    </row>
    <row r="28" spans="1:17" ht="18" customHeight="1" x14ac:dyDescent="0.15">
      <c r="A28" s="32">
        <v>5</v>
      </c>
      <c r="B28" s="33" t="s">
        <v>21</v>
      </c>
      <c r="C28" s="34">
        <v>49392</v>
      </c>
      <c r="D28" s="35">
        <v>54679</v>
      </c>
      <c r="E28" s="36">
        <f t="shared" si="8"/>
        <v>90.33083999341612</v>
      </c>
      <c r="F28" s="34">
        <v>95998</v>
      </c>
      <c r="G28" s="35">
        <v>108787</v>
      </c>
      <c r="H28" s="36">
        <f t="shared" si="6"/>
        <v>88.24399974261631</v>
      </c>
      <c r="I28" s="37">
        <f t="shared" si="9"/>
        <v>2.645683752627825</v>
      </c>
      <c r="J28" s="33" t="s">
        <v>21</v>
      </c>
      <c r="K28" s="34">
        <v>125259</v>
      </c>
      <c r="L28" s="35">
        <v>120059</v>
      </c>
      <c r="M28" s="36">
        <f t="shared" si="10"/>
        <v>104.33120382478616</v>
      </c>
      <c r="N28" s="34">
        <v>242069</v>
      </c>
      <c r="O28" s="35">
        <v>236778</v>
      </c>
      <c r="P28" s="36">
        <f t="shared" si="7"/>
        <v>102.23458260480281</v>
      </c>
      <c r="Q28" s="37">
        <f t="shared" si="11"/>
        <v>5.5606002725755177</v>
      </c>
    </row>
    <row r="29" spans="1:17" ht="18" customHeight="1" x14ac:dyDescent="0.15">
      <c r="A29" s="19">
        <v>6</v>
      </c>
      <c r="B29" s="20" t="s">
        <v>38</v>
      </c>
      <c r="C29" s="21">
        <v>7780</v>
      </c>
      <c r="D29" s="22">
        <v>26100</v>
      </c>
      <c r="E29" s="23">
        <f t="shared" si="8"/>
        <v>29.808429118773944</v>
      </c>
      <c r="F29" s="21">
        <v>67545</v>
      </c>
      <c r="G29" s="22">
        <v>66250</v>
      </c>
      <c r="H29" s="23">
        <f t="shared" si="6"/>
        <v>101.95471698113208</v>
      </c>
      <c r="I29" s="24">
        <f t="shared" si="9"/>
        <v>1.8615253346032881</v>
      </c>
      <c r="J29" s="20" t="s">
        <v>28</v>
      </c>
      <c r="K29" s="21">
        <v>42505</v>
      </c>
      <c r="L29" s="22">
        <v>66553</v>
      </c>
      <c r="M29" s="23">
        <f t="shared" si="10"/>
        <v>63.866392198698783</v>
      </c>
      <c r="N29" s="21">
        <v>94782</v>
      </c>
      <c r="O29" s="22">
        <v>136254</v>
      </c>
      <c r="P29" s="23">
        <f t="shared" si="7"/>
        <v>69.562728433660652</v>
      </c>
      <c r="Q29" s="24">
        <f t="shared" si="11"/>
        <v>2.1772503502524185</v>
      </c>
    </row>
    <row r="30" spans="1:17" ht="18" customHeight="1" x14ac:dyDescent="0.15">
      <c r="A30" s="26">
        <v>7</v>
      </c>
      <c r="B30" s="27" t="s">
        <v>39</v>
      </c>
      <c r="C30" s="28">
        <v>36130</v>
      </c>
      <c r="D30" s="29">
        <v>21600</v>
      </c>
      <c r="E30" s="30">
        <f t="shared" si="8"/>
        <v>167.2685185185185</v>
      </c>
      <c r="F30" s="28">
        <v>52750</v>
      </c>
      <c r="G30" s="29">
        <v>41060</v>
      </c>
      <c r="H30" s="30">
        <f t="shared" si="6"/>
        <v>128.47053093034583</v>
      </c>
      <c r="I30" s="31">
        <f t="shared" si="9"/>
        <v>1.4537783907072832</v>
      </c>
      <c r="J30" s="27" t="s">
        <v>36</v>
      </c>
      <c r="K30" s="28">
        <v>39476</v>
      </c>
      <c r="L30" s="29">
        <v>37247</v>
      </c>
      <c r="M30" s="30">
        <f t="shared" si="10"/>
        <v>105.98437458050314</v>
      </c>
      <c r="N30" s="28">
        <v>84125</v>
      </c>
      <c r="O30" s="29">
        <v>79336</v>
      </c>
      <c r="P30" s="30">
        <f t="shared" si="7"/>
        <v>106.03635171926994</v>
      </c>
      <c r="Q30" s="31">
        <f t="shared" si="11"/>
        <v>1.9324469383953145</v>
      </c>
    </row>
    <row r="31" spans="1:17" ht="18" customHeight="1" x14ac:dyDescent="0.15">
      <c r="A31" s="26">
        <v>8</v>
      </c>
      <c r="B31" s="27" t="s">
        <v>40</v>
      </c>
      <c r="C31" s="28">
        <v>24752</v>
      </c>
      <c r="D31" s="29">
        <v>42775</v>
      </c>
      <c r="E31" s="30">
        <f t="shared" si="8"/>
        <v>57.865575686732903</v>
      </c>
      <c r="F31" s="28">
        <v>41740</v>
      </c>
      <c r="G31" s="29">
        <v>68065</v>
      </c>
      <c r="H31" s="30">
        <f t="shared" si="6"/>
        <v>61.323734665393367</v>
      </c>
      <c r="I31" s="31">
        <f t="shared" si="9"/>
        <v>1.1503452138032606</v>
      </c>
      <c r="J31" s="27" t="s">
        <v>44</v>
      </c>
      <c r="K31" s="28">
        <v>41060</v>
      </c>
      <c r="L31" s="29">
        <v>29826</v>
      </c>
      <c r="M31" s="30">
        <f t="shared" si="10"/>
        <v>137.66512438811776</v>
      </c>
      <c r="N31" s="28">
        <v>81384</v>
      </c>
      <c r="O31" s="29">
        <v>56129</v>
      </c>
      <c r="P31" s="30">
        <f t="shared" si="7"/>
        <v>144.99456608883108</v>
      </c>
      <c r="Q31" s="31">
        <f t="shared" si="11"/>
        <v>1.8694830506313733</v>
      </c>
    </row>
    <row r="32" spans="1:17" ht="18" customHeight="1" x14ac:dyDescent="0.15">
      <c r="A32" s="26">
        <v>9</v>
      </c>
      <c r="B32" s="27" t="s">
        <v>28</v>
      </c>
      <c r="C32" s="28">
        <v>16559</v>
      </c>
      <c r="D32" s="29">
        <v>4693</v>
      </c>
      <c r="E32" s="30">
        <f t="shared" si="8"/>
        <v>352.84466226294484</v>
      </c>
      <c r="F32" s="28">
        <v>28407</v>
      </c>
      <c r="G32" s="29">
        <v>6736</v>
      </c>
      <c r="H32" s="30">
        <f t="shared" si="6"/>
        <v>421.71912114014248</v>
      </c>
      <c r="I32" s="31">
        <f t="shared" si="9"/>
        <v>0.78289066814828046</v>
      </c>
      <c r="J32" s="27" t="s">
        <v>45</v>
      </c>
      <c r="K32" s="28">
        <v>19420</v>
      </c>
      <c r="L32" s="29">
        <v>13530</v>
      </c>
      <c r="M32" s="30">
        <f t="shared" si="10"/>
        <v>143.53288987435329</v>
      </c>
      <c r="N32" s="28">
        <v>46083</v>
      </c>
      <c r="O32" s="29">
        <v>33300</v>
      </c>
      <c r="P32" s="30">
        <f t="shared" si="7"/>
        <v>138.38738738738738</v>
      </c>
      <c r="Q32" s="31">
        <f t="shared" si="11"/>
        <v>1.0585789273351711</v>
      </c>
    </row>
    <row r="33" spans="1:17" ht="18" customHeight="1" x14ac:dyDescent="0.15">
      <c r="A33" s="32">
        <v>10</v>
      </c>
      <c r="B33" s="33" t="s">
        <v>41</v>
      </c>
      <c r="C33" s="34">
        <v>13058</v>
      </c>
      <c r="D33" s="35">
        <v>10915</v>
      </c>
      <c r="E33" s="36">
        <f t="shared" si="8"/>
        <v>119.63353183692166</v>
      </c>
      <c r="F33" s="34">
        <v>27241</v>
      </c>
      <c r="G33" s="35">
        <v>21446</v>
      </c>
      <c r="H33" s="36">
        <f t="shared" si="6"/>
        <v>127.02135596381609</v>
      </c>
      <c r="I33" s="37">
        <f t="shared" si="9"/>
        <v>0.75075596476316775</v>
      </c>
      <c r="J33" s="33" t="s">
        <v>39</v>
      </c>
      <c r="K33" s="34">
        <v>22080</v>
      </c>
      <c r="L33" s="35">
        <v>14420</v>
      </c>
      <c r="M33" s="36">
        <f t="shared" si="10"/>
        <v>153.12066574202495</v>
      </c>
      <c r="N33" s="34">
        <v>36890</v>
      </c>
      <c r="O33" s="35">
        <v>31750</v>
      </c>
      <c r="P33" s="36">
        <f t="shared" si="7"/>
        <v>116.18897637795276</v>
      </c>
      <c r="Q33" s="37">
        <f t="shared" si="11"/>
        <v>0.84740526071207312</v>
      </c>
    </row>
    <row r="34" spans="1:17" ht="15" customHeight="1" x14ac:dyDescent="0.15">
      <c r="A34" s="38"/>
      <c r="B34" s="20" t="s">
        <v>5</v>
      </c>
      <c r="C34" s="21">
        <f>SUBTOTAL(9,C24:C33)</f>
        <v>1769132</v>
      </c>
      <c r="D34" s="22">
        <f>SUBTOTAL(9,D24:D33)</f>
        <v>1677328</v>
      </c>
      <c r="E34" s="23">
        <f t="shared" si="8"/>
        <v>105.47322884969428</v>
      </c>
      <c r="F34" s="21">
        <f>SUBTOTAL(9,F24:F33)</f>
        <v>3522728</v>
      </c>
      <c r="G34" s="22">
        <f>SUBTOTAL(9,G24:G33)</f>
        <v>3276133</v>
      </c>
      <c r="H34" s="23">
        <f t="shared" si="6"/>
        <v>107.52701431840525</v>
      </c>
      <c r="I34" s="24">
        <f t="shared" si="9"/>
        <v>97.085608393165614</v>
      </c>
      <c r="J34" s="20" t="s">
        <v>5</v>
      </c>
      <c r="K34" s="21">
        <f>SUBTOTAL(9,K24:K33)</f>
        <v>2060956</v>
      </c>
      <c r="L34" s="22">
        <f>SUBTOTAL(9,L24:L33)</f>
        <v>2057714</v>
      </c>
      <c r="M34" s="23">
        <f t="shared" si="10"/>
        <v>100.1575534792493</v>
      </c>
      <c r="N34" s="21">
        <f>SUBTOTAL(9,N24:N33)</f>
        <v>4139602</v>
      </c>
      <c r="O34" s="22">
        <f>SUBTOTAL(9,O24:O33)</f>
        <v>4087675</v>
      </c>
      <c r="P34" s="23">
        <f t="shared" si="7"/>
        <v>101.27033093384381</v>
      </c>
      <c r="Q34" s="24">
        <f t="shared" si="11"/>
        <v>95.091366550670074</v>
      </c>
    </row>
    <row r="35" spans="1:17" ht="15" customHeight="1" x14ac:dyDescent="0.15">
      <c r="A35" s="39"/>
      <c r="B35" s="33" t="s">
        <v>6</v>
      </c>
      <c r="C35" s="34">
        <v>59347</v>
      </c>
      <c r="D35" s="35">
        <v>58767</v>
      </c>
      <c r="E35" s="36">
        <f t="shared" si="8"/>
        <v>100.98694845746763</v>
      </c>
      <c r="F35" s="34">
        <v>105748</v>
      </c>
      <c r="G35" s="35">
        <v>120662</v>
      </c>
      <c r="H35" s="36">
        <f t="shared" si="6"/>
        <v>87.639853474996272</v>
      </c>
      <c r="I35" s="37">
        <f t="shared" si="9"/>
        <v>2.9143916068343843</v>
      </c>
      <c r="J35" s="33" t="s">
        <v>6</v>
      </c>
      <c r="K35" s="34">
        <v>116685</v>
      </c>
      <c r="L35" s="35">
        <v>123385</v>
      </c>
      <c r="M35" s="36">
        <f t="shared" si="10"/>
        <v>94.569842363334274</v>
      </c>
      <c r="N35" s="34">
        <v>213687</v>
      </c>
      <c r="O35" s="35">
        <v>236049</v>
      </c>
      <c r="P35" s="36">
        <f t="shared" si="7"/>
        <v>90.526543217721738</v>
      </c>
      <c r="Q35" s="37">
        <f t="shared" si="11"/>
        <v>4.90863344932992</v>
      </c>
    </row>
  </sheetData>
  <mergeCells count="13">
    <mergeCell ref="A21:A23"/>
    <mergeCell ref="B21:B22"/>
    <mergeCell ref="J21:J22"/>
    <mergeCell ref="B4:B5"/>
    <mergeCell ref="B20:I20"/>
    <mergeCell ref="J20:Q20"/>
    <mergeCell ref="A19:B19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scale="95" orientation="landscape" horizontalDpi="4294967293" r:id="rId1"/>
  <headerFooter alignWithMargins="0">
    <oddFooter>&amp;C&amp;P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2025-07-07T00:28:42Z</dcterms:created>
  <dcterms:modified xsi:type="dcterms:W3CDTF">2025-07-07T02:15:27Z</dcterms:modified>
</cp:coreProperties>
</file>