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7C145A0-CAE9-4BDF-BA38-A77ED0AABAA0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" r:id="rId1"/>
  </sheets>
  <definedNames>
    <definedName name="_xlnm.Print_Area" localSheetId="0">DATA!$A$1:$Q$35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23" i="1" s="1"/>
  <c r="F34" i="1"/>
  <c r="F23" i="1"/>
  <c r="I28" i="1" s="1"/>
  <c r="N17" i="1"/>
  <c r="N6" i="1" s="1"/>
  <c r="Q14" i="1" s="1"/>
  <c r="F17" i="1"/>
  <c r="F6" i="1" s="1"/>
  <c r="I17" i="1" s="1"/>
  <c r="P35" i="1"/>
  <c r="M35" i="1"/>
  <c r="H35" i="1"/>
  <c r="E35" i="1"/>
  <c r="O34" i="1"/>
  <c r="O23" i="1" s="1"/>
  <c r="K34" i="1"/>
  <c r="L34" i="1"/>
  <c r="L23" i="1" s="1"/>
  <c r="G34" i="1"/>
  <c r="G23" i="1" s="1"/>
  <c r="C34" i="1"/>
  <c r="D34" i="1"/>
  <c r="D23" i="1" s="1"/>
  <c r="P33" i="1"/>
  <c r="M33" i="1"/>
  <c r="H33" i="1"/>
  <c r="E33" i="1"/>
  <c r="P32" i="1"/>
  <c r="M32" i="1"/>
  <c r="H32" i="1"/>
  <c r="E32" i="1"/>
  <c r="P31" i="1"/>
  <c r="M31" i="1"/>
  <c r="H31" i="1"/>
  <c r="E31" i="1"/>
  <c r="P30" i="1"/>
  <c r="M30" i="1"/>
  <c r="H30" i="1"/>
  <c r="E30" i="1"/>
  <c r="P29" i="1"/>
  <c r="M29" i="1"/>
  <c r="H29" i="1"/>
  <c r="E29" i="1"/>
  <c r="P28" i="1"/>
  <c r="M28" i="1"/>
  <c r="H28" i="1"/>
  <c r="E28" i="1"/>
  <c r="P27" i="1"/>
  <c r="M27" i="1"/>
  <c r="H27" i="1"/>
  <c r="E27" i="1"/>
  <c r="P26" i="1"/>
  <c r="M26" i="1"/>
  <c r="H26" i="1"/>
  <c r="E26" i="1"/>
  <c r="P25" i="1"/>
  <c r="M25" i="1"/>
  <c r="H25" i="1"/>
  <c r="E25" i="1"/>
  <c r="P24" i="1"/>
  <c r="M24" i="1"/>
  <c r="H24" i="1"/>
  <c r="E24" i="1"/>
  <c r="P18" i="1"/>
  <c r="M18" i="1"/>
  <c r="O17" i="1"/>
  <c r="O6" i="1" s="1"/>
  <c r="K17" i="1"/>
  <c r="K6" i="1" s="1"/>
  <c r="L17" i="1"/>
  <c r="L6" i="1" s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H18" i="1"/>
  <c r="G17" i="1"/>
  <c r="H17" i="1" s="1"/>
  <c r="H16" i="1"/>
  <c r="H15" i="1"/>
  <c r="H14" i="1"/>
  <c r="H13" i="1"/>
  <c r="H12" i="1"/>
  <c r="H11" i="1"/>
  <c r="H10" i="1"/>
  <c r="H9" i="1"/>
  <c r="H8" i="1"/>
  <c r="H7" i="1"/>
  <c r="E18" i="1"/>
  <c r="C17" i="1"/>
  <c r="C6" i="1" s="1"/>
  <c r="D17" i="1"/>
  <c r="E16" i="1"/>
  <c r="E15" i="1"/>
  <c r="E14" i="1"/>
  <c r="E13" i="1"/>
  <c r="E12" i="1"/>
  <c r="E11" i="1"/>
  <c r="E10" i="1"/>
  <c r="E9" i="1"/>
  <c r="E8" i="1"/>
  <c r="E7" i="1"/>
  <c r="Q25" i="1" l="1"/>
  <c r="Q23" i="1"/>
  <c r="Q34" i="1"/>
  <c r="Q33" i="1"/>
  <c r="Q32" i="1"/>
  <c r="Q31" i="1"/>
  <c r="Q30" i="1"/>
  <c r="Q29" i="1"/>
  <c r="Q26" i="1"/>
  <c r="Q24" i="1"/>
  <c r="P23" i="1"/>
  <c r="P34" i="1"/>
  <c r="Q35" i="1"/>
  <c r="M34" i="1"/>
  <c r="K23" i="1"/>
  <c r="M23" i="1" s="1"/>
  <c r="I32" i="1"/>
  <c r="I23" i="1"/>
  <c r="H34" i="1"/>
  <c r="I33" i="1"/>
  <c r="I34" i="1"/>
  <c r="I35" i="1"/>
  <c r="E34" i="1"/>
  <c r="Q6" i="1"/>
  <c r="P17" i="1"/>
  <c r="Q7" i="1"/>
  <c r="Q18" i="1"/>
  <c r="P6" i="1"/>
  <c r="M6" i="1"/>
  <c r="I9" i="1"/>
  <c r="I10" i="1"/>
  <c r="I12" i="1"/>
  <c r="I7" i="1"/>
  <c r="E17" i="1"/>
  <c r="G6" i="1"/>
  <c r="H6" i="1" s="1"/>
  <c r="I11" i="1"/>
  <c r="I14" i="1"/>
  <c r="I15" i="1"/>
  <c r="I16" i="1"/>
  <c r="I13" i="1"/>
  <c r="I18" i="1"/>
  <c r="I6" i="1"/>
  <c r="D6" i="1"/>
  <c r="E6" i="1" s="1"/>
  <c r="Q8" i="1"/>
  <c r="Q9" i="1"/>
  <c r="Q15" i="1"/>
  <c r="I29" i="1"/>
  <c r="M17" i="1"/>
  <c r="Q16" i="1"/>
  <c r="I30" i="1"/>
  <c r="Q27" i="1"/>
  <c r="I8" i="1"/>
  <c r="Q17" i="1"/>
  <c r="I31" i="1"/>
  <c r="Q28" i="1"/>
  <c r="Q10" i="1"/>
  <c r="I24" i="1"/>
  <c r="Q11" i="1"/>
  <c r="I25" i="1"/>
  <c r="Q12" i="1"/>
  <c r="I26" i="1"/>
  <c r="C23" i="1"/>
  <c r="E23" i="1" s="1"/>
  <c r="Q13" i="1"/>
  <c r="I27" i="1"/>
  <c r="H23" i="1"/>
</calcChain>
</file>

<file path=xl/sharedStrings.xml><?xml version="1.0" encoding="utf-8"?>
<sst xmlns="http://schemas.openxmlformats.org/spreadsheetml/2006/main" count="121" uniqueCount="43">
  <si>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</si>
  <si>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</si>
  <si>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</si>
  <si>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</si>
  <si>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</si>
  <si>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１０品種合計</t>
    <rPh sb="2" eb="4">
      <t>ヒンシュ</t>
    </rPh>
    <rPh sb="4" eb="6">
      <t>ゴウケイ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</si>
  <si>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</si>
  <si>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</si>
  <si>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</si>
  <si>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</si>
  <si>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</si>
  <si>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</si>
  <si>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</si>
  <si>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移　　　　　　　　　　　　　　　　　　　　入</t>
    <rPh sb="21" eb="22">
      <t>ニュウ</t>
    </rPh>
    <phoneticPr fontId="1"/>
  </si>
  <si>
    <t>移　　　　　　　　　　　　　　　　　　　　出</t>
    <rPh sb="0" eb="1">
      <t>ウツリ</t>
    </rPh>
    <rPh sb="21" eb="22">
      <t>デ</t>
    </rPh>
    <phoneticPr fontId="1"/>
  </si>
  <si>
    <t>《　外　国　貿　易　》</t>
    <phoneticPr fontId="1"/>
  </si>
  <si>
    <t>《　内　国　貿　易　》</t>
    <rPh sb="2" eb="3">
      <t>ナイ</t>
    </rPh>
    <rPh sb="4" eb="5">
      <t>コク</t>
    </rPh>
    <rPh sb="6" eb="7">
      <t>ボウ</t>
    </rPh>
    <rPh sb="8" eb="9">
      <t>エキ</t>
    </rPh>
    <phoneticPr fontId="1"/>
  </si>
  <si>
    <t>品　　　　　　　種</t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</si>
  <si>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</si>
  <si>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</si>
  <si>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７． 海上出入貨物主要品種（コンテナ）（累計上位１０品種）</t>
    <phoneticPr fontId="1"/>
  </si>
  <si>
    <t>産業機械</t>
  </si>
  <si>
    <t>再利用資材</t>
  </si>
  <si>
    <t>鋼材</t>
  </si>
  <si>
    <t>完成自動車</t>
  </si>
  <si>
    <t>電気機械</t>
  </si>
  <si>
    <t>紙・パルプ</t>
  </si>
  <si>
    <t>自動車部品</t>
  </si>
  <si>
    <t>金属くず</t>
  </si>
  <si>
    <t>金属製品</t>
  </si>
  <si>
    <t>衣服・身廻品・はきもの</t>
  </si>
  <si>
    <t>家具装備品</t>
  </si>
  <si>
    <t>製造食品</t>
  </si>
  <si>
    <t>木製品</t>
  </si>
  <si>
    <t>その他畜産品</t>
  </si>
  <si>
    <t>野菜・果物</t>
  </si>
  <si>
    <t>取合せ品</t>
  </si>
  <si>
    <t>その他日用品</t>
  </si>
  <si>
    <t>非鉄金属</t>
  </si>
  <si>
    <t>飲料</t>
  </si>
  <si>
    <t>化学薬品</t>
  </si>
  <si>
    <t>その他農産品</t>
  </si>
  <si>
    <t>染料・塗料・合成樹脂
・その他化学工業品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</si>
</sst>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/>
    </xf>
    <xf numFmtId="177" fontId="4" fillId="0" borderId="3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49" fontId="4" fillId="0" borderId="2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4" fillId="0" borderId="2" xfId="0" applyNumberFormat="1" applyFont="1" applyBorder="1" applyAlignment="1">
      <alignment horizontal="distributed" vertical="center" wrapText="1"/>
    </xf>
    <xf numFmtId="49" fontId="4" fillId="0" borderId="10" xfId="0" applyNumberFormat="1" applyFont="1" applyBorder="1" applyAlignment="1">
      <alignment horizontal="distributed" vertical="center" wrapText="1"/>
    </xf>
    <xf numFmtId="49" fontId="2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5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55" fontId="4" fillId="0" borderId="12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workbookViewId="0">
      <selection activeCell="R15" sqref="R15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45" customWidth="1"/>
    <col min="4" max="4" width="12.875" style="45" hidden="1" customWidth="1"/>
    <col min="5" max="5" width="9.875" style="45" customWidth="1"/>
    <col min="6" max="6" width="12.875" style="45" customWidth="1"/>
    <col min="7" max="7" width="12.875" style="45" hidden="1" customWidth="1"/>
    <col min="8" max="9" width="9.875" style="45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2.9" customHeight="1" x14ac:dyDescent="0.15">
      <c r="A2" s="52">
        <v>45689</v>
      </c>
      <c r="B2" s="53"/>
      <c r="C2" s="2" t="s">
        <v>15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4"/>
      <c r="Q2" s="6" t="s">
        <v>19</v>
      </c>
    </row>
    <row r="3" spans="1:17" ht="12" customHeight="1" x14ac:dyDescent="0.15">
      <c r="A3" s="7"/>
      <c r="B3" s="49" t="s">
        <v>11</v>
      </c>
      <c r="C3" s="49"/>
      <c r="D3" s="49"/>
      <c r="E3" s="49"/>
      <c r="F3" s="49"/>
      <c r="G3" s="49"/>
      <c r="H3" s="49"/>
      <c r="I3" s="49"/>
      <c r="J3" s="49" t="s">
        <v>12</v>
      </c>
      <c r="K3" s="49"/>
      <c r="L3" s="49"/>
      <c r="M3" s="49"/>
      <c r="N3" s="49"/>
      <c r="O3" s="49"/>
      <c r="P3" s="49"/>
      <c r="Q3" s="49"/>
    </row>
    <row r="4" spans="1:17" ht="9.9" customHeight="1" x14ac:dyDescent="0.15">
      <c r="A4" s="50" t="s">
        <v>4</v>
      </c>
      <c r="B4" s="51" t="s">
        <v>17</v>
      </c>
      <c r="C4" s="8" t="s">
        <v>0</v>
      </c>
      <c r="D4" s="9" t="s">
        <v>9</v>
      </c>
      <c r="E4" s="10" t="s">
        <v>1</v>
      </c>
      <c r="F4" s="8" t="s">
        <v>2</v>
      </c>
      <c r="G4" s="9" t="s">
        <v>10</v>
      </c>
      <c r="H4" s="9" t="s">
        <v>1</v>
      </c>
      <c r="I4" s="10" t="s">
        <v>3</v>
      </c>
      <c r="J4" s="51" t="s">
        <v>17</v>
      </c>
      <c r="K4" s="8" t="s">
        <v>0</v>
      </c>
      <c r="L4" s="9" t="s">
        <v>9</v>
      </c>
      <c r="M4" s="10" t="s">
        <v>1</v>
      </c>
      <c r="N4" s="8" t="s">
        <v>2</v>
      </c>
      <c r="O4" s="9" t="s">
        <v>10</v>
      </c>
      <c r="P4" s="9" t="s">
        <v>1</v>
      </c>
      <c r="Q4" s="10" t="s">
        <v>3</v>
      </c>
    </row>
    <row r="5" spans="1:17" ht="9.9" customHeight="1" x14ac:dyDescent="0.15">
      <c r="A5" s="50"/>
      <c r="B5" s="51"/>
      <c r="C5" s="11" t="s">
        <v>7</v>
      </c>
      <c r="D5" s="12" t="s">
        <v>7</v>
      </c>
      <c r="E5" s="13" t="s">
        <v>8</v>
      </c>
      <c r="F5" s="11" t="s">
        <v>7</v>
      </c>
      <c r="G5" s="12" t="s">
        <v>7</v>
      </c>
      <c r="H5" s="12" t="s">
        <v>8</v>
      </c>
      <c r="I5" s="13" t="s">
        <v>8</v>
      </c>
      <c r="J5" s="51"/>
      <c r="K5" s="11" t="s">
        <v>7</v>
      </c>
      <c r="L5" s="12" t="s">
        <v>7</v>
      </c>
      <c r="M5" s="13" t="s">
        <v>8</v>
      </c>
      <c r="N5" s="11" t="s">
        <v>7</v>
      </c>
      <c r="O5" s="12" t="s">
        <v>7</v>
      </c>
      <c r="P5" s="12" t="s">
        <v>8</v>
      </c>
      <c r="Q5" s="13" t="s">
        <v>8</v>
      </c>
    </row>
    <row r="6" spans="1:17" ht="12" customHeight="1" x14ac:dyDescent="0.15">
      <c r="A6" s="50"/>
      <c r="B6" s="14" t="s">
        <v>18</v>
      </c>
      <c r="C6" s="15">
        <f>SUBTOTAL(9,C7:C18)</f>
        <v>616130</v>
      </c>
      <c r="D6" s="16">
        <f>SUBTOTAL(9,D7:D18)</f>
        <v>587592</v>
      </c>
      <c r="E6" s="17">
        <f>IF(OR(C6=0,D6=0),0,C6/D6*100)</f>
        <v>104.85677136516493</v>
      </c>
      <c r="F6" s="15">
        <f>SUBTOTAL(9,F7:F18)</f>
        <v>1049664</v>
      </c>
      <c r="G6" s="16">
        <f>SUBTOTAL(9,G7:G18)</f>
        <v>1126289</v>
      </c>
      <c r="H6" s="17">
        <f t="shared" ref="H6:H18" si="0">IF(OR(F6=0,G6=0),0,F6/G6*100)</f>
        <v>93.196683977203008</v>
      </c>
      <c r="I6" s="18">
        <f>IF(OR(F$6=0,F6=0),0,F6/F$6*100)</f>
        <v>100</v>
      </c>
      <c r="J6" s="14" t="s">
        <v>18</v>
      </c>
      <c r="K6" s="15">
        <f>SUBTOTAL(9,K7:K18)</f>
        <v>1550854</v>
      </c>
      <c r="L6" s="16">
        <f>SUBTOTAL(9,L7:L18)</f>
        <v>1482873</v>
      </c>
      <c r="M6" s="17">
        <f>IF(OR(K6=0,L6=0),0,K6/L6*100)</f>
        <v>104.58441147691002</v>
      </c>
      <c r="N6" s="15">
        <f>SUBTOTAL(9,N7:N18)</f>
        <v>3672781</v>
      </c>
      <c r="O6" s="16">
        <f>SUBTOTAL(9,O7:O18)</f>
        <v>3613343</v>
      </c>
      <c r="P6" s="17">
        <f t="shared" ref="P6:P18" si="1">IF(OR(N6=0,O6=0),0,N6/O6*100)</f>
        <v>101.64495869891124</v>
      </c>
      <c r="Q6" s="18">
        <f>IF(OR(N$6=0,N6=0),0,N6/N$6*100)</f>
        <v>100</v>
      </c>
    </row>
    <row r="7" spans="1:17" ht="19.2" x14ac:dyDescent="0.15">
      <c r="A7" s="19">
        <v>1</v>
      </c>
      <c r="B7" s="46" t="s">
        <v>42</v>
      </c>
      <c r="C7" s="21">
        <v>87526</v>
      </c>
      <c r="D7" s="22">
        <v>80924</v>
      </c>
      <c r="E7" s="23">
        <f t="shared" ref="E7:E18" si="2">IF(OR(C7=0,D7=0),0,C7/D7*100)</f>
        <v>108.15827195887499</v>
      </c>
      <c r="F7" s="21">
        <v>148181</v>
      </c>
      <c r="G7" s="22">
        <v>154422</v>
      </c>
      <c r="H7" s="23">
        <f t="shared" si="0"/>
        <v>95.95847741902061</v>
      </c>
      <c r="I7" s="24">
        <f t="shared" ref="I7:I18" si="3">IF(OR(F$6=0,F7=0),0,F7/F$6*100)</f>
        <v>14.116993628437291</v>
      </c>
      <c r="J7" s="25" t="s">
        <v>30</v>
      </c>
      <c r="K7" s="21">
        <v>202468</v>
      </c>
      <c r="L7" s="22">
        <v>222315</v>
      </c>
      <c r="M7" s="23">
        <f t="shared" ref="M7:M18" si="4">IF(OR(K7=0,L7=0),0,K7/L7*100)</f>
        <v>91.072577199019406</v>
      </c>
      <c r="N7" s="21">
        <v>559444</v>
      </c>
      <c r="O7" s="22">
        <v>577329</v>
      </c>
      <c r="P7" s="23">
        <f t="shared" si="1"/>
        <v>96.902113006621875</v>
      </c>
      <c r="Q7" s="24">
        <f t="shared" ref="Q7:Q18" si="5">IF(OR(N$6=0,N7=0),0,N7/N$6*100)</f>
        <v>15.232163311670366</v>
      </c>
    </row>
    <row r="8" spans="1:17" ht="18" customHeight="1" x14ac:dyDescent="0.15">
      <c r="A8" s="26">
        <v>2</v>
      </c>
      <c r="B8" s="27" t="s">
        <v>21</v>
      </c>
      <c r="C8" s="28">
        <v>62186</v>
      </c>
      <c r="D8" s="29">
        <v>67077</v>
      </c>
      <c r="E8" s="30">
        <f t="shared" si="2"/>
        <v>92.708379921582662</v>
      </c>
      <c r="F8" s="28">
        <v>107109</v>
      </c>
      <c r="G8" s="29">
        <v>129034</v>
      </c>
      <c r="H8" s="30">
        <f t="shared" si="0"/>
        <v>83.008354387215775</v>
      </c>
      <c r="I8" s="31">
        <f t="shared" si="3"/>
        <v>10.204122462044998</v>
      </c>
      <c r="J8" s="27" t="s">
        <v>25</v>
      </c>
      <c r="K8" s="28">
        <v>213792</v>
      </c>
      <c r="L8" s="29">
        <v>196476</v>
      </c>
      <c r="M8" s="30">
        <f t="shared" si="4"/>
        <v>108.81329017284554</v>
      </c>
      <c r="N8" s="28">
        <v>494861</v>
      </c>
      <c r="O8" s="29">
        <v>489669</v>
      </c>
      <c r="P8" s="30">
        <f t="shared" si="1"/>
        <v>101.06030808566604</v>
      </c>
      <c r="Q8" s="31">
        <f t="shared" si="5"/>
        <v>13.473741015323265</v>
      </c>
    </row>
    <row r="9" spans="1:17" ht="19.2" x14ac:dyDescent="0.15">
      <c r="A9" s="26">
        <v>3</v>
      </c>
      <c r="B9" s="27" t="s">
        <v>22</v>
      </c>
      <c r="C9" s="28">
        <v>50433</v>
      </c>
      <c r="D9" s="29">
        <v>46389</v>
      </c>
      <c r="E9" s="30">
        <f t="shared" si="2"/>
        <v>108.71758390997866</v>
      </c>
      <c r="F9" s="28">
        <v>99814</v>
      </c>
      <c r="G9" s="29">
        <v>96377</v>
      </c>
      <c r="H9" s="30">
        <f t="shared" si="0"/>
        <v>103.56620355479005</v>
      </c>
      <c r="I9" s="31">
        <f t="shared" si="3"/>
        <v>9.5091381623071758</v>
      </c>
      <c r="J9" s="47" t="s">
        <v>42</v>
      </c>
      <c r="K9" s="28">
        <v>147134</v>
      </c>
      <c r="L9" s="29">
        <v>138515</v>
      </c>
      <c r="M9" s="30">
        <f t="shared" si="4"/>
        <v>106.22243078366964</v>
      </c>
      <c r="N9" s="28">
        <v>341925</v>
      </c>
      <c r="O9" s="29">
        <v>328638</v>
      </c>
      <c r="P9" s="30">
        <f t="shared" si="1"/>
        <v>104.04305040804775</v>
      </c>
      <c r="Q9" s="31">
        <f t="shared" si="5"/>
        <v>9.3097029199399586</v>
      </c>
    </row>
    <row r="10" spans="1:17" ht="18" customHeight="1" x14ac:dyDescent="0.15">
      <c r="A10" s="26">
        <v>4</v>
      </c>
      <c r="B10" s="27" t="s">
        <v>23</v>
      </c>
      <c r="C10" s="28">
        <v>51898</v>
      </c>
      <c r="D10" s="29">
        <v>51642</v>
      </c>
      <c r="E10" s="30">
        <f t="shared" si="2"/>
        <v>100.49572053754696</v>
      </c>
      <c r="F10" s="28">
        <v>87439</v>
      </c>
      <c r="G10" s="29">
        <v>90907</v>
      </c>
      <c r="H10" s="30">
        <f t="shared" si="0"/>
        <v>96.185112257581935</v>
      </c>
      <c r="I10" s="31">
        <f t="shared" si="3"/>
        <v>8.3301894701542594</v>
      </c>
      <c r="J10" s="27" t="s">
        <v>31</v>
      </c>
      <c r="K10" s="28">
        <v>95845</v>
      </c>
      <c r="L10" s="29">
        <v>94188</v>
      </c>
      <c r="M10" s="30">
        <f t="shared" si="4"/>
        <v>101.75924746252176</v>
      </c>
      <c r="N10" s="28">
        <v>258524</v>
      </c>
      <c r="O10" s="29">
        <v>245150</v>
      </c>
      <c r="P10" s="30">
        <f t="shared" si="1"/>
        <v>105.45543544768509</v>
      </c>
      <c r="Q10" s="31">
        <f t="shared" si="5"/>
        <v>7.0389168316869419</v>
      </c>
    </row>
    <row r="11" spans="1:17" ht="18" customHeight="1" x14ac:dyDescent="0.15">
      <c r="A11" s="32">
        <v>5</v>
      </c>
      <c r="B11" s="33" t="s">
        <v>24</v>
      </c>
      <c r="C11" s="34">
        <v>37054</v>
      </c>
      <c r="D11" s="35">
        <v>51934</v>
      </c>
      <c r="E11" s="36">
        <f t="shared" si="2"/>
        <v>71.348249701544262</v>
      </c>
      <c r="F11" s="34">
        <v>66102</v>
      </c>
      <c r="G11" s="35">
        <v>88760</v>
      </c>
      <c r="H11" s="36">
        <f t="shared" si="0"/>
        <v>74.472735466426315</v>
      </c>
      <c r="I11" s="37">
        <f t="shared" si="3"/>
        <v>6.2974437534296683</v>
      </c>
      <c r="J11" s="33" t="s">
        <v>21</v>
      </c>
      <c r="K11" s="34">
        <v>96355</v>
      </c>
      <c r="L11" s="35">
        <v>102484</v>
      </c>
      <c r="M11" s="36">
        <f t="shared" si="4"/>
        <v>94.019554271886335</v>
      </c>
      <c r="N11" s="34">
        <v>216825</v>
      </c>
      <c r="O11" s="35">
        <v>233311</v>
      </c>
      <c r="P11" s="36">
        <f t="shared" si="1"/>
        <v>92.933895101388273</v>
      </c>
      <c r="Q11" s="37">
        <f t="shared" si="5"/>
        <v>5.9035646285471417</v>
      </c>
    </row>
    <row r="12" spans="1:17" ht="18" customHeight="1" x14ac:dyDescent="0.15">
      <c r="A12" s="19">
        <v>6</v>
      </c>
      <c r="B12" s="20" t="s">
        <v>25</v>
      </c>
      <c r="C12" s="21">
        <v>36527</v>
      </c>
      <c r="D12" s="22">
        <v>37411</v>
      </c>
      <c r="E12" s="23">
        <f t="shared" si="2"/>
        <v>97.637058619122712</v>
      </c>
      <c r="F12" s="21">
        <v>63939</v>
      </c>
      <c r="G12" s="22">
        <v>74041</v>
      </c>
      <c r="H12" s="23">
        <f t="shared" si="0"/>
        <v>86.356208046892931</v>
      </c>
      <c r="I12" s="24">
        <f t="shared" si="3"/>
        <v>6.0913778123285169</v>
      </c>
      <c r="J12" s="20" t="s">
        <v>32</v>
      </c>
      <c r="K12" s="21">
        <v>81162</v>
      </c>
      <c r="L12" s="22">
        <v>74258</v>
      </c>
      <c r="M12" s="23">
        <f t="shared" si="4"/>
        <v>109.29731476743247</v>
      </c>
      <c r="N12" s="21">
        <v>187000</v>
      </c>
      <c r="O12" s="22">
        <v>180845</v>
      </c>
      <c r="P12" s="23">
        <f t="shared" si="1"/>
        <v>103.40346705742488</v>
      </c>
      <c r="Q12" s="24">
        <f t="shared" si="5"/>
        <v>5.0915096761827074</v>
      </c>
    </row>
    <row r="13" spans="1:17" ht="18" customHeight="1" x14ac:dyDescent="0.15">
      <c r="A13" s="26">
        <v>7</v>
      </c>
      <c r="B13" s="27" t="s">
        <v>26</v>
      </c>
      <c r="C13" s="28">
        <v>30574</v>
      </c>
      <c r="D13" s="29">
        <v>22918</v>
      </c>
      <c r="E13" s="30">
        <f t="shared" si="2"/>
        <v>133.40605637490182</v>
      </c>
      <c r="F13" s="28">
        <v>46726</v>
      </c>
      <c r="G13" s="29">
        <v>47576</v>
      </c>
      <c r="H13" s="30">
        <f t="shared" si="0"/>
        <v>98.213384899949546</v>
      </c>
      <c r="I13" s="31">
        <f t="shared" si="3"/>
        <v>4.4515197244070484</v>
      </c>
      <c r="J13" s="27" t="s">
        <v>33</v>
      </c>
      <c r="K13" s="28">
        <v>92662</v>
      </c>
      <c r="L13" s="29">
        <v>79124</v>
      </c>
      <c r="M13" s="30">
        <f t="shared" si="4"/>
        <v>117.10985288913605</v>
      </c>
      <c r="N13" s="28">
        <v>167651</v>
      </c>
      <c r="O13" s="29">
        <v>163412</v>
      </c>
      <c r="P13" s="30">
        <f t="shared" si="1"/>
        <v>102.59405674001908</v>
      </c>
      <c r="Q13" s="31">
        <f t="shared" si="5"/>
        <v>4.5646881749823907</v>
      </c>
    </row>
    <row r="14" spans="1:17" ht="18" customHeight="1" x14ac:dyDescent="0.15">
      <c r="A14" s="26">
        <v>8</v>
      </c>
      <c r="B14" s="27" t="s">
        <v>27</v>
      </c>
      <c r="C14" s="28">
        <v>23949</v>
      </c>
      <c r="D14" s="29">
        <v>23209</v>
      </c>
      <c r="E14" s="30">
        <f t="shared" si="2"/>
        <v>103.18841828600974</v>
      </c>
      <c r="F14" s="28">
        <v>42256</v>
      </c>
      <c r="G14" s="29">
        <v>44320</v>
      </c>
      <c r="H14" s="30">
        <f t="shared" si="0"/>
        <v>95.342960288808669</v>
      </c>
      <c r="I14" s="31">
        <f t="shared" si="3"/>
        <v>4.0256691665142368</v>
      </c>
      <c r="J14" s="27" t="s">
        <v>29</v>
      </c>
      <c r="K14" s="28">
        <v>51847</v>
      </c>
      <c r="L14" s="29">
        <v>44799</v>
      </c>
      <c r="M14" s="30">
        <f t="shared" si="4"/>
        <v>115.73249402888457</v>
      </c>
      <c r="N14" s="28">
        <v>133732</v>
      </c>
      <c r="O14" s="29">
        <v>120897</v>
      </c>
      <c r="P14" s="30">
        <f t="shared" si="1"/>
        <v>110.61647518135271</v>
      </c>
      <c r="Q14" s="31">
        <f t="shared" si="5"/>
        <v>3.6411645562313679</v>
      </c>
    </row>
    <row r="15" spans="1:17" ht="18" customHeight="1" x14ac:dyDescent="0.15">
      <c r="A15" s="26">
        <v>9</v>
      </c>
      <c r="B15" s="27" t="s">
        <v>28</v>
      </c>
      <c r="C15" s="28">
        <v>23318</v>
      </c>
      <c r="D15" s="29">
        <v>23723</v>
      </c>
      <c r="E15" s="30">
        <f t="shared" si="2"/>
        <v>98.292796020739374</v>
      </c>
      <c r="F15" s="28">
        <v>40947</v>
      </c>
      <c r="G15" s="29">
        <v>46583</v>
      </c>
      <c r="H15" s="30">
        <f t="shared" si="0"/>
        <v>87.901165661292751</v>
      </c>
      <c r="I15" s="31">
        <f t="shared" si="3"/>
        <v>3.9009625937442838</v>
      </c>
      <c r="J15" s="27" t="s">
        <v>34</v>
      </c>
      <c r="K15" s="28">
        <v>43455</v>
      </c>
      <c r="L15" s="29">
        <v>40393</v>
      </c>
      <c r="M15" s="30">
        <f t="shared" si="4"/>
        <v>107.58052137746638</v>
      </c>
      <c r="N15" s="28">
        <v>94472</v>
      </c>
      <c r="O15" s="29">
        <v>91635</v>
      </c>
      <c r="P15" s="30">
        <f t="shared" si="1"/>
        <v>103.09597861079283</v>
      </c>
      <c r="Q15" s="31">
        <f t="shared" si="5"/>
        <v>2.572219797477715</v>
      </c>
    </row>
    <row r="16" spans="1:17" ht="18" customHeight="1" x14ac:dyDescent="0.15">
      <c r="A16" s="32">
        <v>10</v>
      </c>
      <c r="B16" s="33" t="s">
        <v>29</v>
      </c>
      <c r="C16" s="34">
        <v>22332</v>
      </c>
      <c r="D16" s="35">
        <v>20410</v>
      </c>
      <c r="E16" s="36">
        <f t="shared" si="2"/>
        <v>109.41695247427732</v>
      </c>
      <c r="F16" s="34">
        <v>37302</v>
      </c>
      <c r="G16" s="35">
        <v>38612</v>
      </c>
      <c r="H16" s="36">
        <f t="shared" si="0"/>
        <v>96.607272350564585</v>
      </c>
      <c r="I16" s="37">
        <f t="shared" si="3"/>
        <v>3.5537086153283335</v>
      </c>
      <c r="J16" s="33" t="s">
        <v>35</v>
      </c>
      <c r="K16" s="34">
        <v>34669</v>
      </c>
      <c r="L16" s="35">
        <v>24113</v>
      </c>
      <c r="M16" s="36">
        <f t="shared" si="4"/>
        <v>143.77721560983701</v>
      </c>
      <c r="N16" s="34">
        <v>87182</v>
      </c>
      <c r="O16" s="35">
        <v>66260</v>
      </c>
      <c r="P16" s="36">
        <f t="shared" si="1"/>
        <v>131.57561122849381</v>
      </c>
      <c r="Q16" s="37">
        <f t="shared" si="5"/>
        <v>2.373732602080004</v>
      </c>
    </row>
    <row r="17" spans="1:17" ht="15" customHeight="1" x14ac:dyDescent="0.15">
      <c r="A17" s="38"/>
      <c r="B17" s="20" t="s">
        <v>5</v>
      </c>
      <c r="C17" s="21">
        <f>SUBTOTAL(9,C7:C16)</f>
        <v>425797</v>
      </c>
      <c r="D17" s="22">
        <f>SUBTOTAL(9,D7:D16)</f>
        <v>425637</v>
      </c>
      <c r="E17" s="23">
        <f t="shared" si="2"/>
        <v>100.03759071697245</v>
      </c>
      <c r="F17" s="21">
        <f>SUBTOTAL(9,F7:F16)</f>
        <v>739815</v>
      </c>
      <c r="G17" s="22">
        <f>SUBTOTAL(9,G7:G16)</f>
        <v>810632</v>
      </c>
      <c r="H17" s="23">
        <f t="shared" si="0"/>
        <v>91.263976749005721</v>
      </c>
      <c r="I17" s="24">
        <f t="shared" si="3"/>
        <v>70.481125388695816</v>
      </c>
      <c r="J17" s="20" t="s">
        <v>5</v>
      </c>
      <c r="K17" s="21">
        <f>SUBTOTAL(9,K7:K16)</f>
        <v>1059389</v>
      </c>
      <c r="L17" s="22">
        <f>SUBTOTAL(9,L7:L16)</f>
        <v>1016665</v>
      </c>
      <c r="M17" s="23">
        <f t="shared" si="4"/>
        <v>104.20236754486483</v>
      </c>
      <c r="N17" s="21">
        <f>SUBTOTAL(9,N7:N16)</f>
        <v>2541616</v>
      </c>
      <c r="O17" s="22">
        <f>SUBTOTAL(9,O7:O16)</f>
        <v>2497146</v>
      </c>
      <c r="P17" s="23">
        <f t="shared" si="1"/>
        <v>101.7808329989516</v>
      </c>
      <c r="Q17" s="24">
        <f t="shared" si="5"/>
        <v>69.201403514121864</v>
      </c>
    </row>
    <row r="18" spans="1:17" ht="15" customHeight="1" x14ac:dyDescent="0.15">
      <c r="A18" s="39"/>
      <c r="B18" s="33" t="s">
        <v>6</v>
      </c>
      <c r="C18" s="34">
        <v>190333</v>
      </c>
      <c r="D18" s="35">
        <v>161955</v>
      </c>
      <c r="E18" s="36">
        <f t="shared" si="2"/>
        <v>117.52215121484365</v>
      </c>
      <c r="F18" s="34">
        <v>309849</v>
      </c>
      <c r="G18" s="35">
        <v>315657</v>
      </c>
      <c r="H18" s="36">
        <f t="shared" si="0"/>
        <v>98.160028131801297</v>
      </c>
      <c r="I18" s="37">
        <f t="shared" si="3"/>
        <v>29.518874611304192</v>
      </c>
      <c r="J18" s="33" t="s">
        <v>6</v>
      </c>
      <c r="K18" s="34">
        <v>491465</v>
      </c>
      <c r="L18" s="35">
        <v>466208</v>
      </c>
      <c r="M18" s="36">
        <f t="shared" si="4"/>
        <v>105.41753895257054</v>
      </c>
      <c r="N18" s="34">
        <v>1131165</v>
      </c>
      <c r="O18" s="35">
        <v>1116197</v>
      </c>
      <c r="P18" s="36">
        <f t="shared" si="1"/>
        <v>101.34098192344183</v>
      </c>
      <c r="Q18" s="37">
        <f t="shared" si="5"/>
        <v>30.798596485878139</v>
      </c>
    </row>
    <row r="19" spans="1:17" ht="12.9" customHeight="1" x14ac:dyDescent="0.15">
      <c r="A19" s="54">
        <v>45689</v>
      </c>
      <c r="B19" s="55"/>
      <c r="C19" s="40" t="s">
        <v>16</v>
      </c>
      <c r="D19" s="41"/>
      <c r="E19" s="42"/>
      <c r="F19" s="42"/>
      <c r="G19" s="42"/>
      <c r="H19" s="42"/>
      <c r="I19" s="42"/>
      <c r="J19" s="43"/>
      <c r="K19" s="43"/>
      <c r="L19" s="43"/>
      <c r="M19" s="43"/>
      <c r="N19" s="43"/>
      <c r="O19" s="43"/>
      <c r="Q19" s="44" t="s">
        <v>19</v>
      </c>
    </row>
    <row r="20" spans="1:17" ht="12" customHeight="1" x14ac:dyDescent="0.15">
      <c r="A20" s="7"/>
      <c r="B20" s="49" t="s">
        <v>14</v>
      </c>
      <c r="C20" s="49"/>
      <c r="D20" s="49"/>
      <c r="E20" s="49"/>
      <c r="F20" s="49"/>
      <c r="G20" s="49"/>
      <c r="H20" s="49"/>
      <c r="I20" s="49"/>
      <c r="J20" s="49" t="s">
        <v>13</v>
      </c>
      <c r="K20" s="49"/>
      <c r="L20" s="49"/>
      <c r="M20" s="49"/>
      <c r="N20" s="49"/>
      <c r="O20" s="49"/>
      <c r="P20" s="49"/>
      <c r="Q20" s="49"/>
    </row>
    <row r="21" spans="1:17" ht="9.9" customHeight="1" x14ac:dyDescent="0.15">
      <c r="A21" s="50" t="s">
        <v>4</v>
      </c>
      <c r="B21" s="51" t="s">
        <v>17</v>
      </c>
      <c r="C21" s="8" t="s">
        <v>0</v>
      </c>
      <c r="D21" s="9" t="s">
        <v>9</v>
      </c>
      <c r="E21" s="10" t="s">
        <v>1</v>
      </c>
      <c r="F21" s="8" t="s">
        <v>2</v>
      </c>
      <c r="G21" s="9" t="s">
        <v>10</v>
      </c>
      <c r="H21" s="9" t="s">
        <v>1</v>
      </c>
      <c r="I21" s="10" t="s">
        <v>3</v>
      </c>
      <c r="J21" s="51" t="s">
        <v>17</v>
      </c>
      <c r="K21" s="8" t="s">
        <v>0</v>
      </c>
      <c r="L21" s="9" t="s">
        <v>9</v>
      </c>
      <c r="M21" s="10" t="s">
        <v>1</v>
      </c>
      <c r="N21" s="8" t="s">
        <v>2</v>
      </c>
      <c r="O21" s="9" t="s">
        <v>10</v>
      </c>
      <c r="P21" s="9" t="s">
        <v>1</v>
      </c>
      <c r="Q21" s="10" t="s">
        <v>3</v>
      </c>
    </row>
    <row r="22" spans="1:17" ht="9.9" customHeight="1" x14ac:dyDescent="0.15">
      <c r="A22" s="50"/>
      <c r="B22" s="51"/>
      <c r="C22" s="11" t="s">
        <v>7</v>
      </c>
      <c r="D22" s="12" t="s">
        <v>7</v>
      </c>
      <c r="E22" s="13" t="s">
        <v>8</v>
      </c>
      <c r="F22" s="11" t="s">
        <v>7</v>
      </c>
      <c r="G22" s="12" t="s">
        <v>7</v>
      </c>
      <c r="H22" s="12" t="s">
        <v>8</v>
      </c>
      <c r="I22" s="13" t="s">
        <v>8</v>
      </c>
      <c r="J22" s="51"/>
      <c r="K22" s="11" t="s">
        <v>7</v>
      </c>
      <c r="L22" s="12" t="s">
        <v>7</v>
      </c>
      <c r="M22" s="13" t="s">
        <v>8</v>
      </c>
      <c r="N22" s="11" t="s">
        <v>7</v>
      </c>
      <c r="O22" s="12" t="s">
        <v>7</v>
      </c>
      <c r="P22" s="12" t="s">
        <v>8</v>
      </c>
      <c r="Q22" s="13" t="s">
        <v>8</v>
      </c>
    </row>
    <row r="23" spans="1:17" ht="12" customHeight="1" x14ac:dyDescent="0.15">
      <c r="A23" s="50"/>
      <c r="B23" s="14" t="s">
        <v>18</v>
      </c>
      <c r="C23" s="15">
        <f>SUBTOTAL(9,C24:C35)</f>
        <v>196096</v>
      </c>
      <c r="D23" s="16">
        <f>SUBTOTAL(9,D24:D35)</f>
        <v>161724</v>
      </c>
      <c r="E23" s="17">
        <f>IF(OR(C23=0,D23=0),0,C23/D23*100)</f>
        <v>121.25349360639113</v>
      </c>
      <c r="F23" s="15">
        <f>SUBTOTAL(9,F24:F35)</f>
        <v>366136</v>
      </c>
      <c r="G23" s="16">
        <f>SUBTOTAL(9,G24:G35)</f>
        <v>293154</v>
      </c>
      <c r="H23" s="17">
        <f t="shared" ref="H23:H35" si="6">IF(OR(F23=0,G23=0),0,F23/G23*100)</f>
        <v>124.89544744400554</v>
      </c>
      <c r="I23" s="18">
        <f>IF(OR(F$23=0,F23=0),0,F23/F$23*100)</f>
        <v>100</v>
      </c>
      <c r="J23" s="14" t="s">
        <v>18</v>
      </c>
      <c r="K23" s="15">
        <f>SUBTOTAL(9,K24:K35)</f>
        <v>29182</v>
      </c>
      <c r="L23" s="16">
        <f>SUBTOTAL(9,L24:L35)</f>
        <v>35760</v>
      </c>
      <c r="M23" s="17">
        <f>IF(OR(K23=0,L23=0),0,K23/L23*100)</f>
        <v>81.605145413870247</v>
      </c>
      <c r="N23" s="15">
        <f>SUBTOTAL(9,N24:N35)</f>
        <v>63830</v>
      </c>
      <c r="O23" s="16">
        <f>SUBTOTAL(9,O24:O35)</f>
        <v>74033</v>
      </c>
      <c r="P23" s="17">
        <f t="shared" ref="P23:P35" si="7">IF(OR(N23=0,O23=0),0,N23/O23*100)</f>
        <v>86.218308051814731</v>
      </c>
      <c r="Q23" s="18">
        <f>IF(OR(N$23=0,N23=0),0,N23/N$23*100)</f>
        <v>100</v>
      </c>
    </row>
    <row r="24" spans="1:17" ht="18" customHeight="1" x14ac:dyDescent="0.15">
      <c r="A24" s="19">
        <v>1</v>
      </c>
      <c r="B24" s="20" t="s">
        <v>36</v>
      </c>
      <c r="C24" s="21">
        <v>176988</v>
      </c>
      <c r="D24" s="22">
        <v>144738</v>
      </c>
      <c r="E24" s="23">
        <f t="shared" ref="E24:E35" si="8">IF(OR(C24=0,D24=0),0,C24/D24*100)</f>
        <v>122.28163992869877</v>
      </c>
      <c r="F24" s="21">
        <v>329286</v>
      </c>
      <c r="G24" s="22">
        <v>257880</v>
      </c>
      <c r="H24" s="23">
        <f t="shared" si="6"/>
        <v>127.68962308050256</v>
      </c>
      <c r="I24" s="24">
        <f t="shared" ref="I24:I35" si="9">IF(OR(F$23=0,F24=0),0,F24/F$23*100)</f>
        <v>89.935433827867243</v>
      </c>
      <c r="J24" s="20" t="s">
        <v>36</v>
      </c>
      <c r="K24" s="21">
        <v>25404</v>
      </c>
      <c r="L24" s="22">
        <v>28888</v>
      </c>
      <c r="M24" s="23">
        <f t="shared" ref="M24:M35" si="10">IF(OR(K24=0,L24=0),0,K24/L24*100)</f>
        <v>87.939628911658815</v>
      </c>
      <c r="N24" s="21">
        <v>55621</v>
      </c>
      <c r="O24" s="22">
        <v>63456</v>
      </c>
      <c r="P24" s="23">
        <f t="shared" si="7"/>
        <v>87.652861825516894</v>
      </c>
      <c r="Q24" s="24">
        <f t="shared" ref="Q24:Q35" si="11">IF(OR(N$23=0,N24=0),0,N24/N$23*100)</f>
        <v>87.13927620241266</v>
      </c>
    </row>
    <row r="25" spans="1:17" ht="18" customHeight="1" x14ac:dyDescent="0.15">
      <c r="A25" s="26">
        <v>2</v>
      </c>
      <c r="B25" s="27" t="s">
        <v>37</v>
      </c>
      <c r="C25" s="28">
        <v>9886</v>
      </c>
      <c r="D25" s="29">
        <v>7414</v>
      </c>
      <c r="E25" s="30">
        <f t="shared" si="8"/>
        <v>133.34232533045588</v>
      </c>
      <c r="F25" s="28">
        <v>16110</v>
      </c>
      <c r="G25" s="29">
        <v>16652</v>
      </c>
      <c r="H25" s="30">
        <f t="shared" si="6"/>
        <v>96.745135719433108</v>
      </c>
      <c r="I25" s="31">
        <f t="shared" si="9"/>
        <v>4.4000043699608886</v>
      </c>
      <c r="J25" s="27" t="s">
        <v>29</v>
      </c>
      <c r="K25" s="28">
        <v>1248</v>
      </c>
      <c r="L25" s="29">
        <v>348</v>
      </c>
      <c r="M25" s="30">
        <f t="shared" si="10"/>
        <v>358.62068965517244</v>
      </c>
      <c r="N25" s="28">
        <v>2600</v>
      </c>
      <c r="O25" s="29">
        <v>576</v>
      </c>
      <c r="P25" s="30">
        <f t="shared" si="7"/>
        <v>451.38888888888891</v>
      </c>
      <c r="Q25" s="31">
        <f t="shared" si="11"/>
        <v>4.0733197556008145</v>
      </c>
    </row>
    <row r="26" spans="1:17" ht="18" customHeight="1" x14ac:dyDescent="0.15">
      <c r="A26" s="26">
        <v>3</v>
      </c>
      <c r="B26" s="27" t="s">
        <v>32</v>
      </c>
      <c r="C26" s="28">
        <v>5884</v>
      </c>
      <c r="D26" s="29">
        <v>5968</v>
      </c>
      <c r="E26" s="30">
        <f t="shared" si="8"/>
        <v>98.59249329758714</v>
      </c>
      <c r="F26" s="28">
        <v>11800</v>
      </c>
      <c r="G26" s="29">
        <v>11618</v>
      </c>
      <c r="H26" s="30">
        <f t="shared" si="6"/>
        <v>101.56653468755378</v>
      </c>
      <c r="I26" s="31">
        <f t="shared" si="9"/>
        <v>3.2228461555269079</v>
      </c>
      <c r="J26" s="27" t="s">
        <v>37</v>
      </c>
      <c r="K26" s="28">
        <v>1124</v>
      </c>
      <c r="L26" s="29">
        <v>1782</v>
      </c>
      <c r="M26" s="30">
        <f t="shared" si="10"/>
        <v>63.075196408529742</v>
      </c>
      <c r="N26" s="28">
        <v>2442</v>
      </c>
      <c r="O26" s="29">
        <v>2824</v>
      </c>
      <c r="P26" s="30">
        <f t="shared" si="7"/>
        <v>86.473087818696882</v>
      </c>
      <c r="Q26" s="31">
        <f t="shared" si="11"/>
        <v>3.8257872473758421</v>
      </c>
    </row>
    <row r="27" spans="1:17" ht="18" customHeight="1" x14ac:dyDescent="0.15">
      <c r="A27" s="26">
        <v>4</v>
      </c>
      <c r="B27" s="27" t="s">
        <v>38</v>
      </c>
      <c r="C27" s="28">
        <v>936</v>
      </c>
      <c r="D27" s="29">
        <v>1222</v>
      </c>
      <c r="E27" s="30">
        <f t="shared" si="8"/>
        <v>76.59574468085107</v>
      </c>
      <c r="F27" s="28">
        <v>1937</v>
      </c>
      <c r="G27" s="29">
        <v>2366</v>
      </c>
      <c r="H27" s="30">
        <f t="shared" si="6"/>
        <v>81.868131868131869</v>
      </c>
      <c r="I27" s="31">
        <f t="shared" si="9"/>
        <v>0.52903839010640852</v>
      </c>
      <c r="J27" s="27" t="s">
        <v>41</v>
      </c>
      <c r="K27" s="28">
        <v>840</v>
      </c>
      <c r="L27" s="29">
        <v>1782</v>
      </c>
      <c r="M27" s="30">
        <f t="shared" si="10"/>
        <v>47.138047138047142</v>
      </c>
      <c r="N27" s="28">
        <v>1730</v>
      </c>
      <c r="O27" s="29">
        <v>2714</v>
      </c>
      <c r="P27" s="30">
        <f t="shared" si="7"/>
        <v>63.743551952837137</v>
      </c>
      <c r="Q27" s="31">
        <f t="shared" si="11"/>
        <v>2.7103242989190033</v>
      </c>
    </row>
    <row r="28" spans="1:17" ht="18" customHeight="1" x14ac:dyDescent="0.15">
      <c r="A28" s="32">
        <v>5</v>
      </c>
      <c r="B28" s="33" t="s">
        <v>39</v>
      </c>
      <c r="C28" s="34">
        <v>890</v>
      </c>
      <c r="D28" s="35">
        <v>940</v>
      </c>
      <c r="E28" s="36">
        <f t="shared" si="8"/>
        <v>94.680851063829792</v>
      </c>
      <c r="F28" s="34">
        <v>1720</v>
      </c>
      <c r="G28" s="35">
        <v>1590</v>
      </c>
      <c r="H28" s="36">
        <f t="shared" si="6"/>
        <v>108.17610062893081</v>
      </c>
      <c r="I28" s="37">
        <f t="shared" si="9"/>
        <v>0.46977079555137979</v>
      </c>
      <c r="J28" s="33" t="s">
        <v>32</v>
      </c>
      <c r="K28" s="34">
        <v>394</v>
      </c>
      <c r="L28" s="35">
        <v>910</v>
      </c>
      <c r="M28" s="36">
        <f t="shared" si="10"/>
        <v>43.296703296703299</v>
      </c>
      <c r="N28" s="34">
        <v>872</v>
      </c>
      <c r="O28" s="35">
        <v>1142</v>
      </c>
      <c r="P28" s="36">
        <f t="shared" si="7"/>
        <v>76.35726795096322</v>
      </c>
      <c r="Q28" s="37">
        <f t="shared" si="11"/>
        <v>1.3661287795707349</v>
      </c>
    </row>
    <row r="29" spans="1:17" ht="18" customHeight="1" x14ac:dyDescent="0.15">
      <c r="A29" s="19">
        <v>6</v>
      </c>
      <c r="B29" s="20" t="s">
        <v>21</v>
      </c>
      <c r="C29" s="21">
        <v>0</v>
      </c>
      <c r="D29" s="22">
        <v>0</v>
      </c>
      <c r="E29" s="23">
        <f t="shared" si="8"/>
        <v>0</v>
      </c>
      <c r="F29" s="21">
        <v>1324</v>
      </c>
      <c r="G29" s="22">
        <v>0</v>
      </c>
      <c r="H29" s="23">
        <f t="shared" si="6"/>
        <v>0</v>
      </c>
      <c r="I29" s="24">
        <f t="shared" si="9"/>
        <v>0.36161426355234122</v>
      </c>
      <c r="J29" s="20" t="s">
        <v>35</v>
      </c>
      <c r="K29" s="21">
        <v>160</v>
      </c>
      <c r="L29" s="22">
        <v>469</v>
      </c>
      <c r="M29" s="23">
        <f t="shared" si="10"/>
        <v>34.115138592750533</v>
      </c>
      <c r="N29" s="21">
        <v>480</v>
      </c>
      <c r="O29" s="22">
        <v>750</v>
      </c>
      <c r="P29" s="23">
        <f t="shared" si="7"/>
        <v>64</v>
      </c>
      <c r="Q29" s="24">
        <f t="shared" si="11"/>
        <v>0.75199749334168886</v>
      </c>
    </row>
    <row r="30" spans="1:17" ht="18" customHeight="1" x14ac:dyDescent="0.15">
      <c r="A30" s="26">
        <v>7</v>
      </c>
      <c r="B30" s="27" t="s">
        <v>35</v>
      </c>
      <c r="C30" s="28">
        <v>450</v>
      </c>
      <c r="D30" s="29">
        <v>160</v>
      </c>
      <c r="E30" s="30">
        <f t="shared" si="8"/>
        <v>281.25</v>
      </c>
      <c r="F30" s="28">
        <v>930</v>
      </c>
      <c r="G30" s="29">
        <v>390</v>
      </c>
      <c r="H30" s="30">
        <f t="shared" si="6"/>
        <v>238.46153846153845</v>
      </c>
      <c r="I30" s="31">
        <f t="shared" si="9"/>
        <v>0.25400397666440883</v>
      </c>
      <c r="J30" s="27" t="s">
        <v>34</v>
      </c>
      <c r="K30" s="28">
        <v>0</v>
      </c>
      <c r="L30" s="29">
        <v>249</v>
      </c>
      <c r="M30" s="30">
        <f t="shared" si="10"/>
        <v>0</v>
      </c>
      <c r="N30" s="28">
        <v>73</v>
      </c>
      <c r="O30" s="29">
        <v>293</v>
      </c>
      <c r="P30" s="30">
        <f t="shared" si="7"/>
        <v>24.914675767918087</v>
      </c>
      <c r="Q30" s="31">
        <f t="shared" si="11"/>
        <v>0.11436628544571519</v>
      </c>
    </row>
    <row r="31" spans="1:17" ht="18" customHeight="1" x14ac:dyDescent="0.15">
      <c r="A31" s="26">
        <v>8</v>
      </c>
      <c r="B31" s="27" t="s">
        <v>26</v>
      </c>
      <c r="C31" s="28">
        <v>300</v>
      </c>
      <c r="D31" s="29">
        <v>500</v>
      </c>
      <c r="E31" s="30">
        <f t="shared" si="8"/>
        <v>60</v>
      </c>
      <c r="F31" s="28">
        <v>860</v>
      </c>
      <c r="G31" s="29">
        <v>1120</v>
      </c>
      <c r="H31" s="30">
        <f t="shared" si="6"/>
        <v>76.785714285714292</v>
      </c>
      <c r="I31" s="31">
        <f t="shared" si="9"/>
        <v>0.2348853977756899</v>
      </c>
      <c r="J31" s="27" t="s">
        <v>39</v>
      </c>
      <c r="K31" s="28">
        <v>12</v>
      </c>
      <c r="L31" s="29">
        <v>0</v>
      </c>
      <c r="M31" s="30">
        <f t="shared" si="10"/>
        <v>0</v>
      </c>
      <c r="N31" s="28">
        <v>12</v>
      </c>
      <c r="O31" s="29">
        <v>0</v>
      </c>
      <c r="P31" s="30">
        <f t="shared" si="7"/>
        <v>0</v>
      </c>
      <c r="Q31" s="31">
        <f t="shared" si="11"/>
        <v>1.8799937333542221E-2</v>
      </c>
    </row>
    <row r="32" spans="1:17" ht="18" customHeight="1" x14ac:dyDescent="0.15">
      <c r="A32" s="26">
        <v>9</v>
      </c>
      <c r="B32" s="27" t="s">
        <v>40</v>
      </c>
      <c r="C32" s="28">
        <v>392</v>
      </c>
      <c r="D32" s="29">
        <v>452</v>
      </c>
      <c r="E32" s="30">
        <f t="shared" si="8"/>
        <v>86.725663716814154</v>
      </c>
      <c r="F32" s="28">
        <v>856</v>
      </c>
      <c r="G32" s="29">
        <v>908</v>
      </c>
      <c r="H32" s="30">
        <f t="shared" si="6"/>
        <v>94.273127753303967</v>
      </c>
      <c r="I32" s="31">
        <f t="shared" si="9"/>
        <v>0.2337929075534774</v>
      </c>
      <c r="J32" s="27"/>
      <c r="K32" s="28">
        <v>0</v>
      </c>
      <c r="L32" s="29"/>
      <c r="M32" s="30">
        <f t="shared" si="10"/>
        <v>0</v>
      </c>
      <c r="N32" s="28">
        <v>0</v>
      </c>
      <c r="O32" s="29"/>
      <c r="P32" s="30">
        <f t="shared" si="7"/>
        <v>0</v>
      </c>
      <c r="Q32" s="31">
        <f t="shared" si="11"/>
        <v>0</v>
      </c>
    </row>
    <row r="33" spans="1:17" ht="18" customHeight="1" x14ac:dyDescent="0.15">
      <c r="A33" s="32">
        <v>10</v>
      </c>
      <c r="B33" s="33" t="s">
        <v>25</v>
      </c>
      <c r="C33" s="34">
        <v>230</v>
      </c>
      <c r="D33" s="35">
        <v>260</v>
      </c>
      <c r="E33" s="36">
        <f t="shared" si="8"/>
        <v>88.461538461538453</v>
      </c>
      <c r="F33" s="34">
        <v>658</v>
      </c>
      <c r="G33" s="35">
        <v>510</v>
      </c>
      <c r="H33" s="36">
        <f t="shared" si="6"/>
        <v>129.01960784313727</v>
      </c>
      <c r="I33" s="37">
        <f t="shared" si="9"/>
        <v>0.17971464155395808</v>
      </c>
      <c r="J33" s="33"/>
      <c r="K33" s="34">
        <v>0</v>
      </c>
      <c r="L33" s="35"/>
      <c r="M33" s="36">
        <f t="shared" si="10"/>
        <v>0</v>
      </c>
      <c r="N33" s="34">
        <v>0</v>
      </c>
      <c r="O33" s="35"/>
      <c r="P33" s="36">
        <f t="shared" si="7"/>
        <v>0</v>
      </c>
      <c r="Q33" s="37">
        <f t="shared" si="11"/>
        <v>0</v>
      </c>
    </row>
    <row r="34" spans="1:17" ht="15" customHeight="1" x14ac:dyDescent="0.15">
      <c r="A34" s="38"/>
      <c r="B34" s="20" t="s">
        <v>5</v>
      </c>
      <c r="C34" s="21">
        <f>SUBTOTAL(9,C24:C33)</f>
        <v>195956</v>
      </c>
      <c r="D34" s="22">
        <f>SUBTOTAL(9,D24:D33)</f>
        <v>161654</v>
      </c>
      <c r="E34" s="23">
        <f t="shared" si="8"/>
        <v>121.21939450926051</v>
      </c>
      <c r="F34" s="21">
        <f>SUBTOTAL(9,F24:F33)</f>
        <v>365481</v>
      </c>
      <c r="G34" s="22">
        <f>SUBTOTAL(9,G24:G33)</f>
        <v>293034</v>
      </c>
      <c r="H34" s="23">
        <f t="shared" si="6"/>
        <v>124.72306967792133</v>
      </c>
      <c r="I34" s="24">
        <f t="shared" si="9"/>
        <v>99.821104726112694</v>
      </c>
      <c r="J34" s="20" t="s">
        <v>5</v>
      </c>
      <c r="K34" s="21">
        <f>SUBTOTAL(9,K24:K33)</f>
        <v>29182</v>
      </c>
      <c r="L34" s="22">
        <f>SUBTOTAL(9,L24:L33)</f>
        <v>34428</v>
      </c>
      <c r="M34" s="23">
        <f t="shared" si="10"/>
        <v>84.762402695480418</v>
      </c>
      <c r="N34" s="21">
        <f>SUBTOTAL(9,N24:N33)</f>
        <v>63830</v>
      </c>
      <c r="O34" s="22">
        <f>SUBTOTAL(9,O24:O33)</f>
        <v>71755</v>
      </c>
      <c r="P34" s="23">
        <f t="shared" si="7"/>
        <v>88.955473486168216</v>
      </c>
      <c r="Q34" s="24">
        <f t="shared" si="11"/>
        <v>100</v>
      </c>
    </row>
    <row r="35" spans="1:17" ht="15" customHeight="1" x14ac:dyDescent="0.15">
      <c r="A35" s="39"/>
      <c r="B35" s="33" t="s">
        <v>6</v>
      </c>
      <c r="C35" s="34">
        <v>140</v>
      </c>
      <c r="D35" s="35">
        <v>70</v>
      </c>
      <c r="E35" s="36">
        <f t="shared" si="8"/>
        <v>200</v>
      </c>
      <c r="F35" s="34">
        <v>655</v>
      </c>
      <c r="G35" s="35">
        <v>120</v>
      </c>
      <c r="H35" s="36">
        <f t="shared" si="6"/>
        <v>545.83333333333326</v>
      </c>
      <c r="I35" s="37">
        <f t="shared" si="9"/>
        <v>0.1788952738872987</v>
      </c>
      <c r="J35" s="33" t="s">
        <v>6</v>
      </c>
      <c r="K35" s="34">
        <v>0</v>
      </c>
      <c r="L35" s="35">
        <v>1332</v>
      </c>
      <c r="M35" s="36">
        <f t="shared" si="10"/>
        <v>0</v>
      </c>
      <c r="N35" s="34">
        <v>0</v>
      </c>
      <c r="O35" s="35">
        <v>2278</v>
      </c>
      <c r="P35" s="36">
        <f t="shared" si="7"/>
        <v>0</v>
      </c>
      <c r="Q35" s="37">
        <f t="shared" si="11"/>
        <v>0</v>
      </c>
    </row>
  </sheetData>
  <mergeCells count="13">
    <mergeCell ref="A21:A23"/>
    <mergeCell ref="B21:B22"/>
    <mergeCell ref="J21:J22"/>
    <mergeCell ref="B4:B5"/>
    <mergeCell ref="B20:I20"/>
    <mergeCell ref="J20:Q20"/>
    <mergeCell ref="A19:B19"/>
    <mergeCell ref="A1:Q1"/>
    <mergeCell ref="B3:I3"/>
    <mergeCell ref="A4:A6"/>
    <mergeCell ref="J3:Q3"/>
    <mergeCell ref="J4:J5"/>
    <mergeCell ref="A2:B2"/>
  </mergeCells>
  <phoneticPr fontId="1"/>
  <printOptions horizontalCentered="1"/>
  <pageMargins left="0.19685039370078741" right="0.19685039370078741" top="0.59055118110236227" bottom="0.39370078740157483" header="0.39370078740157483" footer="0.39370078740157483"/>
  <pageSetup paperSize="9" scale="95" orientation="landscape" horizontalDpi="4294967293" r:id="rId1"/>
  <headerFooter alignWithMargins="0">
    <oddFooter>&amp;C&amp;P ページ</oddFooter>
  </headerFooter>
  <ignoredErrors>
    <ignoredError sqref="E6 E17 M17 M23 E23 E34 M34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2025-07-07T00:30:55Z</dcterms:created>
  <dcterms:modified xsi:type="dcterms:W3CDTF">2025-07-07T02:17:16Z</dcterms:modified>
</cp:coreProperties>
</file>