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895906A-9A04-4750-8C5B-762A3B31A05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7" i="1"/>
  <c r="P46" i="1"/>
  <c r="P44" i="1"/>
  <c r="P43" i="1"/>
  <c r="P32" i="1"/>
  <c r="P31" i="1"/>
  <c r="P29" i="1"/>
  <c r="P28" i="1"/>
  <c r="P26" i="1"/>
  <c r="P25" i="1"/>
  <c r="P23" i="1"/>
  <c r="P22" i="1"/>
  <c r="P24" i="1" l="1"/>
  <c r="P27" i="1"/>
  <c r="P30" i="1"/>
  <c r="P33" i="1"/>
  <c r="P45" i="1"/>
  <c r="P48" i="1"/>
  <c r="P51" i="1"/>
  <c r="P54" i="1"/>
  <c r="D41" i="1"/>
  <c r="E41" i="1"/>
  <c r="F41" i="1"/>
  <c r="G41" i="1"/>
  <c r="H41" i="1"/>
  <c r="I41" i="1"/>
  <c r="J41" i="1"/>
  <c r="K41" i="1"/>
  <c r="L41" i="1"/>
  <c r="M41" i="1"/>
  <c r="N41" i="1"/>
  <c r="O41" i="1"/>
  <c r="D40" i="1"/>
  <c r="E40" i="1"/>
  <c r="F40" i="1"/>
  <c r="G40" i="1"/>
  <c r="H40" i="1"/>
  <c r="I40" i="1"/>
  <c r="J40" i="1"/>
  <c r="K40" i="1"/>
  <c r="L40" i="1"/>
  <c r="M40" i="1"/>
  <c r="M42" i="1" s="1"/>
  <c r="N40" i="1"/>
  <c r="O40" i="1"/>
  <c r="D38" i="1"/>
  <c r="E38" i="1"/>
  <c r="F38" i="1"/>
  <c r="G38" i="1"/>
  <c r="H38" i="1"/>
  <c r="I38" i="1"/>
  <c r="J38" i="1"/>
  <c r="K38" i="1"/>
  <c r="L38" i="1"/>
  <c r="M38" i="1"/>
  <c r="M35" i="1" s="1"/>
  <c r="N38" i="1"/>
  <c r="O38" i="1"/>
  <c r="O35" i="1" s="1"/>
  <c r="D37" i="1"/>
  <c r="E37" i="1"/>
  <c r="E34" i="1" s="1"/>
  <c r="F37" i="1"/>
  <c r="G37" i="1"/>
  <c r="H37" i="1"/>
  <c r="I37" i="1"/>
  <c r="J37" i="1"/>
  <c r="K37" i="1"/>
  <c r="L37" i="1"/>
  <c r="M37" i="1"/>
  <c r="N37" i="1"/>
  <c r="O37" i="1"/>
  <c r="K34" i="1"/>
  <c r="Q23" i="1"/>
  <c r="D20" i="1"/>
  <c r="E20" i="1"/>
  <c r="E11" i="1" s="1"/>
  <c r="F20" i="1"/>
  <c r="G20" i="1"/>
  <c r="H20" i="1"/>
  <c r="I20" i="1"/>
  <c r="J20" i="1"/>
  <c r="K20" i="1"/>
  <c r="L20" i="1"/>
  <c r="M20" i="1"/>
  <c r="M11" i="1" s="1"/>
  <c r="N20" i="1"/>
  <c r="O20" i="1"/>
  <c r="O11" i="1" s="1"/>
  <c r="D19" i="1"/>
  <c r="E19" i="1"/>
  <c r="F19" i="1"/>
  <c r="G19" i="1"/>
  <c r="G21" i="1" s="1"/>
  <c r="H19" i="1"/>
  <c r="I19" i="1"/>
  <c r="I21" i="1" s="1"/>
  <c r="J19" i="1"/>
  <c r="K19" i="1"/>
  <c r="L19" i="1"/>
  <c r="M19" i="1"/>
  <c r="N19" i="1"/>
  <c r="O19" i="1"/>
  <c r="D17" i="1"/>
  <c r="E17" i="1"/>
  <c r="F17" i="1"/>
  <c r="G17" i="1"/>
  <c r="G14" i="1" s="1"/>
  <c r="H17" i="1"/>
  <c r="I17" i="1"/>
  <c r="J17" i="1"/>
  <c r="K17" i="1"/>
  <c r="L17" i="1"/>
  <c r="M17" i="1"/>
  <c r="N17" i="1"/>
  <c r="O17" i="1"/>
  <c r="D16" i="1"/>
  <c r="E16" i="1"/>
  <c r="F16" i="1"/>
  <c r="G16" i="1"/>
  <c r="G18" i="1" s="1"/>
  <c r="H16" i="1"/>
  <c r="I16" i="1"/>
  <c r="J16" i="1"/>
  <c r="K16" i="1"/>
  <c r="L16" i="1"/>
  <c r="L7" i="1" s="1"/>
  <c r="M16" i="1"/>
  <c r="N16" i="1"/>
  <c r="O16" i="1"/>
  <c r="D13" i="1"/>
  <c r="F10" i="1"/>
  <c r="L8" i="1"/>
  <c r="D45" i="1"/>
  <c r="D48" i="1"/>
  <c r="Q44" i="1"/>
  <c r="Q47" i="1"/>
  <c r="Q53" i="1"/>
  <c r="Q50" i="1"/>
  <c r="Q32" i="1"/>
  <c r="Q29" i="1"/>
  <c r="Q26" i="1"/>
  <c r="E27" i="1"/>
  <c r="F27" i="1"/>
  <c r="G27" i="1"/>
  <c r="H27" i="1"/>
  <c r="I27" i="1"/>
  <c r="J27" i="1"/>
  <c r="K27" i="1"/>
  <c r="L27" i="1"/>
  <c r="M27" i="1"/>
  <c r="N27" i="1"/>
  <c r="O27" i="1"/>
  <c r="E30" i="1"/>
  <c r="F30" i="1"/>
  <c r="G30" i="1"/>
  <c r="H30" i="1"/>
  <c r="I30" i="1"/>
  <c r="J30" i="1"/>
  <c r="K30" i="1"/>
  <c r="L30" i="1"/>
  <c r="M30" i="1"/>
  <c r="N30" i="1"/>
  <c r="O30" i="1"/>
  <c r="E33" i="1"/>
  <c r="F33" i="1"/>
  <c r="G33" i="1"/>
  <c r="H33" i="1"/>
  <c r="I33" i="1"/>
  <c r="J33" i="1"/>
  <c r="K33" i="1"/>
  <c r="L33" i="1"/>
  <c r="M33" i="1"/>
  <c r="N33" i="1"/>
  <c r="O33" i="1"/>
  <c r="E45" i="1"/>
  <c r="F45" i="1"/>
  <c r="G45" i="1"/>
  <c r="H45" i="1"/>
  <c r="I45" i="1"/>
  <c r="J45" i="1"/>
  <c r="K45" i="1"/>
  <c r="L45" i="1"/>
  <c r="M45" i="1"/>
  <c r="N45" i="1"/>
  <c r="O45" i="1"/>
  <c r="E48" i="1"/>
  <c r="F48" i="1"/>
  <c r="G48" i="1"/>
  <c r="H48" i="1"/>
  <c r="I48" i="1"/>
  <c r="J48" i="1"/>
  <c r="K48" i="1"/>
  <c r="L48" i="1"/>
  <c r="M48" i="1"/>
  <c r="N48" i="1"/>
  <c r="O48" i="1"/>
  <c r="E51" i="1"/>
  <c r="F51" i="1"/>
  <c r="G51" i="1"/>
  <c r="H51" i="1"/>
  <c r="I51" i="1"/>
  <c r="J51" i="1"/>
  <c r="K51" i="1"/>
  <c r="L51" i="1"/>
  <c r="M51" i="1"/>
  <c r="N51" i="1"/>
  <c r="O51" i="1"/>
  <c r="E54" i="1"/>
  <c r="F54" i="1"/>
  <c r="G54" i="1"/>
  <c r="H54" i="1"/>
  <c r="I54" i="1"/>
  <c r="J54" i="1"/>
  <c r="K54" i="1"/>
  <c r="L54" i="1"/>
  <c r="M54" i="1"/>
  <c r="N54" i="1"/>
  <c r="O54" i="1"/>
  <c r="E24" i="1"/>
  <c r="F24" i="1"/>
  <c r="G24" i="1"/>
  <c r="H24" i="1"/>
  <c r="I24" i="1"/>
  <c r="J24" i="1"/>
  <c r="K24" i="1"/>
  <c r="L24" i="1"/>
  <c r="M24" i="1"/>
  <c r="N24" i="1"/>
  <c r="O24" i="1"/>
  <c r="F21" i="1"/>
  <c r="D54" i="1"/>
  <c r="D51" i="1"/>
  <c r="D33" i="1"/>
  <c r="D30" i="1"/>
  <c r="D27" i="1"/>
  <c r="D24" i="1"/>
  <c r="P16" i="1" l="1"/>
  <c r="D18" i="1"/>
  <c r="P17" i="1"/>
  <c r="P19" i="1"/>
  <c r="P20" i="1"/>
  <c r="P37" i="1"/>
  <c r="E8" i="1"/>
  <c r="D35" i="1"/>
  <c r="P38" i="1"/>
  <c r="O10" i="1"/>
  <c r="P40" i="1"/>
  <c r="L35" i="1"/>
  <c r="P41" i="1"/>
  <c r="O34" i="1"/>
  <c r="O42" i="1"/>
  <c r="N34" i="1"/>
  <c r="N10" i="1"/>
  <c r="M34" i="1"/>
  <c r="M36" i="1" s="1"/>
  <c r="L42" i="1"/>
  <c r="L11" i="1"/>
  <c r="L5" i="1" s="1"/>
  <c r="J35" i="1"/>
  <c r="G35" i="1"/>
  <c r="F35" i="1"/>
  <c r="F42" i="1"/>
  <c r="F11" i="1"/>
  <c r="Q54" i="1"/>
  <c r="E42" i="1"/>
  <c r="O7" i="1"/>
  <c r="N35" i="1"/>
  <c r="N36" i="1" s="1"/>
  <c r="L39" i="1"/>
  <c r="K35" i="1"/>
  <c r="K36" i="1" s="1"/>
  <c r="K39" i="1"/>
  <c r="I35" i="1"/>
  <c r="Q51" i="1"/>
  <c r="F7" i="1"/>
  <c r="D34" i="1"/>
  <c r="N11" i="1"/>
  <c r="N42" i="1"/>
  <c r="L34" i="1"/>
  <c r="L36" i="1" s="1"/>
  <c r="K42" i="1"/>
  <c r="K11" i="1"/>
  <c r="J42" i="1"/>
  <c r="J11" i="1"/>
  <c r="J34" i="1"/>
  <c r="J36" i="1" s="1"/>
  <c r="I11" i="1"/>
  <c r="I42" i="1"/>
  <c r="I34" i="1"/>
  <c r="I10" i="1"/>
  <c r="H11" i="1"/>
  <c r="H35" i="1"/>
  <c r="H42" i="1"/>
  <c r="H34" i="1"/>
  <c r="G42" i="1"/>
  <c r="G11" i="1"/>
  <c r="G34" i="1"/>
  <c r="G36" i="1" s="1"/>
  <c r="Q41" i="1"/>
  <c r="E10" i="1"/>
  <c r="E12" i="1" s="1"/>
  <c r="Q48" i="1"/>
  <c r="D42" i="1"/>
  <c r="D10" i="1"/>
  <c r="O36" i="1"/>
  <c r="O8" i="1"/>
  <c r="O39" i="1"/>
  <c r="N39" i="1"/>
  <c r="M8" i="1"/>
  <c r="M39" i="1"/>
  <c r="M7" i="1"/>
  <c r="J8" i="1"/>
  <c r="J39" i="1"/>
  <c r="I39" i="1"/>
  <c r="I7" i="1"/>
  <c r="H8" i="1"/>
  <c r="H5" i="1" s="1"/>
  <c r="H39" i="1"/>
  <c r="H7" i="1"/>
  <c r="G39" i="1"/>
  <c r="F39" i="1"/>
  <c r="F34" i="1"/>
  <c r="F36" i="1" s="1"/>
  <c r="E35" i="1"/>
  <c r="Q45" i="1"/>
  <c r="E39" i="1"/>
  <c r="D36" i="1"/>
  <c r="Q38" i="1"/>
  <c r="D39" i="1"/>
  <c r="D7" i="1"/>
  <c r="O12" i="1"/>
  <c r="N21" i="1"/>
  <c r="N13" i="1"/>
  <c r="K14" i="1"/>
  <c r="K21" i="1"/>
  <c r="K10" i="1"/>
  <c r="K13" i="1"/>
  <c r="H21" i="1"/>
  <c r="E21" i="1"/>
  <c r="Q33" i="1"/>
  <c r="D21" i="1"/>
  <c r="O13" i="1"/>
  <c r="N18" i="1"/>
  <c r="K18" i="1"/>
  <c r="Q30" i="1"/>
  <c r="I18" i="1"/>
  <c r="G8" i="1"/>
  <c r="F18" i="1"/>
  <c r="F13" i="1"/>
  <c r="E14" i="1"/>
  <c r="O21" i="1"/>
  <c r="O5" i="1"/>
  <c r="M21" i="1"/>
  <c r="M14" i="1"/>
  <c r="M5" i="1"/>
  <c r="M10" i="1"/>
  <c r="M12" i="1" s="1"/>
  <c r="M13" i="1"/>
  <c r="L21" i="1"/>
  <c r="L14" i="1"/>
  <c r="L10" i="1"/>
  <c r="J14" i="1"/>
  <c r="J21" i="1"/>
  <c r="Q27" i="1"/>
  <c r="J10" i="1"/>
  <c r="J13" i="1"/>
  <c r="J15" i="1" s="1"/>
  <c r="I13" i="1"/>
  <c r="H10" i="1"/>
  <c r="H12" i="1" s="1"/>
  <c r="G10" i="1"/>
  <c r="G12" i="1" s="1"/>
  <c r="F12" i="1"/>
  <c r="E5" i="1"/>
  <c r="Q20" i="1"/>
  <c r="D11" i="1"/>
  <c r="P11" i="1" s="1"/>
  <c r="D14" i="1"/>
  <c r="O18" i="1"/>
  <c r="O14" i="1"/>
  <c r="O15" i="1" s="1"/>
  <c r="O4" i="1"/>
  <c r="O9" i="1"/>
  <c r="N8" i="1"/>
  <c r="N5" i="1" s="1"/>
  <c r="N14" i="1"/>
  <c r="N15" i="1" s="1"/>
  <c r="N7" i="1"/>
  <c r="M18" i="1"/>
  <c r="L9" i="1"/>
  <c r="L13" i="1"/>
  <c r="L18" i="1"/>
  <c r="K8" i="1"/>
  <c r="K15" i="1"/>
  <c r="K7" i="1"/>
  <c r="J7" i="1"/>
  <c r="J18" i="1"/>
  <c r="I14" i="1"/>
  <c r="I8" i="1"/>
  <c r="H14" i="1"/>
  <c r="H18" i="1"/>
  <c r="H13" i="1"/>
  <c r="G13" i="1"/>
  <c r="G15" i="1" s="1"/>
  <c r="G7" i="1"/>
  <c r="F14" i="1"/>
  <c r="Q17" i="1"/>
  <c r="F8" i="1"/>
  <c r="F5" i="1" s="1"/>
  <c r="F4" i="1"/>
  <c r="E13" i="1"/>
  <c r="E18" i="1"/>
  <c r="E7" i="1"/>
  <c r="Q24" i="1"/>
  <c r="D8" i="1"/>
  <c r="P8" i="1" s="1"/>
  <c r="E15" i="1" l="1"/>
  <c r="P13" i="1"/>
  <c r="D15" i="1"/>
  <c r="P14" i="1"/>
  <c r="P7" i="1"/>
  <c r="P9" i="1" s="1"/>
  <c r="P10" i="1"/>
  <c r="P12" i="1" s="1"/>
  <c r="J5" i="1"/>
  <c r="P34" i="1"/>
  <c r="N12" i="1"/>
  <c r="P42" i="1"/>
  <c r="P35" i="1"/>
  <c r="P39" i="1"/>
  <c r="P21" i="1"/>
  <c r="P18" i="1"/>
  <c r="L12" i="1"/>
  <c r="J12" i="1"/>
  <c r="I36" i="1"/>
  <c r="I12" i="1"/>
  <c r="G5" i="1"/>
  <c r="Q42" i="1"/>
  <c r="M9" i="1"/>
  <c r="Q35" i="1"/>
  <c r="H9" i="1"/>
  <c r="D9" i="1"/>
  <c r="M4" i="1"/>
  <c r="M6" i="1" s="1"/>
  <c r="K5" i="1"/>
  <c r="Q11" i="1"/>
  <c r="K12" i="1"/>
  <c r="I4" i="1"/>
  <c r="H36" i="1"/>
  <c r="E36" i="1"/>
  <c r="D12" i="1"/>
  <c r="D4" i="1"/>
  <c r="Q39" i="1"/>
  <c r="L4" i="1"/>
  <c r="L6" i="1" s="1"/>
  <c r="H15" i="1"/>
  <c r="H4" i="1"/>
  <c r="H6" i="1" s="1"/>
  <c r="O6" i="1"/>
  <c r="M15" i="1"/>
  <c r="I15" i="1"/>
  <c r="F15" i="1"/>
  <c r="L15" i="1"/>
  <c r="Q21" i="1"/>
  <c r="Q14" i="1"/>
  <c r="F6" i="1"/>
  <c r="N4" i="1"/>
  <c r="N6" i="1" s="1"/>
  <c r="N9" i="1"/>
  <c r="K4" i="1"/>
  <c r="K9" i="1"/>
  <c r="J9" i="1"/>
  <c r="J4" i="1"/>
  <c r="J6" i="1" s="1"/>
  <c r="I5" i="1"/>
  <c r="I9" i="1"/>
  <c r="Q18" i="1"/>
  <c r="G9" i="1"/>
  <c r="G4" i="1"/>
  <c r="G6" i="1" s="1"/>
  <c r="F9" i="1"/>
  <c r="E4" i="1"/>
  <c r="E9" i="1"/>
  <c r="Q8" i="1"/>
  <c r="D5" i="1"/>
  <c r="P5" i="1" s="1"/>
  <c r="P4" i="1" l="1"/>
  <c r="P6" i="1" s="1"/>
  <c r="P36" i="1"/>
  <c r="P15" i="1"/>
  <c r="K6" i="1"/>
  <c r="I6" i="1"/>
  <c r="Q12" i="1"/>
  <c r="Q36" i="1"/>
  <c r="Q9" i="1"/>
  <c r="Q15" i="1"/>
  <c r="E6" i="1"/>
  <c r="Q5" i="1"/>
  <c r="D6" i="1"/>
  <c r="Q6" i="1" l="1"/>
</calcChain>
</file>

<file path=xl/sharedStrings.xml><?xml version="1.0" encoding="utf-8"?>
<sst xmlns="http://schemas.openxmlformats.org/spreadsheetml/2006/main" count="47" uniqueCount="36">
  <si>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</si>
  <si>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</si>
  <si>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</si>
  <si>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</si>
  <si>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</si>
  <si>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</si>
  <si>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</si>
  <si>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</si>
  <si>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</si>
  <si>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</si>
  <si>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</si>
  <si>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</si>
  <si>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1"/>
  </si>
  <si>
    <t>年計</t>
    <rPh sb="0" eb="1">
      <t>ネン</t>
    </rPh>
    <rPh sb="1" eb="2">
      <t>ケイ</t>
    </rPh>
    <phoneticPr fontId="1"/>
  </si>
  <si>
    <t>（注）</t>
    <rPh sb="1" eb="2">
      <t>チュウ</t>
    </rPh>
    <phoneticPr fontId="1"/>
  </si>
  <si>
    <t>上段：</t>
    <rPh sb="0" eb="2">
      <t>ジョウダン</t>
    </rPh>
    <phoneticPr fontId="1"/>
  </si>
  <si>
    <t>下段：</t>
    <rPh sb="0" eb="2">
      <t>カダン</t>
    </rPh>
    <phoneticPr fontId="1"/>
  </si>
  <si>
    <t>対前年同期比</t>
    <rPh sb="0" eb="1">
      <t>タイ</t>
    </rPh>
    <rPh sb="1" eb="3">
      <t>ゼンネン</t>
    </rPh>
    <rPh sb="3" eb="6">
      <t>ドウキヒ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</si>
  <si>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</si>
  <si>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</si>
  <si>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</si>
  <si>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総　数</t>
    <rPh sb="0" eb="1">
      <t>フサ</t>
    </rPh>
    <rPh sb="2" eb="3">
      <t>カズ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</si>
  <si>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</si>
  <si>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</si>
  <si>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外貿コンテナ取扱個数</t>
    <rPh sb="0" eb="2">
      <t>ガイボウ</t>
    </rPh>
    <rPh sb="6" eb="8">
      <t>トリアツカイ</t>
    </rPh>
    <rPh sb="8" eb="10">
      <t>コスウ</t>
    </rPh>
    <phoneticPr fontId="1"/>
  </si>
  <si>
    <t>内貿コンテナ取扱個数</t>
    <rPh sb="0" eb="2">
      <t>ナイボウ</t>
    </rPh>
    <rPh sb="6" eb="8">
      <t>トリアツカイ</t>
    </rPh>
    <rPh sb="8" eb="10">
      <t>コスウ</t>
    </rPh>
    <phoneticPr fontId="1"/>
  </si>
  <si>
    <t>　　　　　月　　　項目　　　　</t>
    <rPh sb="5" eb="6">
      <t>ツキ</t>
    </rPh>
    <rPh sb="9" eb="11">
      <t>コウモク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</si>
  <si>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</si>
  <si>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</si>
  <si>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輸移出</t>
    <rPh sb="0" eb="1">
      <t>ユ</t>
    </rPh>
    <rPh sb="1" eb="3">
      <t>イシュツ</t>
    </rPh>
    <phoneticPr fontId="1"/>
  </si>
  <si>
    <t>輸移入</t>
    <rPh sb="0" eb="1">
      <t>ユ</t>
    </rPh>
    <rPh sb="1" eb="3">
      <t>イニュウ</t>
    </rPh>
    <phoneticPr fontId="1"/>
  </si>
  <si>
    <t>中段：</t>
    <rPh sb="0" eb="2">
      <t>チュウダン</t>
    </rPh>
    <phoneticPr fontId="1"/>
  </si>
  <si>
    <t>（単位：ＴＥＵ・％）</t>
  </si>
  <si>
    <t>３． 取扱コンテナ個数月別前年比較表</t>
    <phoneticPr fontId="1"/>
  </si>
  <si>
    <t>２０２５年</t>
    <phoneticPr fontId="1"/>
  </si>
  <si>
    <t>２０２４年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</si>
</sst>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;[Red]0.0"/>
    <numFmt numFmtId="178" formatCode="#,##0;[Red]\-#,##0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 shrinkToFit="1"/>
    </xf>
    <xf numFmtId="178" fontId="0" fillId="0" borderId="4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12" xfId="0" applyNumberForma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4" fillId="0" borderId="0" xfId="0" applyNumberFormat="1" applyFont="1" applyAlignment="1">
      <alignment horizontal="center" vertical="center"/>
    </xf>
    <xf numFmtId="5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3" width="3.375" customWidth="1"/>
    <col min="4" max="15" width="10.625" style="1" customWidth="1"/>
    <col min="16" max="17" width="11.125" style="1" customWidth="1"/>
  </cols>
  <sheetData>
    <row r="1" spans="1:17" ht="20.100000000000001" customHeight="1" x14ac:dyDescent="0.1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customHeight="1" x14ac:dyDescent="0.15">
      <c r="A2" s="38">
        <v>45778</v>
      </c>
      <c r="B2" s="39"/>
      <c r="C2" s="39"/>
      <c r="D2" s="39"/>
      <c r="P2" s="12"/>
      <c r="Q2" s="7" t="s">
        <v>32</v>
      </c>
    </row>
    <row r="3" spans="1:17" ht="24" customHeight="1" x14ac:dyDescent="0.15">
      <c r="A3" s="14" t="s">
        <v>26</v>
      </c>
      <c r="B3" s="15"/>
      <c r="C3" s="15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.4499999999999993" customHeight="1" x14ac:dyDescent="0.15">
      <c r="A4" s="16" t="s">
        <v>21</v>
      </c>
      <c r="B4" s="17"/>
      <c r="C4" s="18"/>
      <c r="D4" s="8">
        <f>SUM(D7,D10)</f>
        <v>190598</v>
      </c>
      <c r="E4" s="8">
        <f t="shared" ref="E4:O4" si="0">SUM(E7,E10)</f>
        <v>166779.34999999998</v>
      </c>
      <c r="F4" s="8">
        <f t="shared" si="0"/>
        <v>206609.60000000003</v>
      </c>
      <c r="G4" s="8">
        <f t="shared" si="0"/>
        <v>210491.3</v>
      </c>
      <c r="H4" s="8">
        <f t="shared" si="0"/>
        <v>201422.2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>SUM(D4:H4)</f>
        <v>975900.45</v>
      </c>
      <c r="Q4" s="8">
        <v>0</v>
      </c>
    </row>
    <row r="5" spans="1:17" ht="9.4499999999999993" customHeight="1" x14ac:dyDescent="0.15">
      <c r="A5" s="19"/>
      <c r="B5" s="20"/>
      <c r="C5" s="21"/>
      <c r="D5" s="9">
        <f>SUM(D8,D11)</f>
        <v>190205.85</v>
      </c>
      <c r="E5" s="9">
        <f t="shared" ref="E5:O5" si="1">SUM(E8,E11)</f>
        <v>158679.40000000002</v>
      </c>
      <c r="F5" s="9">
        <f t="shared" si="1"/>
        <v>188700.5</v>
      </c>
      <c r="G5" s="9">
        <f t="shared" si="1"/>
        <v>196107.59999999998</v>
      </c>
      <c r="H5" s="9">
        <f t="shared" si="1"/>
        <v>191928.55</v>
      </c>
      <c r="I5" s="9">
        <f t="shared" si="1"/>
        <v>190475.90000000002</v>
      </c>
      <c r="J5" s="9">
        <f t="shared" si="1"/>
        <v>197617.5</v>
      </c>
      <c r="K5" s="9">
        <f t="shared" si="1"/>
        <v>165185.05000000002</v>
      </c>
      <c r="L5" s="9">
        <f t="shared" si="1"/>
        <v>215819.7</v>
      </c>
      <c r="M5" s="9">
        <f t="shared" si="1"/>
        <v>220448.05</v>
      </c>
      <c r="N5" s="9">
        <f t="shared" si="1"/>
        <v>198888</v>
      </c>
      <c r="O5" s="9">
        <f t="shared" si="1"/>
        <v>201255.6</v>
      </c>
      <c r="P5" s="9">
        <f>SUM(D5:H5)</f>
        <v>925621.89999999991</v>
      </c>
      <c r="Q5" s="9">
        <f>SUM(D5:O5)</f>
        <v>2315311.6999999997</v>
      </c>
    </row>
    <row r="6" spans="1:17" ht="9.4499999999999993" customHeight="1" x14ac:dyDescent="0.15">
      <c r="A6" s="22"/>
      <c r="B6" s="23"/>
      <c r="C6" s="24"/>
      <c r="D6" s="10">
        <f t="shared" ref="D6:Q6" si="2">IF(OR(D4=0,D5=0),"- ",D4/D5*100)</f>
        <v>100.20617136644326</v>
      </c>
      <c r="E6" s="10">
        <f t="shared" si="2"/>
        <v>105.10460084925954</v>
      </c>
      <c r="F6" s="10">
        <f t="shared" si="2"/>
        <v>109.49075386657694</v>
      </c>
      <c r="G6" s="10">
        <f t="shared" si="2"/>
        <v>107.33459590551311</v>
      </c>
      <c r="H6" s="10">
        <f t="shared" si="2"/>
        <v>104.94645012427803</v>
      </c>
      <c r="I6" s="10" t="str">
        <f t="shared" si="2"/>
        <v xml:space="preserve">- </v>
      </c>
      <c r="J6" s="10" t="str">
        <f t="shared" si="2"/>
        <v xml:space="preserve">- </v>
      </c>
      <c r="K6" s="10" t="str">
        <f t="shared" si="2"/>
        <v xml:space="preserve">- </v>
      </c>
      <c r="L6" s="10" t="str">
        <f t="shared" si="2"/>
        <v xml:space="preserve">- </v>
      </c>
      <c r="M6" s="10" t="str">
        <f t="shared" si="2"/>
        <v xml:space="preserve">- </v>
      </c>
      <c r="N6" s="10" t="str">
        <f t="shared" si="2"/>
        <v xml:space="preserve">- </v>
      </c>
      <c r="O6" s="10" t="str">
        <f t="shared" si="2"/>
        <v xml:space="preserve">- </v>
      </c>
      <c r="P6" s="10">
        <f t="shared" si="2"/>
        <v>105.43186694264688</v>
      </c>
      <c r="Q6" s="10" t="str">
        <f t="shared" si="2"/>
        <v xml:space="preserve">- </v>
      </c>
    </row>
    <row r="7" spans="1:17" ht="9.4499999999999993" customHeight="1" x14ac:dyDescent="0.15">
      <c r="A7" s="16" t="s">
        <v>29</v>
      </c>
      <c r="B7" s="17"/>
      <c r="C7" s="18"/>
      <c r="D7" s="8">
        <f>SUM(D16,D37)</f>
        <v>87235.5</v>
      </c>
      <c r="E7" s="8">
        <f t="shared" ref="E7:O7" si="3">SUM(E16,E37)</f>
        <v>86969.2</v>
      </c>
      <c r="F7" s="8">
        <f t="shared" si="3"/>
        <v>98989.700000000012</v>
      </c>
      <c r="G7" s="8">
        <f t="shared" si="3"/>
        <v>106835.90000000001</v>
      </c>
      <c r="H7" s="8">
        <f t="shared" si="3"/>
        <v>98602.3</v>
      </c>
      <c r="I7" s="8">
        <f t="shared" si="3"/>
        <v>0</v>
      </c>
      <c r="J7" s="8">
        <f t="shared" si="3"/>
        <v>0</v>
      </c>
      <c r="K7" s="8">
        <f t="shared" si="3"/>
        <v>0</v>
      </c>
      <c r="L7" s="8">
        <f t="shared" si="3"/>
        <v>0</v>
      </c>
      <c r="M7" s="8">
        <f t="shared" si="3"/>
        <v>0</v>
      </c>
      <c r="N7" s="8">
        <f t="shared" si="3"/>
        <v>0</v>
      </c>
      <c r="O7" s="8">
        <f t="shared" si="3"/>
        <v>0</v>
      </c>
      <c r="P7" s="8">
        <f>SUM(D7:H7)</f>
        <v>478632.60000000003</v>
      </c>
      <c r="Q7" s="8">
        <v>0</v>
      </c>
    </row>
    <row r="8" spans="1:17" ht="9.4499999999999993" customHeight="1" x14ac:dyDescent="0.15">
      <c r="A8" s="19"/>
      <c r="B8" s="20"/>
      <c r="C8" s="21"/>
      <c r="D8" s="9">
        <f>SUM(D17,D38)</f>
        <v>85150.95</v>
      </c>
      <c r="E8" s="9">
        <f t="shared" ref="E8:O8" si="4">SUM(E17,E38)</f>
        <v>80301.350000000006</v>
      </c>
      <c r="F8" s="9">
        <f t="shared" si="4"/>
        <v>89349.049999999988</v>
      </c>
      <c r="G8" s="9">
        <f t="shared" si="4"/>
        <v>97522.2</v>
      </c>
      <c r="H8" s="9">
        <f t="shared" si="4"/>
        <v>92069.25</v>
      </c>
      <c r="I8" s="9">
        <f t="shared" si="4"/>
        <v>93833.45</v>
      </c>
      <c r="J8" s="9">
        <f t="shared" si="4"/>
        <v>95193.5</v>
      </c>
      <c r="K8" s="9">
        <f t="shared" si="4"/>
        <v>78940.800000000003</v>
      </c>
      <c r="L8" s="9">
        <f t="shared" si="4"/>
        <v>103929</v>
      </c>
      <c r="M8" s="9">
        <f t="shared" si="4"/>
        <v>109956.04999999999</v>
      </c>
      <c r="N8" s="9">
        <f t="shared" si="4"/>
        <v>96392.700000000012</v>
      </c>
      <c r="O8" s="9">
        <f t="shared" si="4"/>
        <v>101404.5</v>
      </c>
      <c r="P8" s="9">
        <f>SUM(D8:H8)</f>
        <v>444392.8</v>
      </c>
      <c r="Q8" s="9">
        <f>SUM(D8:O8)</f>
        <v>1124042.8</v>
      </c>
    </row>
    <row r="9" spans="1:17" ht="9.4499999999999993" customHeight="1" x14ac:dyDescent="0.15">
      <c r="A9" s="22"/>
      <c r="B9" s="23"/>
      <c r="C9" s="24"/>
      <c r="D9" s="10">
        <f>IF(OR(D7=0,D8=0),"- ",D7/D8*100)</f>
        <v>102.44806429053345</v>
      </c>
      <c r="E9" s="10">
        <f t="shared" ref="E9:Q9" si="5">IF(OR(E7=0,E8=0),"- ",E7/E8*100)</f>
        <v>108.30353412489329</v>
      </c>
      <c r="F9" s="10">
        <f t="shared" si="5"/>
        <v>110.78987409491205</v>
      </c>
      <c r="G9" s="10">
        <f t="shared" si="5"/>
        <v>109.55033828195018</v>
      </c>
      <c r="H9" s="10">
        <f t="shared" si="5"/>
        <v>107.09580017215303</v>
      </c>
      <c r="I9" s="10" t="str">
        <f t="shared" si="5"/>
        <v xml:space="preserve">- </v>
      </c>
      <c r="J9" s="10" t="str">
        <f t="shared" si="5"/>
        <v xml:space="preserve">- </v>
      </c>
      <c r="K9" s="10" t="str">
        <f t="shared" si="5"/>
        <v xml:space="preserve">- </v>
      </c>
      <c r="L9" s="10" t="str">
        <f t="shared" si="5"/>
        <v xml:space="preserve">- </v>
      </c>
      <c r="M9" s="10" t="str">
        <f t="shared" si="5"/>
        <v xml:space="preserve">- </v>
      </c>
      <c r="N9" s="10" t="str">
        <f t="shared" si="5"/>
        <v xml:space="preserve">- </v>
      </c>
      <c r="O9" s="10" t="str">
        <f>IF(OR(O7=0,O8=0),"- ",O7/O8*100)</f>
        <v xml:space="preserve">- </v>
      </c>
      <c r="P9" s="10">
        <f t="shared" si="5"/>
        <v>107.70485030360528</v>
      </c>
      <c r="Q9" s="10" t="str">
        <f t="shared" si="5"/>
        <v xml:space="preserve">- </v>
      </c>
    </row>
    <row r="10" spans="1:17" ht="9.4499999999999993" customHeight="1" x14ac:dyDescent="0.15">
      <c r="A10" s="16" t="s">
        <v>30</v>
      </c>
      <c r="B10" s="17"/>
      <c r="C10" s="18"/>
      <c r="D10" s="8">
        <f>SUM(D19,D40)</f>
        <v>103362.5</v>
      </c>
      <c r="E10" s="8">
        <f t="shared" ref="E10:O10" si="6">SUM(E19,E40)</f>
        <v>79810.149999999994</v>
      </c>
      <c r="F10" s="8">
        <f t="shared" si="6"/>
        <v>107619.90000000001</v>
      </c>
      <c r="G10" s="8">
        <f t="shared" si="6"/>
        <v>103655.4</v>
      </c>
      <c r="H10" s="8">
        <f t="shared" si="6"/>
        <v>102819.90000000001</v>
      </c>
      <c r="I10" s="8">
        <f t="shared" si="6"/>
        <v>0</v>
      </c>
      <c r="J10" s="8">
        <f t="shared" si="6"/>
        <v>0</v>
      </c>
      <c r="K10" s="8">
        <f t="shared" si="6"/>
        <v>0</v>
      </c>
      <c r="L10" s="8">
        <f t="shared" si="6"/>
        <v>0</v>
      </c>
      <c r="M10" s="8">
        <f t="shared" si="6"/>
        <v>0</v>
      </c>
      <c r="N10" s="8">
        <f t="shared" si="6"/>
        <v>0</v>
      </c>
      <c r="O10" s="8">
        <f t="shared" si="6"/>
        <v>0</v>
      </c>
      <c r="P10" s="8">
        <f>SUM(D10:H10)</f>
        <v>497267.85</v>
      </c>
      <c r="Q10" s="8">
        <v>0</v>
      </c>
    </row>
    <row r="11" spans="1:17" ht="9.4499999999999993" customHeight="1" x14ac:dyDescent="0.15">
      <c r="A11" s="19"/>
      <c r="B11" s="20"/>
      <c r="C11" s="21"/>
      <c r="D11" s="9">
        <f>SUM(D20,D41)</f>
        <v>105054.90000000001</v>
      </c>
      <c r="E11" s="9">
        <f t="shared" ref="E11:O11" si="7">SUM(E20,E41)</f>
        <v>78378.05</v>
      </c>
      <c r="F11" s="9">
        <f t="shared" si="7"/>
        <v>99351.45</v>
      </c>
      <c r="G11" s="9">
        <f t="shared" si="7"/>
        <v>98585.4</v>
      </c>
      <c r="H11" s="9">
        <f t="shared" si="7"/>
        <v>99859.3</v>
      </c>
      <c r="I11" s="9">
        <f t="shared" si="7"/>
        <v>96642.450000000012</v>
      </c>
      <c r="J11" s="9">
        <f t="shared" si="7"/>
        <v>102424</v>
      </c>
      <c r="K11" s="9">
        <f t="shared" si="7"/>
        <v>86244.250000000015</v>
      </c>
      <c r="L11" s="9">
        <f t="shared" si="7"/>
        <v>111890.7</v>
      </c>
      <c r="M11" s="9">
        <f t="shared" si="7"/>
        <v>110492.00000000001</v>
      </c>
      <c r="N11" s="9">
        <f t="shared" si="7"/>
        <v>102495.3</v>
      </c>
      <c r="O11" s="9">
        <f t="shared" si="7"/>
        <v>99851.1</v>
      </c>
      <c r="P11" s="9">
        <f>SUM(D11:H11)</f>
        <v>481229.10000000003</v>
      </c>
      <c r="Q11" s="9">
        <f>SUM(D11:O11)</f>
        <v>1191268.9000000001</v>
      </c>
    </row>
    <row r="12" spans="1:17" ht="9.4499999999999993" customHeight="1" x14ac:dyDescent="0.15">
      <c r="A12" s="22"/>
      <c r="B12" s="23"/>
      <c r="C12" s="24"/>
      <c r="D12" s="10">
        <f>IF(OR(D10=0,D11=0),"- ",D10/D11*100)</f>
        <v>98.38903278190736</v>
      </c>
      <c r="E12" s="10">
        <f t="shared" ref="E12:Q12" si="8">IF(OR(E10=0,E11=0),"- ",E10/E11*100)</f>
        <v>101.8271697241766</v>
      </c>
      <c r="F12" s="10">
        <f t="shared" si="8"/>
        <v>108.32242508790763</v>
      </c>
      <c r="G12" s="10">
        <f t="shared" si="8"/>
        <v>105.14274933205118</v>
      </c>
      <c r="H12" s="10">
        <f t="shared" si="8"/>
        <v>102.96477143340681</v>
      </c>
      <c r="I12" s="10" t="str">
        <f t="shared" si="8"/>
        <v xml:space="preserve">- </v>
      </c>
      <c r="J12" s="10" t="str">
        <f t="shared" si="8"/>
        <v xml:space="preserve">- </v>
      </c>
      <c r="K12" s="10" t="str">
        <f t="shared" si="8"/>
        <v xml:space="preserve">- </v>
      </c>
      <c r="L12" s="10" t="str">
        <f t="shared" si="8"/>
        <v xml:space="preserve">- </v>
      </c>
      <c r="M12" s="10" t="str">
        <f t="shared" si="8"/>
        <v xml:space="preserve">- </v>
      </c>
      <c r="N12" s="10" t="str">
        <f t="shared" si="8"/>
        <v xml:space="preserve">- </v>
      </c>
      <c r="O12" s="10" t="str">
        <f t="shared" si="8"/>
        <v xml:space="preserve">- </v>
      </c>
      <c r="P12" s="10">
        <f t="shared" si="8"/>
        <v>103.3328720145976</v>
      </c>
      <c r="Q12" s="10" t="str">
        <f t="shared" si="8"/>
        <v xml:space="preserve">- </v>
      </c>
    </row>
    <row r="13" spans="1:17" ht="9.4499999999999993" customHeight="1" x14ac:dyDescent="0.15">
      <c r="A13" s="34" t="s">
        <v>24</v>
      </c>
      <c r="B13" s="16" t="s">
        <v>18</v>
      </c>
      <c r="C13" s="18"/>
      <c r="D13" s="8">
        <f>SUM(D16,D19)</f>
        <v>169037.1</v>
      </c>
      <c r="E13" s="8">
        <f>SUM(E16,E19)</f>
        <v>140919.09999999998</v>
      </c>
      <c r="F13" s="8">
        <f t="shared" ref="F13:O13" si="9">SUM(F16,F19)</f>
        <v>179986.7</v>
      </c>
      <c r="G13" s="8">
        <f t="shared" si="9"/>
        <v>181517.6</v>
      </c>
      <c r="H13" s="8">
        <f t="shared" si="9"/>
        <v>178303.1</v>
      </c>
      <c r="I13" s="8">
        <f t="shared" si="9"/>
        <v>0</v>
      </c>
      <c r="J13" s="8">
        <f t="shared" si="9"/>
        <v>0</v>
      </c>
      <c r="K13" s="8">
        <f t="shared" si="9"/>
        <v>0</v>
      </c>
      <c r="L13" s="8">
        <f t="shared" si="9"/>
        <v>0</v>
      </c>
      <c r="M13" s="8">
        <f t="shared" si="9"/>
        <v>0</v>
      </c>
      <c r="N13" s="8">
        <f t="shared" si="9"/>
        <v>0</v>
      </c>
      <c r="O13" s="8">
        <f t="shared" si="9"/>
        <v>0</v>
      </c>
      <c r="P13" s="8">
        <f>SUM(D13:H13)</f>
        <v>849763.6</v>
      </c>
      <c r="Q13" s="8">
        <v>0</v>
      </c>
    </row>
    <row r="14" spans="1:17" ht="9.4499999999999993" customHeight="1" x14ac:dyDescent="0.15">
      <c r="A14" s="35"/>
      <c r="B14" s="19"/>
      <c r="C14" s="21"/>
      <c r="D14" s="9">
        <f>SUM(D17,D20)</f>
        <v>170264.40000000002</v>
      </c>
      <c r="E14" s="9">
        <f>SUM(E17,E20)</f>
        <v>135040.70000000001</v>
      </c>
      <c r="F14" s="9">
        <f t="shared" ref="F14:O14" si="10">SUM(F17,F20)</f>
        <v>163640.4</v>
      </c>
      <c r="G14" s="9">
        <f t="shared" si="10"/>
        <v>172785</v>
      </c>
      <c r="H14" s="9">
        <f t="shared" si="10"/>
        <v>169296.40000000002</v>
      </c>
      <c r="I14" s="9">
        <f t="shared" si="10"/>
        <v>166064.6</v>
      </c>
      <c r="J14" s="9">
        <f t="shared" si="10"/>
        <v>174180.8</v>
      </c>
      <c r="K14" s="9">
        <f t="shared" si="10"/>
        <v>143853.70000000001</v>
      </c>
      <c r="L14" s="9">
        <f t="shared" si="10"/>
        <v>186763.7</v>
      </c>
      <c r="M14" s="9">
        <f t="shared" si="10"/>
        <v>194471.8</v>
      </c>
      <c r="N14" s="9">
        <f t="shared" si="10"/>
        <v>173986.90000000002</v>
      </c>
      <c r="O14" s="9">
        <f t="shared" si="10"/>
        <v>174567.7</v>
      </c>
      <c r="P14" s="9">
        <f>SUM(D14:H14)</f>
        <v>811026.9</v>
      </c>
      <c r="Q14" s="9">
        <f>SUM(D14:O14)</f>
        <v>2024916.0999999999</v>
      </c>
    </row>
    <row r="15" spans="1:17" ht="9.4499999999999993" customHeight="1" x14ac:dyDescent="0.15">
      <c r="A15" s="35"/>
      <c r="B15" s="22"/>
      <c r="C15" s="24"/>
      <c r="D15" s="10">
        <f>IF(OR(D13=0,D14=0),"- ",D13/D14*100)</f>
        <v>99.279179910774047</v>
      </c>
      <c r="E15" s="10">
        <f t="shared" ref="E15:Q15" si="11">IF(OR(E13=0,E14=0),"- ",E13/E14*100)</f>
        <v>104.35305800399432</v>
      </c>
      <c r="F15" s="10">
        <f t="shared" si="11"/>
        <v>109.98915915629637</v>
      </c>
      <c r="G15" s="10">
        <f t="shared" si="11"/>
        <v>105.05402668055677</v>
      </c>
      <c r="H15" s="10">
        <f t="shared" si="11"/>
        <v>105.32007768623548</v>
      </c>
      <c r="I15" s="10" t="str">
        <f t="shared" si="11"/>
        <v xml:space="preserve">- </v>
      </c>
      <c r="J15" s="10" t="str">
        <f t="shared" si="11"/>
        <v xml:space="preserve">- </v>
      </c>
      <c r="K15" s="10" t="str">
        <f t="shared" si="11"/>
        <v xml:space="preserve">- </v>
      </c>
      <c r="L15" s="10" t="str">
        <f t="shared" si="11"/>
        <v xml:space="preserve">- </v>
      </c>
      <c r="M15" s="10" t="str">
        <f t="shared" si="11"/>
        <v xml:space="preserve">- </v>
      </c>
      <c r="N15" s="10" t="str">
        <f t="shared" si="11"/>
        <v xml:space="preserve">- </v>
      </c>
      <c r="O15" s="10" t="str">
        <f t="shared" si="11"/>
        <v xml:space="preserve">- </v>
      </c>
      <c r="P15" s="10">
        <f t="shared" si="11"/>
        <v>104.77625341403596</v>
      </c>
      <c r="Q15" s="10" t="str">
        <f t="shared" si="11"/>
        <v xml:space="preserve">- </v>
      </c>
    </row>
    <row r="16" spans="1:17" ht="9.4499999999999993" customHeight="1" x14ac:dyDescent="0.15">
      <c r="A16" s="35"/>
      <c r="B16" s="25" t="s">
        <v>19</v>
      </c>
      <c r="C16" s="26"/>
      <c r="D16" s="8">
        <f>SUM(D22,D28)</f>
        <v>72007.8</v>
      </c>
      <c r="E16" s="8">
        <f t="shared" ref="E16:O16" si="12">SUM(E22,E28)</f>
        <v>67831.199999999997</v>
      </c>
      <c r="F16" s="8">
        <f t="shared" si="12"/>
        <v>79217.600000000006</v>
      </c>
      <c r="G16" s="8">
        <f t="shared" si="12"/>
        <v>85893.1</v>
      </c>
      <c r="H16" s="8">
        <f t="shared" si="12"/>
        <v>81991</v>
      </c>
      <c r="I16" s="8">
        <f t="shared" si="12"/>
        <v>0</v>
      </c>
      <c r="J16" s="8">
        <f t="shared" si="12"/>
        <v>0</v>
      </c>
      <c r="K16" s="8">
        <f t="shared" si="12"/>
        <v>0</v>
      </c>
      <c r="L16" s="8">
        <f t="shared" si="12"/>
        <v>0</v>
      </c>
      <c r="M16" s="8">
        <f t="shared" si="12"/>
        <v>0</v>
      </c>
      <c r="N16" s="8">
        <f t="shared" si="12"/>
        <v>0</v>
      </c>
      <c r="O16" s="8">
        <f t="shared" si="12"/>
        <v>0</v>
      </c>
      <c r="P16" s="8">
        <f>SUM(D16:H16)</f>
        <v>386940.7</v>
      </c>
      <c r="Q16" s="8">
        <v>0</v>
      </c>
    </row>
    <row r="17" spans="1:17" ht="9.4499999999999993" customHeight="1" x14ac:dyDescent="0.15">
      <c r="A17" s="35"/>
      <c r="B17" s="27"/>
      <c r="C17" s="28"/>
      <c r="D17" s="9">
        <f>SUM(D23,D29)</f>
        <v>71266.2</v>
      </c>
      <c r="E17" s="9">
        <f t="shared" ref="E17:O17" si="13">SUM(E23,E29)</f>
        <v>63272.9</v>
      </c>
      <c r="F17" s="9">
        <f t="shared" si="13"/>
        <v>71956.899999999994</v>
      </c>
      <c r="G17" s="9">
        <f t="shared" si="13"/>
        <v>81369.8</v>
      </c>
      <c r="H17" s="9">
        <f t="shared" si="13"/>
        <v>75658.100000000006</v>
      </c>
      <c r="I17" s="9">
        <f t="shared" si="13"/>
        <v>76796</v>
      </c>
      <c r="J17" s="9">
        <f t="shared" si="13"/>
        <v>78422.8</v>
      </c>
      <c r="K17" s="9">
        <f t="shared" si="13"/>
        <v>63257.3</v>
      </c>
      <c r="L17" s="9">
        <f t="shared" si="13"/>
        <v>81975.3</v>
      </c>
      <c r="M17" s="9">
        <f t="shared" si="13"/>
        <v>90558.399999999994</v>
      </c>
      <c r="N17" s="9">
        <f t="shared" si="13"/>
        <v>78111.100000000006</v>
      </c>
      <c r="O17" s="9">
        <f t="shared" si="13"/>
        <v>81768.2</v>
      </c>
      <c r="P17" s="9">
        <f>SUM(D17:H17)</f>
        <v>363523.9</v>
      </c>
      <c r="Q17" s="9">
        <f>SUM(D17:O17)</f>
        <v>914413</v>
      </c>
    </row>
    <row r="18" spans="1:17" ht="9.4499999999999993" customHeight="1" x14ac:dyDescent="0.15">
      <c r="A18" s="35"/>
      <c r="B18" s="29"/>
      <c r="C18" s="30"/>
      <c r="D18" s="10">
        <f>IF(OR(D16=0,D17=0),"- ",D16/D17*100)</f>
        <v>101.04060550443268</v>
      </c>
      <c r="E18" s="10">
        <f t="shared" ref="E18:P18" si="14">IF(OR(E16=0,E17=0),"- ",E16/E17*100)</f>
        <v>107.20419010350402</v>
      </c>
      <c r="F18" s="10">
        <f t="shared" si="14"/>
        <v>110.09034574863566</v>
      </c>
      <c r="G18" s="10">
        <f t="shared" si="14"/>
        <v>105.55894201534231</v>
      </c>
      <c r="H18" s="10">
        <f t="shared" si="14"/>
        <v>108.37041902981967</v>
      </c>
      <c r="I18" s="10" t="str">
        <f t="shared" si="14"/>
        <v xml:space="preserve">- </v>
      </c>
      <c r="J18" s="10" t="str">
        <f t="shared" si="14"/>
        <v xml:space="preserve">- </v>
      </c>
      <c r="K18" s="10" t="str">
        <f t="shared" si="14"/>
        <v xml:space="preserve">- </v>
      </c>
      <c r="L18" s="10" t="str">
        <f t="shared" si="14"/>
        <v xml:space="preserve">- </v>
      </c>
      <c r="M18" s="10" t="str">
        <f t="shared" si="14"/>
        <v xml:space="preserve">- </v>
      </c>
      <c r="N18" s="10" t="str">
        <f t="shared" si="14"/>
        <v xml:space="preserve">- </v>
      </c>
      <c r="O18" s="10" t="str">
        <f t="shared" si="14"/>
        <v xml:space="preserve">- </v>
      </c>
      <c r="P18" s="10">
        <f t="shared" si="14"/>
        <v>106.44161222962232</v>
      </c>
      <c r="Q18" s="10" t="str">
        <f>IF(OR(Q16=0,Q17=0),"- ",Q16/Q17*100)</f>
        <v xml:space="preserve">- </v>
      </c>
    </row>
    <row r="19" spans="1:17" ht="9.4499999999999993" customHeight="1" x14ac:dyDescent="0.15">
      <c r="A19" s="35"/>
      <c r="B19" s="25" t="s">
        <v>20</v>
      </c>
      <c r="C19" s="26"/>
      <c r="D19" s="8">
        <f>SUM(D25,D31)</f>
        <v>97029.3</v>
      </c>
      <c r="E19" s="8">
        <f t="shared" ref="E19:O19" si="15">SUM(E25,E31)</f>
        <v>73087.899999999994</v>
      </c>
      <c r="F19" s="8">
        <f t="shared" si="15"/>
        <v>100769.1</v>
      </c>
      <c r="G19" s="8">
        <f t="shared" si="15"/>
        <v>95624.5</v>
      </c>
      <c r="H19" s="8">
        <f t="shared" si="15"/>
        <v>96312.1</v>
      </c>
      <c r="I19" s="8">
        <f t="shared" si="15"/>
        <v>0</v>
      </c>
      <c r="J19" s="8">
        <f t="shared" si="15"/>
        <v>0</v>
      </c>
      <c r="K19" s="8">
        <f t="shared" si="15"/>
        <v>0</v>
      </c>
      <c r="L19" s="8">
        <f t="shared" si="15"/>
        <v>0</v>
      </c>
      <c r="M19" s="8">
        <f t="shared" si="15"/>
        <v>0</v>
      </c>
      <c r="N19" s="8">
        <f t="shared" si="15"/>
        <v>0</v>
      </c>
      <c r="O19" s="8">
        <f t="shared" si="15"/>
        <v>0</v>
      </c>
      <c r="P19" s="8">
        <f>SUM(D19:H19)</f>
        <v>462822.9</v>
      </c>
      <c r="Q19" s="8">
        <v>0</v>
      </c>
    </row>
    <row r="20" spans="1:17" ht="9.4499999999999993" customHeight="1" x14ac:dyDescent="0.15">
      <c r="A20" s="35"/>
      <c r="B20" s="27"/>
      <c r="C20" s="28"/>
      <c r="D20" s="9">
        <f>SUM(D26,D32)</f>
        <v>98998.200000000012</v>
      </c>
      <c r="E20" s="9">
        <f t="shared" ref="E20:O20" si="16">SUM(E26,E32)</f>
        <v>71767.8</v>
      </c>
      <c r="F20" s="9">
        <f t="shared" si="16"/>
        <v>91683.5</v>
      </c>
      <c r="G20" s="9">
        <f t="shared" si="16"/>
        <v>91415.2</v>
      </c>
      <c r="H20" s="9">
        <f t="shared" si="16"/>
        <v>93638.3</v>
      </c>
      <c r="I20" s="9">
        <f t="shared" si="16"/>
        <v>89268.6</v>
      </c>
      <c r="J20" s="9">
        <f t="shared" si="16"/>
        <v>95758</v>
      </c>
      <c r="K20" s="9">
        <f t="shared" si="16"/>
        <v>80596.400000000009</v>
      </c>
      <c r="L20" s="9">
        <f t="shared" si="16"/>
        <v>104788.4</v>
      </c>
      <c r="M20" s="9">
        <f t="shared" si="16"/>
        <v>103913.40000000001</v>
      </c>
      <c r="N20" s="9">
        <f t="shared" si="16"/>
        <v>95875.8</v>
      </c>
      <c r="O20" s="9">
        <f t="shared" si="16"/>
        <v>92799.5</v>
      </c>
      <c r="P20" s="9">
        <f>SUM(D20:H20)</f>
        <v>447503</v>
      </c>
      <c r="Q20" s="9">
        <f>SUM(D20:O20)</f>
        <v>1110503.1000000001</v>
      </c>
    </row>
    <row r="21" spans="1:17" ht="9.4499999999999993" customHeight="1" x14ac:dyDescent="0.15">
      <c r="A21" s="35"/>
      <c r="B21" s="29"/>
      <c r="C21" s="30"/>
      <c r="D21" s="10">
        <f>IF(OR(D19=0,D20=0),"- ",D19/D20*100)</f>
        <v>98.011175960775034</v>
      </c>
      <c r="E21" s="10">
        <f t="shared" ref="E21:Q21" si="17">IF(OR(E19=0,E20=0),"- ",E19/E20*100)</f>
        <v>101.83940430109324</v>
      </c>
      <c r="F21" s="10">
        <f t="shared" si="17"/>
        <v>109.909743847039</v>
      </c>
      <c r="G21" s="10">
        <f t="shared" si="17"/>
        <v>104.6045952970622</v>
      </c>
      <c r="H21" s="10">
        <f t="shared" si="17"/>
        <v>102.8554555133957</v>
      </c>
      <c r="I21" s="10" t="str">
        <f t="shared" si="17"/>
        <v xml:space="preserve">- </v>
      </c>
      <c r="J21" s="10" t="str">
        <f t="shared" si="17"/>
        <v xml:space="preserve">- </v>
      </c>
      <c r="K21" s="10" t="str">
        <f t="shared" si="17"/>
        <v xml:space="preserve">- </v>
      </c>
      <c r="L21" s="10" t="str">
        <f t="shared" si="17"/>
        <v xml:space="preserve">- </v>
      </c>
      <c r="M21" s="10" t="str">
        <f t="shared" si="17"/>
        <v xml:space="preserve">- </v>
      </c>
      <c r="N21" s="10" t="str">
        <f t="shared" si="17"/>
        <v xml:space="preserve">- </v>
      </c>
      <c r="O21" s="10" t="str">
        <f t="shared" si="17"/>
        <v xml:space="preserve">- </v>
      </c>
      <c r="P21" s="10">
        <f t="shared" si="17"/>
        <v>103.42341839049125</v>
      </c>
      <c r="Q21" s="10" t="str">
        <f t="shared" si="17"/>
        <v xml:space="preserve">- </v>
      </c>
    </row>
    <row r="22" spans="1:17" ht="9.4499999999999993" customHeight="1" x14ac:dyDescent="0.15">
      <c r="A22" s="35"/>
      <c r="B22" s="34" t="s">
        <v>22</v>
      </c>
      <c r="C22" s="31" t="s">
        <v>19</v>
      </c>
      <c r="D22" s="8">
        <v>22535.3</v>
      </c>
      <c r="E22" s="8">
        <v>32499.200000000001</v>
      </c>
      <c r="F22" s="8">
        <v>35066.6</v>
      </c>
      <c r="G22" s="8">
        <v>34152.6</v>
      </c>
      <c r="H22" s="8">
        <v>32118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f>SUM(D22:H22)</f>
        <v>156371.70000000001</v>
      </c>
      <c r="Q22" s="8">
        <v>0</v>
      </c>
    </row>
    <row r="23" spans="1:17" ht="9.4499999999999993" customHeight="1" x14ac:dyDescent="0.15">
      <c r="A23" s="35"/>
      <c r="B23" s="35"/>
      <c r="C23" s="32"/>
      <c r="D23" s="9">
        <v>28311.200000000001</v>
      </c>
      <c r="E23" s="9">
        <v>30834.400000000001</v>
      </c>
      <c r="F23" s="9">
        <v>35607.4</v>
      </c>
      <c r="G23" s="9">
        <v>35891.800000000003</v>
      </c>
      <c r="H23" s="9">
        <v>33253.599999999999</v>
      </c>
      <c r="I23" s="9">
        <v>35054</v>
      </c>
      <c r="J23" s="9">
        <v>33241.800000000003</v>
      </c>
      <c r="K23" s="9">
        <v>23909.8</v>
      </c>
      <c r="L23" s="9">
        <v>33879.800000000003</v>
      </c>
      <c r="M23" s="9">
        <v>40434.400000000001</v>
      </c>
      <c r="N23" s="9">
        <v>30690.6</v>
      </c>
      <c r="O23" s="9">
        <v>35643.199999999997</v>
      </c>
      <c r="P23" s="9">
        <f>SUM(D23:H23)</f>
        <v>163898.4</v>
      </c>
      <c r="Q23" s="9">
        <f>SUM(D23:O23)</f>
        <v>396752</v>
      </c>
    </row>
    <row r="24" spans="1:17" ht="9.4499999999999993" customHeight="1" x14ac:dyDescent="0.15">
      <c r="A24" s="35"/>
      <c r="B24" s="35"/>
      <c r="C24" s="33"/>
      <c r="D24" s="10">
        <f>IF(OR(D22=0,D23=0),"- ",D22/D23*100)</f>
        <v>79.598533442595155</v>
      </c>
      <c r="E24" s="10">
        <f t="shared" ref="E24:Q24" si="18">IF(OR(E22=0,E23=0),"- ",E22/E23*100)</f>
        <v>105.39916456944192</v>
      </c>
      <c r="F24" s="10">
        <f t="shared" si="18"/>
        <v>98.481214578992009</v>
      </c>
      <c r="G24" s="10">
        <f t="shared" si="18"/>
        <v>95.154324943301802</v>
      </c>
      <c r="H24" s="10">
        <f t="shared" si="18"/>
        <v>96.585031395097076</v>
      </c>
      <c r="I24" s="10" t="str">
        <f t="shared" si="18"/>
        <v xml:space="preserve">- </v>
      </c>
      <c r="J24" s="10" t="str">
        <f t="shared" si="18"/>
        <v xml:space="preserve">- </v>
      </c>
      <c r="K24" s="10" t="str">
        <f t="shared" si="18"/>
        <v xml:space="preserve">- </v>
      </c>
      <c r="L24" s="10" t="str">
        <f t="shared" si="18"/>
        <v xml:space="preserve">- </v>
      </c>
      <c r="M24" s="10" t="str">
        <f t="shared" si="18"/>
        <v xml:space="preserve">- </v>
      </c>
      <c r="N24" s="10" t="str">
        <f t="shared" si="18"/>
        <v xml:space="preserve">- </v>
      </c>
      <c r="O24" s="10" t="str">
        <f t="shared" si="18"/>
        <v xml:space="preserve">- </v>
      </c>
      <c r="P24" s="10">
        <f t="shared" si="18"/>
        <v>95.407703796986425</v>
      </c>
      <c r="Q24" s="10" t="str">
        <f t="shared" si="18"/>
        <v xml:space="preserve">- </v>
      </c>
    </row>
    <row r="25" spans="1:17" ht="9.4499999999999993" customHeight="1" x14ac:dyDescent="0.15">
      <c r="A25" s="35"/>
      <c r="B25" s="35"/>
      <c r="C25" s="31" t="s">
        <v>20</v>
      </c>
      <c r="D25" s="8">
        <v>95546.5</v>
      </c>
      <c r="E25" s="8">
        <v>71299.5</v>
      </c>
      <c r="F25" s="8">
        <v>98042.5</v>
      </c>
      <c r="G25" s="8">
        <v>92452.5</v>
      </c>
      <c r="H25" s="8">
        <v>93406.5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f>SUM(D25:H25)</f>
        <v>450747.5</v>
      </c>
      <c r="Q25" s="8">
        <v>0</v>
      </c>
    </row>
    <row r="26" spans="1:17" ht="9.4499999999999993" customHeight="1" x14ac:dyDescent="0.15">
      <c r="A26" s="35"/>
      <c r="B26" s="35"/>
      <c r="C26" s="32"/>
      <c r="D26" s="9">
        <v>96465.600000000006</v>
      </c>
      <c r="E26" s="9">
        <v>68581</v>
      </c>
      <c r="F26" s="9">
        <v>86425.5</v>
      </c>
      <c r="G26" s="9">
        <v>88833</v>
      </c>
      <c r="H26" s="9">
        <v>91647.7</v>
      </c>
      <c r="I26" s="9">
        <v>86466</v>
      </c>
      <c r="J26" s="9">
        <v>93000.4</v>
      </c>
      <c r="K26" s="9">
        <v>78992.600000000006</v>
      </c>
      <c r="L26" s="9">
        <v>100698</v>
      </c>
      <c r="M26" s="9">
        <v>101183.6</v>
      </c>
      <c r="N26" s="9">
        <v>92110</v>
      </c>
      <c r="O26" s="9">
        <v>90274.5</v>
      </c>
      <c r="P26" s="9">
        <f>SUM(D26:H26)</f>
        <v>431952.8</v>
      </c>
      <c r="Q26" s="9">
        <f>SUM(D26:O26)</f>
        <v>1074677.8999999999</v>
      </c>
    </row>
    <row r="27" spans="1:17" ht="9.4499999999999993" customHeight="1" x14ac:dyDescent="0.15">
      <c r="A27" s="35"/>
      <c r="B27" s="36"/>
      <c r="C27" s="33"/>
      <c r="D27" s="10">
        <f>IF(OR(D25=0,D26=0),"- ",D25/D26*100)</f>
        <v>99.04722512481132</v>
      </c>
      <c r="E27" s="10">
        <f t="shared" ref="E27:Q27" si="19">IF(OR(E25=0,E26=0),"- ",E25/E26*100)</f>
        <v>103.96392586868085</v>
      </c>
      <c r="F27" s="10">
        <f t="shared" si="19"/>
        <v>113.44163470272083</v>
      </c>
      <c r="G27" s="10">
        <f t="shared" si="19"/>
        <v>104.07449934146094</v>
      </c>
      <c r="H27" s="10">
        <f t="shared" si="19"/>
        <v>101.91908798584144</v>
      </c>
      <c r="I27" s="10" t="str">
        <f t="shared" si="19"/>
        <v xml:space="preserve">- </v>
      </c>
      <c r="J27" s="10" t="str">
        <f t="shared" si="19"/>
        <v xml:space="preserve">- </v>
      </c>
      <c r="K27" s="10" t="str">
        <f t="shared" si="19"/>
        <v xml:space="preserve">- </v>
      </c>
      <c r="L27" s="10" t="str">
        <f t="shared" si="19"/>
        <v xml:space="preserve">- </v>
      </c>
      <c r="M27" s="10" t="str">
        <f t="shared" si="19"/>
        <v xml:space="preserve">- </v>
      </c>
      <c r="N27" s="10" t="str">
        <f t="shared" si="19"/>
        <v xml:space="preserve">- </v>
      </c>
      <c r="O27" s="10" t="str">
        <f t="shared" si="19"/>
        <v xml:space="preserve">- </v>
      </c>
      <c r="P27" s="10">
        <f t="shared" si="19"/>
        <v>104.35110039800645</v>
      </c>
      <c r="Q27" s="10" t="str">
        <f t="shared" si="19"/>
        <v xml:space="preserve">- </v>
      </c>
    </row>
    <row r="28" spans="1:17" ht="9.4499999999999993" customHeight="1" x14ac:dyDescent="0.15">
      <c r="A28" s="35"/>
      <c r="B28" s="34" t="s">
        <v>23</v>
      </c>
      <c r="C28" s="31" t="s">
        <v>19</v>
      </c>
      <c r="D28" s="8">
        <v>49472.5</v>
      </c>
      <c r="E28" s="8">
        <v>35332</v>
      </c>
      <c r="F28" s="8">
        <v>44151</v>
      </c>
      <c r="G28" s="8">
        <v>51740.5</v>
      </c>
      <c r="H28" s="8">
        <v>49873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f>SUM(D28:H28)</f>
        <v>230569</v>
      </c>
      <c r="Q28" s="8">
        <v>0</v>
      </c>
    </row>
    <row r="29" spans="1:17" ht="9.4499999999999993" customHeight="1" x14ac:dyDescent="0.15">
      <c r="A29" s="35"/>
      <c r="B29" s="35"/>
      <c r="C29" s="32"/>
      <c r="D29" s="9">
        <v>42955</v>
      </c>
      <c r="E29" s="9">
        <v>32438.5</v>
      </c>
      <c r="F29" s="9">
        <v>36349.5</v>
      </c>
      <c r="G29" s="9">
        <v>45478</v>
      </c>
      <c r="H29" s="9">
        <v>42404.5</v>
      </c>
      <c r="I29" s="9">
        <v>41742</v>
      </c>
      <c r="J29" s="9">
        <v>45181</v>
      </c>
      <c r="K29" s="9">
        <v>39347.5</v>
      </c>
      <c r="L29" s="9">
        <v>48095.5</v>
      </c>
      <c r="M29" s="9">
        <v>50124</v>
      </c>
      <c r="N29" s="9">
        <v>47420.5</v>
      </c>
      <c r="O29" s="9">
        <v>46125</v>
      </c>
      <c r="P29" s="9">
        <f>SUM(D29:H29)</f>
        <v>199625.5</v>
      </c>
      <c r="Q29" s="9">
        <f>SUM(D29:O29)</f>
        <v>517661</v>
      </c>
    </row>
    <row r="30" spans="1:17" ht="9.4499999999999993" customHeight="1" x14ac:dyDescent="0.15">
      <c r="A30" s="35"/>
      <c r="B30" s="35"/>
      <c r="C30" s="33"/>
      <c r="D30" s="10">
        <f>IF(OR(D28=0,D29=0),"- ",D28/D29*100)</f>
        <v>115.17285531370038</v>
      </c>
      <c r="E30" s="10">
        <f t="shared" ref="E30:Q30" si="20">IF(OR(E28=0,E29=0),"- ",E28/E29*100)</f>
        <v>108.91995622485626</v>
      </c>
      <c r="F30" s="10">
        <f t="shared" si="20"/>
        <v>121.46246853464284</v>
      </c>
      <c r="G30" s="10">
        <f t="shared" si="20"/>
        <v>113.77039447645015</v>
      </c>
      <c r="H30" s="10">
        <f t="shared" si="20"/>
        <v>117.61251753941208</v>
      </c>
      <c r="I30" s="10" t="str">
        <f t="shared" si="20"/>
        <v xml:space="preserve">- </v>
      </c>
      <c r="J30" s="10" t="str">
        <f t="shared" si="20"/>
        <v xml:space="preserve">- </v>
      </c>
      <c r="K30" s="10" t="str">
        <f t="shared" si="20"/>
        <v xml:space="preserve">- </v>
      </c>
      <c r="L30" s="10" t="str">
        <f t="shared" si="20"/>
        <v xml:space="preserve">- </v>
      </c>
      <c r="M30" s="10" t="str">
        <f t="shared" si="20"/>
        <v xml:space="preserve">- </v>
      </c>
      <c r="N30" s="10" t="str">
        <f t="shared" si="20"/>
        <v xml:space="preserve">- </v>
      </c>
      <c r="O30" s="10" t="str">
        <f t="shared" si="20"/>
        <v xml:space="preserve">- </v>
      </c>
      <c r="P30" s="10">
        <f t="shared" si="20"/>
        <v>115.50077520156492</v>
      </c>
      <c r="Q30" s="10" t="str">
        <f t="shared" si="20"/>
        <v xml:space="preserve">- </v>
      </c>
    </row>
    <row r="31" spans="1:17" ht="9.4499999999999993" customHeight="1" x14ac:dyDescent="0.15">
      <c r="A31" s="35"/>
      <c r="B31" s="35"/>
      <c r="C31" s="31" t="s">
        <v>20</v>
      </c>
      <c r="D31" s="8">
        <v>1482.8</v>
      </c>
      <c r="E31" s="8">
        <v>1788.4</v>
      </c>
      <c r="F31" s="8">
        <v>2726.6</v>
      </c>
      <c r="G31" s="8">
        <v>3172</v>
      </c>
      <c r="H31" s="8">
        <v>2905.6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f>SUM(D31:H31)</f>
        <v>12075.4</v>
      </c>
      <c r="Q31" s="8">
        <v>0</v>
      </c>
    </row>
    <row r="32" spans="1:17" ht="9.4499999999999993" customHeight="1" x14ac:dyDescent="0.15">
      <c r="A32" s="35"/>
      <c r="B32" s="35"/>
      <c r="C32" s="32"/>
      <c r="D32" s="9">
        <v>2532.6</v>
      </c>
      <c r="E32" s="9">
        <v>3186.8</v>
      </c>
      <c r="F32" s="9">
        <v>5258</v>
      </c>
      <c r="G32" s="9">
        <v>2582.1999999999998</v>
      </c>
      <c r="H32" s="9">
        <v>1990.6</v>
      </c>
      <c r="I32" s="9">
        <v>2802.6</v>
      </c>
      <c r="J32" s="9">
        <v>2757.6</v>
      </c>
      <c r="K32" s="9">
        <v>1603.8</v>
      </c>
      <c r="L32" s="9">
        <v>4090.4</v>
      </c>
      <c r="M32" s="9">
        <v>2729.8</v>
      </c>
      <c r="N32" s="9">
        <v>3765.8</v>
      </c>
      <c r="O32" s="9">
        <v>2525</v>
      </c>
      <c r="P32" s="9">
        <f>SUM(D32:H32)</f>
        <v>15550.199999999999</v>
      </c>
      <c r="Q32" s="9">
        <f>SUM(D32:O32)</f>
        <v>35825.199999999997</v>
      </c>
    </row>
    <row r="33" spans="1:17" ht="9.4499999999999993" customHeight="1" x14ac:dyDescent="0.15">
      <c r="A33" s="36"/>
      <c r="B33" s="36"/>
      <c r="C33" s="33"/>
      <c r="D33" s="10">
        <f>IF(OR(D31=0,D32=0),"- ",D31/D32*100)</f>
        <v>58.54852720524363</v>
      </c>
      <c r="E33" s="10">
        <f t="shared" ref="E33:Q33" si="21">IF(OR(E31=0,E32=0),"- ",E31/E32*100)</f>
        <v>56.118990837203462</v>
      </c>
      <c r="F33" s="10">
        <f t="shared" si="21"/>
        <v>51.85621909471282</v>
      </c>
      <c r="G33" s="10">
        <f t="shared" si="21"/>
        <v>122.84098830454653</v>
      </c>
      <c r="H33" s="10">
        <f t="shared" si="21"/>
        <v>145.96604038983222</v>
      </c>
      <c r="I33" s="10" t="str">
        <f t="shared" si="21"/>
        <v xml:space="preserve">- </v>
      </c>
      <c r="J33" s="10" t="str">
        <f t="shared" si="21"/>
        <v xml:space="preserve">- </v>
      </c>
      <c r="K33" s="10" t="str">
        <f t="shared" si="21"/>
        <v xml:space="preserve">- </v>
      </c>
      <c r="L33" s="10" t="str">
        <f t="shared" si="21"/>
        <v xml:space="preserve">- </v>
      </c>
      <c r="M33" s="10" t="str">
        <f t="shared" si="21"/>
        <v xml:space="preserve">- </v>
      </c>
      <c r="N33" s="10" t="str">
        <f t="shared" si="21"/>
        <v xml:space="preserve">- </v>
      </c>
      <c r="O33" s="10" t="str">
        <f t="shared" si="21"/>
        <v xml:space="preserve">- </v>
      </c>
      <c r="P33" s="10">
        <f t="shared" si="21"/>
        <v>77.654306697019976</v>
      </c>
      <c r="Q33" s="10" t="str">
        <f t="shared" si="21"/>
        <v xml:space="preserve">- </v>
      </c>
    </row>
    <row r="34" spans="1:17" ht="9.4499999999999993" customHeight="1" x14ac:dyDescent="0.15">
      <c r="A34" s="34" t="s">
        <v>25</v>
      </c>
      <c r="B34" s="16" t="s">
        <v>18</v>
      </c>
      <c r="C34" s="18"/>
      <c r="D34" s="8">
        <f>SUM(D37,D40)</f>
        <v>21560.9</v>
      </c>
      <c r="E34" s="8">
        <f t="shared" ref="E34:O34" si="22">SUM(E37,E40)</f>
        <v>25860.25</v>
      </c>
      <c r="F34" s="8">
        <f t="shared" si="22"/>
        <v>26622.899999999998</v>
      </c>
      <c r="G34" s="8">
        <f t="shared" si="22"/>
        <v>28973.699999999997</v>
      </c>
      <c r="H34" s="8">
        <f t="shared" si="22"/>
        <v>23119.1</v>
      </c>
      <c r="I34" s="8">
        <f t="shared" si="22"/>
        <v>0</v>
      </c>
      <c r="J34" s="8">
        <f t="shared" si="22"/>
        <v>0</v>
      </c>
      <c r="K34" s="8">
        <f t="shared" si="22"/>
        <v>0</v>
      </c>
      <c r="L34" s="8">
        <f t="shared" si="22"/>
        <v>0</v>
      </c>
      <c r="M34" s="8">
        <f t="shared" si="22"/>
        <v>0</v>
      </c>
      <c r="N34" s="8">
        <f t="shared" si="22"/>
        <v>0</v>
      </c>
      <c r="O34" s="8">
        <f t="shared" si="22"/>
        <v>0</v>
      </c>
      <c r="P34" s="8">
        <f>SUM(D34:H34)</f>
        <v>126136.85</v>
      </c>
      <c r="Q34" s="8">
        <v>0</v>
      </c>
    </row>
    <row r="35" spans="1:17" ht="9.4499999999999993" customHeight="1" x14ac:dyDescent="0.15">
      <c r="A35" s="35"/>
      <c r="B35" s="19"/>
      <c r="C35" s="21"/>
      <c r="D35" s="9">
        <f>SUM(D38,D41)</f>
        <v>19941.45</v>
      </c>
      <c r="E35" s="9">
        <f t="shared" ref="E35:O35" si="23">SUM(E38,E41)</f>
        <v>23638.7</v>
      </c>
      <c r="F35" s="9">
        <f t="shared" si="23"/>
        <v>25060.100000000002</v>
      </c>
      <c r="G35" s="9">
        <f t="shared" si="23"/>
        <v>23322.6</v>
      </c>
      <c r="H35" s="9">
        <f t="shared" si="23"/>
        <v>22632.15</v>
      </c>
      <c r="I35" s="9">
        <f t="shared" si="23"/>
        <v>24411.299999999996</v>
      </c>
      <c r="J35" s="9">
        <f t="shared" si="23"/>
        <v>23436.699999999997</v>
      </c>
      <c r="K35" s="9">
        <f t="shared" si="23"/>
        <v>21331.35</v>
      </c>
      <c r="L35" s="9">
        <f t="shared" si="23"/>
        <v>29055.999999999996</v>
      </c>
      <c r="M35" s="9">
        <f t="shared" si="23"/>
        <v>25976.25</v>
      </c>
      <c r="N35" s="9">
        <f t="shared" si="23"/>
        <v>24901.1</v>
      </c>
      <c r="O35" s="9">
        <f t="shared" si="23"/>
        <v>26687.899999999998</v>
      </c>
      <c r="P35" s="9">
        <f>SUM(D35:H35)</f>
        <v>114595</v>
      </c>
      <c r="Q35" s="9">
        <f>SUM(D35:O35)</f>
        <v>290395.60000000003</v>
      </c>
    </row>
    <row r="36" spans="1:17" ht="9.4499999999999993" customHeight="1" x14ac:dyDescent="0.15">
      <c r="A36" s="35"/>
      <c r="B36" s="22"/>
      <c r="C36" s="24"/>
      <c r="D36" s="10">
        <f>IF(OR(D34=0,D35=0),"- ",D34/D35*100)</f>
        <v>108.12102429863427</v>
      </c>
      <c r="E36" s="10">
        <f t="shared" ref="E36:Q36" si="24">IF(OR(E34=0,E35=0),"- ",E34/E35*100)</f>
        <v>109.39793643474471</v>
      </c>
      <c r="F36" s="10">
        <f t="shared" si="24"/>
        <v>106.23620815559394</v>
      </c>
      <c r="G36" s="10">
        <f t="shared" si="24"/>
        <v>124.23014586709886</v>
      </c>
      <c r="H36" s="10">
        <f t="shared" si="24"/>
        <v>102.15158524488392</v>
      </c>
      <c r="I36" s="10" t="str">
        <f t="shared" si="24"/>
        <v xml:space="preserve">- </v>
      </c>
      <c r="J36" s="10" t="str">
        <f t="shared" si="24"/>
        <v xml:space="preserve">- </v>
      </c>
      <c r="K36" s="10" t="str">
        <f t="shared" si="24"/>
        <v xml:space="preserve">- </v>
      </c>
      <c r="L36" s="10" t="str">
        <f t="shared" si="24"/>
        <v xml:space="preserve">- </v>
      </c>
      <c r="M36" s="10" t="str">
        <f t="shared" si="24"/>
        <v xml:space="preserve">- </v>
      </c>
      <c r="N36" s="10" t="str">
        <f t="shared" si="24"/>
        <v xml:space="preserve">- </v>
      </c>
      <c r="O36" s="10" t="str">
        <f t="shared" si="24"/>
        <v xml:space="preserve">- </v>
      </c>
      <c r="P36" s="10">
        <f t="shared" si="24"/>
        <v>110.07186177407391</v>
      </c>
      <c r="Q36" s="10" t="str">
        <f t="shared" si="24"/>
        <v xml:space="preserve">- </v>
      </c>
    </row>
    <row r="37" spans="1:17" ht="9.4499999999999993" customHeight="1" x14ac:dyDescent="0.15">
      <c r="A37" s="35"/>
      <c r="B37" s="25" t="s">
        <v>27</v>
      </c>
      <c r="C37" s="26"/>
      <c r="D37" s="8">
        <f>SUM(D43,D49)</f>
        <v>15227.7</v>
      </c>
      <c r="E37" s="8">
        <f t="shared" ref="E37:O37" si="25">SUM(E43,E49)</f>
        <v>19138</v>
      </c>
      <c r="F37" s="8">
        <f t="shared" si="25"/>
        <v>19772.099999999999</v>
      </c>
      <c r="G37" s="8">
        <f t="shared" si="25"/>
        <v>20942.8</v>
      </c>
      <c r="H37" s="8">
        <f t="shared" si="25"/>
        <v>16611.3</v>
      </c>
      <c r="I37" s="8">
        <f t="shared" si="25"/>
        <v>0</v>
      </c>
      <c r="J37" s="8">
        <f t="shared" si="25"/>
        <v>0</v>
      </c>
      <c r="K37" s="8">
        <f t="shared" si="25"/>
        <v>0</v>
      </c>
      <c r="L37" s="8">
        <f t="shared" si="25"/>
        <v>0</v>
      </c>
      <c r="M37" s="8">
        <f t="shared" si="25"/>
        <v>0</v>
      </c>
      <c r="N37" s="8">
        <f t="shared" si="25"/>
        <v>0</v>
      </c>
      <c r="O37" s="8">
        <f t="shared" si="25"/>
        <v>0</v>
      </c>
      <c r="P37" s="8">
        <f>SUM(D37:H37)</f>
        <v>91691.9</v>
      </c>
      <c r="Q37" s="8">
        <v>0</v>
      </c>
    </row>
    <row r="38" spans="1:17" ht="9.4499999999999993" customHeight="1" x14ac:dyDescent="0.15">
      <c r="A38" s="35"/>
      <c r="B38" s="27"/>
      <c r="C38" s="28"/>
      <c r="D38" s="9">
        <f>SUM(D44,D50)</f>
        <v>13884.75</v>
      </c>
      <c r="E38" s="9">
        <f t="shared" ref="E38:O38" si="26">SUM(E44,E50)</f>
        <v>17028.45</v>
      </c>
      <c r="F38" s="9">
        <f t="shared" si="26"/>
        <v>17392.150000000001</v>
      </c>
      <c r="G38" s="9">
        <f t="shared" si="26"/>
        <v>16152.4</v>
      </c>
      <c r="H38" s="9">
        <f t="shared" si="26"/>
        <v>16411.150000000001</v>
      </c>
      <c r="I38" s="9">
        <f t="shared" si="26"/>
        <v>17037.449999999997</v>
      </c>
      <c r="J38" s="9">
        <f t="shared" si="26"/>
        <v>16770.699999999997</v>
      </c>
      <c r="K38" s="9">
        <f t="shared" si="26"/>
        <v>15683.5</v>
      </c>
      <c r="L38" s="9">
        <f t="shared" si="26"/>
        <v>21953.699999999997</v>
      </c>
      <c r="M38" s="9">
        <f t="shared" si="26"/>
        <v>19397.650000000001</v>
      </c>
      <c r="N38" s="9">
        <f t="shared" si="26"/>
        <v>18281.599999999999</v>
      </c>
      <c r="O38" s="9">
        <f t="shared" si="26"/>
        <v>19636.3</v>
      </c>
      <c r="P38" s="9">
        <f>SUM(D38:H38)</f>
        <v>80868.900000000009</v>
      </c>
      <c r="Q38" s="9">
        <f>SUM(D38:O38)</f>
        <v>209629.8</v>
      </c>
    </row>
    <row r="39" spans="1:17" ht="9.4499999999999993" customHeight="1" x14ac:dyDescent="0.15">
      <c r="A39" s="35"/>
      <c r="B39" s="29"/>
      <c r="C39" s="30"/>
      <c r="D39" s="10">
        <f>IF(OR(D37=0,D38=0),"- ",D37/D38*100)</f>
        <v>109.67212229244316</v>
      </c>
      <c r="E39" s="10">
        <f t="shared" ref="E39:Q39" si="27">IF(OR(E37=0,E38=0),"- ",E37/E38*100)</f>
        <v>112.38838531986175</v>
      </c>
      <c r="F39" s="10">
        <f t="shared" si="27"/>
        <v>113.68404711320909</v>
      </c>
      <c r="G39" s="10">
        <f t="shared" si="27"/>
        <v>129.65751219632995</v>
      </c>
      <c r="H39" s="10">
        <f t="shared" si="27"/>
        <v>101.2195976515966</v>
      </c>
      <c r="I39" s="10" t="str">
        <f t="shared" si="27"/>
        <v xml:space="preserve">- </v>
      </c>
      <c r="J39" s="10" t="str">
        <f t="shared" si="27"/>
        <v xml:space="preserve">- </v>
      </c>
      <c r="K39" s="10" t="str">
        <f t="shared" si="27"/>
        <v xml:space="preserve">- </v>
      </c>
      <c r="L39" s="10" t="str">
        <f t="shared" si="27"/>
        <v xml:space="preserve">- </v>
      </c>
      <c r="M39" s="10" t="str">
        <f t="shared" si="27"/>
        <v xml:space="preserve">- </v>
      </c>
      <c r="N39" s="10" t="str">
        <f t="shared" si="27"/>
        <v xml:space="preserve">- </v>
      </c>
      <c r="O39" s="10" t="str">
        <f t="shared" si="27"/>
        <v xml:space="preserve">- </v>
      </c>
      <c r="P39" s="10">
        <f t="shared" si="27"/>
        <v>113.38338965906544</v>
      </c>
      <c r="Q39" s="10" t="str">
        <f t="shared" si="27"/>
        <v xml:space="preserve">- </v>
      </c>
    </row>
    <row r="40" spans="1:17" ht="9.4499999999999993" customHeight="1" x14ac:dyDescent="0.15">
      <c r="A40" s="35"/>
      <c r="B40" s="25" t="s">
        <v>28</v>
      </c>
      <c r="C40" s="26"/>
      <c r="D40" s="8">
        <f>SUM(D46,D52)</f>
        <v>6333.2</v>
      </c>
      <c r="E40" s="8">
        <f t="shared" ref="E40:O40" si="28">SUM(E46,E52)</f>
        <v>6722.25</v>
      </c>
      <c r="F40" s="8">
        <f t="shared" si="28"/>
        <v>6850.8</v>
      </c>
      <c r="G40" s="8">
        <f t="shared" si="28"/>
        <v>8030.9</v>
      </c>
      <c r="H40" s="8">
        <f t="shared" si="28"/>
        <v>6507.7999999999993</v>
      </c>
      <c r="I40" s="8">
        <f t="shared" si="28"/>
        <v>0</v>
      </c>
      <c r="J40" s="8">
        <f t="shared" si="28"/>
        <v>0</v>
      </c>
      <c r="K40" s="8">
        <f t="shared" si="28"/>
        <v>0</v>
      </c>
      <c r="L40" s="8">
        <f t="shared" si="28"/>
        <v>0</v>
      </c>
      <c r="M40" s="8">
        <f t="shared" si="28"/>
        <v>0</v>
      </c>
      <c r="N40" s="8">
        <f t="shared" si="28"/>
        <v>0</v>
      </c>
      <c r="O40" s="8">
        <f t="shared" si="28"/>
        <v>0</v>
      </c>
      <c r="P40" s="8">
        <f>SUM(D40:H40)</f>
        <v>34444.949999999997</v>
      </c>
      <c r="Q40" s="8">
        <v>0</v>
      </c>
    </row>
    <row r="41" spans="1:17" ht="9.4499999999999993" customHeight="1" x14ac:dyDescent="0.15">
      <c r="A41" s="35"/>
      <c r="B41" s="27"/>
      <c r="C41" s="28"/>
      <c r="D41" s="9">
        <f>SUM(D47,D53)</f>
        <v>6056.7</v>
      </c>
      <c r="E41" s="9">
        <f t="shared" ref="E41:O41" si="29">SUM(E47,E53)</f>
        <v>6610.25</v>
      </c>
      <c r="F41" s="9">
        <f t="shared" si="29"/>
        <v>7667.95</v>
      </c>
      <c r="G41" s="9">
        <f t="shared" si="29"/>
        <v>7170.2000000000007</v>
      </c>
      <c r="H41" s="9">
        <f t="shared" si="29"/>
        <v>6221</v>
      </c>
      <c r="I41" s="9">
        <f t="shared" si="29"/>
        <v>7373.85</v>
      </c>
      <c r="J41" s="9">
        <f t="shared" si="29"/>
        <v>6666</v>
      </c>
      <c r="K41" s="9">
        <f t="shared" si="29"/>
        <v>5647.85</v>
      </c>
      <c r="L41" s="9">
        <f t="shared" si="29"/>
        <v>7102.3</v>
      </c>
      <c r="M41" s="9">
        <f t="shared" si="29"/>
        <v>6578.6</v>
      </c>
      <c r="N41" s="9">
        <f t="shared" si="29"/>
        <v>6619.5</v>
      </c>
      <c r="O41" s="9">
        <f t="shared" si="29"/>
        <v>7051.5999999999995</v>
      </c>
      <c r="P41" s="9">
        <f>SUM(D41:H41)</f>
        <v>33726.100000000006</v>
      </c>
      <c r="Q41" s="9">
        <f>SUM(D41:O41)</f>
        <v>80765.800000000017</v>
      </c>
    </row>
    <row r="42" spans="1:17" ht="9.4499999999999993" customHeight="1" x14ac:dyDescent="0.15">
      <c r="A42" s="35"/>
      <c r="B42" s="29"/>
      <c r="C42" s="30"/>
      <c r="D42" s="10">
        <f>IF(OR(D40=0,D41=0),"- ",D40/D41*100)</f>
        <v>104.56519226641569</v>
      </c>
      <c r="E42" s="10">
        <f t="shared" ref="E42:Q42" si="30">IF(OR(E40=0,E41=0),"- ",E40/E41*100)</f>
        <v>101.69433833818691</v>
      </c>
      <c r="F42" s="10">
        <f t="shared" si="30"/>
        <v>89.343305577109916</v>
      </c>
      <c r="G42" s="10">
        <f t="shared" si="30"/>
        <v>112.00384926501353</v>
      </c>
      <c r="H42" s="10">
        <f t="shared" si="30"/>
        <v>104.61019128757434</v>
      </c>
      <c r="I42" s="10" t="str">
        <f t="shared" si="30"/>
        <v xml:space="preserve">- </v>
      </c>
      <c r="J42" s="10" t="str">
        <f t="shared" si="30"/>
        <v xml:space="preserve">- </v>
      </c>
      <c r="K42" s="10" t="str">
        <f t="shared" si="30"/>
        <v xml:space="preserve">- </v>
      </c>
      <c r="L42" s="10" t="str">
        <f t="shared" si="30"/>
        <v xml:space="preserve">- </v>
      </c>
      <c r="M42" s="10" t="str">
        <f t="shared" si="30"/>
        <v xml:space="preserve">- </v>
      </c>
      <c r="N42" s="10" t="str">
        <f t="shared" si="30"/>
        <v xml:space="preserve">- </v>
      </c>
      <c r="O42" s="10" t="str">
        <f t="shared" si="30"/>
        <v xml:space="preserve">- </v>
      </c>
      <c r="P42" s="10">
        <f t="shared" si="30"/>
        <v>102.13143529788499</v>
      </c>
      <c r="Q42" s="10" t="str">
        <f t="shared" si="30"/>
        <v xml:space="preserve">- </v>
      </c>
    </row>
    <row r="43" spans="1:17" ht="9.4499999999999993" customHeight="1" x14ac:dyDescent="0.15">
      <c r="A43" s="35"/>
      <c r="B43" s="34" t="s">
        <v>22</v>
      </c>
      <c r="C43" s="31" t="s">
        <v>27</v>
      </c>
      <c r="D43" s="8">
        <v>8558.7000000000007</v>
      </c>
      <c r="E43" s="8">
        <v>9864</v>
      </c>
      <c r="F43" s="8">
        <v>10519.6</v>
      </c>
      <c r="G43" s="8">
        <v>11766.8</v>
      </c>
      <c r="H43" s="8">
        <v>9725.2999999999993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>SUM(D43:H43)</f>
        <v>50434.400000000009</v>
      </c>
      <c r="Q43" s="8">
        <v>0</v>
      </c>
    </row>
    <row r="44" spans="1:17" ht="9.4499999999999993" customHeight="1" x14ac:dyDescent="0.15">
      <c r="A44" s="35"/>
      <c r="B44" s="35"/>
      <c r="C44" s="32"/>
      <c r="D44" s="9">
        <v>6636.1</v>
      </c>
      <c r="E44" s="9">
        <v>8212.6</v>
      </c>
      <c r="F44" s="9">
        <v>9521.2999999999993</v>
      </c>
      <c r="G44" s="9">
        <v>9243.9</v>
      </c>
      <c r="H44" s="9">
        <v>8895.9</v>
      </c>
      <c r="I44" s="9">
        <v>9969.2999999999993</v>
      </c>
      <c r="J44" s="9">
        <v>10112.299999999999</v>
      </c>
      <c r="K44" s="9">
        <v>9053.2999999999993</v>
      </c>
      <c r="L44" s="9">
        <v>11176.4</v>
      </c>
      <c r="M44" s="9">
        <v>9824.2000000000007</v>
      </c>
      <c r="N44" s="9">
        <v>10219.1</v>
      </c>
      <c r="O44" s="9">
        <v>10415.299999999999</v>
      </c>
      <c r="P44" s="9">
        <f>SUM(D44:H44)</f>
        <v>42509.8</v>
      </c>
      <c r="Q44" s="9">
        <f>SUM(D44:O44)</f>
        <v>113279.70000000001</v>
      </c>
    </row>
    <row r="45" spans="1:17" ht="9.4499999999999993" customHeight="1" x14ac:dyDescent="0.15">
      <c r="A45" s="35"/>
      <c r="B45" s="35"/>
      <c r="C45" s="33"/>
      <c r="D45" s="10">
        <f>IF(OR(D43=0,D44=0),"- ",D43/D44*100)</f>
        <v>128.97183586745226</v>
      </c>
      <c r="E45" s="10">
        <f t="shared" ref="E45:Q45" si="31">IF(OR(E43=0,E44=0),"- ",E43/E44*100)</f>
        <v>120.10812653727199</v>
      </c>
      <c r="F45" s="10">
        <f t="shared" si="31"/>
        <v>110.48491277451609</v>
      </c>
      <c r="G45" s="10">
        <f t="shared" si="31"/>
        <v>127.29259295319075</v>
      </c>
      <c r="H45" s="10">
        <f t="shared" si="31"/>
        <v>109.32339617126992</v>
      </c>
      <c r="I45" s="10" t="str">
        <f t="shared" si="31"/>
        <v xml:space="preserve">- </v>
      </c>
      <c r="J45" s="10" t="str">
        <f t="shared" si="31"/>
        <v xml:space="preserve">- </v>
      </c>
      <c r="K45" s="10" t="str">
        <f t="shared" si="31"/>
        <v xml:space="preserve">- </v>
      </c>
      <c r="L45" s="10" t="str">
        <f t="shared" si="31"/>
        <v xml:space="preserve">- </v>
      </c>
      <c r="M45" s="10" t="str">
        <f t="shared" si="31"/>
        <v xml:space="preserve">- </v>
      </c>
      <c r="N45" s="10" t="str">
        <f t="shared" si="31"/>
        <v xml:space="preserve">- </v>
      </c>
      <c r="O45" s="10" t="str">
        <f t="shared" si="31"/>
        <v xml:space="preserve">- </v>
      </c>
      <c r="P45" s="10">
        <f t="shared" si="31"/>
        <v>118.64181906289846</v>
      </c>
      <c r="Q45" s="10" t="str">
        <f t="shared" si="31"/>
        <v xml:space="preserve">- </v>
      </c>
    </row>
    <row r="46" spans="1:17" ht="9.4499999999999993" customHeight="1" x14ac:dyDescent="0.15">
      <c r="A46" s="35"/>
      <c r="B46" s="35"/>
      <c r="C46" s="31" t="s">
        <v>28</v>
      </c>
      <c r="D46" s="8">
        <v>1780.8</v>
      </c>
      <c r="E46" s="8">
        <v>1492.45</v>
      </c>
      <c r="F46" s="8">
        <v>2014.5</v>
      </c>
      <c r="G46" s="8">
        <v>1970.4</v>
      </c>
      <c r="H46" s="8">
        <v>1603.9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f>SUM(D46:H46)</f>
        <v>8862.0499999999993</v>
      </c>
      <c r="Q46" s="8">
        <v>0</v>
      </c>
    </row>
    <row r="47" spans="1:17" ht="9.4499999999999993" customHeight="1" x14ac:dyDescent="0.15">
      <c r="A47" s="35"/>
      <c r="B47" s="35"/>
      <c r="C47" s="32"/>
      <c r="D47" s="9">
        <v>1967</v>
      </c>
      <c r="E47" s="9">
        <v>1808.55</v>
      </c>
      <c r="F47" s="9">
        <v>2108.4499999999998</v>
      </c>
      <c r="G47" s="9">
        <v>2028.4</v>
      </c>
      <c r="H47" s="9">
        <v>1528.4</v>
      </c>
      <c r="I47" s="9">
        <v>1627.85</v>
      </c>
      <c r="J47" s="9">
        <v>1614.6</v>
      </c>
      <c r="K47" s="9">
        <v>1689.55</v>
      </c>
      <c r="L47" s="9">
        <v>1902.8</v>
      </c>
      <c r="M47" s="9">
        <v>1600.6</v>
      </c>
      <c r="N47" s="9">
        <v>1806.5</v>
      </c>
      <c r="O47" s="9">
        <v>1687.2</v>
      </c>
      <c r="P47" s="9">
        <f>SUM(D47:H47)</f>
        <v>9440.7999999999993</v>
      </c>
      <c r="Q47" s="9">
        <f>SUM(D47:O47)</f>
        <v>21369.899999999998</v>
      </c>
    </row>
    <row r="48" spans="1:17" ht="9.4499999999999993" customHeight="1" x14ac:dyDescent="0.15">
      <c r="A48" s="35"/>
      <c r="B48" s="36"/>
      <c r="C48" s="33"/>
      <c r="D48" s="10">
        <f>IF(OR(D46=0,D47=0),"- ",D46/D47*100)</f>
        <v>90.533807829181484</v>
      </c>
      <c r="E48" s="10">
        <f t="shared" ref="E48:Q48" si="32">IF(OR(E46=0,E47=0),"- ",E46/E47*100)</f>
        <v>82.521909817256926</v>
      </c>
      <c r="F48" s="10">
        <f t="shared" si="32"/>
        <v>95.544120088216459</v>
      </c>
      <c r="G48" s="10">
        <f t="shared" si="32"/>
        <v>97.140603431275878</v>
      </c>
      <c r="H48" s="10">
        <f t="shared" si="32"/>
        <v>104.93980633342058</v>
      </c>
      <c r="I48" s="10" t="str">
        <f t="shared" si="32"/>
        <v xml:space="preserve">- </v>
      </c>
      <c r="J48" s="10" t="str">
        <f t="shared" si="32"/>
        <v xml:space="preserve">- </v>
      </c>
      <c r="K48" s="10" t="str">
        <f t="shared" si="32"/>
        <v xml:space="preserve">- </v>
      </c>
      <c r="L48" s="10" t="str">
        <f t="shared" si="32"/>
        <v xml:space="preserve">- </v>
      </c>
      <c r="M48" s="10" t="str">
        <f t="shared" si="32"/>
        <v xml:space="preserve">- </v>
      </c>
      <c r="N48" s="10" t="str">
        <f t="shared" si="32"/>
        <v xml:space="preserve">- </v>
      </c>
      <c r="O48" s="10" t="str">
        <f t="shared" si="32"/>
        <v xml:space="preserve">- </v>
      </c>
      <c r="P48" s="10">
        <f t="shared" si="32"/>
        <v>93.869693246335046</v>
      </c>
      <c r="Q48" s="10" t="str">
        <f t="shared" si="32"/>
        <v xml:space="preserve">- </v>
      </c>
    </row>
    <row r="49" spans="1:17" ht="9.4499999999999993" customHeight="1" x14ac:dyDescent="0.15">
      <c r="A49" s="35"/>
      <c r="B49" s="34" t="s">
        <v>23</v>
      </c>
      <c r="C49" s="31" t="s">
        <v>27</v>
      </c>
      <c r="D49" s="8">
        <v>6669</v>
      </c>
      <c r="E49" s="8">
        <v>9274</v>
      </c>
      <c r="F49" s="8">
        <v>9252.5</v>
      </c>
      <c r="G49" s="8">
        <v>9176</v>
      </c>
      <c r="H49" s="8">
        <v>6886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f>SUM(D49:H49)</f>
        <v>41257.5</v>
      </c>
      <c r="Q49" s="8">
        <v>0</v>
      </c>
    </row>
    <row r="50" spans="1:17" ht="9.4499999999999993" customHeight="1" x14ac:dyDescent="0.15">
      <c r="A50" s="35"/>
      <c r="B50" s="35"/>
      <c r="C50" s="32"/>
      <c r="D50" s="9">
        <v>7248.65</v>
      </c>
      <c r="E50" s="9">
        <v>8815.85</v>
      </c>
      <c r="F50" s="9">
        <v>7870.85</v>
      </c>
      <c r="G50" s="9">
        <v>6908.5</v>
      </c>
      <c r="H50" s="9">
        <v>7515.25</v>
      </c>
      <c r="I50" s="9">
        <v>7068.15</v>
      </c>
      <c r="J50" s="9">
        <v>6658.4</v>
      </c>
      <c r="K50" s="9">
        <v>6630.2</v>
      </c>
      <c r="L50" s="9">
        <v>10777.3</v>
      </c>
      <c r="M50" s="9">
        <v>9573.4500000000007</v>
      </c>
      <c r="N50" s="9">
        <v>8062.5</v>
      </c>
      <c r="O50" s="9">
        <v>9221</v>
      </c>
      <c r="P50" s="9">
        <f>SUM(D50:H50)</f>
        <v>38359.1</v>
      </c>
      <c r="Q50" s="9">
        <f>SUM(D50:O50)</f>
        <v>96350.099999999991</v>
      </c>
    </row>
    <row r="51" spans="1:17" ht="9.4499999999999993" customHeight="1" x14ac:dyDescent="0.15">
      <c r="A51" s="35"/>
      <c r="B51" s="35"/>
      <c r="C51" s="33"/>
      <c r="D51" s="10">
        <f>IF(OR(D49=0,D50=0),"- ",D49/D50*100)</f>
        <v>92.003338552696022</v>
      </c>
      <c r="E51" s="10">
        <f t="shared" ref="E51:Q51" si="33">IF(OR(E49=0,E50=0),"- ",E49/E50*100)</f>
        <v>105.19688969299614</v>
      </c>
      <c r="F51" s="10">
        <f t="shared" si="33"/>
        <v>117.5540125907621</v>
      </c>
      <c r="G51" s="10">
        <f t="shared" si="33"/>
        <v>132.82188608236231</v>
      </c>
      <c r="H51" s="10">
        <f t="shared" si="33"/>
        <v>91.627025049066901</v>
      </c>
      <c r="I51" s="10" t="str">
        <f t="shared" si="33"/>
        <v xml:space="preserve">- </v>
      </c>
      <c r="J51" s="10" t="str">
        <f t="shared" si="33"/>
        <v xml:space="preserve">- </v>
      </c>
      <c r="K51" s="10" t="str">
        <f t="shared" si="33"/>
        <v xml:space="preserve">- </v>
      </c>
      <c r="L51" s="10" t="str">
        <f t="shared" si="33"/>
        <v xml:space="preserve">- </v>
      </c>
      <c r="M51" s="10" t="str">
        <f t="shared" si="33"/>
        <v xml:space="preserve">- </v>
      </c>
      <c r="N51" s="10" t="str">
        <f t="shared" si="33"/>
        <v xml:space="preserve">- </v>
      </c>
      <c r="O51" s="10" t="str">
        <f t="shared" si="33"/>
        <v xml:space="preserve">- </v>
      </c>
      <c r="P51" s="10">
        <f t="shared" si="33"/>
        <v>107.55596455599846</v>
      </c>
      <c r="Q51" s="10" t="str">
        <f t="shared" si="33"/>
        <v xml:space="preserve">- </v>
      </c>
    </row>
    <row r="52" spans="1:17" ht="9.4499999999999993" customHeight="1" x14ac:dyDescent="0.15">
      <c r="A52" s="35"/>
      <c r="B52" s="35"/>
      <c r="C52" s="31" t="s">
        <v>28</v>
      </c>
      <c r="D52" s="8">
        <v>4552.3999999999996</v>
      </c>
      <c r="E52" s="8">
        <v>5229.8</v>
      </c>
      <c r="F52" s="8">
        <v>4836.3</v>
      </c>
      <c r="G52" s="8">
        <v>6060.5</v>
      </c>
      <c r="H52" s="8">
        <v>4903.8999999999996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f>SUM(D52:H52)</f>
        <v>25582.9</v>
      </c>
      <c r="Q52" s="8">
        <v>0</v>
      </c>
    </row>
    <row r="53" spans="1:17" ht="9.4499999999999993" customHeight="1" x14ac:dyDescent="0.15">
      <c r="A53" s="35"/>
      <c r="B53" s="35"/>
      <c r="C53" s="32"/>
      <c r="D53" s="9">
        <v>4089.7</v>
      </c>
      <c r="E53" s="9">
        <v>4801.7</v>
      </c>
      <c r="F53" s="9">
        <v>5559.5</v>
      </c>
      <c r="G53" s="9">
        <v>5141.8</v>
      </c>
      <c r="H53" s="9">
        <v>4692.6000000000004</v>
      </c>
      <c r="I53" s="9">
        <v>5746</v>
      </c>
      <c r="J53" s="9">
        <v>5051.3999999999996</v>
      </c>
      <c r="K53" s="9">
        <v>3958.3</v>
      </c>
      <c r="L53" s="9">
        <v>5199.5</v>
      </c>
      <c r="M53" s="9">
        <v>4978</v>
      </c>
      <c r="N53" s="9">
        <v>4813</v>
      </c>
      <c r="O53" s="9">
        <v>5364.4</v>
      </c>
      <c r="P53" s="9">
        <f>SUM(D53:H53)</f>
        <v>24285.300000000003</v>
      </c>
      <c r="Q53" s="9">
        <f>SUM(D53:O53)</f>
        <v>59395.900000000009</v>
      </c>
    </row>
    <row r="54" spans="1:17" ht="9.4499999999999993" customHeight="1" x14ac:dyDescent="0.15">
      <c r="A54" s="36"/>
      <c r="B54" s="36"/>
      <c r="C54" s="33"/>
      <c r="D54" s="11">
        <f>IF(OR(D52=0,D53=0),"- ",D52/D53*100)</f>
        <v>111.31378829743012</v>
      </c>
      <c r="E54" s="11">
        <f t="shared" ref="E54:Q54" si="34">IF(OR(E52=0,E53=0),"- ",E52/E53*100)</f>
        <v>108.91559239436033</v>
      </c>
      <c r="F54" s="11">
        <f t="shared" si="34"/>
        <v>86.991635938483682</v>
      </c>
      <c r="G54" s="11">
        <f t="shared" si="34"/>
        <v>117.86728383056517</v>
      </c>
      <c r="H54" s="11">
        <f t="shared" si="34"/>
        <v>104.50283424966969</v>
      </c>
      <c r="I54" s="11" t="str">
        <f t="shared" si="34"/>
        <v xml:space="preserve">- </v>
      </c>
      <c r="J54" s="11" t="str">
        <f t="shared" si="34"/>
        <v xml:space="preserve">- </v>
      </c>
      <c r="K54" s="11" t="str">
        <f t="shared" si="34"/>
        <v xml:space="preserve">- </v>
      </c>
      <c r="L54" s="11" t="str">
        <f t="shared" si="34"/>
        <v xml:space="preserve">- </v>
      </c>
      <c r="M54" s="11" t="str">
        <f t="shared" si="34"/>
        <v xml:space="preserve">- </v>
      </c>
      <c r="N54" s="11" t="str">
        <f t="shared" si="34"/>
        <v xml:space="preserve">- </v>
      </c>
      <c r="O54" s="11" t="str">
        <f t="shared" si="34"/>
        <v xml:space="preserve">- </v>
      </c>
      <c r="P54" s="11">
        <f t="shared" si="34"/>
        <v>105.34314997138185</v>
      </c>
      <c r="Q54" s="11" t="str">
        <f t="shared" si="34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31</v>
      </c>
      <c r="E56" s="5" t="s">
        <v>35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13" t="s">
        <v>17</v>
      </c>
      <c r="F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7">
    <mergeCell ref="C46:C48"/>
    <mergeCell ref="B49:B54"/>
    <mergeCell ref="C28:C30"/>
    <mergeCell ref="A1:Q1"/>
    <mergeCell ref="C22:C24"/>
    <mergeCell ref="B13:C15"/>
    <mergeCell ref="B19:C21"/>
    <mergeCell ref="A2:D2"/>
    <mergeCell ref="A13:A33"/>
    <mergeCell ref="C25:C27"/>
    <mergeCell ref="B22:B27"/>
    <mergeCell ref="E57:F57"/>
    <mergeCell ref="A3:C3"/>
    <mergeCell ref="A4:C6"/>
    <mergeCell ref="A7:C9"/>
    <mergeCell ref="A10:C12"/>
    <mergeCell ref="B16:C18"/>
    <mergeCell ref="C52:C54"/>
    <mergeCell ref="B37:C39"/>
    <mergeCell ref="B40:C42"/>
    <mergeCell ref="B28:B33"/>
    <mergeCell ref="C49:C51"/>
    <mergeCell ref="C31:C33"/>
    <mergeCell ref="A34:A54"/>
    <mergeCell ref="B34:C36"/>
    <mergeCell ref="B43:B48"/>
    <mergeCell ref="C43:C45"/>
  </mergeCells>
  <phoneticPr fontId="1"/>
  <printOptions horizontalCentered="1"/>
  <pageMargins left="0.19685039370078741" right="0.19685039370078741" top="0.59055118110236227" bottom="0.19685039370078741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Q29 Q44 Q32 Q53 Q50 Q47 Q23 Q26" formulaRange="1"/>
    <ignoredError sqref="P6:Q6 P9:Q9 P12:Q12 P15:Q15 P18:Q18 P21:Q21 Q24 P27:Q27 P30:Q30 P33:Q33 P36:Q36 P39:Q39 P42:Q42 P45:Q45 P48:Q48 P51:Q51 D18:O18 D39:O39 D9:O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2025-09-29T08:11:24Z</dcterms:created>
  <dcterms:modified xsi:type="dcterms:W3CDTF">2025-09-29T08:11:28Z</dcterms:modified>
</cp:coreProperties>
</file>