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710D5E6-1FCF-4399-A97A-BD06109DE76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23" i="1" s="1"/>
  <c r="F34" i="1"/>
  <c r="F23" i="1" s="1"/>
  <c r="I28" i="1" s="1"/>
  <c r="N17" i="1"/>
  <c r="F17" i="1"/>
  <c r="F6" i="1" s="1"/>
  <c r="P35" i="1"/>
  <c r="M35" i="1"/>
  <c r="H35" i="1"/>
  <c r="E35" i="1"/>
  <c r="O34" i="1"/>
  <c r="O23" i="1" s="1"/>
  <c r="K34" i="1"/>
  <c r="L34" i="1"/>
  <c r="L23" i="1" s="1"/>
  <c r="G34" i="1"/>
  <c r="G23" i="1" s="1"/>
  <c r="C34" i="1"/>
  <c r="D34" i="1"/>
  <c r="D23" i="1" s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P18" i="1"/>
  <c r="M18" i="1"/>
  <c r="O17" i="1"/>
  <c r="O6" i="1" s="1"/>
  <c r="K17" i="1"/>
  <c r="K6" i="1" s="1"/>
  <c r="L17" i="1"/>
  <c r="L6" i="1" s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D17" i="1"/>
  <c r="D6" i="1" s="1"/>
  <c r="E16" i="1"/>
  <c r="E15" i="1"/>
  <c r="E14" i="1"/>
  <c r="E13" i="1"/>
  <c r="E12" i="1"/>
  <c r="E11" i="1"/>
  <c r="E10" i="1"/>
  <c r="E9" i="1"/>
  <c r="E8" i="1"/>
  <c r="E7" i="1"/>
  <c r="P17" i="1" l="1"/>
  <c r="Q25" i="1"/>
  <c r="Q33" i="1"/>
  <c r="Q32" i="1"/>
  <c r="Q27" i="1"/>
  <c r="Q26" i="1"/>
  <c r="Q24" i="1"/>
  <c r="Q31" i="1"/>
  <c r="Q30" i="1"/>
  <c r="Q29" i="1"/>
  <c r="P34" i="1"/>
  <c r="P23" i="1"/>
  <c r="Q34" i="1"/>
  <c r="Q35" i="1"/>
  <c r="Q23" i="1"/>
  <c r="M34" i="1"/>
  <c r="K23" i="1"/>
  <c r="M23" i="1" s="1"/>
  <c r="H34" i="1"/>
  <c r="I24" i="1"/>
  <c r="I32" i="1"/>
  <c r="I29" i="1"/>
  <c r="I23" i="1"/>
  <c r="E34" i="1"/>
  <c r="I33" i="1"/>
  <c r="I34" i="1"/>
  <c r="I35" i="1"/>
  <c r="N6" i="1"/>
  <c r="Q14" i="1" s="1"/>
  <c r="M6" i="1"/>
  <c r="I17" i="1"/>
  <c r="I11" i="1"/>
  <c r="E17" i="1"/>
  <c r="C6" i="1"/>
  <c r="E6" i="1" s="1"/>
  <c r="H17" i="1"/>
  <c r="I6" i="1"/>
  <c r="I7" i="1"/>
  <c r="I9" i="1"/>
  <c r="I10" i="1"/>
  <c r="I12" i="1"/>
  <c r="I13" i="1"/>
  <c r="I18" i="1"/>
  <c r="M17" i="1"/>
  <c r="I30" i="1"/>
  <c r="I8" i="1"/>
  <c r="I31" i="1"/>
  <c r="Q28" i="1"/>
  <c r="I14" i="1"/>
  <c r="I25" i="1"/>
  <c r="H6" i="1"/>
  <c r="I15" i="1"/>
  <c r="I26" i="1"/>
  <c r="C23" i="1"/>
  <c r="E23" i="1" s="1"/>
  <c r="I16" i="1"/>
  <c r="I27" i="1"/>
  <c r="H23" i="1"/>
  <c r="Q9" i="1" l="1"/>
  <c r="Q17" i="1"/>
  <c r="Q12" i="1"/>
  <c r="Q16" i="1"/>
  <c r="Q15" i="1"/>
  <c r="Q11" i="1"/>
  <c r="Q8" i="1"/>
  <c r="Q7" i="1"/>
  <c r="Q10" i="1"/>
  <c r="Q18" i="1"/>
  <c r="Q13" i="1"/>
  <c r="Q6" i="1"/>
  <c r="P6" i="1"/>
</calcChain>
</file>

<file path=xl/sharedStrings.xml><?xml version="1.0" encoding="utf-8"?>
<sst xmlns="http://schemas.openxmlformats.org/spreadsheetml/2006/main" count="123" uniqueCount="44">
  <si>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</si>
  <si>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</si>
  <si>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</si>
  <si>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</si>
  <si>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</si>
  <si>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</si>
  <si>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</si>
  <si>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</si>
  <si>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</si>
  <si>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</si>
  <si>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</si>
  <si>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</si>
  <si>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</si>
  <si>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</si>
  <si>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</si>
  <si>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</si>
  <si>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</si>
  <si>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</si>
  <si>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</si>
  <si>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</si>
  <si>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７． 海上出入貨物主要品種（コンテナ）（累計上位１０品種）</t>
    <phoneticPr fontId="1"/>
  </si>
  <si>
    <t>産業機械</t>
  </si>
  <si>
    <t>鋼材</t>
  </si>
  <si>
    <t>再利用資材</t>
  </si>
  <si>
    <t>完成自動車</t>
  </si>
  <si>
    <t>電気機械</t>
  </si>
  <si>
    <t>紙・パルプ</t>
  </si>
  <si>
    <t>自動車部品</t>
  </si>
  <si>
    <t>金属くず</t>
  </si>
  <si>
    <t>金属製品</t>
  </si>
  <si>
    <t>衣服・身廻品・はきもの</t>
  </si>
  <si>
    <t>家具装備品</t>
  </si>
  <si>
    <t>製造食品</t>
  </si>
  <si>
    <t>木製品</t>
  </si>
  <si>
    <t>その他畜産品</t>
  </si>
  <si>
    <t>輸送用容器</t>
  </si>
  <si>
    <t>取合せ品</t>
  </si>
  <si>
    <t>その他日用品</t>
  </si>
  <si>
    <t>非鉄金属</t>
  </si>
  <si>
    <t>飲料</t>
  </si>
  <si>
    <t>化学薬品</t>
  </si>
  <si>
    <t>野菜・果物</t>
  </si>
  <si>
    <t>その他農産品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</si>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</sst>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zoomScaleNormal="100" zoomScaleSheetLayoutView="100" workbookViewId="0">
      <selection activeCell="B12" sqref="B12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45778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611056</v>
      </c>
      <c r="D6" s="16">
        <f>SUBTOTAL(9,D7:D18)</f>
        <v>634499</v>
      </c>
      <c r="E6" s="17">
        <f>IF(OR(C6=0,D6=0),0,C6/D6*100)</f>
        <v>96.305273924781602</v>
      </c>
      <c r="F6" s="15">
        <f>SUBTOTAL(9,F7:F18)</f>
        <v>2974393</v>
      </c>
      <c r="G6" s="16">
        <f>SUBTOTAL(9,G7:G18)</f>
        <v>3122023</v>
      </c>
      <c r="H6" s="17">
        <f t="shared" ref="H6:H18" si="0">IF(OR(F6=0,G6=0),0,F6/G6*100)</f>
        <v>95.271335284845762</v>
      </c>
      <c r="I6" s="18">
        <f>IF(OR(F$6=0,F6=0),0,F6/F$6*100)</f>
        <v>100</v>
      </c>
      <c r="J6" s="14" t="s">
        <v>18</v>
      </c>
      <c r="K6" s="15">
        <f>SUBTOTAL(9,K7:K18)</f>
        <v>2038218</v>
      </c>
      <c r="L6" s="16">
        <f>SUBTOTAL(9,L7:L18)</f>
        <v>2011340</v>
      </c>
      <c r="M6" s="17">
        <f>IF(OR(K6=0,L6=0),0,K6/L6*100)</f>
        <v>101.33632304831606</v>
      </c>
      <c r="N6" s="15">
        <f>SUBTOTAL(9,N7:N18)</f>
        <v>9889470</v>
      </c>
      <c r="O6" s="16">
        <f>SUBTOTAL(9,O7:O18)</f>
        <v>9465314</v>
      </c>
      <c r="P6" s="17">
        <f t="shared" ref="P6:P18" si="1">IF(OR(N6=0,O6=0),0,N6/O6*100)</f>
        <v>104.48116142792516</v>
      </c>
      <c r="Q6" s="18">
        <f>IF(OR(N$6=0,N6=0),0,N6/N$6*100)</f>
        <v>100</v>
      </c>
    </row>
    <row r="7" spans="1:17" ht="19.2" x14ac:dyDescent="0.15">
      <c r="A7" s="19">
        <v>1</v>
      </c>
      <c r="B7" s="54" t="s">
        <v>43</v>
      </c>
      <c r="C7" s="21">
        <v>82321</v>
      </c>
      <c r="D7" s="22">
        <v>85003</v>
      </c>
      <c r="E7" s="23">
        <f t="shared" ref="E7:E18" si="2">IF(OR(C7=0,D7=0),0,C7/D7*100)</f>
        <v>96.844817241744408</v>
      </c>
      <c r="F7" s="21">
        <v>414112</v>
      </c>
      <c r="G7" s="22">
        <v>423708</v>
      </c>
      <c r="H7" s="23">
        <f t="shared" si="0"/>
        <v>97.735232754632904</v>
      </c>
      <c r="I7" s="24">
        <f t="shared" ref="I7:I18" si="3">IF(OR(F$6=0,F7=0),0,F7/F$6*100)</f>
        <v>13.922571765062653</v>
      </c>
      <c r="J7" s="25" t="s">
        <v>30</v>
      </c>
      <c r="K7" s="21">
        <v>261178</v>
      </c>
      <c r="L7" s="22">
        <v>262898</v>
      </c>
      <c r="M7" s="23">
        <f t="shared" ref="M7:M18" si="4">IF(OR(K7=0,L7=0),0,K7/L7*100)</f>
        <v>99.345753866518578</v>
      </c>
      <c r="N7" s="21">
        <v>1462498</v>
      </c>
      <c r="O7" s="22">
        <v>1444944</v>
      </c>
      <c r="P7" s="23">
        <f t="shared" si="1"/>
        <v>101.2148567695357</v>
      </c>
      <c r="Q7" s="24">
        <f t="shared" ref="Q7:Q18" si="5">IF(OR(N$6=0,N7=0),0,N7/N$6*100)</f>
        <v>14.788436589625126</v>
      </c>
    </row>
    <row r="8" spans="1:17" ht="18" customHeight="1" x14ac:dyDescent="0.15">
      <c r="A8" s="26">
        <v>2</v>
      </c>
      <c r="B8" s="27" t="s">
        <v>21</v>
      </c>
      <c r="C8" s="28">
        <v>89667</v>
      </c>
      <c r="D8" s="29">
        <v>73737</v>
      </c>
      <c r="E8" s="30">
        <f t="shared" si="2"/>
        <v>121.60380812889051</v>
      </c>
      <c r="F8" s="28">
        <v>349486</v>
      </c>
      <c r="G8" s="29">
        <v>371237</v>
      </c>
      <c r="H8" s="30">
        <f t="shared" si="0"/>
        <v>94.140939615393933</v>
      </c>
      <c r="I8" s="31">
        <f t="shared" si="3"/>
        <v>11.749825930870601</v>
      </c>
      <c r="J8" s="27" t="s">
        <v>25</v>
      </c>
      <c r="K8" s="28">
        <v>274313</v>
      </c>
      <c r="L8" s="29">
        <v>271972</v>
      </c>
      <c r="M8" s="30">
        <f t="shared" si="4"/>
        <v>100.86075037136175</v>
      </c>
      <c r="N8" s="28">
        <v>1303575</v>
      </c>
      <c r="O8" s="29">
        <v>1241720</v>
      </c>
      <c r="P8" s="30">
        <f t="shared" si="1"/>
        <v>104.98139677221918</v>
      </c>
      <c r="Q8" s="31">
        <f t="shared" si="5"/>
        <v>13.181444506126214</v>
      </c>
    </row>
    <row r="9" spans="1:17" ht="19.2" x14ac:dyDescent="0.15">
      <c r="A9" s="26">
        <v>3</v>
      </c>
      <c r="B9" s="27" t="s">
        <v>22</v>
      </c>
      <c r="C9" s="28">
        <v>49810</v>
      </c>
      <c r="D9" s="29">
        <v>45435</v>
      </c>
      <c r="E9" s="30">
        <f t="shared" si="2"/>
        <v>109.62914053042809</v>
      </c>
      <c r="F9" s="28">
        <v>247941</v>
      </c>
      <c r="G9" s="29">
        <v>237328</v>
      </c>
      <c r="H9" s="30">
        <f t="shared" si="0"/>
        <v>104.47187015438548</v>
      </c>
      <c r="I9" s="31">
        <f t="shared" si="3"/>
        <v>8.3358520545200321</v>
      </c>
      <c r="J9" s="54" t="s">
        <v>43</v>
      </c>
      <c r="K9" s="28">
        <v>198765</v>
      </c>
      <c r="L9" s="29">
        <v>186372</v>
      </c>
      <c r="M9" s="30">
        <f t="shared" si="4"/>
        <v>106.64960401777091</v>
      </c>
      <c r="N9" s="28">
        <v>940858</v>
      </c>
      <c r="O9" s="29">
        <v>870888</v>
      </c>
      <c r="P9" s="30">
        <f t="shared" si="1"/>
        <v>108.03432817997263</v>
      </c>
      <c r="Q9" s="31">
        <f t="shared" si="5"/>
        <v>9.5137353164527525</v>
      </c>
    </row>
    <row r="10" spans="1:17" ht="18" customHeight="1" x14ac:dyDescent="0.15">
      <c r="A10" s="26">
        <v>4</v>
      </c>
      <c r="B10" s="27" t="s">
        <v>23</v>
      </c>
      <c r="C10" s="28">
        <v>46643</v>
      </c>
      <c r="D10" s="29">
        <v>64829</v>
      </c>
      <c r="E10" s="30">
        <f t="shared" si="2"/>
        <v>71.947739437597363</v>
      </c>
      <c r="F10" s="28">
        <v>238580</v>
      </c>
      <c r="G10" s="29">
        <v>269713</v>
      </c>
      <c r="H10" s="30">
        <f t="shared" si="0"/>
        <v>88.456989466581149</v>
      </c>
      <c r="I10" s="31">
        <f t="shared" si="3"/>
        <v>8.0211323789425268</v>
      </c>
      <c r="J10" s="27" t="s">
        <v>31</v>
      </c>
      <c r="K10" s="28">
        <v>132155</v>
      </c>
      <c r="L10" s="29">
        <v>145295</v>
      </c>
      <c r="M10" s="30">
        <f t="shared" si="4"/>
        <v>90.956330224715231</v>
      </c>
      <c r="N10" s="28">
        <v>674635</v>
      </c>
      <c r="O10" s="29">
        <v>648401</v>
      </c>
      <c r="P10" s="30">
        <f t="shared" si="1"/>
        <v>104.04595304448945</v>
      </c>
      <c r="Q10" s="31">
        <f t="shared" si="5"/>
        <v>6.8217508117219632</v>
      </c>
    </row>
    <row r="11" spans="1:17" ht="18" customHeight="1" x14ac:dyDescent="0.15">
      <c r="A11" s="32">
        <v>5</v>
      </c>
      <c r="B11" s="33" t="s">
        <v>24</v>
      </c>
      <c r="C11" s="34">
        <v>43172</v>
      </c>
      <c r="D11" s="35">
        <v>41053</v>
      </c>
      <c r="E11" s="36">
        <f t="shared" si="2"/>
        <v>105.16162034443282</v>
      </c>
      <c r="F11" s="34">
        <v>205087</v>
      </c>
      <c r="G11" s="35">
        <v>233790</v>
      </c>
      <c r="H11" s="36">
        <f t="shared" si="0"/>
        <v>87.722742632276834</v>
      </c>
      <c r="I11" s="37">
        <f t="shared" si="3"/>
        <v>6.8950875018869402</v>
      </c>
      <c r="J11" s="33" t="s">
        <v>21</v>
      </c>
      <c r="K11" s="34">
        <v>142513</v>
      </c>
      <c r="L11" s="35">
        <v>142327</v>
      </c>
      <c r="M11" s="36">
        <f t="shared" si="4"/>
        <v>100.13068497193083</v>
      </c>
      <c r="N11" s="34">
        <v>630157</v>
      </c>
      <c r="O11" s="35">
        <v>637256</v>
      </c>
      <c r="P11" s="36">
        <f t="shared" si="1"/>
        <v>98.886004996422159</v>
      </c>
      <c r="Q11" s="37">
        <f t="shared" si="5"/>
        <v>6.3719997128258639</v>
      </c>
    </row>
    <row r="12" spans="1:17" ht="18" customHeight="1" x14ac:dyDescent="0.15">
      <c r="A12" s="19">
        <v>6</v>
      </c>
      <c r="B12" s="20" t="s">
        <v>25</v>
      </c>
      <c r="C12" s="21">
        <v>37993</v>
      </c>
      <c r="D12" s="22">
        <v>41197</v>
      </c>
      <c r="E12" s="23">
        <f t="shared" si="2"/>
        <v>92.222734665145524</v>
      </c>
      <c r="F12" s="21">
        <v>187111</v>
      </c>
      <c r="G12" s="22">
        <v>206014</v>
      </c>
      <c r="H12" s="23">
        <f t="shared" si="0"/>
        <v>90.824409991553964</v>
      </c>
      <c r="I12" s="24">
        <f t="shared" si="3"/>
        <v>6.2907288982995855</v>
      </c>
      <c r="J12" s="20" t="s">
        <v>32</v>
      </c>
      <c r="K12" s="21">
        <v>116297</v>
      </c>
      <c r="L12" s="22">
        <v>105717</v>
      </c>
      <c r="M12" s="23">
        <f t="shared" si="4"/>
        <v>110.00785114976776</v>
      </c>
      <c r="N12" s="21">
        <v>513398</v>
      </c>
      <c r="O12" s="22">
        <v>489921</v>
      </c>
      <c r="P12" s="23">
        <f t="shared" si="1"/>
        <v>104.79199707707978</v>
      </c>
      <c r="Q12" s="24">
        <f t="shared" si="5"/>
        <v>5.1913601032209007</v>
      </c>
    </row>
    <row r="13" spans="1:17" ht="18" customHeight="1" x14ac:dyDescent="0.15">
      <c r="A13" s="26">
        <v>7</v>
      </c>
      <c r="B13" s="27" t="s">
        <v>26</v>
      </c>
      <c r="C13" s="28">
        <v>26044</v>
      </c>
      <c r="D13" s="29">
        <v>28889</v>
      </c>
      <c r="E13" s="30">
        <f t="shared" si="2"/>
        <v>90.151960953996337</v>
      </c>
      <c r="F13" s="28">
        <v>130332</v>
      </c>
      <c r="G13" s="29">
        <v>139375</v>
      </c>
      <c r="H13" s="30">
        <f t="shared" si="0"/>
        <v>93.511748878923768</v>
      </c>
      <c r="I13" s="31">
        <f t="shared" si="3"/>
        <v>4.381801597838618</v>
      </c>
      <c r="J13" s="27" t="s">
        <v>33</v>
      </c>
      <c r="K13" s="28">
        <v>98028</v>
      </c>
      <c r="L13" s="29">
        <v>96935</v>
      </c>
      <c r="M13" s="30">
        <f t="shared" si="4"/>
        <v>101.12755970495692</v>
      </c>
      <c r="N13" s="28">
        <v>453446</v>
      </c>
      <c r="O13" s="29">
        <v>430724</v>
      </c>
      <c r="P13" s="30">
        <f t="shared" si="1"/>
        <v>105.27530390691022</v>
      </c>
      <c r="Q13" s="31">
        <f t="shared" si="5"/>
        <v>4.5851395474176071</v>
      </c>
    </row>
    <row r="14" spans="1:17" ht="18" customHeight="1" x14ac:dyDescent="0.15">
      <c r="A14" s="26">
        <v>8</v>
      </c>
      <c r="B14" s="27" t="s">
        <v>27</v>
      </c>
      <c r="C14" s="28">
        <v>27505</v>
      </c>
      <c r="D14" s="29">
        <v>24523</v>
      </c>
      <c r="E14" s="30">
        <f t="shared" si="2"/>
        <v>112.16001304897443</v>
      </c>
      <c r="F14" s="28">
        <v>124578</v>
      </c>
      <c r="G14" s="29">
        <v>119058</v>
      </c>
      <c r="H14" s="30">
        <f t="shared" si="0"/>
        <v>104.63639570629442</v>
      </c>
      <c r="I14" s="31">
        <f t="shared" si="3"/>
        <v>4.1883503625781797</v>
      </c>
      <c r="J14" s="27" t="s">
        <v>29</v>
      </c>
      <c r="K14" s="28">
        <v>76560</v>
      </c>
      <c r="L14" s="29">
        <v>83963</v>
      </c>
      <c r="M14" s="30">
        <f t="shared" si="4"/>
        <v>91.183021092624131</v>
      </c>
      <c r="N14" s="28">
        <v>367836</v>
      </c>
      <c r="O14" s="29">
        <v>338092</v>
      </c>
      <c r="P14" s="30">
        <f t="shared" si="1"/>
        <v>108.79760538551638</v>
      </c>
      <c r="Q14" s="31">
        <f t="shared" si="5"/>
        <v>3.7194713164608415</v>
      </c>
    </row>
    <row r="15" spans="1:17" ht="18" customHeight="1" x14ac:dyDescent="0.15">
      <c r="A15" s="26">
        <v>9</v>
      </c>
      <c r="B15" s="27" t="s">
        <v>28</v>
      </c>
      <c r="C15" s="28">
        <v>18398</v>
      </c>
      <c r="D15" s="29">
        <v>25588</v>
      </c>
      <c r="E15" s="30">
        <f t="shared" si="2"/>
        <v>71.90089104267625</v>
      </c>
      <c r="F15" s="28">
        <v>108403</v>
      </c>
      <c r="G15" s="29">
        <v>134596</v>
      </c>
      <c r="H15" s="30">
        <f t="shared" si="0"/>
        <v>80.539540550982196</v>
      </c>
      <c r="I15" s="31">
        <f t="shared" si="3"/>
        <v>3.6445419283867331</v>
      </c>
      <c r="J15" s="27" t="s">
        <v>34</v>
      </c>
      <c r="K15" s="28">
        <v>54319</v>
      </c>
      <c r="L15" s="29">
        <v>47964</v>
      </c>
      <c r="M15" s="30">
        <f t="shared" si="4"/>
        <v>113.24952047368859</v>
      </c>
      <c r="N15" s="28">
        <v>236218</v>
      </c>
      <c r="O15" s="29">
        <v>241742</v>
      </c>
      <c r="P15" s="30">
        <f t="shared" si="1"/>
        <v>97.714919211390665</v>
      </c>
      <c r="Q15" s="31">
        <f t="shared" si="5"/>
        <v>2.3885809856342153</v>
      </c>
    </row>
    <row r="16" spans="1:17" ht="18" customHeight="1" x14ac:dyDescent="0.15">
      <c r="A16" s="32">
        <v>10</v>
      </c>
      <c r="B16" s="33" t="s">
        <v>29</v>
      </c>
      <c r="C16" s="34">
        <v>22573</v>
      </c>
      <c r="D16" s="35">
        <v>22148</v>
      </c>
      <c r="E16" s="36">
        <f t="shared" si="2"/>
        <v>101.918909156583</v>
      </c>
      <c r="F16" s="34">
        <v>104637</v>
      </c>
      <c r="G16" s="35">
        <v>105823</v>
      </c>
      <c r="H16" s="36">
        <f t="shared" si="0"/>
        <v>98.879260652221163</v>
      </c>
      <c r="I16" s="37">
        <f t="shared" si="3"/>
        <v>3.5179278595666412</v>
      </c>
      <c r="J16" s="33" t="s">
        <v>35</v>
      </c>
      <c r="K16" s="34">
        <v>50197</v>
      </c>
      <c r="L16" s="35">
        <v>49941</v>
      </c>
      <c r="M16" s="36">
        <f t="shared" si="4"/>
        <v>100.51260487375102</v>
      </c>
      <c r="N16" s="34">
        <v>235993</v>
      </c>
      <c r="O16" s="35">
        <v>223902</v>
      </c>
      <c r="P16" s="36">
        <f t="shared" si="1"/>
        <v>105.40013041419907</v>
      </c>
      <c r="Q16" s="37">
        <f t="shared" si="5"/>
        <v>2.3863058384321909</v>
      </c>
    </row>
    <row r="17" spans="1:17" ht="15" customHeight="1" x14ac:dyDescent="0.15">
      <c r="A17" s="38"/>
      <c r="B17" s="20" t="s">
        <v>5</v>
      </c>
      <c r="C17" s="21">
        <f>SUBTOTAL(9,C7:C16)</f>
        <v>444126</v>
      </c>
      <c r="D17" s="22">
        <f>SUBTOTAL(9,D7:D16)</f>
        <v>452402</v>
      </c>
      <c r="E17" s="23">
        <f t="shared" si="2"/>
        <v>98.170653533804014</v>
      </c>
      <c r="F17" s="21">
        <f>SUBTOTAL(9,F7:F16)</f>
        <v>2110267</v>
      </c>
      <c r="G17" s="22">
        <f>SUBTOTAL(9,G7:G16)</f>
        <v>2240642</v>
      </c>
      <c r="H17" s="23">
        <f t="shared" si="0"/>
        <v>94.181355165171411</v>
      </c>
      <c r="I17" s="24">
        <f t="shared" si="3"/>
        <v>70.947820277952516</v>
      </c>
      <c r="J17" s="20" t="s">
        <v>5</v>
      </c>
      <c r="K17" s="21">
        <f>SUBTOTAL(9,K7:K16)</f>
        <v>1404325</v>
      </c>
      <c r="L17" s="22">
        <f>SUBTOTAL(9,L7:L16)</f>
        <v>1393384</v>
      </c>
      <c r="M17" s="23">
        <f t="shared" si="4"/>
        <v>100.78521068133408</v>
      </c>
      <c r="N17" s="21">
        <f>SUBTOTAL(9,N7:N16)</f>
        <v>6818614</v>
      </c>
      <c r="O17" s="22">
        <f>SUBTOTAL(9,O7:O16)</f>
        <v>6567590</v>
      </c>
      <c r="P17" s="23">
        <f t="shared" si="1"/>
        <v>103.82216307656233</v>
      </c>
      <c r="Q17" s="24">
        <f t="shared" si="5"/>
        <v>68.948224727917676</v>
      </c>
    </row>
    <row r="18" spans="1:17" ht="15" customHeight="1" x14ac:dyDescent="0.15">
      <c r="A18" s="39"/>
      <c r="B18" s="33" t="s">
        <v>6</v>
      </c>
      <c r="C18" s="34">
        <v>166930</v>
      </c>
      <c r="D18" s="35">
        <v>182097</v>
      </c>
      <c r="E18" s="36">
        <f t="shared" si="2"/>
        <v>91.670922640131351</v>
      </c>
      <c r="F18" s="34">
        <v>864126</v>
      </c>
      <c r="G18" s="35">
        <v>881381</v>
      </c>
      <c r="H18" s="36">
        <f t="shared" si="0"/>
        <v>98.042276836010757</v>
      </c>
      <c r="I18" s="37">
        <f t="shared" si="3"/>
        <v>29.052179722047487</v>
      </c>
      <c r="J18" s="33" t="s">
        <v>6</v>
      </c>
      <c r="K18" s="34">
        <v>633893</v>
      </c>
      <c r="L18" s="35">
        <v>617956</v>
      </c>
      <c r="M18" s="36">
        <f t="shared" si="4"/>
        <v>102.57898620613766</v>
      </c>
      <c r="N18" s="34">
        <v>3070856</v>
      </c>
      <c r="O18" s="35">
        <v>2897724</v>
      </c>
      <c r="P18" s="36">
        <f t="shared" si="1"/>
        <v>105.97475812051114</v>
      </c>
      <c r="Q18" s="37">
        <f t="shared" si="5"/>
        <v>31.051775272082327</v>
      </c>
    </row>
    <row r="19" spans="1:17" ht="12.9" customHeight="1" x14ac:dyDescent="0.15">
      <c r="A19" s="49">
        <v>45778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190501</v>
      </c>
      <c r="D23" s="16">
        <f>SUBTOTAL(9,D24:D35)</f>
        <v>176891</v>
      </c>
      <c r="E23" s="17">
        <f>IF(OR(C23=0,D23=0),0,C23/D23*100)</f>
        <v>107.69400365196647</v>
      </c>
      <c r="F23" s="15">
        <f>SUBTOTAL(9,F24:F35)</f>
        <v>997866</v>
      </c>
      <c r="G23" s="16">
        <f>SUBTOTAL(9,G24:G35)</f>
        <v>838091</v>
      </c>
      <c r="H23" s="17">
        <f t="shared" ref="H23:H35" si="6">IF(OR(F23=0,G23=0),0,F23/G23*100)</f>
        <v>119.06415890398536</v>
      </c>
      <c r="I23" s="18">
        <f>IF(OR(F$23=0,F23=0),0,F23/F$23*100)</f>
        <v>100</v>
      </c>
      <c r="J23" s="14" t="s">
        <v>18</v>
      </c>
      <c r="K23" s="15">
        <f>SUBTOTAL(9,K24:K35)</f>
        <v>30906</v>
      </c>
      <c r="L23" s="16">
        <f>SUBTOTAL(9,L24:L35)</f>
        <v>29844</v>
      </c>
      <c r="M23" s="17">
        <f>IF(OR(K23=0,L23=0),0,K23/L23*100)</f>
        <v>103.55850422195417</v>
      </c>
      <c r="N23" s="15">
        <f>SUBTOTAL(9,N24:N35)</f>
        <v>171116</v>
      </c>
      <c r="O23" s="16">
        <f>SUBTOTAL(9,O24:O35)</f>
        <v>184564</v>
      </c>
      <c r="P23" s="17">
        <f t="shared" ref="P23:P35" si="7">IF(OR(N23=0,O23=0),0,N23/O23*100)</f>
        <v>92.713638629418526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36</v>
      </c>
      <c r="C24" s="21">
        <v>167848</v>
      </c>
      <c r="D24" s="22">
        <v>163354</v>
      </c>
      <c r="E24" s="23">
        <f t="shared" ref="E24:E35" si="8">IF(OR(C24=0,D24=0),0,C24/D24*100)</f>
        <v>102.75108047553168</v>
      </c>
      <c r="F24" s="21">
        <v>885357</v>
      </c>
      <c r="G24" s="22">
        <v>749534</v>
      </c>
      <c r="H24" s="23">
        <f t="shared" si="6"/>
        <v>118.12099251001288</v>
      </c>
      <c r="I24" s="24">
        <f t="shared" ref="I24:I35" si="9">IF(OR(F$23=0,F24=0),0,F24/F$23*100)</f>
        <v>88.725039233724772</v>
      </c>
      <c r="J24" s="20" t="s">
        <v>36</v>
      </c>
      <c r="K24" s="21">
        <v>25990</v>
      </c>
      <c r="L24" s="22">
        <v>26673</v>
      </c>
      <c r="M24" s="23">
        <f t="shared" ref="M24:M35" si="10">IF(OR(K24=0,L24=0),0,K24/L24*100)</f>
        <v>97.4393581524388</v>
      </c>
      <c r="N24" s="21">
        <v>144085</v>
      </c>
      <c r="O24" s="22">
        <v>159694</v>
      </c>
      <c r="P24" s="23">
        <f t="shared" si="7"/>
        <v>90.225681616090768</v>
      </c>
      <c r="Q24" s="24">
        <f t="shared" ref="Q24:Q35" si="11">IF(OR(N$23=0,N24=0),0,N24/N$23*100)</f>
        <v>84.20311367727156</v>
      </c>
    </row>
    <row r="25" spans="1:17" ht="18" customHeight="1" x14ac:dyDescent="0.15">
      <c r="A25" s="26">
        <v>2</v>
      </c>
      <c r="B25" s="27" t="s">
        <v>37</v>
      </c>
      <c r="C25" s="28">
        <v>12926</v>
      </c>
      <c r="D25" s="29">
        <v>5240</v>
      </c>
      <c r="E25" s="30">
        <f t="shared" si="8"/>
        <v>246.67938931297709</v>
      </c>
      <c r="F25" s="28">
        <v>57870</v>
      </c>
      <c r="G25" s="29">
        <v>39304</v>
      </c>
      <c r="H25" s="30">
        <f t="shared" si="6"/>
        <v>147.23692245064115</v>
      </c>
      <c r="I25" s="31">
        <f t="shared" si="9"/>
        <v>5.7993758681025307</v>
      </c>
      <c r="J25" s="27" t="s">
        <v>29</v>
      </c>
      <c r="K25" s="28">
        <v>1460</v>
      </c>
      <c r="L25" s="29">
        <v>696</v>
      </c>
      <c r="M25" s="30">
        <f t="shared" si="10"/>
        <v>209.77011494252875</v>
      </c>
      <c r="N25" s="28">
        <v>7258</v>
      </c>
      <c r="O25" s="29">
        <v>3770</v>
      </c>
      <c r="P25" s="30">
        <f t="shared" si="7"/>
        <v>192.51989389920425</v>
      </c>
      <c r="Q25" s="31">
        <f t="shared" si="11"/>
        <v>4.2415671240561963</v>
      </c>
    </row>
    <row r="26" spans="1:17" ht="18" customHeight="1" x14ac:dyDescent="0.15">
      <c r="A26" s="26">
        <v>3</v>
      </c>
      <c r="B26" s="27" t="s">
        <v>32</v>
      </c>
      <c r="C26" s="28">
        <v>6254</v>
      </c>
      <c r="D26" s="29">
        <v>5070</v>
      </c>
      <c r="E26" s="30">
        <f t="shared" si="8"/>
        <v>123.35305719921104</v>
      </c>
      <c r="F26" s="28">
        <v>33008</v>
      </c>
      <c r="G26" s="29">
        <v>30590</v>
      </c>
      <c r="H26" s="30">
        <f t="shared" si="6"/>
        <v>107.90454396861719</v>
      </c>
      <c r="I26" s="31">
        <f t="shared" si="9"/>
        <v>3.3078589710442086</v>
      </c>
      <c r="J26" s="27" t="s">
        <v>37</v>
      </c>
      <c r="K26" s="28">
        <v>1152</v>
      </c>
      <c r="L26" s="29">
        <v>866</v>
      </c>
      <c r="M26" s="30">
        <f t="shared" si="10"/>
        <v>133.02540415704388</v>
      </c>
      <c r="N26" s="28">
        <v>6370</v>
      </c>
      <c r="O26" s="29">
        <v>5384</v>
      </c>
      <c r="P26" s="30">
        <f t="shared" si="7"/>
        <v>118.31352154531946</v>
      </c>
      <c r="Q26" s="31">
        <f t="shared" si="11"/>
        <v>3.7226209121297837</v>
      </c>
    </row>
    <row r="27" spans="1:17" ht="18" customHeight="1" x14ac:dyDescent="0.15">
      <c r="A27" s="26">
        <v>4</v>
      </c>
      <c r="B27" s="27" t="s">
        <v>38</v>
      </c>
      <c r="C27" s="28">
        <v>949</v>
      </c>
      <c r="D27" s="29">
        <v>1053</v>
      </c>
      <c r="E27" s="30">
        <f t="shared" si="8"/>
        <v>90.123456790123456</v>
      </c>
      <c r="F27" s="28">
        <v>5694</v>
      </c>
      <c r="G27" s="29">
        <v>6071</v>
      </c>
      <c r="H27" s="30">
        <f t="shared" si="6"/>
        <v>93.790149892933613</v>
      </c>
      <c r="I27" s="31">
        <f t="shared" si="9"/>
        <v>0.57061769816789021</v>
      </c>
      <c r="J27" s="27" t="s">
        <v>42</v>
      </c>
      <c r="K27" s="28">
        <v>990</v>
      </c>
      <c r="L27" s="29">
        <v>850</v>
      </c>
      <c r="M27" s="30">
        <f t="shared" si="10"/>
        <v>116.47058823529413</v>
      </c>
      <c r="N27" s="28">
        <v>6232</v>
      </c>
      <c r="O27" s="29">
        <v>8486</v>
      </c>
      <c r="P27" s="30">
        <f t="shared" si="7"/>
        <v>73.438604760782468</v>
      </c>
      <c r="Q27" s="31">
        <f t="shared" si="11"/>
        <v>3.6419738656817602</v>
      </c>
    </row>
    <row r="28" spans="1:17" ht="18" customHeight="1" x14ac:dyDescent="0.15">
      <c r="A28" s="32">
        <v>5</v>
      </c>
      <c r="B28" s="33" t="s">
        <v>39</v>
      </c>
      <c r="C28" s="34">
        <v>1170</v>
      </c>
      <c r="D28" s="35">
        <v>70</v>
      </c>
      <c r="E28" s="36">
        <f t="shared" si="8"/>
        <v>1671.4285714285716</v>
      </c>
      <c r="F28" s="34">
        <v>5510</v>
      </c>
      <c r="G28" s="35">
        <v>3930</v>
      </c>
      <c r="H28" s="36">
        <f t="shared" si="6"/>
        <v>140.20356234096693</v>
      </c>
      <c r="I28" s="37">
        <f t="shared" si="9"/>
        <v>0.55217834859590365</v>
      </c>
      <c r="J28" s="33" t="s">
        <v>32</v>
      </c>
      <c r="K28" s="34">
        <v>1112</v>
      </c>
      <c r="L28" s="35">
        <v>583</v>
      </c>
      <c r="M28" s="36">
        <f t="shared" si="10"/>
        <v>190.73756432246998</v>
      </c>
      <c r="N28" s="34">
        <v>5349</v>
      </c>
      <c r="O28" s="35">
        <v>3142</v>
      </c>
      <c r="P28" s="36">
        <f t="shared" si="7"/>
        <v>170.2418841502228</v>
      </c>
      <c r="Q28" s="37">
        <f t="shared" si="11"/>
        <v>3.1259496481918698</v>
      </c>
    </row>
    <row r="29" spans="1:17" ht="18" customHeight="1" x14ac:dyDescent="0.15">
      <c r="A29" s="19">
        <v>6</v>
      </c>
      <c r="B29" s="20" t="s">
        <v>26</v>
      </c>
      <c r="C29" s="21">
        <v>620</v>
      </c>
      <c r="D29" s="22">
        <v>840</v>
      </c>
      <c r="E29" s="23">
        <f t="shared" si="8"/>
        <v>73.80952380952381</v>
      </c>
      <c r="F29" s="21">
        <v>2980</v>
      </c>
      <c r="G29" s="22">
        <v>3240</v>
      </c>
      <c r="H29" s="23">
        <f t="shared" si="6"/>
        <v>91.975308641975303</v>
      </c>
      <c r="I29" s="24">
        <f t="shared" si="9"/>
        <v>0.29863729198108763</v>
      </c>
      <c r="J29" s="20" t="s">
        <v>41</v>
      </c>
      <c r="K29" s="21">
        <v>155</v>
      </c>
      <c r="L29" s="22">
        <v>0</v>
      </c>
      <c r="M29" s="23">
        <f t="shared" si="10"/>
        <v>0</v>
      </c>
      <c r="N29" s="21">
        <v>999</v>
      </c>
      <c r="O29" s="22">
        <v>901</v>
      </c>
      <c r="P29" s="23">
        <f t="shared" si="7"/>
        <v>110.87680355160931</v>
      </c>
      <c r="Q29" s="24">
        <f t="shared" si="11"/>
        <v>0.58381448841721406</v>
      </c>
    </row>
    <row r="30" spans="1:17" ht="18" customHeight="1" x14ac:dyDescent="0.15">
      <c r="A30" s="26">
        <v>7</v>
      </c>
      <c r="B30" s="27" t="s">
        <v>40</v>
      </c>
      <c r="C30" s="28">
        <v>304</v>
      </c>
      <c r="D30" s="29">
        <v>364</v>
      </c>
      <c r="E30" s="30">
        <f t="shared" si="8"/>
        <v>83.516483516483518</v>
      </c>
      <c r="F30" s="28">
        <v>2028</v>
      </c>
      <c r="G30" s="29">
        <v>2260</v>
      </c>
      <c r="H30" s="30">
        <f t="shared" si="6"/>
        <v>89.73451327433628</v>
      </c>
      <c r="I30" s="31">
        <f t="shared" si="9"/>
        <v>0.2032337007173308</v>
      </c>
      <c r="J30" s="27" t="s">
        <v>34</v>
      </c>
      <c r="K30" s="28">
        <v>35</v>
      </c>
      <c r="L30" s="29">
        <v>176</v>
      </c>
      <c r="M30" s="30">
        <f t="shared" si="10"/>
        <v>19.886363636363637</v>
      </c>
      <c r="N30" s="28">
        <v>747</v>
      </c>
      <c r="O30" s="29">
        <v>875</v>
      </c>
      <c r="P30" s="30">
        <f t="shared" si="7"/>
        <v>85.371428571428581</v>
      </c>
      <c r="Q30" s="31">
        <f t="shared" si="11"/>
        <v>0.43654596881647539</v>
      </c>
    </row>
    <row r="31" spans="1:17" ht="18" customHeight="1" x14ac:dyDescent="0.15">
      <c r="A31" s="26">
        <v>8</v>
      </c>
      <c r="B31" s="27" t="s">
        <v>41</v>
      </c>
      <c r="C31" s="28">
        <v>250</v>
      </c>
      <c r="D31" s="29">
        <v>30</v>
      </c>
      <c r="E31" s="30">
        <f t="shared" si="8"/>
        <v>833.33333333333337</v>
      </c>
      <c r="F31" s="28">
        <v>1830</v>
      </c>
      <c r="G31" s="29">
        <v>940</v>
      </c>
      <c r="H31" s="30">
        <f t="shared" si="6"/>
        <v>194.68085106382981</v>
      </c>
      <c r="I31" s="31">
        <f t="shared" si="9"/>
        <v>0.18339135715617128</v>
      </c>
      <c r="J31" s="27" t="s">
        <v>33</v>
      </c>
      <c r="K31" s="28">
        <v>12</v>
      </c>
      <c r="L31" s="29">
        <v>0</v>
      </c>
      <c r="M31" s="30">
        <f t="shared" si="10"/>
        <v>0</v>
      </c>
      <c r="N31" s="28">
        <v>32</v>
      </c>
      <c r="O31" s="29">
        <v>2180</v>
      </c>
      <c r="P31" s="30">
        <f t="shared" si="7"/>
        <v>1.4678899082568808</v>
      </c>
      <c r="Q31" s="31">
        <f t="shared" si="11"/>
        <v>1.8700764393744594E-2</v>
      </c>
    </row>
    <row r="32" spans="1:17" ht="18" customHeight="1" x14ac:dyDescent="0.15">
      <c r="A32" s="26">
        <v>9</v>
      </c>
      <c r="B32" s="27" t="s">
        <v>25</v>
      </c>
      <c r="C32" s="28">
        <v>130</v>
      </c>
      <c r="D32" s="29">
        <v>180</v>
      </c>
      <c r="E32" s="30">
        <f t="shared" si="8"/>
        <v>72.222222222222214</v>
      </c>
      <c r="F32" s="28">
        <v>1410</v>
      </c>
      <c r="G32" s="29">
        <v>1072</v>
      </c>
      <c r="H32" s="30">
        <f t="shared" si="6"/>
        <v>131.52985074626866</v>
      </c>
      <c r="I32" s="31">
        <f t="shared" si="9"/>
        <v>0.14130153748098442</v>
      </c>
      <c r="J32" s="27" t="s">
        <v>31</v>
      </c>
      <c r="K32" s="28">
        <v>0</v>
      </c>
      <c r="L32" s="29">
        <v>0</v>
      </c>
      <c r="M32" s="30">
        <f t="shared" si="10"/>
        <v>0</v>
      </c>
      <c r="N32" s="28">
        <v>14</v>
      </c>
      <c r="O32" s="29">
        <v>0</v>
      </c>
      <c r="P32" s="30">
        <f t="shared" si="7"/>
        <v>0</v>
      </c>
      <c r="Q32" s="31">
        <f t="shared" si="11"/>
        <v>8.1815844222632595E-3</v>
      </c>
    </row>
    <row r="33" spans="1:17" ht="18" customHeight="1" x14ac:dyDescent="0.15">
      <c r="A33" s="32">
        <v>10</v>
      </c>
      <c r="B33" s="33" t="s">
        <v>21</v>
      </c>
      <c r="C33" s="34">
        <v>0</v>
      </c>
      <c r="D33" s="35">
        <v>0</v>
      </c>
      <c r="E33" s="36">
        <f t="shared" si="8"/>
        <v>0</v>
      </c>
      <c r="F33" s="34">
        <v>1324</v>
      </c>
      <c r="G33" s="35">
        <v>0</v>
      </c>
      <c r="H33" s="36">
        <f t="shared" si="6"/>
        <v>0</v>
      </c>
      <c r="I33" s="37">
        <f t="shared" si="9"/>
        <v>0.13268314583320806</v>
      </c>
      <c r="J33" s="33" t="s">
        <v>39</v>
      </c>
      <c r="K33" s="34">
        <v>0</v>
      </c>
      <c r="L33" s="35">
        <v>0</v>
      </c>
      <c r="M33" s="36">
        <f t="shared" si="10"/>
        <v>0</v>
      </c>
      <c r="N33" s="34">
        <v>12</v>
      </c>
      <c r="O33" s="35">
        <v>0</v>
      </c>
      <c r="P33" s="36">
        <f t="shared" si="7"/>
        <v>0</v>
      </c>
      <c r="Q33" s="37">
        <f t="shared" si="11"/>
        <v>7.0127866476542219E-3</v>
      </c>
    </row>
    <row r="34" spans="1:17" ht="15" customHeight="1" x14ac:dyDescent="0.15">
      <c r="A34" s="38"/>
      <c r="B34" s="20" t="s">
        <v>5</v>
      </c>
      <c r="C34" s="21">
        <f>SUBTOTAL(9,C24:C33)</f>
        <v>190451</v>
      </c>
      <c r="D34" s="22">
        <f>SUBTOTAL(9,D24:D33)</f>
        <v>176201</v>
      </c>
      <c r="E34" s="23">
        <f t="shared" si="8"/>
        <v>108.08735478232245</v>
      </c>
      <c r="F34" s="21">
        <f>SUBTOTAL(9,F24:F33)</f>
        <v>997011</v>
      </c>
      <c r="G34" s="22">
        <f>SUBTOTAL(9,G24:G33)</f>
        <v>836941</v>
      </c>
      <c r="H34" s="23">
        <f t="shared" si="6"/>
        <v>119.12560144621902</v>
      </c>
      <c r="I34" s="24">
        <f t="shared" si="9"/>
        <v>99.914317152804088</v>
      </c>
      <c r="J34" s="20" t="s">
        <v>5</v>
      </c>
      <c r="K34" s="21">
        <f>SUBTOTAL(9,K24:K33)</f>
        <v>30906</v>
      </c>
      <c r="L34" s="22">
        <f>SUBTOTAL(9,L24:L33)</f>
        <v>29844</v>
      </c>
      <c r="M34" s="23">
        <f t="shared" si="10"/>
        <v>103.55850422195417</v>
      </c>
      <c r="N34" s="21">
        <f>SUBTOTAL(9,N24:N33)</f>
        <v>171098</v>
      </c>
      <c r="O34" s="22">
        <f>SUBTOTAL(9,O24:O33)</f>
        <v>184432</v>
      </c>
      <c r="P34" s="23">
        <f t="shared" si="7"/>
        <v>92.770235100199528</v>
      </c>
      <c r="Q34" s="24">
        <f t="shared" si="11"/>
        <v>99.989480820028518</v>
      </c>
    </row>
    <row r="35" spans="1:17" ht="15" customHeight="1" x14ac:dyDescent="0.15">
      <c r="A35" s="39"/>
      <c r="B35" s="33" t="s">
        <v>6</v>
      </c>
      <c r="C35" s="34">
        <v>50</v>
      </c>
      <c r="D35" s="35">
        <v>690</v>
      </c>
      <c r="E35" s="36">
        <f t="shared" si="8"/>
        <v>7.2463768115942031</v>
      </c>
      <c r="F35" s="34">
        <v>855</v>
      </c>
      <c r="G35" s="35">
        <v>1150</v>
      </c>
      <c r="H35" s="36">
        <f t="shared" si="6"/>
        <v>74.34782608695653</v>
      </c>
      <c r="I35" s="37">
        <f t="shared" si="9"/>
        <v>8.5682847195916095E-2</v>
      </c>
      <c r="J35" s="33" t="s">
        <v>6</v>
      </c>
      <c r="K35" s="34">
        <v>0</v>
      </c>
      <c r="L35" s="35">
        <v>0</v>
      </c>
      <c r="M35" s="36">
        <f t="shared" si="10"/>
        <v>0</v>
      </c>
      <c r="N35" s="34">
        <v>18</v>
      </c>
      <c r="O35" s="35">
        <v>132</v>
      </c>
      <c r="P35" s="36">
        <f t="shared" si="7"/>
        <v>13.636363636363635</v>
      </c>
      <c r="Q35" s="37">
        <f t="shared" si="11"/>
        <v>1.0519179971481335E-2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2025-09-29T08:30:19Z</dcterms:created>
  <dcterms:modified xsi:type="dcterms:W3CDTF">2025-09-29T08:30:23Z</dcterms:modified>
</cp:coreProperties>
</file>