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D8C2366-FCAF-4359-921A-26A06CBA82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4" i="1"/>
  <c r="P43" i="1"/>
  <c r="P41" i="1"/>
  <c r="P40" i="1"/>
  <c r="P35" i="1"/>
  <c r="P34" i="1"/>
  <c r="P32" i="1"/>
  <c r="P31" i="1"/>
  <c r="P29" i="1"/>
  <c r="P28" i="1"/>
  <c r="P26" i="1"/>
  <c r="P25" i="1"/>
  <c r="P14" i="1"/>
  <c r="P13" i="1"/>
  <c r="P11" i="1"/>
  <c r="P10" i="1"/>
  <c r="D46" i="1" l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H47" i="1"/>
  <c r="I47" i="1"/>
  <c r="I48" i="1" s="1"/>
  <c r="J47" i="1"/>
  <c r="K47" i="1"/>
  <c r="L47" i="1"/>
  <c r="M47" i="1"/>
  <c r="N47" i="1"/>
  <c r="O47" i="1"/>
  <c r="H48" i="1"/>
  <c r="G48" i="1"/>
  <c r="F48" i="1"/>
  <c r="Q53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0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O20" i="1"/>
  <c r="N20" i="1"/>
  <c r="M20" i="1"/>
  <c r="L20" i="1"/>
  <c r="L17" i="1" s="1"/>
  <c r="K20" i="1"/>
  <c r="K17" i="1" s="1"/>
  <c r="J20" i="1"/>
  <c r="I20" i="1"/>
  <c r="H20" i="1"/>
  <c r="G20" i="1"/>
  <c r="F20" i="1"/>
  <c r="E20" i="1"/>
  <c r="D20" i="1"/>
  <c r="P20" i="1" s="1"/>
  <c r="O19" i="1"/>
  <c r="N19" i="1"/>
  <c r="N21" i="1" s="1"/>
  <c r="M19" i="1"/>
  <c r="M16" i="1" s="1"/>
  <c r="L19" i="1"/>
  <c r="K19" i="1"/>
  <c r="K16" i="1" s="1"/>
  <c r="J19" i="1"/>
  <c r="I19" i="1"/>
  <c r="H19" i="1"/>
  <c r="G19" i="1"/>
  <c r="F19" i="1"/>
  <c r="E19" i="1"/>
  <c r="D19" i="1"/>
  <c r="P19" i="1" s="1"/>
  <c r="O38" i="1"/>
  <c r="N38" i="1"/>
  <c r="M38" i="1"/>
  <c r="L38" i="1"/>
  <c r="K38" i="1"/>
  <c r="J38" i="1"/>
  <c r="I38" i="1"/>
  <c r="H38" i="1"/>
  <c r="H39" i="1" s="1"/>
  <c r="G38" i="1"/>
  <c r="F38" i="1"/>
  <c r="F39" i="1" s="1"/>
  <c r="E38" i="1"/>
  <c r="O37" i="1"/>
  <c r="N37" i="1"/>
  <c r="M37" i="1"/>
  <c r="L37" i="1"/>
  <c r="K37" i="1"/>
  <c r="J37" i="1"/>
  <c r="I37" i="1"/>
  <c r="H37" i="1"/>
  <c r="G37" i="1"/>
  <c r="F37" i="1"/>
  <c r="E37" i="1"/>
  <c r="D38" i="1"/>
  <c r="D37" i="1"/>
  <c r="L16" i="1"/>
  <c r="Q44" i="1"/>
  <c r="Q41" i="1"/>
  <c r="Q35" i="1"/>
  <c r="Q32" i="1"/>
  <c r="Q29" i="1"/>
  <c r="Q26" i="1"/>
  <c r="Q14" i="1"/>
  <c r="Q11" i="1"/>
  <c r="D8" i="1"/>
  <c r="E8" i="1"/>
  <c r="F8" i="1"/>
  <c r="G8" i="1"/>
  <c r="H8" i="1"/>
  <c r="H9" i="1" s="1"/>
  <c r="I8" i="1"/>
  <c r="I5" i="1" s="1"/>
  <c r="J8" i="1"/>
  <c r="J5" i="1" s="1"/>
  <c r="K8" i="1"/>
  <c r="L8" i="1"/>
  <c r="L9" i="1" s="1"/>
  <c r="M8" i="1"/>
  <c r="N8" i="1"/>
  <c r="O8" i="1"/>
  <c r="O7" i="1"/>
  <c r="N7" i="1"/>
  <c r="M7" i="1"/>
  <c r="L7" i="1"/>
  <c r="L4" i="1" s="1"/>
  <c r="K7" i="1"/>
  <c r="K4" i="1" s="1"/>
  <c r="J7" i="1"/>
  <c r="I7" i="1"/>
  <c r="I9" i="1" s="1"/>
  <c r="H7" i="1"/>
  <c r="G7" i="1"/>
  <c r="G4" i="1" s="1"/>
  <c r="F7" i="1"/>
  <c r="E7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L39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4" i="1"/>
  <c r="M24" i="1"/>
  <c r="L24" i="1"/>
  <c r="K24" i="1"/>
  <c r="P21" i="1"/>
  <c r="M21" i="1"/>
  <c r="K21" i="1"/>
  <c r="J21" i="1"/>
  <c r="I21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P12" i="1"/>
  <c r="D12" i="1"/>
  <c r="D7" i="1"/>
  <c r="P7" i="1" s="1"/>
  <c r="P8" i="1" l="1"/>
  <c r="P9" i="1" s="1"/>
  <c r="D39" i="1"/>
  <c r="P37" i="1"/>
  <c r="I4" i="1"/>
  <c r="N17" i="1"/>
  <c r="F9" i="1"/>
  <c r="P38" i="1"/>
  <c r="H4" i="1"/>
  <c r="N4" i="1"/>
  <c r="E39" i="1"/>
  <c r="K5" i="1"/>
  <c r="M39" i="1"/>
  <c r="P47" i="1"/>
  <c r="P46" i="1"/>
  <c r="O48" i="1"/>
  <c r="J48" i="1"/>
  <c r="Q47" i="1"/>
  <c r="Q54" i="1"/>
  <c r="N48" i="1"/>
  <c r="M48" i="1"/>
  <c r="L48" i="1"/>
  <c r="K48" i="1"/>
  <c r="Q51" i="1"/>
  <c r="E48" i="1"/>
  <c r="D48" i="1"/>
  <c r="I39" i="1"/>
  <c r="G39" i="1"/>
  <c r="Q45" i="1"/>
  <c r="O39" i="1"/>
  <c r="O5" i="1"/>
  <c r="N5" i="1"/>
  <c r="N39" i="1"/>
  <c r="M5" i="1"/>
  <c r="M4" i="1"/>
  <c r="K39" i="1"/>
  <c r="J39" i="1"/>
  <c r="Q42" i="1"/>
  <c r="H5" i="1"/>
  <c r="H6" i="1" s="1"/>
  <c r="G5" i="1"/>
  <c r="G6" i="1" s="1"/>
  <c r="F5" i="1"/>
  <c r="E5" i="1"/>
  <c r="Q38" i="1"/>
  <c r="E4" i="1"/>
  <c r="D5" i="1"/>
  <c r="D4" i="1"/>
  <c r="N24" i="1"/>
  <c r="J24" i="1"/>
  <c r="I17" i="1"/>
  <c r="I24" i="1"/>
  <c r="H24" i="1"/>
  <c r="F24" i="1"/>
  <c r="Q36" i="1"/>
  <c r="O16" i="1"/>
  <c r="O21" i="1"/>
  <c r="M17" i="1"/>
  <c r="M18" i="1" s="1"/>
  <c r="J16" i="1"/>
  <c r="Q33" i="1"/>
  <c r="Q23" i="1"/>
  <c r="O24" i="1"/>
  <c r="L18" i="1"/>
  <c r="J17" i="1"/>
  <c r="I16" i="1"/>
  <c r="I18" i="1" s="1"/>
  <c r="H17" i="1"/>
  <c r="H16" i="1"/>
  <c r="G24" i="1"/>
  <c r="G17" i="1"/>
  <c r="G16" i="1"/>
  <c r="F17" i="1"/>
  <c r="E24" i="1"/>
  <c r="E17" i="1"/>
  <c r="E16" i="1"/>
  <c r="D24" i="1"/>
  <c r="Q30" i="1"/>
  <c r="Q20" i="1"/>
  <c r="O17" i="1"/>
  <c r="N16" i="1"/>
  <c r="N18" i="1" s="1"/>
  <c r="L21" i="1"/>
  <c r="K18" i="1"/>
  <c r="H21" i="1"/>
  <c r="G21" i="1"/>
  <c r="F21" i="1"/>
  <c r="F16" i="1"/>
  <c r="Q27" i="1"/>
  <c r="E21" i="1"/>
  <c r="D17" i="1"/>
  <c r="P17" i="1" s="1"/>
  <c r="D21" i="1"/>
  <c r="D16" i="1"/>
  <c r="P16" i="1" s="1"/>
  <c r="P18" i="1" s="1"/>
  <c r="N9" i="1"/>
  <c r="K6" i="1"/>
  <c r="F4" i="1"/>
  <c r="D9" i="1"/>
  <c r="Q15" i="1"/>
  <c r="O9" i="1"/>
  <c r="O4" i="1"/>
  <c r="N6" i="1"/>
  <c r="M9" i="1"/>
  <c r="L5" i="1"/>
  <c r="L6" i="1" s="1"/>
  <c r="K9" i="1"/>
  <c r="J9" i="1"/>
  <c r="J4" i="1"/>
  <c r="J6" i="1" s="1"/>
  <c r="I6" i="1"/>
  <c r="G9" i="1"/>
  <c r="Q8" i="1"/>
  <c r="E9" i="1"/>
  <c r="Q12" i="1"/>
  <c r="P5" i="1" l="1"/>
  <c r="F6" i="1"/>
  <c r="P48" i="1"/>
  <c r="P4" i="1"/>
  <c r="P39" i="1"/>
  <c r="Q48" i="1"/>
  <c r="D6" i="1"/>
  <c r="O6" i="1"/>
  <c r="Q39" i="1"/>
  <c r="M6" i="1"/>
  <c r="E6" i="1"/>
  <c r="O18" i="1"/>
  <c r="E18" i="1"/>
  <c r="Q21" i="1"/>
  <c r="J18" i="1"/>
  <c r="H18" i="1"/>
  <c r="Q24" i="1"/>
  <c r="Q17" i="1"/>
  <c r="G18" i="1"/>
  <c r="F18" i="1"/>
  <c r="D18" i="1"/>
  <c r="Q5" i="1"/>
  <c r="Q9" i="1"/>
  <c r="P6" i="1" l="1"/>
  <c r="Q6" i="1"/>
  <c r="Q18" i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<sst xmlns="http://schemas.openxmlformats.org/spreadsheetml/2006/main" count="47" uniqueCount="41">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</sst>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textRotation="255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zoomScaleNormal="100" workbookViewId="0">
      <selection activeCell="Z18" sqref="Z18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15">
      <c r="A2" s="29">
        <v>45839</v>
      </c>
      <c r="B2" s="30"/>
      <c r="C2" s="30"/>
      <c r="P2" s="12"/>
      <c r="Q2" s="11" t="s">
        <v>32</v>
      </c>
    </row>
    <row r="3" spans="1:17" ht="24" customHeight="1" x14ac:dyDescent="0.15">
      <c r="A3" s="13" t="s">
        <v>20</v>
      </c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7" t="s">
        <v>31</v>
      </c>
      <c r="B4" s="26"/>
      <c r="C4" s="18"/>
      <c r="D4" s="8">
        <f>D7+D37</f>
        <v>6770581</v>
      </c>
      <c r="E4" s="8">
        <f t="shared" ref="E4:O4" si="0">E7+E37</f>
        <v>6463954</v>
      </c>
      <c r="F4" s="8">
        <f t="shared" si="0"/>
        <v>7636164</v>
      </c>
      <c r="G4" s="8">
        <f t="shared" si="0"/>
        <v>7420426</v>
      </c>
      <c r="H4" s="8">
        <f t="shared" si="0"/>
        <v>7022535</v>
      </c>
      <c r="I4" s="8">
        <f t="shared" si="0"/>
        <v>6994430</v>
      </c>
      <c r="J4" s="8">
        <f t="shared" si="0"/>
        <v>7553562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SUM(D4:J4)</f>
        <v>49861652</v>
      </c>
      <c r="Q4" s="8">
        <v>0</v>
      </c>
    </row>
    <row r="5" spans="1:17" ht="9" customHeight="1" x14ac:dyDescent="0.15">
      <c r="A5" s="19"/>
      <c r="B5" s="27"/>
      <c r="C5" s="20"/>
      <c r="D5" s="10">
        <f>D8+D38</f>
        <v>6782191</v>
      </c>
      <c r="E5" s="10">
        <f t="shared" ref="E5:O5" si="1">E8+E38</f>
        <v>6261347</v>
      </c>
      <c r="F5" s="10">
        <f t="shared" si="1"/>
        <v>7288259</v>
      </c>
      <c r="G5" s="10">
        <f t="shared" si="1"/>
        <v>7335078</v>
      </c>
      <c r="H5" s="10">
        <f t="shared" si="1"/>
        <v>7094622</v>
      </c>
      <c r="I5" s="10">
        <f t="shared" si="1"/>
        <v>6863719</v>
      </c>
      <c r="J5" s="10">
        <f t="shared" si="1"/>
        <v>7282982</v>
      </c>
      <c r="K5" s="10">
        <f t="shared" si="1"/>
        <v>6050985</v>
      </c>
      <c r="L5" s="10">
        <f t="shared" si="1"/>
        <v>7718253</v>
      </c>
      <c r="M5" s="10">
        <f t="shared" si="1"/>
        <v>8050569</v>
      </c>
      <c r="N5" s="10">
        <f t="shared" si="1"/>
        <v>7298344</v>
      </c>
      <c r="O5" s="10">
        <f t="shared" si="1"/>
        <v>7592594</v>
      </c>
      <c r="P5" s="10">
        <f>SUM(D5:J5)</f>
        <v>48908198</v>
      </c>
      <c r="Q5" s="10">
        <f>SUM(D5:O5)</f>
        <v>85618943</v>
      </c>
    </row>
    <row r="6" spans="1:17" ht="9" customHeight="1" x14ac:dyDescent="0.15">
      <c r="A6" s="21"/>
      <c r="B6" s="28"/>
      <c r="C6" s="22"/>
      <c r="D6" s="9">
        <f t="shared" ref="D6:Q6" si="2">IF(OR(D4=0,D5=0),"- ",D4/D5*100)</f>
        <v>99.828816381019053</v>
      </c>
      <c r="E6" s="9">
        <f t="shared" si="2"/>
        <v>103.23583727271463</v>
      </c>
      <c r="F6" s="9">
        <f t="shared" si="2"/>
        <v>104.77349940500193</v>
      </c>
      <c r="G6" s="9">
        <f t="shared" si="2"/>
        <v>101.16355954224345</v>
      </c>
      <c r="H6" s="9">
        <f t="shared" si="2"/>
        <v>98.98392049639854</v>
      </c>
      <c r="I6" s="9">
        <f t="shared" si="2"/>
        <v>101.90437574731716</v>
      </c>
      <c r="J6" s="9">
        <f t="shared" si="2"/>
        <v>103.7152364237616</v>
      </c>
      <c r="K6" s="9" t="str">
        <f t="shared" si="2"/>
        <v xml:space="preserve">- </v>
      </c>
      <c r="L6" s="9" t="str">
        <f t="shared" si="2"/>
        <v xml:space="preserve">- </v>
      </c>
      <c r="M6" s="9" t="str">
        <f t="shared" si="2"/>
        <v xml:space="preserve">- </v>
      </c>
      <c r="N6" s="9" t="str">
        <f t="shared" si="2"/>
        <v xml:space="preserve">- </v>
      </c>
      <c r="O6" s="9" t="str">
        <f t="shared" si="2"/>
        <v xml:space="preserve">- </v>
      </c>
      <c r="P6" s="9">
        <f t="shared" si="2"/>
        <v>101.94947685457558</v>
      </c>
      <c r="Q6" s="9" t="str">
        <f t="shared" si="2"/>
        <v xml:space="preserve">- </v>
      </c>
    </row>
    <row r="7" spans="1:17" ht="9" customHeight="1" x14ac:dyDescent="0.15">
      <c r="A7" s="23" t="s">
        <v>18</v>
      </c>
      <c r="B7" s="17" t="s">
        <v>22</v>
      </c>
      <c r="C7" s="18"/>
      <c r="D7" s="8">
        <f>D10+D13</f>
        <v>2793742</v>
      </c>
      <c r="E7" s="8">
        <f t="shared" ref="E7:O7" si="3">E10+E13</f>
        <v>2456814</v>
      </c>
      <c r="F7" s="8">
        <f t="shared" si="3"/>
        <v>3071982</v>
      </c>
      <c r="G7" s="8">
        <f t="shared" si="3"/>
        <v>2950648</v>
      </c>
      <c r="H7" s="8">
        <f t="shared" si="3"/>
        <v>2909750</v>
      </c>
      <c r="I7" s="8">
        <f t="shared" si="3"/>
        <v>2805836</v>
      </c>
      <c r="J7" s="8">
        <f t="shared" si="3"/>
        <v>3113526</v>
      </c>
      <c r="K7" s="8">
        <f t="shared" si="3"/>
        <v>0</v>
      </c>
      <c r="L7" s="8">
        <f t="shared" si="3"/>
        <v>0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SUM(D7:J7)</f>
        <v>20102298</v>
      </c>
      <c r="Q7" s="8">
        <v>0</v>
      </c>
    </row>
    <row r="8" spans="1:17" ht="9" customHeight="1" x14ac:dyDescent="0.15">
      <c r="A8" s="24"/>
      <c r="B8" s="19"/>
      <c r="C8" s="20"/>
      <c r="D8" s="10">
        <f>D11+D14</f>
        <v>2978146</v>
      </c>
      <c r="E8" s="10">
        <f t="shared" ref="E8:O8" si="4">E11+E14</f>
        <v>2342491</v>
      </c>
      <c r="F8" s="10">
        <f t="shared" si="4"/>
        <v>2828477</v>
      </c>
      <c r="G8" s="10">
        <f t="shared" si="4"/>
        <v>2915831</v>
      </c>
      <c r="H8" s="10">
        <f t="shared" si="4"/>
        <v>2901984</v>
      </c>
      <c r="I8" s="10">
        <f t="shared" si="4"/>
        <v>2841707</v>
      </c>
      <c r="J8" s="10">
        <f t="shared" si="4"/>
        <v>2893087</v>
      </c>
      <c r="K8" s="10">
        <f t="shared" si="4"/>
        <v>2464665</v>
      </c>
      <c r="L8" s="10">
        <f t="shared" si="4"/>
        <v>3202557</v>
      </c>
      <c r="M8" s="10">
        <f t="shared" si="4"/>
        <v>3456467</v>
      </c>
      <c r="N8" s="10">
        <f t="shared" si="4"/>
        <v>2891576</v>
      </c>
      <c r="O8" s="10">
        <f t="shared" si="4"/>
        <v>3033752</v>
      </c>
      <c r="P8" s="10">
        <f>SUM(D8:J8)</f>
        <v>19701723</v>
      </c>
      <c r="Q8" s="10">
        <f>SUM(D8:O8)</f>
        <v>34750740</v>
      </c>
    </row>
    <row r="9" spans="1:17" ht="9" customHeight="1" x14ac:dyDescent="0.15">
      <c r="A9" s="24"/>
      <c r="B9" s="21"/>
      <c r="C9" s="22"/>
      <c r="D9" s="9">
        <f t="shared" ref="D9:Q9" si="5">IF(OR(D7=0,D8=0),"- ",D7/D8*100)</f>
        <v>93.808094028969705</v>
      </c>
      <c r="E9" s="9">
        <f t="shared" si="5"/>
        <v>104.88040295565703</v>
      </c>
      <c r="F9" s="9">
        <f t="shared" si="5"/>
        <v>108.60905002939745</v>
      </c>
      <c r="G9" s="9">
        <f t="shared" si="5"/>
        <v>101.19406783177763</v>
      </c>
      <c r="H9" s="9">
        <f t="shared" si="5"/>
        <v>100.267610021282</v>
      </c>
      <c r="I9" s="9">
        <f t="shared" si="5"/>
        <v>98.737695335937175</v>
      </c>
      <c r="J9" s="9">
        <f t="shared" si="5"/>
        <v>107.61950815858631</v>
      </c>
      <c r="K9" s="9" t="str">
        <f t="shared" si="5"/>
        <v xml:space="preserve">- </v>
      </c>
      <c r="L9" s="9" t="str">
        <f t="shared" si="5"/>
        <v xml:space="preserve">- </v>
      </c>
      <c r="M9" s="9" t="str">
        <f t="shared" si="5"/>
        <v xml:space="preserve">- </v>
      </c>
      <c r="N9" s="9" t="str">
        <f t="shared" si="5"/>
        <v xml:space="preserve">- </v>
      </c>
      <c r="O9" s="9" t="str">
        <f t="shared" si="5"/>
        <v xml:space="preserve">- </v>
      </c>
      <c r="P9" s="9">
        <f t="shared" si="5"/>
        <v>102.03319780711566</v>
      </c>
      <c r="Q9" s="9" t="str">
        <f t="shared" si="5"/>
        <v xml:space="preserve">- </v>
      </c>
    </row>
    <row r="10" spans="1:17" ht="9" customHeight="1" x14ac:dyDescent="0.15">
      <c r="A10" s="24"/>
      <c r="B10" s="17" t="s">
        <v>23</v>
      </c>
      <c r="C10" s="18"/>
      <c r="D10" s="8">
        <v>519301</v>
      </c>
      <c r="E10" s="8">
        <v>715222</v>
      </c>
      <c r="F10" s="8">
        <v>757301</v>
      </c>
      <c r="G10" s="8">
        <v>714023</v>
      </c>
      <c r="H10" s="8">
        <v>698348</v>
      </c>
      <c r="I10" s="8">
        <v>680709</v>
      </c>
      <c r="J10" s="8">
        <v>732333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f>SUM(D10:J10)</f>
        <v>4817237</v>
      </c>
      <c r="Q10" s="8">
        <v>0</v>
      </c>
    </row>
    <row r="11" spans="1:17" ht="9" customHeight="1" x14ac:dyDescent="0.15">
      <c r="A11" s="24"/>
      <c r="B11" s="19"/>
      <c r="C11" s="20"/>
      <c r="D11" s="10">
        <v>607192</v>
      </c>
      <c r="E11" s="10">
        <v>659242</v>
      </c>
      <c r="F11" s="10">
        <v>748886</v>
      </c>
      <c r="G11" s="10">
        <v>771183</v>
      </c>
      <c r="H11" s="10">
        <v>692152</v>
      </c>
      <c r="I11" s="10">
        <v>753396</v>
      </c>
      <c r="J11" s="10">
        <v>713659</v>
      </c>
      <c r="K11" s="10">
        <v>511967</v>
      </c>
      <c r="L11" s="10">
        <v>728419</v>
      </c>
      <c r="M11" s="10">
        <v>953248</v>
      </c>
      <c r="N11" s="10">
        <v>647362</v>
      </c>
      <c r="O11" s="10">
        <v>788706</v>
      </c>
      <c r="P11" s="10">
        <f>SUM(D11:J11)</f>
        <v>4945710</v>
      </c>
      <c r="Q11" s="10">
        <f>SUM(D11:O11)</f>
        <v>8575412</v>
      </c>
    </row>
    <row r="12" spans="1:17" ht="9" customHeight="1" x14ac:dyDescent="0.15">
      <c r="A12" s="24"/>
      <c r="B12" s="21"/>
      <c r="C12" s="22"/>
      <c r="D12" s="9">
        <f t="shared" ref="D12:Q12" si="6">IF(OR(D10=0,D11=0),"- ",D10/D11*100)</f>
        <v>85.525006917087183</v>
      </c>
      <c r="E12" s="9">
        <f t="shared" si="6"/>
        <v>108.49157062201739</v>
      </c>
      <c r="F12" s="9">
        <f t="shared" si="6"/>
        <v>101.12366902305558</v>
      </c>
      <c r="G12" s="9">
        <f t="shared" si="6"/>
        <v>92.588010887169446</v>
      </c>
      <c r="H12" s="9">
        <f t="shared" si="6"/>
        <v>100.8951790936095</v>
      </c>
      <c r="I12" s="9">
        <f t="shared" si="6"/>
        <v>90.352085755698198</v>
      </c>
      <c r="J12" s="9">
        <f t="shared" si="6"/>
        <v>102.61665585384617</v>
      </c>
      <c r="K12" s="9" t="str">
        <f t="shared" si="6"/>
        <v xml:space="preserve">- </v>
      </c>
      <c r="L12" s="9" t="str">
        <f t="shared" si="6"/>
        <v xml:space="preserve">- 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97.402334548527918</v>
      </c>
      <c r="Q12" s="9" t="str">
        <f t="shared" si="6"/>
        <v xml:space="preserve">- </v>
      </c>
    </row>
    <row r="13" spans="1:17" ht="9" customHeight="1" x14ac:dyDescent="0.15">
      <c r="A13" s="24"/>
      <c r="B13" s="17" t="s">
        <v>24</v>
      </c>
      <c r="C13" s="18"/>
      <c r="D13" s="8">
        <v>2274441</v>
      </c>
      <c r="E13" s="8">
        <v>1741592</v>
      </c>
      <c r="F13" s="8">
        <v>2314681</v>
      </c>
      <c r="G13" s="8">
        <v>2236625</v>
      </c>
      <c r="H13" s="8">
        <v>2211402</v>
      </c>
      <c r="I13" s="8">
        <v>2125127</v>
      </c>
      <c r="J13" s="8">
        <v>2381193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f>SUM(D13:J13)</f>
        <v>15285061</v>
      </c>
      <c r="Q13" s="8">
        <v>0</v>
      </c>
    </row>
    <row r="14" spans="1:17" ht="9" customHeight="1" x14ac:dyDescent="0.15">
      <c r="A14" s="24"/>
      <c r="B14" s="19"/>
      <c r="C14" s="20"/>
      <c r="D14" s="10">
        <v>2370954</v>
      </c>
      <c r="E14" s="10">
        <v>1683249</v>
      </c>
      <c r="F14" s="10">
        <v>2079591</v>
      </c>
      <c r="G14" s="10">
        <v>2144648</v>
      </c>
      <c r="H14" s="10">
        <v>2209832</v>
      </c>
      <c r="I14" s="10">
        <v>2088311</v>
      </c>
      <c r="J14" s="10">
        <v>2179428</v>
      </c>
      <c r="K14" s="10">
        <v>1952698</v>
      </c>
      <c r="L14" s="10">
        <v>2474138</v>
      </c>
      <c r="M14" s="10">
        <v>2503219</v>
      </c>
      <c r="N14" s="10">
        <v>2244214</v>
      </c>
      <c r="O14" s="10">
        <v>2245046</v>
      </c>
      <c r="P14" s="10">
        <f>SUM(D14:J14)</f>
        <v>14756013</v>
      </c>
      <c r="Q14" s="10">
        <f>SUM(D14:O14)</f>
        <v>26175328</v>
      </c>
    </row>
    <row r="15" spans="1:17" ht="9" customHeight="1" x14ac:dyDescent="0.15">
      <c r="A15" s="24"/>
      <c r="B15" s="21"/>
      <c r="C15" s="22"/>
      <c r="D15" s="9">
        <f t="shared" ref="D15:Q15" si="7">IF(OR(D13=0,D14=0),"- ",D13/D14*100)</f>
        <v>95.929360080372703</v>
      </c>
      <c r="E15" s="9">
        <f t="shared" si="7"/>
        <v>103.46609443997887</v>
      </c>
      <c r="F15" s="9">
        <f t="shared" si="7"/>
        <v>111.30462672708239</v>
      </c>
      <c r="G15" s="9">
        <f t="shared" si="7"/>
        <v>104.28867581066916</v>
      </c>
      <c r="H15" s="9">
        <f t="shared" si="7"/>
        <v>100.07104612477329</v>
      </c>
      <c r="I15" s="9">
        <f t="shared" si="7"/>
        <v>101.76295580495433</v>
      </c>
      <c r="J15" s="9">
        <f t="shared" si="7"/>
        <v>109.25770431507718</v>
      </c>
      <c r="K15" s="9" t="str">
        <f t="shared" si="7"/>
        <v xml:space="preserve">- </v>
      </c>
      <c r="L15" s="9" t="str">
        <f t="shared" si="7"/>
        <v xml:space="preserve">- 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103.58530451281116</v>
      </c>
      <c r="Q15" s="9" t="str">
        <f t="shared" si="7"/>
        <v xml:space="preserve">- </v>
      </c>
    </row>
    <row r="16" spans="1:17" ht="9" customHeight="1" x14ac:dyDescent="0.15">
      <c r="A16" s="24"/>
      <c r="B16" s="33" t="s">
        <v>29</v>
      </c>
      <c r="C16" s="31" t="s">
        <v>21</v>
      </c>
      <c r="D16" s="8">
        <f>D19+D22</f>
        <v>2555461</v>
      </c>
      <c r="E16" s="8">
        <f t="shared" ref="E16:O16" si="8">E19+E22</f>
        <v>2166984</v>
      </c>
      <c r="F16" s="8">
        <f t="shared" si="8"/>
        <v>2809586</v>
      </c>
      <c r="G16" s="8">
        <f t="shared" si="8"/>
        <v>2682558</v>
      </c>
      <c r="H16" s="8">
        <f t="shared" si="8"/>
        <v>2649274</v>
      </c>
      <c r="I16" s="8">
        <f t="shared" si="8"/>
        <v>2561320</v>
      </c>
      <c r="J16" s="8">
        <f t="shared" si="8"/>
        <v>2767575</v>
      </c>
      <c r="K16" s="8">
        <f t="shared" si="8"/>
        <v>0</v>
      </c>
      <c r="L16" s="8">
        <f t="shared" si="8"/>
        <v>0</v>
      </c>
      <c r="M16" s="8">
        <f t="shared" si="8"/>
        <v>0</v>
      </c>
      <c r="N16" s="8">
        <f t="shared" si="8"/>
        <v>0</v>
      </c>
      <c r="O16" s="8">
        <f t="shared" si="8"/>
        <v>0</v>
      </c>
      <c r="P16" s="8">
        <f>SUM(D16:J16)</f>
        <v>18192758</v>
      </c>
      <c r="Q16" s="8">
        <v>0</v>
      </c>
    </row>
    <row r="17" spans="1:17" ht="9" customHeight="1" x14ac:dyDescent="0.15">
      <c r="A17" s="24"/>
      <c r="B17" s="33"/>
      <c r="C17" s="31"/>
      <c r="D17" s="10">
        <f>D20+D23</f>
        <v>2669167</v>
      </c>
      <c r="E17" s="10">
        <f t="shared" ref="E17:O17" si="9">E20+E23</f>
        <v>2070465</v>
      </c>
      <c r="F17" s="10">
        <f t="shared" si="9"/>
        <v>2565365</v>
      </c>
      <c r="G17" s="10">
        <f t="shared" si="9"/>
        <v>2636501</v>
      </c>
      <c r="H17" s="10">
        <f t="shared" si="9"/>
        <v>2645839</v>
      </c>
      <c r="I17" s="10">
        <f t="shared" si="9"/>
        <v>2557849</v>
      </c>
      <c r="J17" s="10">
        <f t="shared" si="9"/>
        <v>2667068</v>
      </c>
      <c r="K17" s="10">
        <f t="shared" si="9"/>
        <v>2197607</v>
      </c>
      <c r="L17" s="10">
        <f t="shared" si="9"/>
        <v>2852880</v>
      </c>
      <c r="M17" s="10">
        <f t="shared" si="9"/>
        <v>3062792</v>
      </c>
      <c r="N17" s="10">
        <f t="shared" si="9"/>
        <v>2620631</v>
      </c>
      <c r="O17" s="10">
        <f t="shared" si="9"/>
        <v>2673053</v>
      </c>
      <c r="P17" s="10">
        <f>SUM(D17:J17)</f>
        <v>17812254</v>
      </c>
      <c r="Q17" s="10">
        <f>SUM(D17:O17)</f>
        <v>31219217</v>
      </c>
    </row>
    <row r="18" spans="1:17" ht="9" customHeight="1" x14ac:dyDescent="0.15">
      <c r="A18" s="24"/>
      <c r="B18" s="33"/>
      <c r="C18" s="31"/>
      <c r="D18" s="9">
        <f t="shared" ref="D18:Q18" si="10">IF(OR(D16=0,D17=0),"- ",D16/D17*100)</f>
        <v>95.74001926443718</v>
      </c>
      <c r="E18" s="9">
        <f t="shared" si="10"/>
        <v>104.66170642826611</v>
      </c>
      <c r="F18" s="9">
        <f t="shared" si="10"/>
        <v>109.51993186154796</v>
      </c>
      <c r="G18" s="9">
        <f t="shared" si="10"/>
        <v>101.74689863572969</v>
      </c>
      <c r="H18" s="9">
        <f t="shared" si="10"/>
        <v>100.12982649359996</v>
      </c>
      <c r="I18" s="9">
        <f t="shared" si="10"/>
        <v>100.13569995726878</v>
      </c>
      <c r="J18" s="9">
        <f t="shared" si="10"/>
        <v>103.76844534897498</v>
      </c>
      <c r="K18" s="9" t="str">
        <f t="shared" si="10"/>
        <v xml:space="preserve">- </v>
      </c>
      <c r="L18" s="9" t="str">
        <f t="shared" si="10"/>
        <v xml:space="preserve">- </v>
      </c>
      <c r="M18" s="9" t="str">
        <f t="shared" si="10"/>
        <v xml:space="preserve">- </v>
      </c>
      <c r="N18" s="9" t="str">
        <f t="shared" si="10"/>
        <v xml:space="preserve">- </v>
      </c>
      <c r="O18" s="9" t="str">
        <f t="shared" si="10"/>
        <v xml:space="preserve">- </v>
      </c>
      <c r="P18" s="9">
        <f t="shared" si="10"/>
        <v>102.13619230895765</v>
      </c>
      <c r="Q18" s="9" t="str">
        <f t="shared" si="10"/>
        <v xml:space="preserve">- </v>
      </c>
    </row>
    <row r="19" spans="1:17" ht="9" customHeight="1" x14ac:dyDescent="0.15">
      <c r="A19" s="24"/>
      <c r="B19" s="33"/>
      <c r="C19" s="16" t="s">
        <v>25</v>
      </c>
      <c r="D19" s="8">
        <f>D25+D31</f>
        <v>433534</v>
      </c>
      <c r="E19" s="8">
        <f t="shared" ref="E19:O19" si="11">E25+E31</f>
        <v>616130</v>
      </c>
      <c r="F19" s="8">
        <f t="shared" si="11"/>
        <v>664804</v>
      </c>
      <c r="G19" s="8">
        <f t="shared" si="11"/>
        <v>648869</v>
      </c>
      <c r="H19" s="8">
        <f t="shared" si="11"/>
        <v>611056</v>
      </c>
      <c r="I19" s="8">
        <f t="shared" si="11"/>
        <v>627774</v>
      </c>
      <c r="J19" s="8">
        <f t="shared" si="11"/>
        <v>638718</v>
      </c>
      <c r="K19" s="8">
        <f t="shared" si="11"/>
        <v>0</v>
      </c>
      <c r="L19" s="8">
        <f t="shared" si="11"/>
        <v>0</v>
      </c>
      <c r="M19" s="8">
        <f t="shared" si="11"/>
        <v>0</v>
      </c>
      <c r="N19" s="8">
        <f t="shared" si="11"/>
        <v>0</v>
      </c>
      <c r="O19" s="8">
        <f t="shared" si="11"/>
        <v>0</v>
      </c>
      <c r="P19" s="8">
        <f>SUM(D19:J19)</f>
        <v>4240885</v>
      </c>
      <c r="Q19" s="8">
        <v>0</v>
      </c>
    </row>
    <row r="20" spans="1:17" ht="9" customHeight="1" x14ac:dyDescent="0.15">
      <c r="A20" s="24"/>
      <c r="B20" s="33"/>
      <c r="C20" s="16"/>
      <c r="D20" s="10">
        <f t="shared" ref="D20:O20" si="12">D26+D32</f>
        <v>538697</v>
      </c>
      <c r="E20" s="10">
        <f t="shared" si="12"/>
        <v>587592</v>
      </c>
      <c r="F20" s="10">
        <f t="shared" si="12"/>
        <v>677880</v>
      </c>
      <c r="G20" s="10">
        <f t="shared" si="12"/>
        <v>683355</v>
      </c>
      <c r="H20" s="10">
        <f t="shared" si="12"/>
        <v>634499</v>
      </c>
      <c r="I20" s="10">
        <f t="shared" si="12"/>
        <v>665918</v>
      </c>
      <c r="J20" s="10">
        <f t="shared" si="12"/>
        <v>636475</v>
      </c>
      <c r="K20" s="10">
        <f t="shared" si="12"/>
        <v>457337</v>
      </c>
      <c r="L20" s="10">
        <f t="shared" si="12"/>
        <v>651750</v>
      </c>
      <c r="M20" s="10">
        <f t="shared" si="12"/>
        <v>814310</v>
      </c>
      <c r="N20" s="10">
        <f t="shared" si="12"/>
        <v>587271</v>
      </c>
      <c r="O20" s="10">
        <f t="shared" si="12"/>
        <v>684725</v>
      </c>
      <c r="P20" s="10">
        <f>SUM(D20:J20)</f>
        <v>4424416</v>
      </c>
      <c r="Q20" s="10">
        <f>SUM(D20:O20)</f>
        <v>7619809</v>
      </c>
    </row>
    <row r="21" spans="1:17" ht="9" customHeight="1" x14ac:dyDescent="0.15">
      <c r="A21" s="24"/>
      <c r="B21" s="33"/>
      <c r="C21" s="16"/>
      <c r="D21" s="9">
        <f t="shared" ref="D21:Q21" si="13">IF(OR(D19=0,D20=0),"- ",D19/D20*100)</f>
        <v>80.478265147197774</v>
      </c>
      <c r="E21" s="9">
        <f t="shared" si="13"/>
        <v>104.85677136516493</v>
      </c>
      <c r="F21" s="9">
        <f t="shared" si="13"/>
        <v>98.071045022717882</v>
      </c>
      <c r="G21" s="9">
        <f t="shared" si="13"/>
        <v>94.953428305931766</v>
      </c>
      <c r="H21" s="9">
        <f t="shared" si="13"/>
        <v>96.305273924781602</v>
      </c>
      <c r="I21" s="9">
        <f t="shared" si="13"/>
        <v>94.271967419411993</v>
      </c>
      <c r="J21" s="9">
        <f t="shared" si="13"/>
        <v>100.35240975686396</v>
      </c>
      <c r="K21" s="9" t="str">
        <f t="shared" si="13"/>
        <v xml:space="preserve">- </v>
      </c>
      <c r="L21" s="9" t="str">
        <f t="shared" si="13"/>
        <v xml:space="preserve">- </v>
      </c>
      <c r="M21" s="9" t="str">
        <f t="shared" si="13"/>
        <v xml:space="preserve">- </v>
      </c>
      <c r="N21" s="9" t="str">
        <f t="shared" si="13"/>
        <v xml:space="preserve">- </v>
      </c>
      <c r="O21" s="9" t="str">
        <f t="shared" si="13"/>
        <v xml:space="preserve">- </v>
      </c>
      <c r="P21" s="9">
        <f t="shared" si="13"/>
        <v>95.8518593188344</v>
      </c>
      <c r="Q21" s="9" t="str">
        <f t="shared" si="13"/>
        <v xml:space="preserve">- </v>
      </c>
    </row>
    <row r="22" spans="1:17" ht="9" customHeight="1" x14ac:dyDescent="0.15">
      <c r="A22" s="24"/>
      <c r="B22" s="33"/>
      <c r="C22" s="16" t="s">
        <v>26</v>
      </c>
      <c r="D22" s="8">
        <f>D28+D34</f>
        <v>2121927</v>
      </c>
      <c r="E22" s="8">
        <f t="shared" ref="E22:O22" si="14">E28+E34</f>
        <v>1550854</v>
      </c>
      <c r="F22" s="8">
        <f t="shared" si="14"/>
        <v>2144782</v>
      </c>
      <c r="G22" s="8">
        <f t="shared" si="14"/>
        <v>2033689</v>
      </c>
      <c r="H22" s="8">
        <f t="shared" si="14"/>
        <v>2038218</v>
      </c>
      <c r="I22" s="8">
        <f t="shared" si="14"/>
        <v>1933546</v>
      </c>
      <c r="J22" s="8">
        <f t="shared" si="14"/>
        <v>2128857</v>
      </c>
      <c r="K22" s="8">
        <f t="shared" si="14"/>
        <v>0</v>
      </c>
      <c r="L22" s="8">
        <f t="shared" si="14"/>
        <v>0</v>
      </c>
      <c r="M22" s="8">
        <f t="shared" si="14"/>
        <v>0</v>
      </c>
      <c r="N22" s="8">
        <f t="shared" si="14"/>
        <v>0</v>
      </c>
      <c r="O22" s="8">
        <f t="shared" si="14"/>
        <v>0</v>
      </c>
      <c r="P22" s="8">
        <f>SUM(D22:J22)</f>
        <v>13951873</v>
      </c>
      <c r="Q22" s="8">
        <v>0</v>
      </c>
    </row>
    <row r="23" spans="1:17" ht="9" customHeight="1" x14ac:dyDescent="0.15">
      <c r="A23" s="24"/>
      <c r="B23" s="33"/>
      <c r="C23" s="16"/>
      <c r="D23" s="10">
        <f t="shared" ref="D23:O23" si="15">D29+D35</f>
        <v>2130470</v>
      </c>
      <c r="E23" s="10">
        <f t="shared" si="15"/>
        <v>1482873</v>
      </c>
      <c r="F23" s="10">
        <f t="shared" si="15"/>
        <v>1887485</v>
      </c>
      <c r="G23" s="10">
        <f t="shared" si="15"/>
        <v>1953146</v>
      </c>
      <c r="H23" s="10">
        <f t="shared" si="15"/>
        <v>2011340</v>
      </c>
      <c r="I23" s="10">
        <f t="shared" si="15"/>
        <v>1891931</v>
      </c>
      <c r="J23" s="10">
        <f t="shared" si="15"/>
        <v>2030593</v>
      </c>
      <c r="K23" s="10">
        <f t="shared" si="15"/>
        <v>1740270</v>
      </c>
      <c r="L23" s="10">
        <f t="shared" si="15"/>
        <v>2201130</v>
      </c>
      <c r="M23" s="10">
        <f t="shared" si="15"/>
        <v>2248482</v>
      </c>
      <c r="N23" s="10">
        <f t="shared" si="15"/>
        <v>2033360</v>
      </c>
      <c r="O23" s="10">
        <f t="shared" si="15"/>
        <v>1988328</v>
      </c>
      <c r="P23" s="10">
        <f>SUM(D23:J23)</f>
        <v>13387838</v>
      </c>
      <c r="Q23" s="10">
        <f>SUM(D23:O23)</f>
        <v>23599408</v>
      </c>
    </row>
    <row r="24" spans="1:17" ht="9" customHeight="1" x14ac:dyDescent="0.15">
      <c r="A24" s="24"/>
      <c r="B24" s="33"/>
      <c r="C24" s="16"/>
      <c r="D24" s="9">
        <f t="shared" ref="D24:Q24" si="16">IF(OR(D22=0,D23=0),"- ",D22/D23*100)</f>
        <v>99.599008669448523</v>
      </c>
      <c r="E24" s="9">
        <f t="shared" si="16"/>
        <v>104.58441147691002</v>
      </c>
      <c r="F24" s="9">
        <f t="shared" si="16"/>
        <v>113.63173747076137</v>
      </c>
      <c r="G24" s="9">
        <f t="shared" si="16"/>
        <v>104.12375726136192</v>
      </c>
      <c r="H24" s="9">
        <f t="shared" si="16"/>
        <v>101.33632304831606</v>
      </c>
      <c r="I24" s="9">
        <f t="shared" si="16"/>
        <v>102.19960453103205</v>
      </c>
      <c r="J24" s="9">
        <f t="shared" si="16"/>
        <v>104.83917752104928</v>
      </c>
      <c r="K24" s="9" t="str">
        <f t="shared" si="16"/>
        <v xml:space="preserve">- </v>
      </c>
      <c r="L24" s="9" t="str">
        <f t="shared" si="16"/>
        <v xml:space="preserve">- </v>
      </c>
      <c r="M24" s="9" t="str">
        <f t="shared" si="16"/>
        <v xml:space="preserve">- </v>
      </c>
      <c r="N24" s="9" t="str">
        <f t="shared" si="16"/>
        <v xml:space="preserve">- </v>
      </c>
      <c r="O24" s="9" t="str">
        <f t="shared" si="16"/>
        <v xml:space="preserve">- </v>
      </c>
      <c r="P24" s="9">
        <f t="shared" si="16"/>
        <v>104.21304022352227</v>
      </c>
      <c r="Q24" s="9" t="str">
        <f t="shared" si="16"/>
        <v xml:space="preserve">- </v>
      </c>
    </row>
    <row r="25" spans="1:17" ht="9" customHeight="1" x14ac:dyDescent="0.15">
      <c r="A25" s="24"/>
      <c r="B25" s="32" t="s">
        <v>36</v>
      </c>
      <c r="C25" s="16" t="s">
        <v>25</v>
      </c>
      <c r="D25" s="8">
        <v>407809</v>
      </c>
      <c r="E25" s="8">
        <v>577806</v>
      </c>
      <c r="F25" s="8">
        <v>629971</v>
      </c>
      <c r="G25" s="8">
        <v>615515</v>
      </c>
      <c r="H25" s="8">
        <v>579002</v>
      </c>
      <c r="I25" s="8">
        <v>593230</v>
      </c>
      <c r="J25" s="8">
        <v>608027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>SUM(D25:J25)</f>
        <v>4011360</v>
      </c>
      <c r="Q25" s="8">
        <v>0</v>
      </c>
    </row>
    <row r="26" spans="1:17" ht="9" customHeight="1" x14ac:dyDescent="0.15">
      <c r="A26" s="24"/>
      <c r="B26" s="32"/>
      <c r="C26" s="16"/>
      <c r="D26" s="10">
        <v>518660</v>
      </c>
      <c r="E26" s="10">
        <v>556523</v>
      </c>
      <c r="F26" s="10">
        <v>639865</v>
      </c>
      <c r="G26" s="10">
        <v>647878</v>
      </c>
      <c r="H26" s="10">
        <v>592121</v>
      </c>
      <c r="I26" s="10">
        <v>632191</v>
      </c>
      <c r="J26" s="10">
        <v>599549</v>
      </c>
      <c r="K26" s="10">
        <v>431064</v>
      </c>
      <c r="L26" s="10">
        <v>611690</v>
      </c>
      <c r="M26" s="10">
        <v>782064</v>
      </c>
      <c r="N26" s="10">
        <v>555515</v>
      </c>
      <c r="O26" s="10">
        <v>643396</v>
      </c>
      <c r="P26" s="10">
        <f>SUM(D26:J26)</f>
        <v>4186787</v>
      </c>
      <c r="Q26" s="10">
        <f>SUM(D26:O26)</f>
        <v>7210516</v>
      </c>
    </row>
    <row r="27" spans="1:17" ht="9" customHeight="1" x14ac:dyDescent="0.15">
      <c r="A27" s="24"/>
      <c r="B27" s="32"/>
      <c r="C27" s="16"/>
      <c r="D27" s="9">
        <f t="shared" ref="D27:Q27" si="17">IF(OR(D25=0,D26=0),"- ",D25/D26*100)</f>
        <v>78.627424517024636</v>
      </c>
      <c r="E27" s="9">
        <f t="shared" si="17"/>
        <v>103.82428039811474</v>
      </c>
      <c r="F27" s="9">
        <f t="shared" si="17"/>
        <v>98.453736335008173</v>
      </c>
      <c r="G27" s="9">
        <f t="shared" si="17"/>
        <v>95.004769416464214</v>
      </c>
      <c r="H27" s="9">
        <f t="shared" si="17"/>
        <v>97.784405552243541</v>
      </c>
      <c r="I27" s="9">
        <f t="shared" si="17"/>
        <v>93.837147317820097</v>
      </c>
      <c r="J27" s="9">
        <f t="shared" si="17"/>
        <v>101.41406290394947</v>
      </c>
      <c r="K27" s="9" t="str">
        <f t="shared" si="17"/>
        <v xml:space="preserve">- </v>
      </c>
      <c r="L27" s="9" t="str">
        <f t="shared" si="17"/>
        <v xml:space="preserve">- </v>
      </c>
      <c r="M27" s="9" t="str">
        <f t="shared" si="17"/>
        <v xml:space="preserve">- </v>
      </c>
      <c r="N27" s="9" t="str">
        <f t="shared" si="17"/>
        <v xml:space="preserve">- </v>
      </c>
      <c r="O27" s="9" t="str">
        <f t="shared" si="17"/>
        <v xml:space="preserve">- </v>
      </c>
      <c r="P27" s="9">
        <f t="shared" si="17"/>
        <v>95.809985079250509</v>
      </c>
      <c r="Q27" s="9" t="str">
        <f t="shared" si="17"/>
        <v xml:space="preserve">- </v>
      </c>
    </row>
    <row r="28" spans="1:17" ht="9" customHeight="1" x14ac:dyDescent="0.15">
      <c r="A28" s="24"/>
      <c r="B28" s="32"/>
      <c r="C28" s="16" t="s">
        <v>26</v>
      </c>
      <c r="D28" s="8">
        <v>2066993</v>
      </c>
      <c r="E28" s="8">
        <v>1508252</v>
      </c>
      <c r="F28" s="8">
        <v>2083865</v>
      </c>
      <c r="G28" s="8">
        <v>1973860</v>
      </c>
      <c r="H28" s="8">
        <v>1992870</v>
      </c>
      <c r="I28" s="8">
        <v>1897190</v>
      </c>
      <c r="J28" s="8">
        <v>2089891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f>SUM(D28:J28)</f>
        <v>13612921</v>
      </c>
      <c r="Q28" s="8">
        <v>0</v>
      </c>
    </row>
    <row r="29" spans="1:17" ht="9" customHeight="1" x14ac:dyDescent="0.15">
      <c r="A29" s="24"/>
      <c r="B29" s="32"/>
      <c r="C29" s="16"/>
      <c r="D29" s="10">
        <v>2074363</v>
      </c>
      <c r="E29" s="10">
        <v>1450648</v>
      </c>
      <c r="F29" s="10">
        <v>1833873</v>
      </c>
      <c r="G29" s="10">
        <v>1907601</v>
      </c>
      <c r="H29" s="10">
        <v>1940686</v>
      </c>
      <c r="I29" s="10">
        <v>1857670</v>
      </c>
      <c r="J29" s="10">
        <v>1970467</v>
      </c>
      <c r="K29" s="10">
        <v>1703758</v>
      </c>
      <c r="L29" s="10">
        <v>2099431</v>
      </c>
      <c r="M29" s="10">
        <v>2178074</v>
      </c>
      <c r="N29" s="10">
        <v>1971796</v>
      </c>
      <c r="O29" s="10">
        <v>1923972</v>
      </c>
      <c r="P29" s="10">
        <f>SUM(D29:J29)</f>
        <v>13035308</v>
      </c>
      <c r="Q29" s="10">
        <f>SUM(D29:O29)</f>
        <v>22912339</v>
      </c>
    </row>
    <row r="30" spans="1:17" ht="9" customHeight="1" x14ac:dyDescent="0.15">
      <c r="A30" s="24"/>
      <c r="B30" s="32"/>
      <c r="C30" s="16"/>
      <c r="D30" s="9">
        <f t="shared" ref="D30:Q30" si="18">IF(OR(D28=0,D29=0),"- ",D28/D29*100)</f>
        <v>99.644710207422719</v>
      </c>
      <c r="E30" s="9">
        <f t="shared" si="18"/>
        <v>103.97091506692182</v>
      </c>
      <c r="F30" s="9">
        <f t="shared" si="18"/>
        <v>113.6319145327948</v>
      </c>
      <c r="G30" s="9">
        <f t="shared" si="18"/>
        <v>103.47342028023681</v>
      </c>
      <c r="H30" s="9">
        <f t="shared" si="18"/>
        <v>102.68894607370795</v>
      </c>
      <c r="I30" s="9">
        <f t="shared" si="18"/>
        <v>102.12739614678603</v>
      </c>
      <c r="J30" s="9">
        <f t="shared" si="18"/>
        <v>106.06069525650518</v>
      </c>
      <c r="K30" s="9" t="str">
        <f t="shared" si="18"/>
        <v xml:space="preserve">- </v>
      </c>
      <c r="L30" s="9" t="str">
        <f t="shared" si="18"/>
        <v xml:space="preserve">- </v>
      </c>
      <c r="M30" s="9" t="str">
        <f t="shared" si="18"/>
        <v xml:space="preserve">- </v>
      </c>
      <c r="N30" s="9" t="str">
        <f t="shared" si="18"/>
        <v xml:space="preserve">- </v>
      </c>
      <c r="O30" s="9" t="str">
        <f t="shared" si="18"/>
        <v xml:space="preserve">- </v>
      </c>
      <c r="P30" s="9">
        <f t="shared" si="18"/>
        <v>104.43114194156364</v>
      </c>
      <c r="Q30" s="9" t="str">
        <f t="shared" si="18"/>
        <v xml:space="preserve">- </v>
      </c>
    </row>
    <row r="31" spans="1:17" ht="9" customHeight="1" x14ac:dyDescent="0.15">
      <c r="A31" s="24"/>
      <c r="B31" s="32" t="s">
        <v>37</v>
      </c>
      <c r="C31" s="16" t="s">
        <v>25</v>
      </c>
      <c r="D31" s="8">
        <v>25725</v>
      </c>
      <c r="E31" s="8">
        <v>38324</v>
      </c>
      <c r="F31" s="8">
        <v>34833</v>
      </c>
      <c r="G31" s="8">
        <v>33354</v>
      </c>
      <c r="H31" s="8">
        <v>32054</v>
      </c>
      <c r="I31" s="8">
        <v>34544</v>
      </c>
      <c r="J31" s="8">
        <v>30691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>SUM(D31:J31)</f>
        <v>229525</v>
      </c>
      <c r="Q31" s="8">
        <v>0</v>
      </c>
    </row>
    <row r="32" spans="1:17" ht="9" customHeight="1" x14ac:dyDescent="0.15">
      <c r="A32" s="24"/>
      <c r="B32" s="32"/>
      <c r="C32" s="16"/>
      <c r="D32" s="10">
        <v>20037</v>
      </c>
      <c r="E32" s="10">
        <v>31069</v>
      </c>
      <c r="F32" s="10">
        <v>38015</v>
      </c>
      <c r="G32" s="10">
        <v>35477</v>
      </c>
      <c r="H32" s="10">
        <v>42378</v>
      </c>
      <c r="I32" s="10">
        <v>33727</v>
      </c>
      <c r="J32" s="10">
        <v>36926</v>
      </c>
      <c r="K32" s="10">
        <v>26273</v>
      </c>
      <c r="L32" s="10">
        <v>40060</v>
      </c>
      <c r="M32" s="10">
        <v>32246</v>
      </c>
      <c r="N32" s="10">
        <v>31756</v>
      </c>
      <c r="O32" s="10">
        <v>41329</v>
      </c>
      <c r="P32" s="10">
        <f>SUM(D32:J32)</f>
        <v>237629</v>
      </c>
      <c r="Q32" s="10">
        <f>SUM(D32:O32)</f>
        <v>409293</v>
      </c>
    </row>
    <row r="33" spans="1:17" ht="9" customHeight="1" x14ac:dyDescent="0.15">
      <c r="A33" s="24"/>
      <c r="B33" s="32"/>
      <c r="C33" s="16"/>
      <c r="D33" s="9">
        <f t="shared" ref="D33:Q33" si="19">IF(OR(D31=0,D32=0),"- ",D31/D32*100)</f>
        <v>128.3874831561611</v>
      </c>
      <c r="E33" s="9">
        <f t="shared" si="19"/>
        <v>123.35125044256333</v>
      </c>
      <c r="F33" s="9">
        <f t="shared" si="19"/>
        <v>91.629619886886758</v>
      </c>
      <c r="G33" s="9">
        <f t="shared" si="19"/>
        <v>94.015841249260077</v>
      </c>
      <c r="H33" s="9">
        <f t="shared" si="19"/>
        <v>75.638302893010518</v>
      </c>
      <c r="I33" s="9">
        <f t="shared" si="19"/>
        <v>102.42239155572686</v>
      </c>
      <c r="J33" s="9">
        <f t="shared" si="19"/>
        <v>83.114878405459564</v>
      </c>
      <c r="K33" s="9" t="str">
        <f t="shared" si="19"/>
        <v xml:space="preserve">- </v>
      </c>
      <c r="L33" s="9" t="str">
        <f t="shared" si="19"/>
        <v xml:space="preserve">- </v>
      </c>
      <c r="M33" s="9" t="str">
        <f t="shared" si="19"/>
        <v xml:space="preserve">- </v>
      </c>
      <c r="N33" s="9" t="str">
        <f t="shared" si="19"/>
        <v xml:space="preserve">- </v>
      </c>
      <c r="O33" s="9" t="str">
        <f t="shared" si="19"/>
        <v xml:space="preserve">- </v>
      </c>
      <c r="P33" s="9">
        <f t="shared" si="19"/>
        <v>96.589641836644518</v>
      </c>
      <c r="Q33" s="9" t="str">
        <f t="shared" si="19"/>
        <v xml:space="preserve">- </v>
      </c>
    </row>
    <row r="34" spans="1:17" ht="9" customHeight="1" x14ac:dyDescent="0.15">
      <c r="A34" s="24"/>
      <c r="B34" s="32"/>
      <c r="C34" s="16" t="s">
        <v>26</v>
      </c>
      <c r="D34" s="8">
        <v>54934</v>
      </c>
      <c r="E34" s="8">
        <v>42602</v>
      </c>
      <c r="F34" s="8">
        <v>60917</v>
      </c>
      <c r="G34" s="8">
        <v>59829</v>
      </c>
      <c r="H34" s="8">
        <v>45348</v>
      </c>
      <c r="I34" s="8">
        <v>36356</v>
      </c>
      <c r="J34" s="8">
        <v>38966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f>SUM(D34:J34)</f>
        <v>338952</v>
      </c>
      <c r="Q34" s="8">
        <v>0</v>
      </c>
    </row>
    <row r="35" spans="1:17" ht="9" customHeight="1" x14ac:dyDescent="0.15">
      <c r="A35" s="24"/>
      <c r="B35" s="32"/>
      <c r="C35" s="16"/>
      <c r="D35" s="10">
        <v>56107</v>
      </c>
      <c r="E35" s="10">
        <v>32225</v>
      </c>
      <c r="F35" s="10">
        <v>53612</v>
      </c>
      <c r="G35" s="10">
        <v>45545</v>
      </c>
      <c r="H35" s="10">
        <v>70654</v>
      </c>
      <c r="I35" s="10">
        <v>34261</v>
      </c>
      <c r="J35" s="10">
        <v>60126</v>
      </c>
      <c r="K35" s="10">
        <v>36512</v>
      </c>
      <c r="L35" s="10">
        <v>101699</v>
      </c>
      <c r="M35" s="10">
        <v>70408</v>
      </c>
      <c r="N35" s="10">
        <v>61564</v>
      </c>
      <c r="O35" s="10">
        <v>64356</v>
      </c>
      <c r="P35" s="10">
        <f>SUM(D35:J35)</f>
        <v>352530</v>
      </c>
      <c r="Q35" s="10">
        <f>SUM(D35:O35)</f>
        <v>687069</v>
      </c>
    </row>
    <row r="36" spans="1:17" ht="9" customHeight="1" x14ac:dyDescent="0.15">
      <c r="A36" s="25"/>
      <c r="B36" s="32"/>
      <c r="C36" s="16"/>
      <c r="D36" s="9">
        <f t="shared" ref="D36:Q36" si="20">IF(OR(D34=0,D35=0),"- ",D34/D35*100)</f>
        <v>97.90935177428841</v>
      </c>
      <c r="E36" s="9">
        <f t="shared" si="20"/>
        <v>132.20170674941815</v>
      </c>
      <c r="F36" s="9">
        <f t="shared" si="20"/>
        <v>113.62568081772737</v>
      </c>
      <c r="G36" s="9">
        <f t="shared" si="20"/>
        <v>131.36238884619607</v>
      </c>
      <c r="H36" s="9">
        <f t="shared" si="20"/>
        <v>64.183202649531523</v>
      </c>
      <c r="I36" s="9">
        <f t="shared" si="20"/>
        <v>106.11482443594757</v>
      </c>
      <c r="J36" s="9">
        <f t="shared" si="20"/>
        <v>64.807238133253492</v>
      </c>
      <c r="K36" s="9" t="str">
        <f t="shared" si="20"/>
        <v xml:space="preserve">- </v>
      </c>
      <c r="L36" s="9" t="str">
        <f t="shared" si="20"/>
        <v xml:space="preserve">- </v>
      </c>
      <c r="M36" s="9" t="str">
        <f t="shared" si="20"/>
        <v xml:space="preserve">- </v>
      </c>
      <c r="N36" s="9" t="str">
        <f t="shared" si="20"/>
        <v xml:space="preserve">- </v>
      </c>
      <c r="O36" s="9" t="str">
        <f t="shared" si="20"/>
        <v xml:space="preserve">- </v>
      </c>
      <c r="P36" s="9">
        <f t="shared" si="20"/>
        <v>96.148412901029701</v>
      </c>
      <c r="Q36" s="9" t="str">
        <f t="shared" si="20"/>
        <v xml:space="preserve">- </v>
      </c>
    </row>
    <row r="37" spans="1:17" ht="9" customHeight="1" x14ac:dyDescent="0.15">
      <c r="A37" s="34" t="s">
        <v>19</v>
      </c>
      <c r="B37" s="17" t="s">
        <v>22</v>
      </c>
      <c r="C37" s="18"/>
      <c r="D37" s="8">
        <f>D40+D43</f>
        <v>3976839</v>
      </c>
      <c r="E37" s="8">
        <f t="shared" ref="E37:O37" si="21">E40+E43</f>
        <v>4007140</v>
      </c>
      <c r="F37" s="8">
        <f t="shared" si="21"/>
        <v>4564182</v>
      </c>
      <c r="G37" s="8">
        <f t="shared" si="21"/>
        <v>4469778</v>
      </c>
      <c r="H37" s="8">
        <f t="shared" si="21"/>
        <v>4112785</v>
      </c>
      <c r="I37" s="8">
        <f t="shared" si="21"/>
        <v>4188594</v>
      </c>
      <c r="J37" s="8">
        <f t="shared" si="21"/>
        <v>4440036</v>
      </c>
      <c r="K37" s="8">
        <f t="shared" si="21"/>
        <v>0</v>
      </c>
      <c r="L37" s="8">
        <f t="shared" si="21"/>
        <v>0</v>
      </c>
      <c r="M37" s="8">
        <f t="shared" si="21"/>
        <v>0</v>
      </c>
      <c r="N37" s="8">
        <f t="shared" si="21"/>
        <v>0</v>
      </c>
      <c r="O37" s="8">
        <f t="shared" si="21"/>
        <v>0</v>
      </c>
      <c r="P37" s="8">
        <f>SUM(D37:J37)</f>
        <v>29759354</v>
      </c>
      <c r="Q37" s="8">
        <v>0</v>
      </c>
    </row>
    <row r="38" spans="1:17" ht="9" customHeight="1" x14ac:dyDescent="0.15">
      <c r="A38" s="34"/>
      <c r="B38" s="19"/>
      <c r="C38" s="20"/>
      <c r="D38" s="10">
        <f>D41+D44</f>
        <v>3804045</v>
      </c>
      <c r="E38" s="10">
        <f t="shared" ref="E38:O38" si="22">E41+E44</f>
        <v>3918856</v>
      </c>
      <c r="F38" s="10">
        <f t="shared" si="22"/>
        <v>4459782</v>
      </c>
      <c r="G38" s="10">
        <f t="shared" si="22"/>
        <v>4419247</v>
      </c>
      <c r="H38" s="10">
        <f t="shared" si="22"/>
        <v>4192638</v>
      </c>
      <c r="I38" s="10">
        <f t="shared" si="22"/>
        <v>4022012</v>
      </c>
      <c r="J38" s="10">
        <f t="shared" si="22"/>
        <v>4389895</v>
      </c>
      <c r="K38" s="10">
        <f t="shared" si="22"/>
        <v>3586320</v>
      </c>
      <c r="L38" s="10">
        <f t="shared" si="22"/>
        <v>4515696</v>
      </c>
      <c r="M38" s="10">
        <f t="shared" si="22"/>
        <v>4594102</v>
      </c>
      <c r="N38" s="10">
        <f t="shared" si="22"/>
        <v>4406768</v>
      </c>
      <c r="O38" s="10">
        <f t="shared" si="22"/>
        <v>4558842</v>
      </c>
      <c r="P38" s="10">
        <f>SUM(D38:J38)</f>
        <v>29206475</v>
      </c>
      <c r="Q38" s="10">
        <f>SUM(D38:O38)</f>
        <v>50868203</v>
      </c>
    </row>
    <row r="39" spans="1:17" ht="9" customHeight="1" x14ac:dyDescent="0.15">
      <c r="A39" s="34"/>
      <c r="B39" s="21"/>
      <c r="C39" s="22"/>
      <c r="D39" s="9">
        <f t="shared" ref="D39:Q39" si="23">IF(OR(D37=0,D38=0),"- ",D37/D38*100)</f>
        <v>104.5423752873586</v>
      </c>
      <c r="E39" s="9">
        <f t="shared" si="23"/>
        <v>102.25280030702837</v>
      </c>
      <c r="F39" s="9">
        <f t="shared" si="23"/>
        <v>102.34092159661617</v>
      </c>
      <c r="G39" s="9">
        <f t="shared" si="23"/>
        <v>101.14343009114448</v>
      </c>
      <c r="H39" s="9">
        <f t="shared" si="23"/>
        <v>98.095399602827626</v>
      </c>
      <c r="I39" s="9">
        <f t="shared" si="23"/>
        <v>104.14175790624196</v>
      </c>
      <c r="J39" s="9">
        <f t="shared" si="23"/>
        <v>101.14219132803859</v>
      </c>
      <c r="K39" s="9" t="str">
        <f t="shared" si="23"/>
        <v xml:space="preserve">- </v>
      </c>
      <c r="L39" s="9" t="str">
        <f t="shared" si="23"/>
        <v xml:space="preserve">- </v>
      </c>
      <c r="M39" s="9" t="str">
        <f t="shared" si="23"/>
        <v xml:space="preserve">- </v>
      </c>
      <c r="N39" s="9" t="str">
        <f t="shared" si="23"/>
        <v xml:space="preserve">- </v>
      </c>
      <c r="O39" s="9" t="str">
        <f t="shared" si="23"/>
        <v xml:space="preserve">- </v>
      </c>
      <c r="P39" s="9">
        <f t="shared" si="23"/>
        <v>101.89300146628443</v>
      </c>
      <c r="Q39" s="9" t="str">
        <f t="shared" si="23"/>
        <v xml:space="preserve">- </v>
      </c>
    </row>
    <row r="40" spans="1:17" ht="9" customHeight="1" x14ac:dyDescent="0.15">
      <c r="A40" s="34"/>
      <c r="B40" s="17" t="s">
        <v>28</v>
      </c>
      <c r="C40" s="18"/>
      <c r="D40" s="8">
        <v>1799997</v>
      </c>
      <c r="E40" s="8">
        <v>1828485</v>
      </c>
      <c r="F40" s="8">
        <v>2091784</v>
      </c>
      <c r="G40" s="8">
        <v>2052973</v>
      </c>
      <c r="H40" s="8">
        <v>1892644</v>
      </c>
      <c r="I40" s="8">
        <v>1894444</v>
      </c>
      <c r="J40" s="8">
        <v>2084613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>SUM(D40:J40)</f>
        <v>13644940</v>
      </c>
      <c r="Q40" s="8">
        <v>0</v>
      </c>
    </row>
    <row r="41" spans="1:17" ht="9" customHeight="1" x14ac:dyDescent="0.15">
      <c r="A41" s="34"/>
      <c r="B41" s="19"/>
      <c r="C41" s="20"/>
      <c r="D41" s="10">
        <v>1660700</v>
      </c>
      <c r="E41" s="10">
        <v>1732555</v>
      </c>
      <c r="F41" s="10">
        <v>1944623</v>
      </c>
      <c r="G41" s="10">
        <v>1966954</v>
      </c>
      <c r="H41" s="10">
        <v>1838931</v>
      </c>
      <c r="I41" s="10">
        <v>1755117</v>
      </c>
      <c r="J41" s="10">
        <v>2009754</v>
      </c>
      <c r="K41" s="10">
        <v>1533123</v>
      </c>
      <c r="L41" s="10">
        <v>2068423</v>
      </c>
      <c r="M41" s="10">
        <v>2092985</v>
      </c>
      <c r="N41" s="10">
        <v>1977316</v>
      </c>
      <c r="O41" s="10">
        <v>2089366</v>
      </c>
      <c r="P41" s="10">
        <f>SUM(D41:J41)</f>
        <v>12908634</v>
      </c>
      <c r="Q41" s="10">
        <f>SUM(D41:O41)</f>
        <v>22669847</v>
      </c>
    </row>
    <row r="42" spans="1:17" ht="9" customHeight="1" x14ac:dyDescent="0.15">
      <c r="A42" s="34"/>
      <c r="B42" s="21"/>
      <c r="C42" s="22"/>
      <c r="D42" s="9">
        <f t="shared" ref="D42:Q42" si="24">IF(OR(D40=0,D41=0),"- ",D40/D41*100)</f>
        <v>108.38784849762149</v>
      </c>
      <c r="E42" s="9">
        <f t="shared" si="24"/>
        <v>105.53690936218476</v>
      </c>
      <c r="F42" s="9">
        <f t="shared" si="24"/>
        <v>107.56758507947299</v>
      </c>
      <c r="G42" s="9">
        <f t="shared" si="24"/>
        <v>104.37320852444947</v>
      </c>
      <c r="H42" s="9">
        <f t="shared" si="24"/>
        <v>102.92088175140883</v>
      </c>
      <c r="I42" s="9">
        <f t="shared" si="24"/>
        <v>107.93833117678196</v>
      </c>
      <c r="J42" s="9">
        <f t="shared" si="24"/>
        <v>103.72478422732334</v>
      </c>
      <c r="K42" s="9" t="str">
        <f t="shared" si="24"/>
        <v xml:space="preserve">- </v>
      </c>
      <c r="L42" s="9" t="str">
        <f t="shared" si="24"/>
        <v xml:space="preserve">- </v>
      </c>
      <c r="M42" s="9" t="str">
        <f t="shared" si="24"/>
        <v xml:space="preserve">- </v>
      </c>
      <c r="N42" s="9" t="str">
        <f t="shared" si="24"/>
        <v xml:space="preserve">- </v>
      </c>
      <c r="O42" s="9" t="str">
        <f t="shared" si="24"/>
        <v xml:space="preserve">- </v>
      </c>
      <c r="P42" s="9">
        <f t="shared" si="24"/>
        <v>105.70398076202332</v>
      </c>
      <c r="Q42" s="9" t="str">
        <f t="shared" si="24"/>
        <v xml:space="preserve">- </v>
      </c>
    </row>
    <row r="43" spans="1:17" ht="9" customHeight="1" x14ac:dyDescent="0.15">
      <c r="A43" s="34"/>
      <c r="B43" s="17" t="s">
        <v>27</v>
      </c>
      <c r="C43" s="18"/>
      <c r="D43" s="8">
        <v>2176842</v>
      </c>
      <c r="E43" s="8">
        <v>2178655</v>
      </c>
      <c r="F43" s="8">
        <v>2472398</v>
      </c>
      <c r="G43" s="8">
        <v>2416805</v>
      </c>
      <c r="H43" s="8">
        <v>2220141</v>
      </c>
      <c r="I43" s="8">
        <v>2294150</v>
      </c>
      <c r="J43" s="8">
        <v>2355423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SUM(D43:J43)</f>
        <v>16114414</v>
      </c>
      <c r="Q43" s="8">
        <v>0</v>
      </c>
    </row>
    <row r="44" spans="1:17" ht="9" customHeight="1" x14ac:dyDescent="0.15">
      <c r="A44" s="34"/>
      <c r="B44" s="19"/>
      <c r="C44" s="20"/>
      <c r="D44" s="10">
        <v>2143345</v>
      </c>
      <c r="E44" s="10">
        <v>2186301</v>
      </c>
      <c r="F44" s="10">
        <v>2515159</v>
      </c>
      <c r="G44" s="10">
        <v>2452293</v>
      </c>
      <c r="H44" s="10">
        <v>2353707</v>
      </c>
      <c r="I44" s="10">
        <v>2266895</v>
      </c>
      <c r="J44" s="10">
        <v>2380141</v>
      </c>
      <c r="K44" s="10">
        <v>2053197</v>
      </c>
      <c r="L44" s="10">
        <v>2447273</v>
      </c>
      <c r="M44" s="10">
        <v>2501117</v>
      </c>
      <c r="N44" s="10">
        <v>2429452</v>
      </c>
      <c r="O44" s="10">
        <v>2469476</v>
      </c>
      <c r="P44" s="10">
        <f>SUM(D44:J44)</f>
        <v>16297841</v>
      </c>
      <c r="Q44" s="10">
        <f>SUM(D44:O44)</f>
        <v>28198356</v>
      </c>
    </row>
    <row r="45" spans="1:17" ht="9" customHeight="1" x14ac:dyDescent="0.15">
      <c r="A45" s="34"/>
      <c r="B45" s="21"/>
      <c r="C45" s="22"/>
      <c r="D45" s="9">
        <f t="shared" ref="D45:Q45" si="25">IF(OR(D43=0,D44=0),"- ",D43/D44*100)</f>
        <v>101.56283752732294</v>
      </c>
      <c r="E45" s="9">
        <f t="shared" si="25"/>
        <v>99.650276883192205</v>
      </c>
      <c r="F45" s="9">
        <f t="shared" si="25"/>
        <v>98.299868914847934</v>
      </c>
      <c r="G45" s="9">
        <f t="shared" si="25"/>
        <v>98.552864604678149</v>
      </c>
      <c r="H45" s="9">
        <f t="shared" si="25"/>
        <v>94.32529197559424</v>
      </c>
      <c r="I45" s="9">
        <f t="shared" si="25"/>
        <v>101.20230535600459</v>
      </c>
      <c r="J45" s="9">
        <f t="shared" si="25"/>
        <v>98.961490096595114</v>
      </c>
      <c r="K45" s="9" t="str">
        <f t="shared" si="25"/>
        <v xml:space="preserve">- </v>
      </c>
      <c r="L45" s="9" t="str">
        <f t="shared" si="25"/>
        <v xml:space="preserve">- </v>
      </c>
      <c r="M45" s="9" t="str">
        <f t="shared" si="25"/>
        <v xml:space="preserve">- </v>
      </c>
      <c r="N45" s="9" t="str">
        <f t="shared" si="25"/>
        <v xml:space="preserve">- </v>
      </c>
      <c r="O45" s="9" t="str">
        <f t="shared" si="25"/>
        <v xml:space="preserve">- </v>
      </c>
      <c r="P45" s="9">
        <f t="shared" si="25"/>
        <v>98.874531908858359</v>
      </c>
      <c r="Q45" s="9" t="str">
        <f t="shared" si="25"/>
        <v xml:space="preserve">- </v>
      </c>
    </row>
    <row r="46" spans="1:17" ht="9" customHeight="1" x14ac:dyDescent="0.15">
      <c r="A46" s="34"/>
      <c r="B46" s="35" t="s">
        <v>35</v>
      </c>
      <c r="C46" s="31" t="s">
        <v>21</v>
      </c>
      <c r="D46" s="8">
        <f>D49+D52</f>
        <v>1293555</v>
      </c>
      <c r="E46" s="8">
        <f t="shared" ref="E46:O46" si="26">E49+E52</f>
        <v>1278110</v>
      </c>
      <c r="F46" s="8">
        <f t="shared" si="26"/>
        <v>1519730</v>
      </c>
      <c r="G46" s="8">
        <f t="shared" si="26"/>
        <v>1489595</v>
      </c>
      <c r="H46" s="8">
        <f t="shared" si="26"/>
        <v>1363725</v>
      </c>
      <c r="I46" s="8">
        <f t="shared" si="26"/>
        <v>1366330</v>
      </c>
      <c r="J46" s="8">
        <f t="shared" si="26"/>
        <v>1435400</v>
      </c>
      <c r="K46" s="8">
        <f t="shared" si="26"/>
        <v>0</v>
      </c>
      <c r="L46" s="8">
        <f t="shared" si="26"/>
        <v>0</v>
      </c>
      <c r="M46" s="8">
        <f t="shared" si="26"/>
        <v>0</v>
      </c>
      <c r="N46" s="8">
        <f t="shared" si="26"/>
        <v>0</v>
      </c>
      <c r="O46" s="8">
        <f t="shared" si="26"/>
        <v>0</v>
      </c>
      <c r="P46" s="8">
        <f>SUM(D46:J46)</f>
        <v>9746445</v>
      </c>
      <c r="Q46" s="8">
        <v>0</v>
      </c>
    </row>
    <row r="47" spans="1:17" ht="9" customHeight="1" x14ac:dyDescent="0.15">
      <c r="A47" s="34"/>
      <c r="B47" s="36"/>
      <c r="C47" s="31"/>
      <c r="D47" s="10">
        <f>D50+D53</f>
        <v>1275685</v>
      </c>
      <c r="E47" s="10">
        <f t="shared" ref="E47:O47" si="27">E50+E53</f>
        <v>1230505</v>
      </c>
      <c r="F47" s="10">
        <f t="shared" si="27"/>
        <v>1440760</v>
      </c>
      <c r="G47" s="10">
        <f t="shared" si="27"/>
        <v>1481435</v>
      </c>
      <c r="H47" s="10">
        <f t="shared" si="27"/>
        <v>1410615</v>
      </c>
      <c r="I47" s="10">
        <f t="shared" si="27"/>
        <v>1264280</v>
      </c>
      <c r="J47" s="10">
        <f t="shared" si="27"/>
        <v>1410005</v>
      </c>
      <c r="K47" s="10">
        <f t="shared" si="27"/>
        <v>1232525</v>
      </c>
      <c r="L47" s="10">
        <f t="shared" si="27"/>
        <v>1388170</v>
      </c>
      <c r="M47" s="10">
        <f t="shared" si="27"/>
        <v>1495060</v>
      </c>
      <c r="N47" s="10">
        <f t="shared" si="27"/>
        <v>1456940</v>
      </c>
      <c r="O47" s="10">
        <f t="shared" si="27"/>
        <v>1495530</v>
      </c>
      <c r="P47" s="10">
        <f>SUM(D47:J47)</f>
        <v>9513285</v>
      </c>
      <c r="Q47" s="10">
        <f>SUM(D47:O47)</f>
        <v>16581510</v>
      </c>
    </row>
    <row r="48" spans="1:17" ht="9" customHeight="1" x14ac:dyDescent="0.15">
      <c r="A48" s="34"/>
      <c r="B48" s="36"/>
      <c r="C48" s="31"/>
      <c r="D48" s="9">
        <f t="shared" ref="D48:Q48" si="28">IF(OR(D46=0,D47=0),"- ",D46/D47*100)</f>
        <v>101.40081603217095</v>
      </c>
      <c r="E48" s="9">
        <f t="shared" si="28"/>
        <v>103.86873681943591</v>
      </c>
      <c r="F48" s="9">
        <f t="shared" si="28"/>
        <v>105.48113495655072</v>
      </c>
      <c r="G48" s="9">
        <f t="shared" si="28"/>
        <v>100.55081728189221</v>
      </c>
      <c r="H48" s="9">
        <f t="shared" si="28"/>
        <v>96.675917950681082</v>
      </c>
      <c r="I48" s="9">
        <f t="shared" si="28"/>
        <v>108.07178789508653</v>
      </c>
      <c r="J48" s="9">
        <f t="shared" si="28"/>
        <v>101.80105744305872</v>
      </c>
      <c r="K48" s="9" t="str">
        <f t="shared" si="28"/>
        <v xml:space="preserve">- </v>
      </c>
      <c r="L48" s="9" t="str">
        <f t="shared" si="28"/>
        <v xml:space="preserve">- </v>
      </c>
      <c r="M48" s="9" t="str">
        <f t="shared" si="28"/>
        <v xml:space="preserve">- </v>
      </c>
      <c r="N48" s="9" t="str">
        <f t="shared" si="28"/>
        <v xml:space="preserve">- </v>
      </c>
      <c r="O48" s="9" t="str">
        <f t="shared" si="28"/>
        <v xml:space="preserve">- </v>
      </c>
      <c r="P48" s="9">
        <f t="shared" si="28"/>
        <v>102.45088841551578</v>
      </c>
      <c r="Q48" s="9" t="str">
        <f t="shared" si="28"/>
        <v xml:space="preserve">- </v>
      </c>
    </row>
    <row r="49" spans="1:17" ht="9" customHeight="1" x14ac:dyDescent="0.15">
      <c r="A49" s="34"/>
      <c r="B49" s="36"/>
      <c r="C49" s="16" t="s">
        <v>33</v>
      </c>
      <c r="D49" s="8">
        <v>534600</v>
      </c>
      <c r="E49" s="8">
        <v>532680</v>
      </c>
      <c r="F49" s="8">
        <v>620530</v>
      </c>
      <c r="G49" s="8">
        <v>618855</v>
      </c>
      <c r="H49" s="8">
        <v>561320</v>
      </c>
      <c r="I49" s="8">
        <v>554120</v>
      </c>
      <c r="J49" s="8">
        <v>615650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>SUM(D49:J49)</f>
        <v>4037755</v>
      </c>
      <c r="Q49" s="8">
        <v>0</v>
      </c>
    </row>
    <row r="50" spans="1:17" ht="9" customHeight="1" x14ac:dyDescent="0.15">
      <c r="A50" s="34"/>
      <c r="B50" s="36"/>
      <c r="C50" s="16"/>
      <c r="D50" s="10">
        <v>512155</v>
      </c>
      <c r="E50" s="10">
        <v>497140</v>
      </c>
      <c r="F50" s="10">
        <v>582740</v>
      </c>
      <c r="G50" s="10">
        <v>613860</v>
      </c>
      <c r="H50" s="10">
        <v>578290</v>
      </c>
      <c r="I50" s="10">
        <v>483165</v>
      </c>
      <c r="J50" s="10">
        <v>595755</v>
      </c>
      <c r="K50" s="10">
        <v>502860</v>
      </c>
      <c r="L50" s="10">
        <v>570440</v>
      </c>
      <c r="M50" s="10">
        <v>612795</v>
      </c>
      <c r="N50" s="10">
        <v>593270</v>
      </c>
      <c r="O50" s="10">
        <v>627900</v>
      </c>
      <c r="P50" s="10">
        <f>SUM(D50:J50)</f>
        <v>3863105</v>
      </c>
      <c r="Q50" s="10">
        <f>SUM(D50:O50)</f>
        <v>6770370</v>
      </c>
    </row>
    <row r="51" spans="1:17" ht="9" customHeight="1" x14ac:dyDescent="0.15">
      <c r="A51" s="34"/>
      <c r="B51" s="36"/>
      <c r="C51" s="16"/>
      <c r="D51" s="9">
        <f t="shared" ref="D51:Q51" si="29">IF(OR(D49=0,D50=0),"- ",D49/D50*100)</f>
        <v>104.38246234050239</v>
      </c>
      <c r="E51" s="9">
        <f t="shared" si="29"/>
        <v>107.14889166029691</v>
      </c>
      <c r="F51" s="9">
        <f t="shared" si="29"/>
        <v>106.48488176545285</v>
      </c>
      <c r="G51" s="9">
        <f t="shared" si="29"/>
        <v>100.81370345029812</v>
      </c>
      <c r="H51" s="9">
        <f t="shared" si="29"/>
        <v>97.065486174756614</v>
      </c>
      <c r="I51" s="9">
        <f t="shared" si="29"/>
        <v>114.68545941862511</v>
      </c>
      <c r="J51" s="9">
        <f t="shared" si="29"/>
        <v>103.33946001292477</v>
      </c>
      <c r="K51" s="9" t="str">
        <f t="shared" si="29"/>
        <v xml:space="preserve">- </v>
      </c>
      <c r="L51" s="9" t="str">
        <f t="shared" si="29"/>
        <v xml:space="preserve">- </v>
      </c>
      <c r="M51" s="9" t="str">
        <f t="shared" si="29"/>
        <v xml:space="preserve">- </v>
      </c>
      <c r="N51" s="9" t="str">
        <f t="shared" si="29"/>
        <v xml:space="preserve">- </v>
      </c>
      <c r="O51" s="9" t="str">
        <f t="shared" si="29"/>
        <v xml:space="preserve">- </v>
      </c>
      <c r="P51" s="9">
        <f t="shared" si="29"/>
        <v>104.52097470816868</v>
      </c>
      <c r="Q51" s="9" t="str">
        <f t="shared" si="29"/>
        <v xml:space="preserve">- </v>
      </c>
    </row>
    <row r="52" spans="1:17" ht="9" customHeight="1" x14ac:dyDescent="0.15">
      <c r="A52" s="34"/>
      <c r="B52" s="36"/>
      <c r="C52" s="16" t="s">
        <v>34</v>
      </c>
      <c r="D52" s="8">
        <v>758955</v>
      </c>
      <c r="E52" s="8">
        <v>745430</v>
      </c>
      <c r="F52" s="8">
        <v>899200</v>
      </c>
      <c r="G52" s="8">
        <v>870740</v>
      </c>
      <c r="H52" s="8">
        <v>802405</v>
      </c>
      <c r="I52" s="8">
        <v>812210</v>
      </c>
      <c r="J52" s="8">
        <v>819750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>SUM(D52:J52)</f>
        <v>5708690</v>
      </c>
      <c r="Q52" s="8">
        <v>0</v>
      </c>
    </row>
    <row r="53" spans="1:17" ht="9" customHeight="1" x14ac:dyDescent="0.15">
      <c r="A53" s="34"/>
      <c r="B53" s="36"/>
      <c r="C53" s="16"/>
      <c r="D53" s="10">
        <v>763530</v>
      </c>
      <c r="E53" s="10">
        <v>733365</v>
      </c>
      <c r="F53" s="10">
        <v>858020</v>
      </c>
      <c r="G53" s="10">
        <v>867575</v>
      </c>
      <c r="H53" s="10">
        <v>832325</v>
      </c>
      <c r="I53" s="10">
        <v>781115</v>
      </c>
      <c r="J53" s="10">
        <v>814250</v>
      </c>
      <c r="K53" s="10">
        <v>729665</v>
      </c>
      <c r="L53" s="10">
        <v>817730</v>
      </c>
      <c r="M53" s="10">
        <v>882265</v>
      </c>
      <c r="N53" s="10">
        <v>863670</v>
      </c>
      <c r="O53" s="10">
        <v>867630</v>
      </c>
      <c r="P53" s="10">
        <f>SUM(D53:J53)</f>
        <v>5650180</v>
      </c>
      <c r="Q53" s="10">
        <f>SUM(D53:O53)</f>
        <v>9811140</v>
      </c>
    </row>
    <row r="54" spans="1:17" ht="9" customHeight="1" x14ac:dyDescent="0.15">
      <c r="A54" s="34"/>
      <c r="B54" s="37"/>
      <c r="C54" s="16"/>
      <c r="D54" s="9">
        <f t="shared" ref="D54:Q54" si="30">IF(OR(D52=0,D53=0),"- ",D52/D53*100)</f>
        <v>99.400809398451926</v>
      </c>
      <c r="E54" s="9">
        <f t="shared" si="30"/>
        <v>101.64515623188998</v>
      </c>
      <c r="F54" s="9">
        <f t="shared" si="30"/>
        <v>104.79942192489686</v>
      </c>
      <c r="G54" s="9">
        <f t="shared" si="30"/>
        <v>100.36480995879317</v>
      </c>
      <c r="H54" s="9">
        <f t="shared" si="30"/>
        <v>96.405250352927041</v>
      </c>
      <c r="I54" s="9">
        <f t="shared" si="30"/>
        <v>103.98084789051548</v>
      </c>
      <c r="J54" s="9">
        <f t="shared" si="30"/>
        <v>100.67546822229045</v>
      </c>
      <c r="K54" s="9" t="str">
        <f t="shared" si="30"/>
        <v xml:space="preserve">- </v>
      </c>
      <c r="L54" s="9" t="str">
        <f t="shared" si="30"/>
        <v xml:space="preserve">- </v>
      </c>
      <c r="M54" s="9" t="str">
        <f t="shared" si="30"/>
        <v xml:space="preserve">- </v>
      </c>
      <c r="N54" s="9" t="str">
        <f t="shared" si="30"/>
        <v xml:space="preserve">- </v>
      </c>
      <c r="O54" s="9" t="str">
        <f t="shared" si="30"/>
        <v xml:space="preserve">- </v>
      </c>
      <c r="P54" s="9">
        <f t="shared" si="30"/>
        <v>101.03554223051302</v>
      </c>
      <c r="Q54" s="9" t="str">
        <f t="shared" si="30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 P6 P9 P12 P15 P18 P21 P24 P27 P30 P33 P36 P39 P42 D24 E24:O24 D15:D18 D21 E21:O21 D6:D9 D12 E6:O9 E12:O12 E15:O18 Q48 D27 E27:O27 D30 E30:O30 D33 E33:O33 D36:D39 E36:O39 D42 E42:O42 D45 E45:O45 Q8:Q9 Q11:Q12 Q14:Q15 Q17:Q18 Q20:Q21 Q23:Q24 Q26:Q27 Q29:Q30 Q32:Q33 Q35:Q36 Q38:Q39 Q41:Q42 Q44:Q45 Q50:Q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2025-11-27T01:13:19Z</dcterms:created>
  <dcterms:modified xsi:type="dcterms:W3CDTF">2025-11-27T01:13:58Z</dcterms:modified>
</cp:coreProperties>
</file>