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F72D33B-09CE-4208-8E26-6D6ABEFB79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/>
  <c r="Q25" i="1" s="1"/>
  <c r="F34" i="1"/>
  <c r="F23" i="1"/>
  <c r="I28" i="1" s="1"/>
  <c r="N17" i="1"/>
  <c r="F17" i="1"/>
  <c r="F6" i="1" s="1"/>
  <c r="P35" i="1"/>
  <c r="M35" i="1"/>
  <c r="H35" i="1"/>
  <c r="E35" i="1"/>
  <c r="O34" i="1"/>
  <c r="O23" i="1" s="1"/>
  <c r="K34" i="1"/>
  <c r="L34" i="1"/>
  <c r="L23" i="1" s="1"/>
  <c r="G34" i="1"/>
  <c r="G23" i="1" s="1"/>
  <c r="C34" i="1"/>
  <c r="C23" i="1" s="1"/>
  <c r="D34" i="1"/>
  <c r="D23" i="1" s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P18" i="1"/>
  <c r="M18" i="1"/>
  <c r="O17" i="1"/>
  <c r="O6" i="1" s="1"/>
  <c r="K17" i="1"/>
  <c r="K6" i="1" s="1"/>
  <c r="L17" i="1"/>
  <c r="L6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D17" i="1"/>
  <c r="D6" i="1" s="1"/>
  <c r="E16" i="1"/>
  <c r="E15" i="1"/>
  <c r="E14" i="1"/>
  <c r="E13" i="1"/>
  <c r="E12" i="1"/>
  <c r="E11" i="1"/>
  <c r="E10" i="1"/>
  <c r="E9" i="1"/>
  <c r="E8" i="1"/>
  <c r="E7" i="1"/>
  <c r="Q23" i="1" l="1"/>
  <c r="Q24" i="1"/>
  <c r="Q26" i="1"/>
  <c r="P23" i="1"/>
  <c r="Q29" i="1"/>
  <c r="Q30" i="1"/>
  <c r="Q31" i="1"/>
  <c r="Q32" i="1"/>
  <c r="Q33" i="1"/>
  <c r="Q34" i="1"/>
  <c r="P34" i="1"/>
  <c r="Q35" i="1"/>
  <c r="M34" i="1"/>
  <c r="K23" i="1"/>
  <c r="M23" i="1" s="1"/>
  <c r="I23" i="1"/>
  <c r="H34" i="1"/>
  <c r="I32" i="1"/>
  <c r="I33" i="1"/>
  <c r="I34" i="1"/>
  <c r="I35" i="1"/>
  <c r="E23" i="1"/>
  <c r="E34" i="1"/>
  <c r="P17" i="1"/>
  <c r="N6" i="1"/>
  <c r="Q14" i="1" s="1"/>
  <c r="M6" i="1"/>
  <c r="H17" i="1"/>
  <c r="E17" i="1"/>
  <c r="C6" i="1"/>
  <c r="E6" i="1" s="1"/>
  <c r="I17" i="1"/>
  <c r="I16" i="1"/>
  <c r="H6" i="1"/>
  <c r="I9" i="1"/>
  <c r="I8" i="1"/>
  <c r="I18" i="1"/>
  <c r="I6" i="1"/>
  <c r="I15" i="1"/>
  <c r="I14" i="1"/>
  <c r="I11" i="1"/>
  <c r="I7" i="1"/>
  <c r="I13" i="1"/>
  <c r="I12" i="1"/>
  <c r="I10" i="1"/>
  <c r="M17" i="1"/>
  <c r="I30" i="1"/>
  <c r="Q27" i="1"/>
  <c r="I24" i="1"/>
  <c r="I25" i="1"/>
  <c r="I26" i="1"/>
  <c r="I29" i="1"/>
  <c r="I31" i="1"/>
  <c r="Q28" i="1"/>
  <c r="I27" i="1"/>
  <c r="H23" i="1"/>
  <c r="Q16" i="1" l="1"/>
  <c r="Q9" i="1"/>
  <c r="Q11" i="1"/>
  <c r="Q8" i="1"/>
  <c r="Q7" i="1"/>
  <c r="P6" i="1"/>
  <c r="Q12" i="1"/>
  <c r="Q18" i="1"/>
  <c r="Q10" i="1"/>
  <c r="Q13" i="1"/>
  <c r="Q17" i="1"/>
  <c r="Q6" i="1"/>
  <c r="Q15" i="1"/>
</calcChain>
</file>

<file path=xl/sharedStrings.xml><?xml version="1.0" encoding="utf-8"?>
<sst xmlns="http://schemas.openxmlformats.org/spreadsheetml/2006/main" count="123" uniqueCount="44">
  <si>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</si>
  <si>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</si>
  <si>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</si>
  <si>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</si>
  <si>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</si>
  <si>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</si>
  <si>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</si>
  <si>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</si>
  <si>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</si>
  <si>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</si>
  <si>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</si>
  <si>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</si>
  <si>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</si>
  <si>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</si>
  <si>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</si>
  <si>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</si>
  <si>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</si>
  <si>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</si>
  <si>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</si>
  <si>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</si>
  <si>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７． 海上出入貨物主要品種（コンテナ）（累計上位１０品種）</t>
    <phoneticPr fontId="1"/>
  </si>
  <si>
    <t>産業機械</t>
  </si>
  <si>
    <t>鋼材</t>
  </si>
  <si>
    <t>再利用資材</t>
  </si>
  <si>
    <t>完成自動車</t>
  </si>
  <si>
    <t>電気機械</t>
  </si>
  <si>
    <t>紙・パルプ</t>
  </si>
  <si>
    <t>自動車部品</t>
  </si>
  <si>
    <t>金属くず</t>
  </si>
  <si>
    <t>金属製品</t>
  </si>
  <si>
    <t>衣服・身廻品・はきもの</t>
  </si>
  <si>
    <t>家具装備品</t>
  </si>
  <si>
    <t>製造食品</t>
  </si>
  <si>
    <t>木製品</t>
  </si>
  <si>
    <t>野菜・果物</t>
  </si>
  <si>
    <t>輸送用容器</t>
  </si>
  <si>
    <t>取合せ品</t>
  </si>
  <si>
    <t>その他日用品</t>
  </si>
  <si>
    <t>飲料</t>
  </si>
  <si>
    <t>非鉄金属</t>
  </si>
  <si>
    <t>化学薬品</t>
  </si>
  <si>
    <t>その他農産品</t>
  </si>
  <si>
    <t>その他畜産品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</si>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</sst>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distributed" vertical="center" wrapText="1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J20" sqref="J20:Q20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45839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638718</v>
      </c>
      <c r="D6" s="16">
        <f>SUBTOTAL(9,D7:D18)</f>
        <v>636475</v>
      </c>
      <c r="E6" s="17">
        <f>IF(OR(C6=0,D6=0),0,C6/D6*100)</f>
        <v>100.35240975686396</v>
      </c>
      <c r="F6" s="15">
        <f>SUBTOTAL(9,F7:F18)</f>
        <v>4240885</v>
      </c>
      <c r="G6" s="16">
        <f>SUBTOTAL(9,G7:G18)</f>
        <v>4424416</v>
      </c>
      <c r="H6" s="17">
        <f t="shared" ref="H6:H18" si="0">IF(OR(F6=0,G6=0),0,F6/G6*100)</f>
        <v>95.8518593188344</v>
      </c>
      <c r="I6" s="18">
        <f>IF(OR(F$6=0,F6=0),0,F6/F$6*100)</f>
        <v>100</v>
      </c>
      <c r="J6" s="14" t="s">
        <v>18</v>
      </c>
      <c r="K6" s="15">
        <f>SUBTOTAL(9,K7:K18)</f>
        <v>2128857</v>
      </c>
      <c r="L6" s="16">
        <f>SUBTOTAL(9,L7:L18)</f>
        <v>2030593</v>
      </c>
      <c r="M6" s="17">
        <f>IF(OR(K6=0,L6=0),0,K6/L6*100)</f>
        <v>104.83917752104928</v>
      </c>
      <c r="N6" s="15">
        <f>SUBTOTAL(9,N7:N18)</f>
        <v>13951873</v>
      </c>
      <c r="O6" s="16">
        <f>SUBTOTAL(9,O7:O18)</f>
        <v>13387838</v>
      </c>
      <c r="P6" s="17">
        <f t="shared" ref="P6:P18" si="1">IF(OR(N6=0,O6=0),0,N6/O6*100)</f>
        <v>104.21304022352227</v>
      </c>
      <c r="Q6" s="18">
        <f>IF(OR(N$6=0,N6=0),0,N6/N$6*100)</f>
        <v>100</v>
      </c>
    </row>
    <row r="7" spans="1:17" ht="18" customHeight="1" x14ac:dyDescent="0.15">
      <c r="A7" s="19">
        <v>1</v>
      </c>
      <c r="B7" s="54" t="s">
        <v>43</v>
      </c>
      <c r="C7" s="21">
        <v>90849</v>
      </c>
      <c r="D7" s="22">
        <v>90328</v>
      </c>
      <c r="E7" s="23">
        <f t="shared" ref="E7:E18" si="2">IF(OR(C7=0,D7=0),0,C7/D7*100)</f>
        <v>100.57678682136215</v>
      </c>
      <c r="F7" s="21">
        <v>591647</v>
      </c>
      <c r="G7" s="22">
        <v>604518</v>
      </c>
      <c r="H7" s="23">
        <f t="shared" si="0"/>
        <v>97.870865714503125</v>
      </c>
      <c r="I7" s="24">
        <f t="shared" ref="I7:I18" si="3">IF(OR(F$6=0,F7=0),0,F7/F$6*100)</f>
        <v>13.951026731448742</v>
      </c>
      <c r="J7" s="25" t="s">
        <v>30</v>
      </c>
      <c r="K7" s="21">
        <v>315092</v>
      </c>
      <c r="L7" s="22">
        <v>289536</v>
      </c>
      <c r="M7" s="23">
        <f t="shared" ref="M7:M18" si="4">IF(OR(K7=0,L7=0),0,K7/L7*100)</f>
        <v>108.82653625110521</v>
      </c>
      <c r="N7" s="21">
        <v>2040938</v>
      </c>
      <c r="O7" s="22">
        <v>1966215</v>
      </c>
      <c r="P7" s="23">
        <f t="shared" si="1"/>
        <v>103.80034736791247</v>
      </c>
      <c r="Q7" s="24">
        <f t="shared" ref="Q7:Q18" si="5">IF(OR(N$6=0,N7=0),0,N7/N$6*100)</f>
        <v>14.628415840654514</v>
      </c>
    </row>
    <row r="8" spans="1:17" ht="18" customHeight="1" x14ac:dyDescent="0.15">
      <c r="A8" s="26">
        <v>2</v>
      </c>
      <c r="B8" s="27" t="s">
        <v>21</v>
      </c>
      <c r="C8" s="28">
        <v>95387</v>
      </c>
      <c r="D8" s="29">
        <v>72627</v>
      </c>
      <c r="E8" s="30">
        <f t="shared" si="2"/>
        <v>131.3382075536646</v>
      </c>
      <c r="F8" s="28">
        <v>535853</v>
      </c>
      <c r="G8" s="29">
        <v>523952</v>
      </c>
      <c r="H8" s="30">
        <f t="shared" si="0"/>
        <v>102.27139127248297</v>
      </c>
      <c r="I8" s="31">
        <f t="shared" si="3"/>
        <v>12.635405110018311</v>
      </c>
      <c r="J8" s="27" t="s">
        <v>25</v>
      </c>
      <c r="K8" s="28">
        <v>271560</v>
      </c>
      <c r="L8" s="29">
        <v>258824</v>
      </c>
      <c r="M8" s="30">
        <f t="shared" si="4"/>
        <v>104.92071832596667</v>
      </c>
      <c r="N8" s="28">
        <v>1854972</v>
      </c>
      <c r="O8" s="29">
        <v>1760707</v>
      </c>
      <c r="P8" s="30">
        <f t="shared" si="1"/>
        <v>105.35381525716659</v>
      </c>
      <c r="Q8" s="31">
        <f t="shared" si="5"/>
        <v>13.295505198477652</v>
      </c>
    </row>
    <row r="9" spans="1:17" ht="18" customHeight="1" x14ac:dyDescent="0.15">
      <c r="A9" s="26">
        <v>3</v>
      </c>
      <c r="B9" s="27" t="s">
        <v>22</v>
      </c>
      <c r="C9" s="28">
        <v>44141</v>
      </c>
      <c r="D9" s="29">
        <v>51245</v>
      </c>
      <c r="E9" s="30">
        <f t="shared" si="2"/>
        <v>86.137184115523468</v>
      </c>
      <c r="F9" s="28">
        <v>340935</v>
      </c>
      <c r="G9" s="29">
        <v>336613</v>
      </c>
      <c r="H9" s="30">
        <f t="shared" si="0"/>
        <v>101.28396704821263</v>
      </c>
      <c r="I9" s="31">
        <f t="shared" si="3"/>
        <v>8.0392418091978453</v>
      </c>
      <c r="J9" s="55" t="s">
        <v>43</v>
      </c>
      <c r="K9" s="28">
        <v>197110</v>
      </c>
      <c r="L9" s="29">
        <v>181040</v>
      </c>
      <c r="M9" s="30">
        <f t="shared" si="4"/>
        <v>108.87649138311974</v>
      </c>
      <c r="N9" s="28">
        <v>1322217</v>
      </c>
      <c r="O9" s="29">
        <v>1216079</v>
      </c>
      <c r="P9" s="30">
        <f t="shared" si="1"/>
        <v>108.72788692182004</v>
      </c>
      <c r="Q9" s="31">
        <f t="shared" si="5"/>
        <v>9.4769856348319674</v>
      </c>
    </row>
    <row r="10" spans="1:17" ht="18" customHeight="1" x14ac:dyDescent="0.15">
      <c r="A10" s="26">
        <v>4</v>
      </c>
      <c r="B10" s="27" t="s">
        <v>23</v>
      </c>
      <c r="C10" s="28">
        <v>43271</v>
      </c>
      <c r="D10" s="29">
        <v>57351</v>
      </c>
      <c r="E10" s="30">
        <f t="shared" si="2"/>
        <v>75.449425467733775</v>
      </c>
      <c r="F10" s="28">
        <v>331426</v>
      </c>
      <c r="G10" s="29">
        <v>397547</v>
      </c>
      <c r="H10" s="30">
        <f t="shared" si="0"/>
        <v>83.367752743700734</v>
      </c>
      <c r="I10" s="31">
        <f t="shared" si="3"/>
        <v>7.8150197423415158</v>
      </c>
      <c r="J10" s="27" t="s">
        <v>31</v>
      </c>
      <c r="K10" s="28">
        <v>131453</v>
      </c>
      <c r="L10" s="29">
        <v>126087</v>
      </c>
      <c r="M10" s="30">
        <f t="shared" si="4"/>
        <v>104.25579163593393</v>
      </c>
      <c r="N10" s="28">
        <v>927045</v>
      </c>
      <c r="O10" s="29">
        <v>905029</v>
      </c>
      <c r="P10" s="30">
        <f t="shared" si="1"/>
        <v>102.43262923066554</v>
      </c>
      <c r="Q10" s="31">
        <f t="shared" si="5"/>
        <v>6.6445917333106452</v>
      </c>
    </row>
    <row r="11" spans="1:17" ht="18" customHeight="1" x14ac:dyDescent="0.15">
      <c r="A11" s="32">
        <v>5</v>
      </c>
      <c r="B11" s="33" t="s">
        <v>24</v>
      </c>
      <c r="C11" s="34">
        <v>41863</v>
      </c>
      <c r="D11" s="35">
        <v>36039</v>
      </c>
      <c r="E11" s="36">
        <f t="shared" si="2"/>
        <v>116.16027081772525</v>
      </c>
      <c r="F11" s="34">
        <v>276678</v>
      </c>
      <c r="G11" s="35">
        <v>312277</v>
      </c>
      <c r="H11" s="36">
        <f t="shared" si="0"/>
        <v>88.600185092081702</v>
      </c>
      <c r="I11" s="37">
        <f t="shared" si="3"/>
        <v>6.5240627840651184</v>
      </c>
      <c r="J11" s="33" t="s">
        <v>21</v>
      </c>
      <c r="K11" s="34">
        <v>136437</v>
      </c>
      <c r="L11" s="35">
        <v>123759</v>
      </c>
      <c r="M11" s="36">
        <f t="shared" si="4"/>
        <v>110.24410345914237</v>
      </c>
      <c r="N11" s="34">
        <v>899642</v>
      </c>
      <c r="O11" s="35">
        <v>890542</v>
      </c>
      <c r="P11" s="36">
        <f t="shared" si="1"/>
        <v>101.02184961517817</v>
      </c>
      <c r="Q11" s="37">
        <f t="shared" si="5"/>
        <v>6.4481808284808793</v>
      </c>
    </row>
    <row r="12" spans="1:17" ht="18" customHeight="1" x14ac:dyDescent="0.15">
      <c r="A12" s="19">
        <v>6</v>
      </c>
      <c r="B12" s="20" t="s">
        <v>25</v>
      </c>
      <c r="C12" s="21">
        <v>39907</v>
      </c>
      <c r="D12" s="22">
        <v>40665</v>
      </c>
      <c r="E12" s="23">
        <f t="shared" si="2"/>
        <v>98.135989179884419</v>
      </c>
      <c r="F12" s="21">
        <v>267080</v>
      </c>
      <c r="G12" s="22">
        <v>290721</v>
      </c>
      <c r="H12" s="23">
        <f t="shared" si="0"/>
        <v>91.868148499764374</v>
      </c>
      <c r="I12" s="24">
        <f t="shared" si="3"/>
        <v>6.2977420986421464</v>
      </c>
      <c r="J12" s="20" t="s">
        <v>32</v>
      </c>
      <c r="K12" s="21">
        <v>123322</v>
      </c>
      <c r="L12" s="22">
        <v>108716</v>
      </c>
      <c r="M12" s="23">
        <f t="shared" si="4"/>
        <v>113.43500496707017</v>
      </c>
      <c r="N12" s="21">
        <v>743726</v>
      </c>
      <c r="O12" s="22">
        <v>702588</v>
      </c>
      <c r="P12" s="23">
        <f t="shared" si="1"/>
        <v>105.85520959652028</v>
      </c>
      <c r="Q12" s="24">
        <f t="shared" si="5"/>
        <v>5.3306534541993038</v>
      </c>
    </row>
    <row r="13" spans="1:17" ht="18" customHeight="1" x14ac:dyDescent="0.15">
      <c r="A13" s="26">
        <v>7</v>
      </c>
      <c r="B13" s="27" t="s">
        <v>26</v>
      </c>
      <c r="C13" s="28">
        <v>24331</v>
      </c>
      <c r="D13" s="29">
        <v>31000</v>
      </c>
      <c r="E13" s="30">
        <f t="shared" si="2"/>
        <v>78.487096774193546</v>
      </c>
      <c r="F13" s="28">
        <v>180798</v>
      </c>
      <c r="G13" s="29">
        <v>196454</v>
      </c>
      <c r="H13" s="30">
        <f t="shared" si="0"/>
        <v>92.03070438881366</v>
      </c>
      <c r="I13" s="31">
        <f t="shared" si="3"/>
        <v>4.2632139282248867</v>
      </c>
      <c r="J13" s="27" t="s">
        <v>33</v>
      </c>
      <c r="K13" s="28">
        <v>92089</v>
      </c>
      <c r="L13" s="29">
        <v>93955</v>
      </c>
      <c r="M13" s="30">
        <f t="shared" si="4"/>
        <v>98.01394284497897</v>
      </c>
      <c r="N13" s="28">
        <v>633018</v>
      </c>
      <c r="O13" s="29">
        <v>604371</v>
      </c>
      <c r="P13" s="30">
        <f t="shared" si="1"/>
        <v>104.73996932347846</v>
      </c>
      <c r="Q13" s="31">
        <f t="shared" si="5"/>
        <v>4.5371542587866163</v>
      </c>
    </row>
    <row r="14" spans="1:17" ht="18" customHeight="1" x14ac:dyDescent="0.15">
      <c r="A14" s="26">
        <v>8</v>
      </c>
      <c r="B14" s="27" t="s">
        <v>27</v>
      </c>
      <c r="C14" s="28">
        <v>27316</v>
      </c>
      <c r="D14" s="29">
        <v>23650</v>
      </c>
      <c r="E14" s="30">
        <f t="shared" si="2"/>
        <v>115.50105708245243</v>
      </c>
      <c r="F14" s="28">
        <v>178055</v>
      </c>
      <c r="G14" s="29">
        <v>168394</v>
      </c>
      <c r="H14" s="30">
        <f t="shared" si="0"/>
        <v>105.73714027815717</v>
      </c>
      <c r="I14" s="31">
        <f t="shared" si="3"/>
        <v>4.1985340324012554</v>
      </c>
      <c r="J14" s="27" t="s">
        <v>29</v>
      </c>
      <c r="K14" s="28">
        <v>75030</v>
      </c>
      <c r="L14" s="29">
        <v>76347</v>
      </c>
      <c r="M14" s="30">
        <f t="shared" si="4"/>
        <v>98.274981335219451</v>
      </c>
      <c r="N14" s="28">
        <v>515034</v>
      </c>
      <c r="O14" s="29">
        <v>489294</v>
      </c>
      <c r="P14" s="30">
        <f t="shared" si="1"/>
        <v>105.26064084170252</v>
      </c>
      <c r="Q14" s="31">
        <f t="shared" si="5"/>
        <v>3.6915043593071699</v>
      </c>
    </row>
    <row r="15" spans="1:17" ht="18" customHeight="1" x14ac:dyDescent="0.15">
      <c r="A15" s="26">
        <v>9</v>
      </c>
      <c r="B15" s="27" t="s">
        <v>28</v>
      </c>
      <c r="C15" s="28">
        <v>27066</v>
      </c>
      <c r="D15" s="29">
        <v>24505</v>
      </c>
      <c r="E15" s="30">
        <f t="shared" si="2"/>
        <v>110.45092838196287</v>
      </c>
      <c r="F15" s="28">
        <v>160724</v>
      </c>
      <c r="G15" s="29">
        <v>183266</v>
      </c>
      <c r="H15" s="30">
        <f t="shared" si="0"/>
        <v>87.699846125304205</v>
      </c>
      <c r="I15" s="31">
        <f t="shared" si="3"/>
        <v>3.7898693315192467</v>
      </c>
      <c r="J15" s="27" t="s">
        <v>34</v>
      </c>
      <c r="K15" s="28">
        <v>61715</v>
      </c>
      <c r="L15" s="29">
        <v>53283</v>
      </c>
      <c r="M15" s="30">
        <f t="shared" si="4"/>
        <v>115.8249347822007</v>
      </c>
      <c r="N15" s="28">
        <v>340255</v>
      </c>
      <c r="O15" s="29">
        <v>292403</v>
      </c>
      <c r="P15" s="30">
        <f t="shared" si="1"/>
        <v>116.36508517354474</v>
      </c>
      <c r="Q15" s="31">
        <f t="shared" si="5"/>
        <v>2.4387764997574162</v>
      </c>
    </row>
    <row r="16" spans="1:17" ht="18" customHeight="1" x14ac:dyDescent="0.15">
      <c r="A16" s="32">
        <v>10</v>
      </c>
      <c r="B16" s="33" t="s">
        <v>29</v>
      </c>
      <c r="C16" s="34">
        <v>22212</v>
      </c>
      <c r="D16" s="35">
        <v>20944</v>
      </c>
      <c r="E16" s="36">
        <f t="shared" si="2"/>
        <v>106.05423987776929</v>
      </c>
      <c r="F16" s="34">
        <v>149603</v>
      </c>
      <c r="G16" s="35">
        <v>147501</v>
      </c>
      <c r="H16" s="36">
        <f t="shared" si="0"/>
        <v>101.42507508423672</v>
      </c>
      <c r="I16" s="37">
        <f t="shared" si="3"/>
        <v>3.5276363306243863</v>
      </c>
      <c r="J16" s="33" t="s">
        <v>35</v>
      </c>
      <c r="K16" s="34">
        <v>51962</v>
      </c>
      <c r="L16" s="35">
        <v>50895</v>
      </c>
      <c r="M16" s="36">
        <f t="shared" si="4"/>
        <v>102.09647313095589</v>
      </c>
      <c r="N16" s="34">
        <v>337401</v>
      </c>
      <c r="O16" s="35">
        <v>320742</v>
      </c>
      <c r="P16" s="36">
        <f t="shared" si="1"/>
        <v>105.19389415792133</v>
      </c>
      <c r="Q16" s="37">
        <f t="shared" si="5"/>
        <v>2.4183204649296908</v>
      </c>
    </row>
    <row r="17" spans="1:17" ht="15" customHeight="1" x14ac:dyDescent="0.15">
      <c r="A17" s="38"/>
      <c r="B17" s="20" t="s">
        <v>5</v>
      </c>
      <c r="C17" s="21">
        <f>SUBTOTAL(9,C7:C16)</f>
        <v>456343</v>
      </c>
      <c r="D17" s="22">
        <f>SUBTOTAL(9,D7:D16)</f>
        <v>448354</v>
      </c>
      <c r="E17" s="23">
        <f t="shared" si="2"/>
        <v>101.78185094813472</v>
      </c>
      <c r="F17" s="21">
        <f>SUBTOTAL(9,F7:F16)</f>
        <v>3012799</v>
      </c>
      <c r="G17" s="22">
        <f>SUBTOTAL(9,G7:G16)</f>
        <v>3161243</v>
      </c>
      <c r="H17" s="23">
        <f t="shared" si="0"/>
        <v>95.304252156509321</v>
      </c>
      <c r="I17" s="24">
        <f t="shared" si="3"/>
        <v>71.041751898483454</v>
      </c>
      <c r="J17" s="20" t="s">
        <v>5</v>
      </c>
      <c r="K17" s="21">
        <f>SUBTOTAL(9,K7:K16)</f>
        <v>1455770</v>
      </c>
      <c r="L17" s="22">
        <f>SUBTOTAL(9,L7:L16)</f>
        <v>1362442</v>
      </c>
      <c r="M17" s="23">
        <f t="shared" si="4"/>
        <v>106.85005306647916</v>
      </c>
      <c r="N17" s="21">
        <f>SUBTOTAL(9,N7:N16)</f>
        <v>9614248</v>
      </c>
      <c r="O17" s="22">
        <f>SUBTOTAL(9,O7:O16)</f>
        <v>9147970</v>
      </c>
      <c r="P17" s="23">
        <f t="shared" si="1"/>
        <v>105.09706525054192</v>
      </c>
      <c r="Q17" s="24">
        <f t="shared" si="5"/>
        <v>68.910088272735862</v>
      </c>
    </row>
    <row r="18" spans="1:17" ht="15" customHeight="1" x14ac:dyDescent="0.15">
      <c r="A18" s="39"/>
      <c r="B18" s="33" t="s">
        <v>6</v>
      </c>
      <c r="C18" s="34">
        <v>182375</v>
      </c>
      <c r="D18" s="35">
        <v>188121</v>
      </c>
      <c r="E18" s="36">
        <f t="shared" si="2"/>
        <v>96.945582896114729</v>
      </c>
      <c r="F18" s="34">
        <v>1228086</v>
      </c>
      <c r="G18" s="35">
        <v>1263173</v>
      </c>
      <c r="H18" s="36">
        <f t="shared" si="0"/>
        <v>97.222312383181091</v>
      </c>
      <c r="I18" s="37">
        <f t="shared" si="3"/>
        <v>28.958248101516549</v>
      </c>
      <c r="J18" s="33" t="s">
        <v>6</v>
      </c>
      <c r="K18" s="34">
        <v>673087</v>
      </c>
      <c r="L18" s="35">
        <v>668151</v>
      </c>
      <c r="M18" s="36">
        <f t="shared" si="4"/>
        <v>100.73875516163262</v>
      </c>
      <c r="N18" s="34">
        <v>4337625</v>
      </c>
      <c r="O18" s="35">
        <v>4239868</v>
      </c>
      <c r="P18" s="36">
        <f t="shared" si="1"/>
        <v>102.3056614026663</v>
      </c>
      <c r="Q18" s="37">
        <f t="shared" si="5"/>
        <v>31.089911727264148</v>
      </c>
    </row>
    <row r="19" spans="1:17" ht="12.9" customHeight="1" x14ac:dyDescent="0.15">
      <c r="A19" s="49">
        <v>45839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225525</v>
      </c>
      <c r="D23" s="16">
        <f>SUBTOTAL(9,D24:D35)</f>
        <v>201073</v>
      </c>
      <c r="E23" s="17">
        <f>IF(OR(C23=0,D23=0),0,C23/D23*100)</f>
        <v>112.16075753582034</v>
      </c>
      <c r="F23" s="15">
        <f>SUBTOTAL(9,F24:F35)</f>
        <v>1424824</v>
      </c>
      <c r="G23" s="16">
        <f>SUBTOTAL(9,G24:G35)</f>
        <v>1237121</v>
      </c>
      <c r="H23" s="17">
        <f t="shared" ref="H23:H35" si="6">IF(OR(F23=0,G23=0),0,F23/G23*100)</f>
        <v>115.17256598182392</v>
      </c>
      <c r="I23" s="18">
        <f>IF(OR(F$23=0,F23=0),0,F23/F$23*100)</f>
        <v>100</v>
      </c>
      <c r="J23" s="14" t="s">
        <v>18</v>
      </c>
      <c r="K23" s="15">
        <f>SUBTOTAL(9,K24:K35)</f>
        <v>30188</v>
      </c>
      <c r="L23" s="16">
        <f>SUBTOTAL(9,L24:L35)</f>
        <v>31681</v>
      </c>
      <c r="M23" s="17">
        <f>IF(OR(K23=0,L23=0),0,K23/L23*100)</f>
        <v>95.287396231179571</v>
      </c>
      <c r="N23" s="15">
        <f>SUBTOTAL(9,N24:N35)</f>
        <v>235233</v>
      </c>
      <c r="O23" s="16">
        <f>SUBTOTAL(9,O24:O35)</f>
        <v>248218</v>
      </c>
      <c r="P23" s="17">
        <f t="shared" ref="P23:P35" si="7">IF(OR(N23=0,O23=0),0,N23/O23*100)</f>
        <v>94.768711374678702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36</v>
      </c>
      <c r="C24" s="21">
        <v>196360</v>
      </c>
      <c r="D24" s="22">
        <v>180318</v>
      </c>
      <c r="E24" s="23">
        <f t="shared" ref="E24:E35" si="8">IF(OR(C24=0,D24=0),0,C24/D24*100)</f>
        <v>108.8965050632771</v>
      </c>
      <c r="F24" s="21">
        <v>1258723</v>
      </c>
      <c r="G24" s="22">
        <v>1107632</v>
      </c>
      <c r="H24" s="23">
        <f t="shared" si="6"/>
        <v>113.64090239357476</v>
      </c>
      <c r="I24" s="24">
        <f t="shared" ref="I24:I35" si="9">IF(OR(F$23=0,F24=0),0,F24/F$23*100)</f>
        <v>88.342349651606085</v>
      </c>
      <c r="J24" s="20" t="s">
        <v>36</v>
      </c>
      <c r="K24" s="21">
        <v>25434</v>
      </c>
      <c r="L24" s="22">
        <v>27642</v>
      </c>
      <c r="M24" s="23">
        <f t="shared" ref="M24:M35" si="10">IF(OR(K24=0,L24=0),0,K24/L24*100)</f>
        <v>92.012155415671799</v>
      </c>
      <c r="N24" s="21">
        <v>198068</v>
      </c>
      <c r="O24" s="22">
        <v>214764</v>
      </c>
      <c r="P24" s="23">
        <f t="shared" si="7"/>
        <v>92.225885157661438</v>
      </c>
      <c r="Q24" s="24">
        <f t="shared" ref="Q24:Q35" si="11">IF(OR(N$23=0,N24=0),0,N24/N$23*100)</f>
        <v>84.200771150306295</v>
      </c>
    </row>
    <row r="25" spans="1:17" ht="18" customHeight="1" x14ac:dyDescent="0.15">
      <c r="A25" s="26">
        <v>2</v>
      </c>
      <c r="B25" s="27" t="s">
        <v>37</v>
      </c>
      <c r="C25" s="28">
        <v>16118</v>
      </c>
      <c r="D25" s="29">
        <v>7476</v>
      </c>
      <c r="E25" s="30">
        <f t="shared" si="8"/>
        <v>215.59657570893526</v>
      </c>
      <c r="F25" s="28">
        <v>80158</v>
      </c>
      <c r="G25" s="29">
        <v>56692</v>
      </c>
      <c r="H25" s="30">
        <f t="shared" si="6"/>
        <v>141.39208353912369</v>
      </c>
      <c r="I25" s="31">
        <f t="shared" si="9"/>
        <v>5.6258176448459594</v>
      </c>
      <c r="J25" s="27" t="s">
        <v>29</v>
      </c>
      <c r="K25" s="28">
        <v>1988</v>
      </c>
      <c r="L25" s="29">
        <v>1932</v>
      </c>
      <c r="M25" s="30">
        <f t="shared" si="10"/>
        <v>102.89855072463767</v>
      </c>
      <c r="N25" s="28">
        <v>11160</v>
      </c>
      <c r="O25" s="29">
        <v>7244</v>
      </c>
      <c r="P25" s="30">
        <f t="shared" si="7"/>
        <v>154.05853119823303</v>
      </c>
      <c r="Q25" s="31">
        <f t="shared" si="11"/>
        <v>4.7442323143436509</v>
      </c>
    </row>
    <row r="26" spans="1:17" ht="18" customHeight="1" x14ac:dyDescent="0.15">
      <c r="A26" s="26">
        <v>3</v>
      </c>
      <c r="B26" s="27" t="s">
        <v>32</v>
      </c>
      <c r="C26" s="28">
        <v>8374</v>
      </c>
      <c r="D26" s="29">
        <v>8060</v>
      </c>
      <c r="E26" s="30">
        <f t="shared" si="8"/>
        <v>103.89578163771711</v>
      </c>
      <c r="F26" s="28">
        <v>55002</v>
      </c>
      <c r="G26" s="29">
        <v>45014</v>
      </c>
      <c r="H26" s="30">
        <f t="shared" si="6"/>
        <v>122.18865241924735</v>
      </c>
      <c r="I26" s="31">
        <f t="shared" si="9"/>
        <v>3.8602662504281229</v>
      </c>
      <c r="J26" s="27" t="s">
        <v>37</v>
      </c>
      <c r="K26" s="28">
        <v>1106</v>
      </c>
      <c r="L26" s="29">
        <v>510</v>
      </c>
      <c r="M26" s="30">
        <f t="shared" si="10"/>
        <v>216.8627450980392</v>
      </c>
      <c r="N26" s="28">
        <v>8558</v>
      </c>
      <c r="O26" s="29">
        <v>7062</v>
      </c>
      <c r="P26" s="30">
        <f t="shared" si="7"/>
        <v>121.18380062305296</v>
      </c>
      <c r="Q26" s="31">
        <f t="shared" si="11"/>
        <v>3.6380949951749968</v>
      </c>
    </row>
    <row r="27" spans="1:17" ht="18" customHeight="1" x14ac:dyDescent="0.15">
      <c r="A27" s="26">
        <v>4</v>
      </c>
      <c r="B27" s="27" t="s">
        <v>38</v>
      </c>
      <c r="C27" s="28">
        <v>1770</v>
      </c>
      <c r="D27" s="29">
        <v>1890</v>
      </c>
      <c r="E27" s="30">
        <f t="shared" si="8"/>
        <v>93.650793650793645</v>
      </c>
      <c r="F27" s="28">
        <v>8760</v>
      </c>
      <c r="G27" s="29">
        <v>6800</v>
      </c>
      <c r="H27" s="30">
        <f t="shared" si="6"/>
        <v>128.82352941176472</v>
      </c>
      <c r="I27" s="31">
        <f t="shared" si="9"/>
        <v>0.61481277687630187</v>
      </c>
      <c r="J27" s="27" t="s">
        <v>41</v>
      </c>
      <c r="K27" s="28">
        <v>680</v>
      </c>
      <c r="L27" s="29">
        <v>649</v>
      </c>
      <c r="M27" s="30">
        <f t="shared" si="10"/>
        <v>104.77657935285055</v>
      </c>
      <c r="N27" s="28">
        <v>8009</v>
      </c>
      <c r="O27" s="29">
        <v>10149</v>
      </c>
      <c r="P27" s="30">
        <f t="shared" si="7"/>
        <v>78.914178736821356</v>
      </c>
      <c r="Q27" s="31">
        <f t="shared" si="11"/>
        <v>3.404709373259704</v>
      </c>
    </row>
    <row r="28" spans="1:17" ht="18" customHeight="1" x14ac:dyDescent="0.15">
      <c r="A28" s="32">
        <v>5</v>
      </c>
      <c r="B28" s="33" t="s">
        <v>39</v>
      </c>
      <c r="C28" s="34">
        <v>871</v>
      </c>
      <c r="D28" s="35">
        <v>1053</v>
      </c>
      <c r="E28" s="36">
        <f t="shared" si="8"/>
        <v>82.716049382716051</v>
      </c>
      <c r="F28" s="34">
        <v>7540</v>
      </c>
      <c r="G28" s="35">
        <v>8281</v>
      </c>
      <c r="H28" s="36">
        <f t="shared" si="6"/>
        <v>91.051805337519625</v>
      </c>
      <c r="I28" s="37">
        <f t="shared" si="9"/>
        <v>0.52918816639809541</v>
      </c>
      <c r="J28" s="33" t="s">
        <v>32</v>
      </c>
      <c r="K28" s="34">
        <v>751</v>
      </c>
      <c r="L28" s="35">
        <v>476</v>
      </c>
      <c r="M28" s="36">
        <f t="shared" si="10"/>
        <v>157.77310924369746</v>
      </c>
      <c r="N28" s="34">
        <v>6727</v>
      </c>
      <c r="O28" s="35">
        <v>4224</v>
      </c>
      <c r="P28" s="36">
        <f t="shared" si="7"/>
        <v>159.25662878787878</v>
      </c>
      <c r="Q28" s="37">
        <f t="shared" si="11"/>
        <v>2.8597178117015893</v>
      </c>
    </row>
    <row r="29" spans="1:17" ht="18" customHeight="1" x14ac:dyDescent="0.15">
      <c r="A29" s="19">
        <v>6</v>
      </c>
      <c r="B29" s="20" t="s">
        <v>26</v>
      </c>
      <c r="C29" s="21">
        <v>700</v>
      </c>
      <c r="D29" s="22">
        <v>820</v>
      </c>
      <c r="E29" s="23">
        <f t="shared" si="8"/>
        <v>85.365853658536579</v>
      </c>
      <c r="F29" s="21">
        <v>4520</v>
      </c>
      <c r="G29" s="22">
        <v>4960</v>
      </c>
      <c r="H29" s="23">
        <f t="shared" si="6"/>
        <v>91.129032258064512</v>
      </c>
      <c r="I29" s="24">
        <f t="shared" si="9"/>
        <v>0.31723216341105986</v>
      </c>
      <c r="J29" s="20" t="s">
        <v>42</v>
      </c>
      <c r="K29" s="21">
        <v>88</v>
      </c>
      <c r="L29" s="22">
        <v>317</v>
      </c>
      <c r="M29" s="23">
        <f t="shared" si="10"/>
        <v>27.760252365930597</v>
      </c>
      <c r="N29" s="21">
        <v>1322</v>
      </c>
      <c r="O29" s="22">
        <v>1397</v>
      </c>
      <c r="P29" s="23">
        <f t="shared" si="7"/>
        <v>94.631352899069427</v>
      </c>
      <c r="Q29" s="24">
        <f t="shared" si="11"/>
        <v>0.56199597845540383</v>
      </c>
    </row>
    <row r="30" spans="1:17" ht="18" customHeight="1" x14ac:dyDescent="0.15">
      <c r="A30" s="26">
        <v>7</v>
      </c>
      <c r="B30" s="27" t="s">
        <v>40</v>
      </c>
      <c r="C30" s="28">
        <v>512</v>
      </c>
      <c r="D30" s="29">
        <v>588</v>
      </c>
      <c r="E30" s="30">
        <f t="shared" si="8"/>
        <v>87.074829931972786</v>
      </c>
      <c r="F30" s="28">
        <v>2980</v>
      </c>
      <c r="G30" s="29">
        <v>3312</v>
      </c>
      <c r="H30" s="30">
        <f t="shared" si="6"/>
        <v>89.975845410628025</v>
      </c>
      <c r="I30" s="31">
        <f t="shared" si="9"/>
        <v>0.20914863870906161</v>
      </c>
      <c r="J30" s="27" t="s">
        <v>34</v>
      </c>
      <c r="K30" s="28">
        <v>141</v>
      </c>
      <c r="L30" s="29">
        <v>137</v>
      </c>
      <c r="M30" s="30">
        <f t="shared" si="10"/>
        <v>102.91970802919708</v>
      </c>
      <c r="N30" s="28">
        <v>1254</v>
      </c>
      <c r="O30" s="29">
        <v>1038</v>
      </c>
      <c r="P30" s="30">
        <f t="shared" si="7"/>
        <v>120.80924855491328</v>
      </c>
      <c r="Q30" s="31">
        <f t="shared" si="11"/>
        <v>0.53308846973001245</v>
      </c>
    </row>
    <row r="31" spans="1:17" ht="18" customHeight="1" x14ac:dyDescent="0.15">
      <c r="A31" s="26">
        <v>8</v>
      </c>
      <c r="B31" s="27" t="s">
        <v>34</v>
      </c>
      <c r="C31" s="28">
        <v>530</v>
      </c>
      <c r="D31" s="29">
        <v>490</v>
      </c>
      <c r="E31" s="30">
        <f t="shared" si="8"/>
        <v>108.16326530612245</v>
      </c>
      <c r="F31" s="28">
        <v>2760</v>
      </c>
      <c r="G31" s="29">
        <v>1510</v>
      </c>
      <c r="H31" s="30">
        <f t="shared" si="6"/>
        <v>182.78145695364239</v>
      </c>
      <c r="I31" s="31">
        <f t="shared" si="9"/>
        <v>0.19370813518020472</v>
      </c>
      <c r="J31" s="27" t="s">
        <v>28</v>
      </c>
      <c r="K31" s="28">
        <v>0</v>
      </c>
      <c r="L31" s="29">
        <v>0</v>
      </c>
      <c r="M31" s="30">
        <f t="shared" si="10"/>
        <v>0</v>
      </c>
      <c r="N31" s="28">
        <v>59</v>
      </c>
      <c r="O31" s="29">
        <v>0</v>
      </c>
      <c r="P31" s="30">
        <f t="shared" si="7"/>
        <v>0</v>
      </c>
      <c r="Q31" s="31">
        <f t="shared" si="11"/>
        <v>2.5081514923501375E-2</v>
      </c>
    </row>
    <row r="32" spans="1:17" ht="18" customHeight="1" x14ac:dyDescent="0.15">
      <c r="A32" s="26">
        <v>9</v>
      </c>
      <c r="B32" s="27" t="s">
        <v>25</v>
      </c>
      <c r="C32" s="28">
        <v>210</v>
      </c>
      <c r="D32" s="29">
        <v>280</v>
      </c>
      <c r="E32" s="30">
        <f t="shared" si="8"/>
        <v>75</v>
      </c>
      <c r="F32" s="28">
        <v>1992</v>
      </c>
      <c r="G32" s="29">
        <v>1622</v>
      </c>
      <c r="H32" s="30">
        <f t="shared" si="6"/>
        <v>122.81134401972874</v>
      </c>
      <c r="I32" s="31">
        <f t="shared" si="9"/>
        <v>0.13980674104310425</v>
      </c>
      <c r="J32" s="27" t="s">
        <v>33</v>
      </c>
      <c r="K32" s="28">
        <v>0</v>
      </c>
      <c r="L32" s="29">
        <v>0</v>
      </c>
      <c r="M32" s="30">
        <f t="shared" si="10"/>
        <v>0</v>
      </c>
      <c r="N32" s="28">
        <v>32</v>
      </c>
      <c r="O32" s="29">
        <v>2180</v>
      </c>
      <c r="P32" s="30">
        <f t="shared" si="7"/>
        <v>1.4678899082568808</v>
      </c>
      <c r="Q32" s="31">
        <f t="shared" si="11"/>
        <v>1.3603533517831258E-2</v>
      </c>
    </row>
    <row r="33" spans="1:17" ht="18" customHeight="1" x14ac:dyDescent="0.15">
      <c r="A33" s="32">
        <v>10</v>
      </c>
      <c r="B33" s="33" t="s">
        <v>21</v>
      </c>
      <c r="C33" s="34">
        <v>0</v>
      </c>
      <c r="D33" s="35">
        <v>0</v>
      </c>
      <c r="E33" s="36">
        <f t="shared" si="8"/>
        <v>0</v>
      </c>
      <c r="F33" s="34">
        <v>1324</v>
      </c>
      <c r="G33" s="35">
        <v>0</v>
      </c>
      <c r="H33" s="36">
        <f t="shared" si="6"/>
        <v>0</v>
      </c>
      <c r="I33" s="37">
        <f t="shared" si="9"/>
        <v>9.2923757600938781E-2</v>
      </c>
      <c r="J33" s="33" t="s">
        <v>31</v>
      </c>
      <c r="K33" s="34">
        <v>0</v>
      </c>
      <c r="L33" s="35">
        <v>0</v>
      </c>
      <c r="M33" s="36">
        <f t="shared" si="10"/>
        <v>0</v>
      </c>
      <c r="N33" s="34">
        <v>14</v>
      </c>
      <c r="O33" s="35">
        <v>0</v>
      </c>
      <c r="P33" s="36">
        <f t="shared" si="7"/>
        <v>0</v>
      </c>
      <c r="Q33" s="37">
        <f t="shared" si="11"/>
        <v>5.9515459140511741E-3</v>
      </c>
    </row>
    <row r="34" spans="1:17" ht="15" customHeight="1" x14ac:dyDescent="0.15">
      <c r="A34" s="38"/>
      <c r="B34" s="20" t="s">
        <v>5</v>
      </c>
      <c r="C34" s="21">
        <f>SUBTOTAL(9,C24:C33)</f>
        <v>225445</v>
      </c>
      <c r="D34" s="22">
        <f>SUBTOTAL(9,D24:D33)</f>
        <v>200975</v>
      </c>
      <c r="E34" s="23">
        <f t="shared" si="8"/>
        <v>112.17564373678319</v>
      </c>
      <c r="F34" s="21">
        <f>SUBTOTAL(9,F24:F33)</f>
        <v>1423759</v>
      </c>
      <c r="G34" s="22">
        <f>SUBTOTAL(9,G24:G33)</f>
        <v>1235823</v>
      </c>
      <c r="H34" s="23">
        <f t="shared" si="6"/>
        <v>115.20735574592803</v>
      </c>
      <c r="I34" s="24">
        <f t="shared" si="9"/>
        <v>99.925253926098947</v>
      </c>
      <c r="J34" s="20" t="s">
        <v>5</v>
      </c>
      <c r="K34" s="21">
        <f>SUBTOTAL(9,K24:K33)</f>
        <v>30188</v>
      </c>
      <c r="L34" s="22">
        <f>SUBTOTAL(9,L24:L33)</f>
        <v>31663</v>
      </c>
      <c r="M34" s="23">
        <f t="shared" si="10"/>
        <v>95.341565865521275</v>
      </c>
      <c r="N34" s="21">
        <f>SUBTOTAL(9,N24:N33)</f>
        <v>235203</v>
      </c>
      <c r="O34" s="22">
        <f>SUBTOTAL(9,O24:O33)</f>
        <v>248058</v>
      </c>
      <c r="P34" s="23">
        <f t="shared" si="7"/>
        <v>94.817744237234834</v>
      </c>
      <c r="Q34" s="24">
        <f t="shared" si="11"/>
        <v>99.98724668732703</v>
      </c>
    </row>
    <row r="35" spans="1:17" ht="15" customHeight="1" x14ac:dyDescent="0.15">
      <c r="A35" s="39"/>
      <c r="B35" s="33" t="s">
        <v>6</v>
      </c>
      <c r="C35" s="34">
        <v>80</v>
      </c>
      <c r="D35" s="35">
        <v>98</v>
      </c>
      <c r="E35" s="36">
        <f t="shared" si="8"/>
        <v>81.632653061224488</v>
      </c>
      <c r="F35" s="34">
        <v>1065</v>
      </c>
      <c r="G35" s="35">
        <v>1298</v>
      </c>
      <c r="H35" s="36">
        <f t="shared" si="6"/>
        <v>82.049306625577813</v>
      </c>
      <c r="I35" s="37">
        <f t="shared" si="9"/>
        <v>7.4746073901057253E-2</v>
      </c>
      <c r="J35" s="33" t="s">
        <v>6</v>
      </c>
      <c r="K35" s="34">
        <v>0</v>
      </c>
      <c r="L35" s="35">
        <v>18</v>
      </c>
      <c r="M35" s="36">
        <f t="shared" si="10"/>
        <v>0</v>
      </c>
      <c r="N35" s="34">
        <v>30</v>
      </c>
      <c r="O35" s="35">
        <v>160</v>
      </c>
      <c r="P35" s="36">
        <f t="shared" si="7"/>
        <v>18.75</v>
      </c>
      <c r="Q35" s="37">
        <f t="shared" si="11"/>
        <v>1.2753312672966803E-2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2025-11-27T01:38:45Z</dcterms:created>
  <dcterms:modified xsi:type="dcterms:W3CDTF">2025-11-27T01:40:03Z</dcterms:modified>
</cp:coreProperties>
</file>