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7C1CC08-3EF2-449D-BD22-6DEB6A5599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4" i="1"/>
  <c r="P43" i="1"/>
  <c r="P41" i="1"/>
  <c r="P40" i="1"/>
  <c r="P35" i="1"/>
  <c r="P34" i="1"/>
  <c r="P32" i="1"/>
  <c r="P31" i="1"/>
  <c r="P29" i="1"/>
  <c r="P28" i="1"/>
  <c r="P26" i="1"/>
  <c r="P25" i="1"/>
  <c r="P14" i="1"/>
  <c r="P13" i="1"/>
  <c r="P11" i="1"/>
  <c r="P10" i="1"/>
  <c r="D46" i="1" l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G48" i="1" s="1"/>
  <c r="H47" i="1"/>
  <c r="I47" i="1"/>
  <c r="J47" i="1"/>
  <c r="K47" i="1"/>
  <c r="L47" i="1"/>
  <c r="M47" i="1"/>
  <c r="N47" i="1"/>
  <c r="O47" i="1"/>
  <c r="F48" i="1"/>
  <c r="Q53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I24" i="1" s="1"/>
  <c r="H22" i="1"/>
  <c r="H24" i="1" s="1"/>
  <c r="G22" i="1"/>
  <c r="G24" i="1" s="1"/>
  <c r="F22" i="1"/>
  <c r="E22" i="1"/>
  <c r="D22" i="1"/>
  <c r="O20" i="1"/>
  <c r="N20" i="1"/>
  <c r="N17" i="1" s="1"/>
  <c r="M20" i="1"/>
  <c r="L20" i="1"/>
  <c r="K20" i="1"/>
  <c r="J20" i="1"/>
  <c r="I20" i="1"/>
  <c r="I17" i="1" s="1"/>
  <c r="H20" i="1"/>
  <c r="H17" i="1" s="1"/>
  <c r="G20" i="1"/>
  <c r="F20" i="1"/>
  <c r="E20" i="1"/>
  <c r="D20" i="1"/>
  <c r="O19" i="1"/>
  <c r="N19" i="1"/>
  <c r="N16" i="1" s="1"/>
  <c r="M19" i="1"/>
  <c r="L19" i="1"/>
  <c r="K19" i="1"/>
  <c r="J19" i="1"/>
  <c r="I19" i="1"/>
  <c r="H19" i="1"/>
  <c r="G19" i="1"/>
  <c r="F19" i="1"/>
  <c r="F21" i="1" s="1"/>
  <c r="E19" i="1"/>
  <c r="D19" i="1"/>
  <c r="P19" i="1" s="1"/>
  <c r="O38" i="1"/>
  <c r="N38" i="1"/>
  <c r="M38" i="1"/>
  <c r="L38" i="1"/>
  <c r="K38" i="1"/>
  <c r="J38" i="1"/>
  <c r="I38" i="1"/>
  <c r="H38" i="1"/>
  <c r="G38" i="1"/>
  <c r="F38" i="1"/>
  <c r="E38" i="1"/>
  <c r="O37" i="1"/>
  <c r="N37" i="1"/>
  <c r="M37" i="1"/>
  <c r="M39" i="1" s="1"/>
  <c r="L37" i="1"/>
  <c r="K37" i="1"/>
  <c r="J37" i="1"/>
  <c r="I37" i="1"/>
  <c r="H37" i="1"/>
  <c r="G37" i="1"/>
  <c r="F37" i="1"/>
  <c r="E37" i="1"/>
  <c r="D38" i="1"/>
  <c r="P38" i="1" s="1"/>
  <c r="D37" i="1"/>
  <c r="O17" i="1"/>
  <c r="O16" i="1"/>
  <c r="O18" i="1" s="1"/>
  <c r="Q44" i="1"/>
  <c r="Q41" i="1"/>
  <c r="Q35" i="1"/>
  <c r="Q32" i="1"/>
  <c r="Q29" i="1"/>
  <c r="Q26" i="1"/>
  <c r="Q14" i="1"/>
  <c r="Q11" i="1"/>
  <c r="D8" i="1"/>
  <c r="E8" i="1"/>
  <c r="F8" i="1"/>
  <c r="G8" i="1"/>
  <c r="H8" i="1"/>
  <c r="I8" i="1"/>
  <c r="J8" i="1"/>
  <c r="K8" i="1"/>
  <c r="L8" i="1"/>
  <c r="M8" i="1"/>
  <c r="M5" i="1" s="1"/>
  <c r="N8" i="1"/>
  <c r="N5" i="1" s="1"/>
  <c r="O8" i="1"/>
  <c r="O7" i="1"/>
  <c r="N7" i="1"/>
  <c r="M7" i="1"/>
  <c r="L7" i="1"/>
  <c r="L4" i="1" s="1"/>
  <c r="K7" i="1"/>
  <c r="J7" i="1"/>
  <c r="J4" i="1" s="1"/>
  <c r="I7" i="1"/>
  <c r="H7" i="1"/>
  <c r="G7" i="1"/>
  <c r="F7" i="1"/>
  <c r="F9" i="1" s="1"/>
  <c r="E7" i="1"/>
  <c r="E9" i="1" s="1"/>
  <c r="N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N39" i="1"/>
  <c r="L39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O24" i="1"/>
  <c r="N24" i="1"/>
  <c r="L24" i="1"/>
  <c r="O21" i="1"/>
  <c r="M21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N9" i="1"/>
  <c r="P12" i="1"/>
  <c r="D12" i="1"/>
  <c r="D7" i="1"/>
  <c r="P7" i="1" s="1"/>
  <c r="D39" i="1" l="1"/>
  <c r="P37" i="1"/>
  <c r="P39" i="1" s="1"/>
  <c r="F5" i="1"/>
  <c r="P20" i="1"/>
  <c r="P21" i="1" s="1"/>
  <c r="P22" i="1"/>
  <c r="P24" i="1" s="1"/>
  <c r="P23" i="1"/>
  <c r="O9" i="1"/>
  <c r="P8" i="1"/>
  <c r="P9" i="1" s="1"/>
  <c r="E5" i="1"/>
  <c r="G39" i="1"/>
  <c r="K21" i="1"/>
  <c r="M16" i="1"/>
  <c r="P47" i="1"/>
  <c r="P46" i="1"/>
  <c r="O48" i="1"/>
  <c r="H48" i="1"/>
  <c r="Q54" i="1"/>
  <c r="D48" i="1"/>
  <c r="N48" i="1"/>
  <c r="M48" i="1"/>
  <c r="L48" i="1"/>
  <c r="K48" i="1"/>
  <c r="J48" i="1"/>
  <c r="I48" i="1"/>
  <c r="Q47" i="1"/>
  <c r="E48" i="1"/>
  <c r="Q51" i="1"/>
  <c r="M4" i="1"/>
  <c r="L5" i="1"/>
  <c r="F39" i="1"/>
  <c r="Q45" i="1"/>
  <c r="O39" i="1"/>
  <c r="O5" i="1"/>
  <c r="K39" i="1"/>
  <c r="K5" i="1"/>
  <c r="J5" i="1"/>
  <c r="J6" i="1" s="1"/>
  <c r="J39" i="1"/>
  <c r="I5" i="1"/>
  <c r="I39" i="1"/>
  <c r="I4" i="1"/>
  <c r="I6" i="1" s="1"/>
  <c r="H5" i="1"/>
  <c r="H39" i="1"/>
  <c r="H4" i="1"/>
  <c r="Q38" i="1"/>
  <c r="Q42" i="1"/>
  <c r="G5" i="1"/>
  <c r="G4" i="1"/>
  <c r="E39" i="1"/>
  <c r="D5" i="1"/>
  <c r="P5" i="1" s="1"/>
  <c r="K24" i="1"/>
  <c r="Q36" i="1"/>
  <c r="M17" i="1"/>
  <c r="M18" i="1" s="1"/>
  <c r="L21" i="1"/>
  <c r="L17" i="1"/>
  <c r="J17" i="1"/>
  <c r="J21" i="1"/>
  <c r="I21" i="1"/>
  <c r="Q33" i="1"/>
  <c r="F17" i="1"/>
  <c r="N18" i="1"/>
  <c r="M24" i="1"/>
  <c r="K17" i="1"/>
  <c r="K16" i="1"/>
  <c r="J24" i="1"/>
  <c r="J16" i="1"/>
  <c r="I16" i="1"/>
  <c r="G17" i="1"/>
  <c r="Q23" i="1"/>
  <c r="F24" i="1"/>
  <c r="E24" i="1"/>
  <c r="E17" i="1"/>
  <c r="Q30" i="1"/>
  <c r="D24" i="1"/>
  <c r="D16" i="1"/>
  <c r="N21" i="1"/>
  <c r="L16" i="1"/>
  <c r="I18" i="1"/>
  <c r="H21" i="1"/>
  <c r="H16" i="1"/>
  <c r="H18" i="1" s="1"/>
  <c r="G21" i="1"/>
  <c r="Q20" i="1"/>
  <c r="G16" i="1"/>
  <c r="F16" i="1"/>
  <c r="F18" i="1" s="1"/>
  <c r="Q27" i="1"/>
  <c r="E21" i="1"/>
  <c r="E16" i="1"/>
  <c r="D17" i="1"/>
  <c r="P17" i="1" s="1"/>
  <c r="D21" i="1"/>
  <c r="M9" i="1"/>
  <c r="L9" i="1"/>
  <c r="I9" i="1"/>
  <c r="Q15" i="1"/>
  <c r="H9" i="1"/>
  <c r="G9" i="1"/>
  <c r="E4" i="1"/>
  <c r="E6" i="1" s="1"/>
  <c r="O4" i="1"/>
  <c r="O6" i="1" s="1"/>
  <c r="N6" i="1"/>
  <c r="M6" i="1"/>
  <c r="L6" i="1"/>
  <c r="K9" i="1"/>
  <c r="K4" i="1"/>
  <c r="J9" i="1"/>
  <c r="G6" i="1"/>
  <c r="Q12" i="1"/>
  <c r="F4" i="1"/>
  <c r="F6" i="1" s="1"/>
  <c r="D9" i="1"/>
  <c r="Q8" i="1"/>
  <c r="D4" i="1"/>
  <c r="P4" i="1" l="1"/>
  <c r="P6" i="1" s="1"/>
  <c r="P16" i="1"/>
  <c r="P18" i="1" s="1"/>
  <c r="P48" i="1"/>
  <c r="Q48" i="1"/>
  <c r="K6" i="1"/>
  <c r="H6" i="1"/>
  <c r="Q39" i="1"/>
  <c r="Q5" i="1"/>
  <c r="J18" i="1"/>
  <c r="L18" i="1"/>
  <c r="K18" i="1"/>
  <c r="G18" i="1"/>
  <c r="Q21" i="1"/>
  <c r="Q24" i="1"/>
  <c r="E18" i="1"/>
  <c r="Q17" i="1"/>
  <c r="D18" i="1"/>
  <c r="Q9" i="1"/>
  <c r="D6" i="1"/>
  <c r="Q6" i="1" l="1"/>
  <c r="Q18" i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<sst xmlns="http://schemas.openxmlformats.org/spreadsheetml/2006/main" count="47" uniqueCount="41">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</sst>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="60" zoomScaleNormal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" customHeight="1" x14ac:dyDescent="0.15">
      <c r="A2" s="35">
        <v>45870</v>
      </c>
      <c r="B2" s="36"/>
      <c r="C2" s="36"/>
      <c r="P2" s="12"/>
      <c r="Q2" s="11" t="s">
        <v>32</v>
      </c>
    </row>
    <row r="3" spans="1:17" ht="24" customHeight="1" x14ac:dyDescent="0.15">
      <c r="A3" s="26" t="s">
        <v>20</v>
      </c>
      <c r="B3" s="27"/>
      <c r="C3" s="2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8" t="s">
        <v>31</v>
      </c>
      <c r="B4" s="32"/>
      <c r="C4" s="19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6994430</v>
      </c>
      <c r="J4" s="8">
        <f t="shared" si="0"/>
        <v>7553562</v>
      </c>
      <c r="K4" s="8">
        <f t="shared" si="0"/>
        <v>6747671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SUM(D4:K4)</f>
        <v>56609323</v>
      </c>
      <c r="Q4" s="8">
        <v>0</v>
      </c>
    </row>
    <row r="5" spans="1:17" ht="9" customHeight="1" x14ac:dyDescent="0.15">
      <c r="A5" s="20"/>
      <c r="B5" s="33"/>
      <c r="C5" s="21"/>
      <c r="D5" s="10">
        <f>D8+D38</f>
        <v>6782191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7718253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SUM(D5:K5)</f>
        <v>54959183</v>
      </c>
      <c r="Q5" s="10">
        <f>SUM(D5:O5)</f>
        <v>85618943</v>
      </c>
    </row>
    <row r="6" spans="1:17" ht="9" customHeight="1" x14ac:dyDescent="0.15">
      <c r="A6" s="22"/>
      <c r="B6" s="34"/>
      <c r="C6" s="23"/>
      <c r="D6" s="9">
        <f t="shared" ref="D6:Q6" si="2">IF(OR(D4=0,D5=0),"- ",D4/D5*100)</f>
        <v>99.828816381019053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101.90437574731716</v>
      </c>
      <c r="J6" s="9">
        <f t="shared" si="2"/>
        <v>103.7152364237616</v>
      </c>
      <c r="K6" s="9">
        <f t="shared" si="2"/>
        <v>111.51359654667795</v>
      </c>
      <c r="L6" s="9" t="str">
        <f t="shared" si="2"/>
        <v xml:space="preserve">- </v>
      </c>
      <c r="M6" s="9" t="str">
        <f t="shared" si="2"/>
        <v xml:space="preserve">- 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103.0024827698039</v>
      </c>
      <c r="Q6" s="9" t="str">
        <f t="shared" si="2"/>
        <v xml:space="preserve">- </v>
      </c>
    </row>
    <row r="7" spans="1:17" ht="9" customHeight="1" x14ac:dyDescent="0.15">
      <c r="A7" s="29" t="s">
        <v>18</v>
      </c>
      <c r="B7" s="18" t="s">
        <v>22</v>
      </c>
      <c r="C7" s="19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2714774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SUM(D7:K7)</f>
        <v>22817072</v>
      </c>
      <c r="Q7" s="8">
        <v>0</v>
      </c>
    </row>
    <row r="8" spans="1:17" ht="9" customHeight="1" x14ac:dyDescent="0.15">
      <c r="A8" s="30"/>
      <c r="B8" s="20"/>
      <c r="C8" s="21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SUM(D8:K8)</f>
        <v>22166388</v>
      </c>
      <c r="Q8" s="10">
        <f>SUM(D8:O8)</f>
        <v>34750740</v>
      </c>
    </row>
    <row r="9" spans="1:17" ht="9" customHeight="1" x14ac:dyDescent="0.15">
      <c r="A9" s="30"/>
      <c r="B9" s="22"/>
      <c r="C9" s="23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>
        <f t="shared" si="5"/>
        <v>110.14778884757158</v>
      </c>
      <c r="L9" s="9" t="str">
        <f t="shared" si="5"/>
        <v xml:space="preserve">- </v>
      </c>
      <c r="M9" s="9" t="str">
        <f t="shared" si="5"/>
        <v xml:space="preserve">- 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102.93545344419668</v>
      </c>
      <c r="Q9" s="9" t="str">
        <f t="shared" si="5"/>
        <v xml:space="preserve">- </v>
      </c>
    </row>
    <row r="10" spans="1:17" ht="9" customHeight="1" x14ac:dyDescent="0.15">
      <c r="A10" s="30"/>
      <c r="B10" s="18" t="s">
        <v>23</v>
      </c>
      <c r="C10" s="19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619365</v>
      </c>
      <c r="L10" s="8">
        <v>0</v>
      </c>
      <c r="M10" s="8">
        <v>0</v>
      </c>
      <c r="N10" s="8">
        <v>0</v>
      </c>
      <c r="O10" s="8">
        <v>0</v>
      </c>
      <c r="P10" s="8">
        <f>SUM(D10:K10)</f>
        <v>5436602</v>
      </c>
      <c r="Q10" s="8">
        <v>0</v>
      </c>
    </row>
    <row r="11" spans="1:17" ht="9" customHeight="1" x14ac:dyDescent="0.15">
      <c r="A11" s="30"/>
      <c r="B11" s="20"/>
      <c r="C11" s="21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SUM(D11:K11)</f>
        <v>5457677</v>
      </c>
      <c r="Q11" s="10">
        <f>SUM(D11:O11)</f>
        <v>8575412</v>
      </c>
    </row>
    <row r="12" spans="1:17" ht="9" customHeight="1" x14ac:dyDescent="0.15">
      <c r="A12" s="30"/>
      <c r="B12" s="22"/>
      <c r="C12" s="23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>
        <f t="shared" si="6"/>
        <v>120.97752394197283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99.613846697047109</v>
      </c>
      <c r="Q12" s="9" t="str">
        <f t="shared" si="6"/>
        <v xml:space="preserve">- </v>
      </c>
    </row>
    <row r="13" spans="1:17" ht="9" customHeight="1" x14ac:dyDescent="0.15">
      <c r="A13" s="30"/>
      <c r="B13" s="18" t="s">
        <v>24</v>
      </c>
      <c r="C13" s="19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2095409</v>
      </c>
      <c r="L13" s="8">
        <v>0</v>
      </c>
      <c r="M13" s="8">
        <v>0</v>
      </c>
      <c r="N13" s="8">
        <v>0</v>
      </c>
      <c r="O13" s="8">
        <v>0</v>
      </c>
      <c r="P13" s="8">
        <f>SUM(D13:K13)</f>
        <v>17380470</v>
      </c>
      <c r="Q13" s="8">
        <v>0</v>
      </c>
    </row>
    <row r="14" spans="1:17" ht="9" customHeight="1" x14ac:dyDescent="0.15">
      <c r="A14" s="30"/>
      <c r="B14" s="20"/>
      <c r="C14" s="21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SUM(D14:K14)</f>
        <v>16708711</v>
      </c>
      <c r="Q14" s="10">
        <f>SUM(D14:O14)</f>
        <v>26175328</v>
      </c>
    </row>
    <row r="15" spans="1:17" ht="9" customHeight="1" x14ac:dyDescent="0.15">
      <c r="A15" s="30"/>
      <c r="B15" s="22"/>
      <c r="C15" s="23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>
        <f t="shared" si="7"/>
        <v>107.30840099185845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104.02041186779758</v>
      </c>
      <c r="Q15" s="9" t="str">
        <f t="shared" si="7"/>
        <v xml:space="preserve">- </v>
      </c>
    </row>
    <row r="16" spans="1:17" ht="9" customHeight="1" x14ac:dyDescent="0.15">
      <c r="A16" s="30"/>
      <c r="B16" s="37" t="s">
        <v>29</v>
      </c>
      <c r="C16" s="14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2451109</v>
      </c>
      <c r="L16" s="8">
        <f t="shared" si="8"/>
        <v>0</v>
      </c>
      <c r="M16" s="8">
        <f t="shared" si="8"/>
        <v>0</v>
      </c>
      <c r="N16" s="8">
        <f t="shared" si="8"/>
        <v>0</v>
      </c>
      <c r="O16" s="8">
        <f t="shared" si="8"/>
        <v>0</v>
      </c>
      <c r="P16" s="8">
        <f>SUM(D16:K16)</f>
        <v>20643867</v>
      </c>
      <c r="Q16" s="8">
        <v>0</v>
      </c>
    </row>
    <row r="17" spans="1:17" ht="9" customHeight="1" x14ac:dyDescent="0.15">
      <c r="A17" s="30"/>
      <c r="B17" s="37"/>
      <c r="C17" s="14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SUM(D17:K17)</f>
        <v>20009861</v>
      </c>
      <c r="Q17" s="10">
        <f>SUM(D17:O17)</f>
        <v>31219217</v>
      </c>
    </row>
    <row r="18" spans="1:17" ht="9" customHeight="1" x14ac:dyDescent="0.15">
      <c r="A18" s="30"/>
      <c r="B18" s="37"/>
      <c r="C18" s="14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>
        <f t="shared" si="10"/>
        <v>111.53536551348809</v>
      </c>
      <c r="L18" s="9" t="str">
        <f t="shared" si="10"/>
        <v xml:space="preserve">- </v>
      </c>
      <c r="M18" s="9" t="str">
        <f t="shared" si="10"/>
        <v xml:space="preserve">- 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103.16846778695765</v>
      </c>
      <c r="Q18" s="9" t="str">
        <f t="shared" si="10"/>
        <v xml:space="preserve">- </v>
      </c>
    </row>
    <row r="19" spans="1:17" ht="9" customHeight="1" x14ac:dyDescent="0.15">
      <c r="A19" s="30"/>
      <c r="B19" s="37"/>
      <c r="C19" s="24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548953</v>
      </c>
      <c r="L19" s="8">
        <f t="shared" si="11"/>
        <v>0</v>
      </c>
      <c r="M19" s="8">
        <f t="shared" si="11"/>
        <v>0</v>
      </c>
      <c r="N19" s="8">
        <f t="shared" si="11"/>
        <v>0</v>
      </c>
      <c r="O19" s="8">
        <f t="shared" si="11"/>
        <v>0</v>
      </c>
      <c r="P19" s="8">
        <f>SUM(D19:K19)</f>
        <v>4789838</v>
      </c>
      <c r="Q19" s="8">
        <v>0</v>
      </c>
    </row>
    <row r="20" spans="1:17" ht="9" customHeight="1" x14ac:dyDescent="0.15">
      <c r="A20" s="30"/>
      <c r="B20" s="37"/>
      <c r="C20" s="24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SUM(D20:K20)</f>
        <v>4881753</v>
      </c>
      <c r="Q20" s="10">
        <f>SUM(D20:O20)</f>
        <v>7619809</v>
      </c>
    </row>
    <row r="21" spans="1:17" ht="9" customHeight="1" x14ac:dyDescent="0.15">
      <c r="A21" s="30"/>
      <c r="B21" s="37"/>
      <c r="C21" s="24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>
        <f t="shared" si="13"/>
        <v>120.03249245086226</v>
      </c>
      <c r="L21" s="9" t="str">
        <f t="shared" si="13"/>
        <v xml:space="preserve">- </v>
      </c>
      <c r="M21" s="9" t="str">
        <f t="shared" si="13"/>
        <v xml:space="preserve">- 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98.117172253491731</v>
      </c>
      <c r="Q21" s="9" t="str">
        <f t="shared" si="13"/>
        <v xml:space="preserve">- </v>
      </c>
    </row>
    <row r="22" spans="1:17" ht="9" customHeight="1" x14ac:dyDescent="0.15">
      <c r="A22" s="30"/>
      <c r="B22" s="37"/>
      <c r="C22" s="24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1902156</v>
      </c>
      <c r="L22" s="8">
        <f t="shared" si="14"/>
        <v>0</v>
      </c>
      <c r="M22" s="8">
        <f t="shared" si="14"/>
        <v>0</v>
      </c>
      <c r="N22" s="8">
        <f t="shared" si="14"/>
        <v>0</v>
      </c>
      <c r="O22" s="8">
        <f t="shared" si="14"/>
        <v>0</v>
      </c>
      <c r="P22" s="8">
        <f>SUM(D22:K22)</f>
        <v>15854029</v>
      </c>
      <c r="Q22" s="8">
        <v>0</v>
      </c>
    </row>
    <row r="23" spans="1:17" ht="9" customHeight="1" x14ac:dyDescent="0.15">
      <c r="A23" s="30"/>
      <c r="B23" s="37"/>
      <c r="C23" s="24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SUM(D23:K23)</f>
        <v>15128108</v>
      </c>
      <c r="Q23" s="10">
        <f>SUM(D23:O23)</f>
        <v>23599408</v>
      </c>
    </row>
    <row r="24" spans="1:17" ht="9" customHeight="1" x14ac:dyDescent="0.15">
      <c r="A24" s="30"/>
      <c r="B24" s="37"/>
      <c r="C24" s="24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>
        <f t="shared" si="16"/>
        <v>109.3023496354014</v>
      </c>
      <c r="L24" s="9" t="str">
        <f t="shared" si="16"/>
        <v xml:space="preserve">- </v>
      </c>
      <c r="M24" s="9" t="str">
        <f t="shared" si="16"/>
        <v xml:space="preserve">- 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104.79849165540067</v>
      </c>
      <c r="Q24" s="9" t="str">
        <f t="shared" si="16"/>
        <v xml:space="preserve">- </v>
      </c>
    </row>
    <row r="25" spans="1:17" ht="9" customHeight="1" x14ac:dyDescent="0.15">
      <c r="A25" s="30"/>
      <c r="B25" s="25" t="s">
        <v>36</v>
      </c>
      <c r="C25" s="24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518633</v>
      </c>
      <c r="L25" s="8">
        <v>0</v>
      </c>
      <c r="M25" s="8">
        <v>0</v>
      </c>
      <c r="N25" s="8">
        <v>0</v>
      </c>
      <c r="O25" s="8">
        <v>0</v>
      </c>
      <c r="P25" s="8">
        <f>SUM(D25:K25)</f>
        <v>4529993</v>
      </c>
      <c r="Q25" s="8">
        <v>0</v>
      </c>
    </row>
    <row r="26" spans="1:17" ht="9" customHeight="1" x14ac:dyDescent="0.15">
      <c r="A26" s="30"/>
      <c r="B26" s="25"/>
      <c r="C26" s="24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SUM(D26:K26)</f>
        <v>4617851</v>
      </c>
      <c r="Q26" s="10">
        <f>SUM(D26:O26)</f>
        <v>7210516</v>
      </c>
    </row>
    <row r="27" spans="1:17" ht="9" customHeight="1" x14ac:dyDescent="0.15">
      <c r="A27" s="30"/>
      <c r="B27" s="25"/>
      <c r="C27" s="24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>
        <f t="shared" si="17"/>
        <v>120.31461685503777</v>
      </c>
      <c r="L27" s="9" t="str">
        <f t="shared" si="17"/>
        <v xml:space="preserve">- </v>
      </c>
      <c r="M27" s="9" t="str">
        <f t="shared" si="17"/>
        <v xml:space="preserve">- 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98.097426703460116</v>
      </c>
      <c r="Q27" s="9" t="str">
        <f t="shared" si="17"/>
        <v xml:space="preserve">- </v>
      </c>
    </row>
    <row r="28" spans="1:17" ht="9" customHeight="1" x14ac:dyDescent="0.15">
      <c r="A28" s="30"/>
      <c r="B28" s="25"/>
      <c r="C28" s="24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1863790</v>
      </c>
      <c r="L28" s="8">
        <v>0</v>
      </c>
      <c r="M28" s="8">
        <v>0</v>
      </c>
      <c r="N28" s="8">
        <v>0</v>
      </c>
      <c r="O28" s="8">
        <v>0</v>
      </c>
      <c r="P28" s="8">
        <f>SUM(D28:K28)</f>
        <v>15476711</v>
      </c>
      <c r="Q28" s="8">
        <v>0</v>
      </c>
    </row>
    <row r="29" spans="1:17" ht="9" customHeight="1" x14ac:dyDescent="0.15">
      <c r="A29" s="30"/>
      <c r="B29" s="25"/>
      <c r="C29" s="24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SUM(D29:K29)</f>
        <v>14739066</v>
      </c>
      <c r="Q29" s="10">
        <f>SUM(D29:O29)</f>
        <v>22912339</v>
      </c>
    </row>
    <row r="30" spans="1:17" ht="9" customHeight="1" x14ac:dyDescent="0.15">
      <c r="A30" s="30"/>
      <c r="B30" s="25"/>
      <c r="C30" s="24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>
        <f t="shared" si="18"/>
        <v>109.39288326158996</v>
      </c>
      <c r="L30" s="9" t="str">
        <f t="shared" si="18"/>
        <v xml:space="preserve">- </v>
      </c>
      <c r="M30" s="9" t="str">
        <f t="shared" si="18"/>
        <v xml:space="preserve">- 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105.00469297036868</v>
      </c>
      <c r="Q30" s="9" t="str">
        <f t="shared" si="18"/>
        <v xml:space="preserve">- </v>
      </c>
    </row>
    <row r="31" spans="1:17" ht="9" customHeight="1" x14ac:dyDescent="0.15">
      <c r="A31" s="30"/>
      <c r="B31" s="25" t="s">
        <v>37</v>
      </c>
      <c r="C31" s="24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30320</v>
      </c>
      <c r="L31" s="8">
        <v>0</v>
      </c>
      <c r="M31" s="8">
        <v>0</v>
      </c>
      <c r="N31" s="8">
        <v>0</v>
      </c>
      <c r="O31" s="8">
        <v>0</v>
      </c>
      <c r="P31" s="8">
        <f>SUM(D31:K31)</f>
        <v>259845</v>
      </c>
      <c r="Q31" s="8">
        <v>0</v>
      </c>
    </row>
    <row r="32" spans="1:17" ht="9" customHeight="1" x14ac:dyDescent="0.15">
      <c r="A32" s="30"/>
      <c r="B32" s="25"/>
      <c r="C32" s="24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SUM(D32:K32)</f>
        <v>263902</v>
      </c>
      <c r="Q32" s="10">
        <f>SUM(D32:O32)</f>
        <v>409293</v>
      </c>
    </row>
    <row r="33" spans="1:17" ht="9" customHeight="1" x14ac:dyDescent="0.15">
      <c r="A33" s="30"/>
      <c r="B33" s="25"/>
      <c r="C33" s="24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>
        <f t="shared" si="19"/>
        <v>115.40364632893083</v>
      </c>
      <c r="L33" s="9" t="str">
        <f t="shared" si="19"/>
        <v xml:space="preserve">- </v>
      </c>
      <c r="M33" s="9" t="str">
        <f t="shared" si="19"/>
        <v xml:space="preserve">- 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98.462686906503166</v>
      </c>
      <c r="Q33" s="9" t="str">
        <f t="shared" si="19"/>
        <v xml:space="preserve">- </v>
      </c>
    </row>
    <row r="34" spans="1:17" ht="9" customHeight="1" x14ac:dyDescent="0.15">
      <c r="A34" s="30"/>
      <c r="B34" s="25"/>
      <c r="C34" s="24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38366</v>
      </c>
      <c r="L34" s="8">
        <v>0</v>
      </c>
      <c r="M34" s="8">
        <v>0</v>
      </c>
      <c r="N34" s="8">
        <v>0</v>
      </c>
      <c r="O34" s="8">
        <v>0</v>
      </c>
      <c r="P34" s="8">
        <f>SUM(D34:K34)</f>
        <v>377318</v>
      </c>
      <c r="Q34" s="8">
        <v>0</v>
      </c>
    </row>
    <row r="35" spans="1:17" ht="9" customHeight="1" x14ac:dyDescent="0.15">
      <c r="A35" s="30"/>
      <c r="B35" s="25"/>
      <c r="C35" s="24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SUM(D35:K35)</f>
        <v>389042</v>
      </c>
      <c r="Q35" s="10">
        <f>SUM(D35:O35)</f>
        <v>687069</v>
      </c>
    </row>
    <row r="36" spans="1:17" ht="9" customHeight="1" x14ac:dyDescent="0.15">
      <c r="A36" s="31"/>
      <c r="B36" s="25"/>
      <c r="C36" s="24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>
        <f t="shared" si="20"/>
        <v>105.07778264680105</v>
      </c>
      <c r="L36" s="9" t="str">
        <f t="shared" si="20"/>
        <v xml:space="preserve">- </v>
      </c>
      <c r="M36" s="9" t="str">
        <f t="shared" si="20"/>
        <v xml:space="preserve">- 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96.98644362305356</v>
      </c>
      <c r="Q36" s="9" t="str">
        <f t="shared" si="20"/>
        <v xml:space="preserve">- </v>
      </c>
    </row>
    <row r="37" spans="1:17" ht="9" customHeight="1" x14ac:dyDescent="0.15">
      <c r="A37" s="13" t="s">
        <v>19</v>
      </c>
      <c r="B37" s="18" t="s">
        <v>22</v>
      </c>
      <c r="C37" s="19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4188594</v>
      </c>
      <c r="J37" s="8">
        <f t="shared" si="21"/>
        <v>4440036</v>
      </c>
      <c r="K37" s="8">
        <f t="shared" si="21"/>
        <v>4032897</v>
      </c>
      <c r="L37" s="8">
        <f t="shared" si="21"/>
        <v>0</v>
      </c>
      <c r="M37" s="8">
        <f t="shared" si="21"/>
        <v>0</v>
      </c>
      <c r="N37" s="8">
        <f t="shared" si="21"/>
        <v>0</v>
      </c>
      <c r="O37" s="8">
        <f t="shared" si="21"/>
        <v>0</v>
      </c>
      <c r="P37" s="8">
        <f>SUM(D37:K37)</f>
        <v>33792251</v>
      </c>
      <c r="Q37" s="8">
        <v>0</v>
      </c>
    </row>
    <row r="38" spans="1:17" ht="9" customHeight="1" x14ac:dyDescent="0.15">
      <c r="A38" s="13"/>
      <c r="B38" s="20"/>
      <c r="C38" s="21"/>
      <c r="D38" s="10">
        <f>D41+D44</f>
        <v>3804045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4515696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SUM(D38:K38)</f>
        <v>32792795</v>
      </c>
      <c r="Q38" s="10">
        <f>SUM(D38:O38)</f>
        <v>50868203</v>
      </c>
    </row>
    <row r="39" spans="1:17" ht="9" customHeight="1" x14ac:dyDescent="0.15">
      <c r="A39" s="13"/>
      <c r="B39" s="22"/>
      <c r="C39" s="23"/>
      <c r="D39" s="9">
        <f t="shared" ref="D39:Q39" si="23">IF(OR(D37=0,D38=0),"- ",D37/D38*100)</f>
        <v>104.5423752873586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104.14175790624196</v>
      </c>
      <c r="J39" s="9">
        <f t="shared" si="23"/>
        <v>101.14219132803859</v>
      </c>
      <c r="K39" s="9">
        <f t="shared" si="23"/>
        <v>112.45223516027572</v>
      </c>
      <c r="L39" s="9" t="str">
        <f t="shared" si="23"/>
        <v xml:space="preserve">- </v>
      </c>
      <c r="M39" s="9" t="str">
        <f t="shared" si="23"/>
        <v xml:space="preserve">- 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103.04779144321184</v>
      </c>
      <c r="Q39" s="9" t="str">
        <f t="shared" si="23"/>
        <v xml:space="preserve">- </v>
      </c>
    </row>
    <row r="40" spans="1:17" ht="9" customHeight="1" x14ac:dyDescent="0.15">
      <c r="A40" s="13"/>
      <c r="B40" s="18" t="s">
        <v>28</v>
      </c>
      <c r="C40" s="19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1894444</v>
      </c>
      <c r="J40" s="8">
        <v>2084613</v>
      </c>
      <c r="K40" s="8">
        <v>1873683</v>
      </c>
      <c r="L40" s="8">
        <v>0</v>
      </c>
      <c r="M40" s="8">
        <v>0</v>
      </c>
      <c r="N40" s="8">
        <v>0</v>
      </c>
      <c r="O40" s="8">
        <v>0</v>
      </c>
      <c r="P40" s="8">
        <f>SUM(D40:K40)</f>
        <v>15518623</v>
      </c>
      <c r="Q40" s="8">
        <v>0</v>
      </c>
    </row>
    <row r="41" spans="1:17" ht="9" customHeight="1" x14ac:dyDescent="0.15">
      <c r="A41" s="13"/>
      <c r="B41" s="20"/>
      <c r="C41" s="21"/>
      <c r="D41" s="10">
        <v>1660700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2068423</v>
      </c>
      <c r="M41" s="10">
        <v>2092985</v>
      </c>
      <c r="N41" s="10">
        <v>1977316</v>
      </c>
      <c r="O41" s="10">
        <v>2089366</v>
      </c>
      <c r="P41" s="10">
        <f>SUM(D41:K41)</f>
        <v>14441757</v>
      </c>
      <c r="Q41" s="10">
        <f>SUM(D41:O41)</f>
        <v>22669847</v>
      </c>
    </row>
    <row r="42" spans="1:17" ht="9" customHeight="1" x14ac:dyDescent="0.15">
      <c r="A42" s="13"/>
      <c r="B42" s="22"/>
      <c r="C42" s="23"/>
      <c r="D42" s="9">
        <f t="shared" ref="D42:Q42" si="24">IF(OR(D40=0,D41=0),"- ",D40/D41*100)</f>
        <v>108.38784849762149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107.93833117678196</v>
      </c>
      <c r="J42" s="9">
        <f t="shared" si="24"/>
        <v>103.72478422732334</v>
      </c>
      <c r="K42" s="9">
        <f t="shared" si="24"/>
        <v>122.21348189284227</v>
      </c>
      <c r="L42" s="9" t="str">
        <f t="shared" si="24"/>
        <v xml:space="preserve">- </v>
      </c>
      <c r="M42" s="9" t="str">
        <f t="shared" si="24"/>
        <v xml:space="preserve">- 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107.4566134854644</v>
      </c>
      <c r="Q42" s="9" t="str">
        <f t="shared" si="24"/>
        <v xml:space="preserve">- </v>
      </c>
    </row>
    <row r="43" spans="1:17" ht="9" customHeight="1" x14ac:dyDescent="0.15">
      <c r="A43" s="13"/>
      <c r="B43" s="18" t="s">
        <v>27</v>
      </c>
      <c r="C43" s="19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2159214</v>
      </c>
      <c r="L43" s="8">
        <v>0</v>
      </c>
      <c r="M43" s="8">
        <v>0</v>
      </c>
      <c r="N43" s="8">
        <v>0</v>
      </c>
      <c r="O43" s="8">
        <v>0</v>
      </c>
      <c r="P43" s="8">
        <f>SUM(D43:K43)</f>
        <v>18273628</v>
      </c>
      <c r="Q43" s="8">
        <v>0</v>
      </c>
    </row>
    <row r="44" spans="1:17" ht="9" customHeight="1" x14ac:dyDescent="0.15">
      <c r="A44" s="13"/>
      <c r="B44" s="20"/>
      <c r="C44" s="21"/>
      <c r="D44" s="10">
        <v>2143345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SUM(D44:K44)</f>
        <v>18351038</v>
      </c>
      <c r="Q44" s="10">
        <f>SUM(D44:O44)</f>
        <v>28198356</v>
      </c>
    </row>
    <row r="45" spans="1:17" ht="9" customHeight="1" x14ac:dyDescent="0.15">
      <c r="A45" s="13"/>
      <c r="B45" s="22"/>
      <c r="C45" s="23"/>
      <c r="D45" s="9">
        <f t="shared" ref="D45:Q45" si="25">IF(OR(D43=0,D44=0),"- ",D43/D44*100)</f>
        <v>101.56283752732294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>
        <f t="shared" si="25"/>
        <v>105.16350842125719</v>
      </c>
      <c r="L45" s="9" t="str">
        <f t="shared" si="25"/>
        <v xml:space="preserve">- </v>
      </c>
      <c r="M45" s="9" t="str">
        <f t="shared" si="25"/>
        <v xml:space="preserve">- 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99.5781710004633</v>
      </c>
      <c r="Q45" s="9" t="str">
        <f t="shared" si="25"/>
        <v xml:space="preserve">- </v>
      </c>
    </row>
    <row r="46" spans="1:17" ht="9" customHeight="1" x14ac:dyDescent="0.15">
      <c r="A46" s="13"/>
      <c r="B46" s="15" t="s">
        <v>35</v>
      </c>
      <c r="C46" s="14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1384860</v>
      </c>
      <c r="L46" s="8">
        <f t="shared" si="26"/>
        <v>0</v>
      </c>
      <c r="M46" s="8">
        <f t="shared" si="26"/>
        <v>0</v>
      </c>
      <c r="N46" s="8">
        <f t="shared" si="26"/>
        <v>0</v>
      </c>
      <c r="O46" s="8">
        <f t="shared" si="26"/>
        <v>0</v>
      </c>
      <c r="P46" s="8">
        <f>SUM(D46:K46)</f>
        <v>11131305</v>
      </c>
      <c r="Q46" s="8">
        <v>0</v>
      </c>
    </row>
    <row r="47" spans="1:17" ht="9" customHeight="1" x14ac:dyDescent="0.15">
      <c r="A47" s="13"/>
      <c r="B47" s="16"/>
      <c r="C47" s="14"/>
      <c r="D47" s="10">
        <f>D50+D53</f>
        <v>1275685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1388170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SUM(D47:K47)</f>
        <v>10745810</v>
      </c>
      <c r="Q47" s="10">
        <f>SUM(D47:O47)</f>
        <v>16581510</v>
      </c>
    </row>
    <row r="48" spans="1:17" ht="9" customHeight="1" x14ac:dyDescent="0.15">
      <c r="A48" s="13"/>
      <c r="B48" s="16"/>
      <c r="C48" s="14"/>
      <c r="D48" s="9">
        <f t="shared" ref="D48:Q48" si="28">IF(OR(D46=0,D47=0),"- ",D46/D47*100)</f>
        <v>101.40081603217095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>
        <f t="shared" si="28"/>
        <v>112.35958702663231</v>
      </c>
      <c r="L48" s="9" t="str">
        <f t="shared" si="28"/>
        <v xml:space="preserve">- </v>
      </c>
      <c r="M48" s="9" t="str">
        <f t="shared" si="28"/>
        <v xml:space="preserve">- 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103.58739825103925</v>
      </c>
      <c r="Q48" s="9" t="str">
        <f t="shared" si="28"/>
        <v xml:space="preserve">- </v>
      </c>
    </row>
    <row r="49" spans="1:17" ht="9" customHeight="1" x14ac:dyDescent="0.15">
      <c r="A49" s="13"/>
      <c r="B49" s="16"/>
      <c r="C49" s="24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586935</v>
      </c>
      <c r="L49" s="8">
        <v>0</v>
      </c>
      <c r="M49" s="8">
        <v>0</v>
      </c>
      <c r="N49" s="8">
        <v>0</v>
      </c>
      <c r="O49" s="8">
        <v>0</v>
      </c>
      <c r="P49" s="8">
        <f>SUM(D49:K49)</f>
        <v>4624690</v>
      </c>
      <c r="Q49" s="8">
        <v>0</v>
      </c>
    </row>
    <row r="50" spans="1:17" ht="9" customHeight="1" x14ac:dyDescent="0.15">
      <c r="A50" s="13"/>
      <c r="B50" s="16"/>
      <c r="C50" s="24"/>
      <c r="D50" s="10">
        <v>512155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570440</v>
      </c>
      <c r="M50" s="10">
        <v>612795</v>
      </c>
      <c r="N50" s="10">
        <v>593270</v>
      </c>
      <c r="O50" s="10">
        <v>627900</v>
      </c>
      <c r="P50" s="10">
        <f>SUM(D50:K50)</f>
        <v>4365965</v>
      </c>
      <c r="Q50" s="10">
        <f>SUM(D50:O50)</f>
        <v>6770370</v>
      </c>
    </row>
    <row r="51" spans="1:17" ht="9" customHeight="1" x14ac:dyDescent="0.15">
      <c r="A51" s="13"/>
      <c r="B51" s="16"/>
      <c r="C51" s="24"/>
      <c r="D51" s="9">
        <f t="shared" ref="D51:Q51" si="29">IF(OR(D49=0,D50=0),"- ",D49/D50*100)</f>
        <v>104.38246234050239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>
        <f t="shared" si="29"/>
        <v>116.71936523087938</v>
      </c>
      <c r="L51" s="9" t="str">
        <f t="shared" si="29"/>
        <v xml:space="preserve">- </v>
      </c>
      <c r="M51" s="9" t="str">
        <f t="shared" si="29"/>
        <v xml:space="preserve">- 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105.92595222362067</v>
      </c>
      <c r="Q51" s="9" t="str">
        <f t="shared" si="29"/>
        <v xml:space="preserve">- </v>
      </c>
    </row>
    <row r="52" spans="1:17" ht="9" customHeight="1" x14ac:dyDescent="0.15">
      <c r="A52" s="13"/>
      <c r="B52" s="16"/>
      <c r="C52" s="24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797925</v>
      </c>
      <c r="L52" s="8">
        <v>0</v>
      </c>
      <c r="M52" s="8">
        <v>0</v>
      </c>
      <c r="N52" s="8">
        <v>0</v>
      </c>
      <c r="O52" s="8">
        <v>0</v>
      </c>
      <c r="P52" s="8">
        <f>SUM(D52:K52)</f>
        <v>6506615</v>
      </c>
      <c r="Q52" s="8">
        <v>0</v>
      </c>
    </row>
    <row r="53" spans="1:17" ht="9" customHeight="1" x14ac:dyDescent="0.15">
      <c r="A53" s="13"/>
      <c r="B53" s="16"/>
      <c r="C53" s="24"/>
      <c r="D53" s="10">
        <v>763530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SUM(D53:K53)</f>
        <v>6379845</v>
      </c>
      <c r="Q53" s="10">
        <f>SUM(D53:O53)</f>
        <v>9811140</v>
      </c>
    </row>
    <row r="54" spans="1:17" ht="9" customHeight="1" x14ac:dyDescent="0.15">
      <c r="A54" s="13"/>
      <c r="B54" s="17"/>
      <c r="C54" s="24"/>
      <c r="D54" s="9">
        <f t="shared" ref="D54:Q54" si="30">IF(OR(D52=0,D53=0),"- ",D52/D53*100)</f>
        <v>99.400809398451926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>
        <f t="shared" si="30"/>
        <v>109.3549779693421</v>
      </c>
      <c r="L54" s="9" t="str">
        <f t="shared" si="30"/>
        <v xml:space="preserve">- </v>
      </c>
      <c r="M54" s="9" t="str">
        <f t="shared" si="30"/>
        <v xml:space="preserve">- 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101.9870388700666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2025-12-15T07:26:27Z</dcterms:created>
  <dcterms:modified xsi:type="dcterms:W3CDTF">2025-12-16T00:53:13Z</dcterms:modified>
</cp:coreProperties>
</file>