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166925"/>
  <xr:revisionPtr revIDLastSave="0" documentId="13_ncr:1_{E7934E6A-2524-4D8B-B939-4046F843E57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ATA" sheetId="1" r:id="rId1"/>
  </sheets>
  <definedNames>
    <definedName name="_xlnm.Print_Area" localSheetId="0">DATA!$A$1:$Q$35</definedName>
    <definedName name="_xlnm.Print_Titles" localSheetId="0">DATA!$1:$4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34" i="1" l="1"/>
  <c r="N23" i="1"/>
  <c r="Q25" i="1" s="1"/>
  <c r="F34" i="1"/>
  <c r="F23" i="1"/>
  <c r="I28" i="1" s="1"/>
  <c r="N17" i="1"/>
  <c r="N6" i="1"/>
  <c r="Q14" i="1" s="1"/>
  <c r="F17" i="1"/>
  <c r="F6" i="1" s="1"/>
  <c r="P35" i="1"/>
  <c r="M35" i="1"/>
  <c r="H35" i="1"/>
  <c r="E35" i="1"/>
  <c r="O34" i="1"/>
  <c r="K34" i="1"/>
  <c r="L34" i="1"/>
  <c r="G34" i="1"/>
  <c r="G23" i="1" s="1"/>
  <c r="H34" i="1"/>
  <c r="C34" i="1"/>
  <c r="C23" i="1" s="1"/>
  <c r="D34" i="1"/>
  <c r="D23" i="1" s="1"/>
  <c r="E34" i="1"/>
  <c r="P33" i="1"/>
  <c r="M33" i="1"/>
  <c r="H33" i="1"/>
  <c r="E33" i="1"/>
  <c r="P32" i="1"/>
  <c r="M32" i="1"/>
  <c r="H32" i="1"/>
  <c r="E32" i="1"/>
  <c r="P31" i="1"/>
  <c r="M31" i="1"/>
  <c r="H31" i="1"/>
  <c r="E31" i="1"/>
  <c r="P30" i="1"/>
  <c r="M30" i="1"/>
  <c r="H30" i="1"/>
  <c r="E30" i="1"/>
  <c r="P29" i="1"/>
  <c r="M29" i="1"/>
  <c r="H29" i="1"/>
  <c r="E29" i="1"/>
  <c r="P28" i="1"/>
  <c r="M28" i="1"/>
  <c r="H28" i="1"/>
  <c r="E28" i="1"/>
  <c r="P27" i="1"/>
  <c r="M27" i="1"/>
  <c r="H27" i="1"/>
  <c r="E27" i="1"/>
  <c r="P26" i="1"/>
  <c r="M26" i="1"/>
  <c r="H26" i="1"/>
  <c r="E26" i="1"/>
  <c r="P25" i="1"/>
  <c r="M25" i="1"/>
  <c r="H25" i="1"/>
  <c r="E25" i="1"/>
  <c r="P24" i="1"/>
  <c r="M24" i="1"/>
  <c r="H24" i="1"/>
  <c r="E24" i="1"/>
  <c r="O23" i="1"/>
  <c r="K23" i="1"/>
  <c r="L23" i="1"/>
  <c r="P18" i="1"/>
  <c r="M18" i="1"/>
  <c r="O17" i="1"/>
  <c r="K17" i="1"/>
  <c r="L17" i="1"/>
  <c r="M17" i="1"/>
  <c r="P16" i="1"/>
  <c r="M16" i="1"/>
  <c r="P15" i="1"/>
  <c r="M15" i="1"/>
  <c r="P14" i="1"/>
  <c r="M14" i="1"/>
  <c r="P13" i="1"/>
  <c r="M13" i="1"/>
  <c r="P12" i="1"/>
  <c r="M12" i="1"/>
  <c r="P11" i="1"/>
  <c r="M11" i="1"/>
  <c r="P10" i="1"/>
  <c r="M10" i="1"/>
  <c r="P9" i="1"/>
  <c r="M9" i="1"/>
  <c r="P8" i="1"/>
  <c r="M8" i="1"/>
  <c r="P7" i="1"/>
  <c r="M7" i="1"/>
  <c r="O6" i="1"/>
  <c r="K6" i="1"/>
  <c r="L6" i="1"/>
  <c r="H18" i="1"/>
  <c r="G17" i="1"/>
  <c r="G6" i="1" s="1"/>
  <c r="H16" i="1"/>
  <c r="H15" i="1"/>
  <c r="H14" i="1"/>
  <c r="H13" i="1"/>
  <c r="H12" i="1"/>
  <c r="H11" i="1"/>
  <c r="H10" i="1"/>
  <c r="H9" i="1"/>
  <c r="H8" i="1"/>
  <c r="H7" i="1"/>
  <c r="E18" i="1"/>
  <c r="C17" i="1"/>
  <c r="C6" i="1" s="1"/>
  <c r="D17" i="1"/>
  <c r="E16" i="1"/>
  <c r="E15" i="1"/>
  <c r="E14" i="1"/>
  <c r="E13" i="1"/>
  <c r="E12" i="1"/>
  <c r="E11" i="1"/>
  <c r="E10" i="1"/>
  <c r="E9" i="1"/>
  <c r="E8" i="1"/>
  <c r="E7" i="1"/>
  <c r="P34" i="1" l="1"/>
  <c r="M23" i="1"/>
  <c r="M34" i="1"/>
  <c r="E23" i="1"/>
  <c r="P17" i="1"/>
  <c r="M6" i="1"/>
  <c r="E17" i="1"/>
  <c r="I17" i="1"/>
  <c r="I16" i="1"/>
  <c r="H6" i="1"/>
  <c r="I14" i="1"/>
  <c r="I8" i="1"/>
  <c r="I7" i="1"/>
  <c r="I15" i="1"/>
  <c r="I11" i="1"/>
  <c r="I12" i="1"/>
  <c r="I9" i="1"/>
  <c r="I18" i="1"/>
  <c r="I6" i="1"/>
  <c r="I13" i="1"/>
  <c r="I10" i="1"/>
  <c r="I24" i="1"/>
  <c r="Q11" i="1"/>
  <c r="H17" i="1"/>
  <c r="Q24" i="1"/>
  <c r="Q15" i="1"/>
  <c r="I29" i="1"/>
  <c r="Q26" i="1"/>
  <c r="Q16" i="1"/>
  <c r="I30" i="1"/>
  <c r="Q27" i="1"/>
  <c r="Q17" i="1"/>
  <c r="I31" i="1"/>
  <c r="Q28" i="1"/>
  <c r="Q6" i="1"/>
  <c r="Q18" i="1"/>
  <c r="I32" i="1"/>
  <c r="Q29" i="1"/>
  <c r="I33" i="1"/>
  <c r="Q30" i="1"/>
  <c r="I34" i="1"/>
  <c r="Q31" i="1"/>
  <c r="Q9" i="1"/>
  <c r="I23" i="1"/>
  <c r="I35" i="1"/>
  <c r="Q32" i="1"/>
  <c r="Q33" i="1"/>
  <c r="P23" i="1"/>
  <c r="D6" i="1"/>
  <c r="E6" i="1" s="1"/>
  <c r="Q34" i="1"/>
  <c r="Q12" i="1"/>
  <c r="I26" i="1"/>
  <c r="Q23" i="1"/>
  <c r="Q35" i="1"/>
  <c r="P6" i="1"/>
  <c r="Q7" i="1"/>
  <c r="Q8" i="1"/>
  <c r="Q10" i="1"/>
  <c r="I25" i="1"/>
  <c r="Q13" i="1"/>
  <c r="I27" i="1"/>
  <c r="H23" i="1"/>
</calcChain>
</file>

<file path=xl/sharedStrings.xml><?xml version="1.0" encoding="utf-8"?>
<sst xmlns="http://schemas.openxmlformats.org/spreadsheetml/2006/main" count="123" uniqueCount="46">
  <si>
    <t>当　　月</t>
    <rPh sb="0" eb="1">
      <t>トウ</t>
    </rPh>
    <rPh sb="3" eb="4">
      <t>ツキ</t>
    </rPh>
    <phoneticPr fontId="1"/>
  </si>
  <si>
    <t>前年比</t>
    <rPh sb="0" eb="3">
      <t>ゼンネンヒ</t>
    </rPh>
    <phoneticPr fontId="1"/>
  </si>
  <si>
    <t>１月以降累計</t>
    <rPh sb="1" eb="2">
      <t>ガツ</t>
    </rPh>
    <rPh sb="2" eb="4">
      <t>イコウ</t>
    </rPh>
    <rPh sb="4" eb="6">
      <t>ルイケイ</t>
    </rPh>
    <phoneticPr fontId="1"/>
  </si>
  <si>
    <t>構成比</t>
    <rPh sb="0" eb="3">
      <t>コウセイヒ</t>
    </rPh>
    <phoneticPr fontId="1"/>
  </si>
  <si>
    <t>順位</t>
    <rPh sb="0" eb="2">
      <t>ジュンイ</t>
    </rPh>
    <phoneticPr fontId="1"/>
  </si>
  <si>
    <t>１０品種合計</t>
    <rPh sb="2" eb="4">
      <t>ヒンシュ</t>
    </rPh>
    <rPh sb="4" eb="6">
      <t>ゴウケイ</t>
    </rPh>
    <phoneticPr fontId="1"/>
  </si>
  <si>
    <t>その他</t>
    <rPh sb="2" eb="3">
      <t>タ</t>
    </rPh>
    <phoneticPr fontId="1"/>
  </si>
  <si>
    <t>　　　　トン</t>
    <phoneticPr fontId="1"/>
  </si>
  <si>
    <t>　　　　　%</t>
    <phoneticPr fontId="1"/>
  </si>
  <si>
    <t>前年当月</t>
    <rPh sb="0" eb="2">
      <t>ゼンネン</t>
    </rPh>
    <rPh sb="2" eb="3">
      <t>トウ</t>
    </rPh>
    <rPh sb="3" eb="4">
      <t>ツキ</t>
    </rPh>
    <phoneticPr fontId="1"/>
  </si>
  <si>
    <t>前年累計</t>
    <rPh sb="0" eb="2">
      <t>ゼンネン</t>
    </rPh>
    <rPh sb="2" eb="4">
      <t>ルイケイ</t>
    </rPh>
    <phoneticPr fontId="1"/>
  </si>
  <si>
    <t>輸　　　　　　　　　　　　　　　　　　　　出</t>
    <rPh sb="0" eb="1">
      <t>ユ</t>
    </rPh>
    <rPh sb="21" eb="22">
      <t>デ</t>
    </rPh>
    <phoneticPr fontId="1"/>
  </si>
  <si>
    <t>輸　　　　　　　　　　　　　　　　　　　　入</t>
    <rPh sb="0" eb="1">
      <t>ユ</t>
    </rPh>
    <rPh sb="21" eb="22">
      <t>ニュウ</t>
    </rPh>
    <phoneticPr fontId="1"/>
  </si>
  <si>
    <t>移　　　　　　　　　　　　　　　　　　　　入</t>
    <rPh sb="21" eb="22">
      <t>ニュウ</t>
    </rPh>
    <phoneticPr fontId="1"/>
  </si>
  <si>
    <t>移　　　　　　　　　　　　　　　　　　　　出</t>
    <rPh sb="0" eb="1">
      <t>ウツリ</t>
    </rPh>
    <rPh sb="21" eb="22">
      <t>デ</t>
    </rPh>
    <phoneticPr fontId="1"/>
  </si>
  <si>
    <t>《　外　国　貿　易　》</t>
    <phoneticPr fontId="1"/>
  </si>
  <si>
    <t>《　内　国　貿　易　》</t>
    <rPh sb="2" eb="3">
      <t>ナイ</t>
    </rPh>
    <rPh sb="4" eb="5">
      <t>コク</t>
    </rPh>
    <rPh sb="6" eb="7">
      <t>ボウ</t>
    </rPh>
    <rPh sb="8" eb="9">
      <t>エキ</t>
    </rPh>
    <phoneticPr fontId="1"/>
  </si>
  <si>
    <t>品　　　　　　　種</t>
    <phoneticPr fontId="1"/>
  </si>
  <si>
    <t>合　　　　　　　計</t>
    <rPh sb="0" eb="1">
      <t>ゴウ</t>
    </rPh>
    <rPh sb="8" eb="9">
      <t>ケイ</t>
    </rPh>
    <phoneticPr fontId="1"/>
  </si>
  <si>
    <t>（単位：トン）</t>
    <phoneticPr fontId="1"/>
  </si>
  <si>
    <t>６． 海上出入貨物主要品種（累計上位１０品種）</t>
    <phoneticPr fontId="1"/>
  </si>
  <si>
    <t>鋼材</t>
  </si>
  <si>
    <t>産業機械</t>
  </si>
  <si>
    <t>金属くず</t>
  </si>
  <si>
    <t>再利用資材</t>
  </si>
  <si>
    <t>完成自動車</t>
  </si>
  <si>
    <t>電気機械</t>
  </si>
  <si>
    <t>紙・パルプ</t>
  </si>
  <si>
    <t>自動車部品</t>
  </si>
  <si>
    <t>金属製品</t>
  </si>
  <si>
    <t>衣服・身廻品・はきもの</t>
  </si>
  <si>
    <t>家具装備品</t>
  </si>
  <si>
    <t>製造食品</t>
  </si>
  <si>
    <t>木製品</t>
  </si>
  <si>
    <t>化学薬品</t>
  </si>
  <si>
    <t>その他輸送機械</t>
  </si>
  <si>
    <t>取合せ品</t>
  </si>
  <si>
    <t>廃土砂</t>
  </si>
  <si>
    <t>石炭</t>
  </si>
  <si>
    <t>その他輸送用車両</t>
  </si>
  <si>
    <t>廃棄物</t>
  </si>
  <si>
    <t>重油</t>
  </si>
  <si>
    <t>砂利・砂</t>
  </si>
  <si>
    <t>セメント</t>
  </si>
  <si>
    <t>鉄鋼</t>
  </si>
  <si>
    <t>染料・塗料・合成樹脂
・その他化学工業品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</si>
</sst>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[Red]#,##0"/>
    <numFmt numFmtId="177" formatCode="#,##0_ ;[Red]\-#,##0_ ;&quot;- &quot;"/>
    <numFmt numFmtId="178" formatCode="0.0_ ;[Red]\-0.0_ ;&quot;- &quot;"/>
  </numFmts>
  <fonts count="5" x14ac:knownFonts="1"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55">
    <xf numFmtId="0" fontId="0" fillId="0" borderId="0" xfId="0">
      <alignment vertical="center"/>
    </xf>
    <xf numFmtId="0" fontId="3" fillId="0" borderId="0" xfId="0" applyFont="1">
      <alignment vertical="center"/>
    </xf>
    <xf numFmtId="176" fontId="4" fillId="0" borderId="0" xfId="0" applyNumberFormat="1" applyFont="1" applyBorder="1" applyAlignment="1">
      <alignment horizontal="left" vertical="center"/>
    </xf>
    <xf numFmtId="176" fontId="4" fillId="0" borderId="0" xfId="0" applyNumberFormat="1" applyFont="1" applyBorder="1" applyAlignment="1">
      <alignment horizontal="center" vertical="center"/>
    </xf>
    <xf numFmtId="176" fontId="4" fillId="0" borderId="0" xfId="0" applyNumberFormat="1" applyFont="1" applyBorder="1" applyAlignment="1">
      <alignment horizontal="right" vertical="center"/>
    </xf>
    <xf numFmtId="0" fontId="4" fillId="0" borderId="0" xfId="0" applyFont="1" applyBorder="1">
      <alignment vertical="center"/>
    </xf>
    <xf numFmtId="0" fontId="4" fillId="0" borderId="0" xfId="0" applyFont="1" applyBorder="1" applyAlignment="1">
      <alignment horizontal="right" vertical="center"/>
    </xf>
    <xf numFmtId="0" fontId="4" fillId="0" borderId="9" xfId="0" applyFont="1" applyBorder="1">
      <alignment vertical="center"/>
    </xf>
    <xf numFmtId="176" fontId="4" fillId="0" borderId="3" xfId="0" applyNumberFormat="1" applyFont="1" applyBorder="1" applyAlignment="1">
      <alignment horizontal="center" vertical="center"/>
    </xf>
    <xf numFmtId="176" fontId="4" fillId="0" borderId="5" xfId="0" applyNumberFormat="1" applyFont="1" applyBorder="1" applyAlignment="1">
      <alignment horizontal="center" vertical="center"/>
    </xf>
    <xf numFmtId="176" fontId="4" fillId="0" borderId="4" xfId="0" applyNumberFormat="1" applyFont="1" applyBorder="1" applyAlignment="1">
      <alignment horizontal="center" vertical="center"/>
    </xf>
    <xf numFmtId="176" fontId="4" fillId="0" borderId="6" xfId="0" applyNumberFormat="1" applyFont="1" applyBorder="1" applyAlignment="1">
      <alignment horizontal="right" vertical="center"/>
    </xf>
    <xf numFmtId="176" fontId="4" fillId="0" borderId="1" xfId="0" applyNumberFormat="1" applyFont="1" applyBorder="1" applyAlignment="1">
      <alignment horizontal="right" vertical="center"/>
    </xf>
    <xf numFmtId="176" fontId="4" fillId="0" borderId="7" xfId="0" applyNumberFormat="1" applyFont="1" applyBorder="1" applyAlignment="1">
      <alignment horizontal="right" vertical="center"/>
    </xf>
    <xf numFmtId="49" fontId="4" fillId="0" borderId="9" xfId="0" applyNumberFormat="1" applyFont="1" applyBorder="1" applyAlignment="1">
      <alignment horizontal="center" vertical="center" wrapText="1"/>
    </xf>
    <xf numFmtId="177" fontId="4" fillId="0" borderId="11" xfId="0" applyNumberFormat="1" applyFont="1" applyBorder="1" applyAlignment="1">
      <alignment vertical="center" shrinkToFit="1"/>
    </xf>
    <xf numFmtId="177" fontId="4" fillId="0" borderId="12" xfId="0" applyNumberFormat="1" applyFont="1" applyBorder="1" applyAlignment="1">
      <alignment vertical="center" shrinkToFit="1"/>
    </xf>
    <xf numFmtId="178" fontId="4" fillId="0" borderId="13" xfId="0" applyNumberFormat="1" applyFont="1" applyBorder="1" applyAlignment="1">
      <alignment vertical="center" shrinkToFit="1"/>
    </xf>
    <xf numFmtId="178" fontId="4" fillId="0" borderId="9" xfId="0" applyNumberFormat="1" applyFont="1" applyBorder="1" applyAlignment="1">
      <alignment vertical="center" shrinkToFit="1"/>
    </xf>
    <xf numFmtId="0" fontId="4" fillId="0" borderId="2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distributed" vertical="center"/>
    </xf>
    <xf numFmtId="177" fontId="4" fillId="0" borderId="3" xfId="0" applyNumberFormat="1" applyFont="1" applyBorder="1" applyAlignment="1">
      <alignment vertical="center" shrinkToFit="1"/>
    </xf>
    <xf numFmtId="177" fontId="4" fillId="0" borderId="5" xfId="0" applyNumberFormat="1" applyFont="1" applyBorder="1" applyAlignment="1">
      <alignment vertical="center" shrinkToFit="1"/>
    </xf>
    <xf numFmtId="178" fontId="4" fillId="0" borderId="4" xfId="0" applyNumberFormat="1" applyFont="1" applyBorder="1" applyAlignment="1">
      <alignment vertical="center" shrinkToFit="1"/>
    </xf>
    <xf numFmtId="178" fontId="4" fillId="0" borderId="2" xfId="0" applyNumberFormat="1" applyFont="1" applyBorder="1" applyAlignment="1">
      <alignment vertical="center" shrinkToFit="1"/>
    </xf>
    <xf numFmtId="49" fontId="4" fillId="0" borderId="2" xfId="0" quotePrefix="1" applyNumberFormat="1" applyFont="1" applyBorder="1" applyAlignment="1">
      <alignment horizontal="distributed" vertical="center"/>
    </xf>
    <xf numFmtId="0" fontId="4" fillId="0" borderId="10" xfId="0" applyFont="1" applyBorder="1" applyAlignment="1">
      <alignment horizontal="center" vertical="center"/>
    </xf>
    <xf numFmtId="49" fontId="4" fillId="0" borderId="10" xfId="0" applyNumberFormat="1" applyFont="1" applyBorder="1" applyAlignment="1">
      <alignment horizontal="distributed" vertical="center"/>
    </xf>
    <xf numFmtId="177" fontId="4" fillId="0" borderId="14" xfId="0" applyNumberFormat="1" applyFont="1" applyBorder="1" applyAlignment="1">
      <alignment vertical="center" shrinkToFit="1"/>
    </xf>
    <xf numFmtId="177" fontId="4" fillId="0" borderId="0" xfId="0" applyNumberFormat="1" applyFont="1" applyBorder="1" applyAlignment="1">
      <alignment vertical="center" shrinkToFit="1"/>
    </xf>
    <xf numFmtId="178" fontId="4" fillId="0" borderId="15" xfId="0" applyNumberFormat="1" applyFont="1" applyBorder="1" applyAlignment="1">
      <alignment vertical="center" shrinkToFit="1"/>
    </xf>
    <xf numFmtId="178" fontId="4" fillId="0" borderId="10" xfId="0" applyNumberFormat="1" applyFont="1" applyBorder="1" applyAlignment="1">
      <alignment vertical="center" shrinkToFit="1"/>
    </xf>
    <xf numFmtId="0" fontId="4" fillId="0" borderId="8" xfId="0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distributed" vertical="center"/>
    </xf>
    <xf numFmtId="177" fontId="4" fillId="0" borderId="6" xfId="0" applyNumberFormat="1" applyFont="1" applyBorder="1" applyAlignment="1">
      <alignment vertical="center" shrinkToFit="1"/>
    </xf>
    <xf numFmtId="177" fontId="4" fillId="0" borderId="1" xfId="0" applyNumberFormat="1" applyFont="1" applyBorder="1" applyAlignment="1">
      <alignment vertical="center" shrinkToFit="1"/>
    </xf>
    <xf numFmtId="178" fontId="4" fillId="0" borderId="7" xfId="0" applyNumberFormat="1" applyFont="1" applyBorder="1" applyAlignment="1">
      <alignment vertical="center" shrinkToFit="1"/>
    </xf>
    <xf numFmtId="178" fontId="4" fillId="0" borderId="8" xfId="0" applyNumberFormat="1" applyFont="1" applyBorder="1" applyAlignment="1">
      <alignment vertical="center" shrinkToFit="1"/>
    </xf>
    <xf numFmtId="0" fontId="4" fillId="0" borderId="2" xfId="0" applyFont="1" applyBorder="1">
      <alignment vertical="center"/>
    </xf>
    <xf numFmtId="0" fontId="4" fillId="0" borderId="8" xfId="0" applyFont="1" applyBorder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176" fontId="4" fillId="0" borderId="0" xfId="0" applyNumberFormat="1" applyFont="1" applyAlignment="1">
      <alignment horizontal="right" vertical="center"/>
    </xf>
    <xf numFmtId="0" fontId="4" fillId="0" borderId="0" xfId="0" applyFont="1">
      <alignment vertical="center"/>
    </xf>
    <xf numFmtId="0" fontId="4" fillId="0" borderId="1" xfId="0" applyFont="1" applyBorder="1" applyAlignment="1">
      <alignment horizontal="right" vertical="center"/>
    </xf>
    <xf numFmtId="176" fontId="3" fillId="0" borderId="0" xfId="0" applyNumberFormat="1" applyFont="1" applyAlignment="1">
      <alignment horizontal="right" vertical="center"/>
    </xf>
    <xf numFmtId="0" fontId="4" fillId="0" borderId="9" xfId="0" applyFont="1" applyBorder="1" applyAlignment="1">
      <alignment vertical="center" textRotation="255"/>
    </xf>
    <xf numFmtId="49" fontId="4" fillId="0" borderId="9" xfId="0" applyNumberFormat="1" applyFont="1" applyBorder="1" applyAlignment="1">
      <alignment horizontal="center" vertical="center" wrapText="1"/>
    </xf>
    <xf numFmtId="176" fontId="4" fillId="0" borderId="9" xfId="0" applyNumberFormat="1" applyFont="1" applyBorder="1" applyAlignment="1">
      <alignment horizontal="center" vertical="center"/>
    </xf>
    <xf numFmtId="55" fontId="4" fillId="0" borderId="12" xfId="0" applyNumberFormat="1" applyFont="1" applyBorder="1" applyAlignment="1">
      <alignment horizontal="left" vertical="center"/>
    </xf>
    <xf numFmtId="0" fontId="4" fillId="0" borderId="12" xfId="0" applyNumberFormat="1" applyFont="1" applyBorder="1" applyAlignment="1">
      <alignment horizontal="left" vertical="center"/>
    </xf>
    <xf numFmtId="49" fontId="2" fillId="0" borderId="0" xfId="0" applyNumberFormat="1" applyFont="1" applyAlignment="1">
      <alignment horizontal="center" vertical="center"/>
    </xf>
    <xf numFmtId="55" fontId="4" fillId="0" borderId="1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49" fontId="4" fillId="0" borderId="10" xfId="0" applyNumberFormat="1" applyFont="1" applyBorder="1" applyAlignment="1">
      <alignment horizontal="distributed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5"/>
  <sheetViews>
    <sheetView tabSelected="1" view="pageBreakPreview" zoomScaleNormal="100" zoomScaleSheetLayoutView="100" workbookViewId="0">
      <selection activeCell="J13" sqref="J13"/>
    </sheetView>
  </sheetViews>
  <sheetFormatPr defaultColWidth="9.375" defaultRowHeight="10.8" x14ac:dyDescent="0.15"/>
  <cols>
    <col min="1" max="1" width="3.875" style="1" customWidth="1"/>
    <col min="2" max="2" width="25.875" style="1" customWidth="1"/>
    <col min="3" max="3" width="12.875" style="45" customWidth="1"/>
    <col min="4" max="4" width="12.875" style="45" hidden="1" customWidth="1"/>
    <col min="5" max="5" width="9.875" style="45" customWidth="1"/>
    <col min="6" max="6" width="12.875" style="45" customWidth="1"/>
    <col min="7" max="7" width="12.875" style="45" hidden="1" customWidth="1"/>
    <col min="8" max="9" width="9.875" style="45" customWidth="1"/>
    <col min="10" max="10" width="25.875" style="1" customWidth="1"/>
    <col min="11" max="11" width="12.875" style="1" customWidth="1"/>
    <col min="12" max="12" width="12.875" style="1" hidden="1" customWidth="1"/>
    <col min="13" max="13" width="9.875" style="1" customWidth="1"/>
    <col min="14" max="14" width="12.875" style="1" customWidth="1"/>
    <col min="15" max="15" width="12.875" style="1" hidden="1" customWidth="1"/>
    <col min="16" max="17" width="9.875" style="1" customWidth="1"/>
    <col min="18" max="16384" width="9.375" style="1"/>
  </cols>
  <sheetData>
    <row r="1" spans="1:17" ht="20.100000000000001" customHeight="1" x14ac:dyDescent="0.15">
      <c r="A1" s="51" t="s">
        <v>20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</row>
    <row r="2" spans="1:17" ht="12.9" customHeight="1" x14ac:dyDescent="0.15">
      <c r="A2" s="52">
        <v>45931</v>
      </c>
      <c r="B2" s="53"/>
      <c r="C2" s="2" t="s">
        <v>15</v>
      </c>
      <c r="D2" s="3"/>
      <c r="E2" s="4"/>
      <c r="F2" s="4"/>
      <c r="G2" s="4"/>
      <c r="H2" s="4"/>
      <c r="I2" s="4"/>
      <c r="J2" s="5"/>
      <c r="K2" s="5"/>
      <c r="L2" s="5"/>
      <c r="M2" s="5"/>
      <c r="N2" s="5"/>
      <c r="O2" s="5"/>
      <c r="P2" s="4"/>
      <c r="Q2" s="6" t="s">
        <v>19</v>
      </c>
    </row>
    <row r="3" spans="1:17" ht="12" customHeight="1" x14ac:dyDescent="0.15">
      <c r="A3" s="7"/>
      <c r="B3" s="48" t="s">
        <v>11</v>
      </c>
      <c r="C3" s="48"/>
      <c r="D3" s="48"/>
      <c r="E3" s="48"/>
      <c r="F3" s="48"/>
      <c r="G3" s="48"/>
      <c r="H3" s="48"/>
      <c r="I3" s="48"/>
      <c r="J3" s="48" t="s">
        <v>12</v>
      </c>
      <c r="K3" s="48"/>
      <c r="L3" s="48"/>
      <c r="M3" s="48"/>
      <c r="N3" s="48"/>
      <c r="O3" s="48"/>
      <c r="P3" s="48"/>
      <c r="Q3" s="48"/>
    </row>
    <row r="4" spans="1:17" ht="9.9" customHeight="1" x14ac:dyDescent="0.15">
      <c r="A4" s="46" t="s">
        <v>4</v>
      </c>
      <c r="B4" s="47" t="s">
        <v>17</v>
      </c>
      <c r="C4" s="8" t="s">
        <v>0</v>
      </c>
      <c r="D4" s="9" t="s">
        <v>9</v>
      </c>
      <c r="E4" s="10" t="s">
        <v>1</v>
      </c>
      <c r="F4" s="8" t="s">
        <v>2</v>
      </c>
      <c r="G4" s="9" t="s">
        <v>10</v>
      </c>
      <c r="H4" s="9" t="s">
        <v>1</v>
      </c>
      <c r="I4" s="10" t="s">
        <v>3</v>
      </c>
      <c r="J4" s="47" t="s">
        <v>17</v>
      </c>
      <c r="K4" s="8" t="s">
        <v>0</v>
      </c>
      <c r="L4" s="9" t="s">
        <v>9</v>
      </c>
      <c r="M4" s="10" t="s">
        <v>1</v>
      </c>
      <c r="N4" s="8" t="s">
        <v>2</v>
      </c>
      <c r="O4" s="9" t="s">
        <v>10</v>
      </c>
      <c r="P4" s="9" t="s">
        <v>1</v>
      </c>
      <c r="Q4" s="10" t="s">
        <v>3</v>
      </c>
    </row>
    <row r="5" spans="1:17" ht="9.9" customHeight="1" x14ac:dyDescent="0.15">
      <c r="A5" s="46"/>
      <c r="B5" s="47"/>
      <c r="C5" s="11" t="s">
        <v>7</v>
      </c>
      <c r="D5" s="12" t="s">
        <v>7</v>
      </c>
      <c r="E5" s="13" t="s">
        <v>8</v>
      </c>
      <c r="F5" s="11" t="s">
        <v>7</v>
      </c>
      <c r="G5" s="12" t="s">
        <v>7</v>
      </c>
      <c r="H5" s="12" t="s">
        <v>8</v>
      </c>
      <c r="I5" s="13" t="s">
        <v>8</v>
      </c>
      <c r="J5" s="47"/>
      <c r="K5" s="11" t="s">
        <v>7</v>
      </c>
      <c r="L5" s="12" t="s">
        <v>7</v>
      </c>
      <c r="M5" s="13" t="s">
        <v>8</v>
      </c>
      <c r="N5" s="11" t="s">
        <v>7</v>
      </c>
      <c r="O5" s="12" t="s">
        <v>7</v>
      </c>
      <c r="P5" s="12" t="s">
        <v>8</v>
      </c>
      <c r="Q5" s="13" t="s">
        <v>8</v>
      </c>
    </row>
    <row r="6" spans="1:17" ht="12" customHeight="1" x14ac:dyDescent="0.15">
      <c r="A6" s="46"/>
      <c r="B6" s="14" t="s">
        <v>18</v>
      </c>
      <c r="C6" s="15">
        <f>SUBTOTAL(9,C7:C18)</f>
        <v>769751</v>
      </c>
      <c r="D6" s="16">
        <f>SUBTOTAL(9,D7:D18)</f>
        <v>953248</v>
      </c>
      <c r="E6" s="17">
        <f>IF(OR(C6=0,D6=0),0,C6/D6*100)</f>
        <v>80.750339890563623</v>
      </c>
      <c r="F6" s="15">
        <f>SUBTOTAL(9,F7:F18)</f>
        <v>6871932</v>
      </c>
      <c r="G6" s="16">
        <f>SUBTOTAL(9,G7:G18)</f>
        <v>7139344</v>
      </c>
      <c r="H6" s="17">
        <f t="shared" ref="H6:H18" si="0">IF(OR(F6=0,G6=0),0,F6/G6*100)</f>
        <v>96.254389759059094</v>
      </c>
      <c r="I6" s="18">
        <f>IF(OR(F$6=0,F6=0),0,F6/F$6*100)</f>
        <v>100</v>
      </c>
      <c r="J6" s="14" t="s">
        <v>18</v>
      </c>
      <c r="K6" s="15">
        <f>SUBTOTAL(9,K7:K18)</f>
        <v>2218595</v>
      </c>
      <c r="L6" s="16">
        <f>SUBTOTAL(9,L7:L18)</f>
        <v>2503219</v>
      </c>
      <c r="M6" s="17">
        <f>IF(OR(K6=0,L6=0),0,K6/L6*100)</f>
        <v>88.629680423486718</v>
      </c>
      <c r="N6" s="15">
        <f>SUBTOTAL(9,N7:N18)</f>
        <v>21865223</v>
      </c>
      <c r="O6" s="16">
        <f>SUBTOTAL(9,O7:O18)</f>
        <v>21686068</v>
      </c>
      <c r="P6" s="17">
        <f t="shared" ref="P6:P18" si="1">IF(OR(N6=0,O6=0),0,N6/O6*100)</f>
        <v>100.82612947630709</v>
      </c>
      <c r="Q6" s="18">
        <f>IF(OR(N$6=0,N6=0),0,N6/N$6*100)</f>
        <v>100</v>
      </c>
    </row>
    <row r="7" spans="1:17" ht="18" customHeight="1" x14ac:dyDescent="0.15">
      <c r="A7" s="19">
        <v>1</v>
      </c>
      <c r="B7" s="20" t="s">
        <v>21</v>
      </c>
      <c r="C7" s="21">
        <v>86476</v>
      </c>
      <c r="D7" s="22">
        <v>108516</v>
      </c>
      <c r="E7" s="23">
        <f t="shared" ref="E7:E18" si="2">IF(OR(C7=0,D7=0),0,C7/D7*100)</f>
        <v>79.689631022153421</v>
      </c>
      <c r="F7" s="21">
        <v>907233</v>
      </c>
      <c r="G7" s="22">
        <v>886205</v>
      </c>
      <c r="H7" s="23">
        <f t="shared" si="0"/>
        <v>102.3728144165289</v>
      </c>
      <c r="I7" s="24">
        <f t="shared" ref="I7:I18" si="3">IF(OR(F$6=0,F7=0),0,F7/F$6*100)</f>
        <v>13.202007819635003</v>
      </c>
      <c r="J7" s="25" t="s">
        <v>30</v>
      </c>
      <c r="K7" s="21">
        <v>394287</v>
      </c>
      <c r="L7" s="22">
        <v>437656</v>
      </c>
      <c r="M7" s="23">
        <f t="shared" ref="M7:M18" si="4">IF(OR(K7=0,L7=0),0,K7/L7*100)</f>
        <v>90.090619116383635</v>
      </c>
      <c r="N7" s="21">
        <v>3168317</v>
      </c>
      <c r="O7" s="22">
        <v>3115949</v>
      </c>
      <c r="P7" s="23">
        <f t="shared" si="1"/>
        <v>101.68064368190879</v>
      </c>
      <c r="Q7" s="24">
        <f t="shared" ref="Q7:Q18" si="5">IF(OR(N$6=0,N7=0),0,N7/N$6*100)</f>
        <v>14.490211236354645</v>
      </c>
    </row>
    <row r="8" spans="1:17" ht="18" customHeight="1" x14ac:dyDescent="0.15">
      <c r="A8" s="26">
        <v>2</v>
      </c>
      <c r="B8" s="54" t="s">
        <v>45</v>
      </c>
      <c r="C8" s="28">
        <v>93286</v>
      </c>
      <c r="D8" s="29">
        <v>103093</v>
      </c>
      <c r="E8" s="30">
        <f t="shared" si="2"/>
        <v>90.487229976817048</v>
      </c>
      <c r="F8" s="28">
        <v>845493</v>
      </c>
      <c r="G8" s="29">
        <v>866267</v>
      </c>
      <c r="H8" s="30">
        <f t="shared" si="0"/>
        <v>97.601894104242689</v>
      </c>
      <c r="I8" s="31">
        <f t="shared" si="3"/>
        <v>12.303570524271777</v>
      </c>
      <c r="J8" s="27" t="s">
        <v>26</v>
      </c>
      <c r="K8" s="28">
        <v>265550</v>
      </c>
      <c r="L8" s="29">
        <v>271210</v>
      </c>
      <c r="M8" s="30">
        <f t="shared" si="4"/>
        <v>97.91305630323366</v>
      </c>
      <c r="N8" s="28">
        <v>2597541</v>
      </c>
      <c r="O8" s="29">
        <v>2524140</v>
      </c>
      <c r="P8" s="30">
        <f t="shared" si="1"/>
        <v>102.90796073117974</v>
      </c>
      <c r="Q8" s="31">
        <f t="shared" si="5"/>
        <v>11.879782794806165</v>
      </c>
    </row>
    <row r="9" spans="1:17" ht="18" customHeight="1" x14ac:dyDescent="0.15">
      <c r="A9" s="26">
        <v>3</v>
      </c>
      <c r="B9" s="27" t="s">
        <v>22</v>
      </c>
      <c r="C9" s="28">
        <v>92796</v>
      </c>
      <c r="D9" s="29">
        <v>82129</v>
      </c>
      <c r="E9" s="30">
        <f t="shared" si="2"/>
        <v>112.98810408016658</v>
      </c>
      <c r="F9" s="28">
        <v>804308</v>
      </c>
      <c r="G9" s="29">
        <v>765844</v>
      </c>
      <c r="H9" s="30">
        <f t="shared" si="0"/>
        <v>105.02243276698648</v>
      </c>
      <c r="I9" s="31">
        <f t="shared" si="3"/>
        <v>11.704248528652496</v>
      </c>
      <c r="J9" s="54" t="s">
        <v>45</v>
      </c>
      <c r="K9" s="28">
        <v>184509</v>
      </c>
      <c r="L9" s="29">
        <v>197521</v>
      </c>
      <c r="M9" s="30">
        <f t="shared" si="4"/>
        <v>93.41234602902982</v>
      </c>
      <c r="N9" s="28">
        <v>1849028</v>
      </c>
      <c r="O9" s="29">
        <v>1753460</v>
      </c>
      <c r="P9" s="30">
        <f t="shared" si="1"/>
        <v>105.45025264334515</v>
      </c>
      <c r="Q9" s="31">
        <f t="shared" si="5"/>
        <v>8.456479039797582</v>
      </c>
    </row>
    <row r="10" spans="1:17" ht="18" customHeight="1" x14ac:dyDescent="0.15">
      <c r="A10" s="26">
        <v>4</v>
      </c>
      <c r="B10" s="27" t="s">
        <v>23</v>
      </c>
      <c r="C10" s="28">
        <v>81495</v>
      </c>
      <c r="D10" s="29">
        <v>49864</v>
      </c>
      <c r="E10" s="30">
        <f t="shared" si="2"/>
        <v>163.43454195411519</v>
      </c>
      <c r="F10" s="28">
        <v>473536</v>
      </c>
      <c r="G10" s="29">
        <v>363305</v>
      </c>
      <c r="H10" s="30">
        <f t="shared" si="0"/>
        <v>130.34117339425549</v>
      </c>
      <c r="I10" s="31">
        <f t="shared" si="3"/>
        <v>6.8908714463414356</v>
      </c>
      <c r="J10" s="27" t="s">
        <v>31</v>
      </c>
      <c r="K10" s="28">
        <v>124499</v>
      </c>
      <c r="L10" s="29">
        <v>163085</v>
      </c>
      <c r="M10" s="30">
        <f t="shared" si="4"/>
        <v>76.3399454272312</v>
      </c>
      <c r="N10" s="28">
        <v>1294634</v>
      </c>
      <c r="O10" s="29">
        <v>1310488</v>
      </c>
      <c r="P10" s="30">
        <f t="shared" si="1"/>
        <v>98.790221657886221</v>
      </c>
      <c r="Q10" s="31">
        <f t="shared" si="5"/>
        <v>5.9209732276684299</v>
      </c>
    </row>
    <row r="11" spans="1:17" ht="18" customHeight="1" x14ac:dyDescent="0.15">
      <c r="A11" s="32">
        <v>5</v>
      </c>
      <c r="B11" s="33" t="s">
        <v>24</v>
      </c>
      <c r="C11" s="34">
        <v>49943</v>
      </c>
      <c r="D11" s="35">
        <v>42145</v>
      </c>
      <c r="E11" s="36">
        <f t="shared" si="2"/>
        <v>118.50278799383082</v>
      </c>
      <c r="F11" s="34">
        <v>469267</v>
      </c>
      <c r="G11" s="35">
        <v>521787</v>
      </c>
      <c r="H11" s="36">
        <f t="shared" si="0"/>
        <v>89.934590168018744</v>
      </c>
      <c r="I11" s="37">
        <f t="shared" si="3"/>
        <v>6.8287491785425116</v>
      </c>
      <c r="J11" s="33" t="s">
        <v>22</v>
      </c>
      <c r="K11" s="34">
        <v>119028</v>
      </c>
      <c r="L11" s="35">
        <v>128237</v>
      </c>
      <c r="M11" s="36">
        <f t="shared" si="4"/>
        <v>92.818765254957611</v>
      </c>
      <c r="N11" s="34">
        <v>1267534</v>
      </c>
      <c r="O11" s="35">
        <v>1254308</v>
      </c>
      <c r="P11" s="36">
        <f t="shared" si="1"/>
        <v>101.05444595745223</v>
      </c>
      <c r="Q11" s="37">
        <f t="shared" si="5"/>
        <v>5.7970321180808453</v>
      </c>
    </row>
    <row r="12" spans="1:17" ht="18" customHeight="1" x14ac:dyDescent="0.15">
      <c r="A12" s="19">
        <v>6</v>
      </c>
      <c r="B12" s="20" t="s">
        <v>25</v>
      </c>
      <c r="C12" s="21">
        <v>45645</v>
      </c>
      <c r="D12" s="22">
        <v>53285</v>
      </c>
      <c r="E12" s="23">
        <f t="shared" si="2"/>
        <v>85.662006193112504</v>
      </c>
      <c r="F12" s="21">
        <v>419398</v>
      </c>
      <c r="G12" s="22">
        <v>465326</v>
      </c>
      <c r="H12" s="23">
        <f t="shared" si="0"/>
        <v>90.129930414376162</v>
      </c>
      <c r="I12" s="24">
        <f t="shared" si="3"/>
        <v>6.1030580628562685</v>
      </c>
      <c r="J12" s="20" t="s">
        <v>32</v>
      </c>
      <c r="K12" s="21">
        <v>122337</v>
      </c>
      <c r="L12" s="22">
        <v>112801</v>
      </c>
      <c r="M12" s="23">
        <f t="shared" si="4"/>
        <v>108.45382576395599</v>
      </c>
      <c r="N12" s="21">
        <v>1064890</v>
      </c>
      <c r="O12" s="22">
        <v>1011836</v>
      </c>
      <c r="P12" s="23">
        <f t="shared" si="1"/>
        <v>105.24333982977478</v>
      </c>
      <c r="Q12" s="24">
        <f t="shared" si="5"/>
        <v>4.8702453206171281</v>
      </c>
    </row>
    <row r="13" spans="1:17" ht="18" customHeight="1" x14ac:dyDescent="0.15">
      <c r="A13" s="26">
        <v>7</v>
      </c>
      <c r="B13" s="27" t="s">
        <v>26</v>
      </c>
      <c r="C13" s="28">
        <v>39510</v>
      </c>
      <c r="D13" s="29">
        <v>64468</v>
      </c>
      <c r="E13" s="30">
        <f t="shared" si="2"/>
        <v>61.286219519761744</v>
      </c>
      <c r="F13" s="28">
        <v>377615</v>
      </c>
      <c r="G13" s="29">
        <v>434448</v>
      </c>
      <c r="H13" s="30">
        <f t="shared" si="0"/>
        <v>86.918342356277392</v>
      </c>
      <c r="I13" s="31">
        <f t="shared" si="3"/>
        <v>5.4950340020826749</v>
      </c>
      <c r="J13" s="27" t="s">
        <v>21</v>
      </c>
      <c r="K13" s="28">
        <v>78882</v>
      </c>
      <c r="L13" s="29">
        <v>85320</v>
      </c>
      <c r="M13" s="30">
        <f t="shared" si="4"/>
        <v>92.454289732770746</v>
      </c>
      <c r="N13" s="28">
        <v>919648</v>
      </c>
      <c r="O13" s="29">
        <v>1009282</v>
      </c>
      <c r="P13" s="30">
        <f t="shared" si="1"/>
        <v>91.11903313444607</v>
      </c>
      <c r="Q13" s="31">
        <f t="shared" si="5"/>
        <v>4.2059850018451677</v>
      </c>
    </row>
    <row r="14" spans="1:17" ht="18" customHeight="1" x14ac:dyDescent="0.15">
      <c r="A14" s="26">
        <v>8</v>
      </c>
      <c r="B14" s="27" t="s">
        <v>27</v>
      </c>
      <c r="C14" s="28">
        <v>28939</v>
      </c>
      <c r="D14" s="29">
        <v>32099</v>
      </c>
      <c r="E14" s="30">
        <f t="shared" si="2"/>
        <v>90.155456556279006</v>
      </c>
      <c r="F14" s="28">
        <v>260880</v>
      </c>
      <c r="G14" s="29">
        <v>277782</v>
      </c>
      <c r="H14" s="30">
        <f t="shared" si="0"/>
        <v>93.915372486338214</v>
      </c>
      <c r="I14" s="31">
        <f t="shared" si="3"/>
        <v>3.7963123034395565</v>
      </c>
      <c r="J14" s="27" t="s">
        <v>33</v>
      </c>
      <c r="K14" s="28">
        <v>92692</v>
      </c>
      <c r="L14" s="29">
        <v>87623</v>
      </c>
      <c r="M14" s="30">
        <f t="shared" si="4"/>
        <v>105.7850107848396</v>
      </c>
      <c r="N14" s="28">
        <v>904299</v>
      </c>
      <c r="O14" s="29">
        <v>877246</v>
      </c>
      <c r="P14" s="30">
        <f t="shared" si="1"/>
        <v>103.08385561176682</v>
      </c>
      <c r="Q14" s="31">
        <f t="shared" si="5"/>
        <v>4.1357867697027375</v>
      </c>
    </row>
    <row r="15" spans="1:17" ht="18" customHeight="1" x14ac:dyDescent="0.15">
      <c r="A15" s="26">
        <v>9</v>
      </c>
      <c r="B15" s="27" t="s">
        <v>28</v>
      </c>
      <c r="C15" s="28">
        <v>29369</v>
      </c>
      <c r="D15" s="29">
        <v>32363</v>
      </c>
      <c r="E15" s="30">
        <f t="shared" si="2"/>
        <v>90.748694496801903</v>
      </c>
      <c r="F15" s="28">
        <v>258363</v>
      </c>
      <c r="G15" s="29">
        <v>249741</v>
      </c>
      <c r="H15" s="30">
        <f t="shared" si="0"/>
        <v>103.45237666222206</v>
      </c>
      <c r="I15" s="31">
        <f t="shared" si="3"/>
        <v>3.7596850492699869</v>
      </c>
      <c r="J15" s="27" t="s">
        <v>29</v>
      </c>
      <c r="K15" s="28">
        <v>75427</v>
      </c>
      <c r="L15" s="29">
        <v>82211</v>
      </c>
      <c r="M15" s="30">
        <f t="shared" si="4"/>
        <v>91.748062911289239</v>
      </c>
      <c r="N15" s="28">
        <v>736768</v>
      </c>
      <c r="O15" s="29">
        <v>733345</v>
      </c>
      <c r="P15" s="30">
        <f t="shared" si="1"/>
        <v>100.46676530146111</v>
      </c>
      <c r="Q15" s="31">
        <f t="shared" si="5"/>
        <v>3.3695883183994968</v>
      </c>
    </row>
    <row r="16" spans="1:17" ht="18" customHeight="1" x14ac:dyDescent="0.15">
      <c r="A16" s="32">
        <v>10</v>
      </c>
      <c r="B16" s="33" t="s">
        <v>29</v>
      </c>
      <c r="C16" s="34">
        <v>23240</v>
      </c>
      <c r="D16" s="35">
        <v>29743</v>
      </c>
      <c r="E16" s="36">
        <f t="shared" si="2"/>
        <v>78.136032007531185</v>
      </c>
      <c r="F16" s="34">
        <v>214405</v>
      </c>
      <c r="G16" s="35">
        <v>219641</v>
      </c>
      <c r="H16" s="36">
        <f t="shared" si="0"/>
        <v>97.616109924831889</v>
      </c>
      <c r="I16" s="37">
        <f t="shared" si="3"/>
        <v>3.1200105006859791</v>
      </c>
      <c r="J16" s="33" t="s">
        <v>34</v>
      </c>
      <c r="K16" s="34">
        <v>47288</v>
      </c>
      <c r="L16" s="35">
        <v>58957</v>
      </c>
      <c r="M16" s="36">
        <f t="shared" si="4"/>
        <v>80.207608935325752</v>
      </c>
      <c r="N16" s="34">
        <v>560679</v>
      </c>
      <c r="O16" s="35">
        <v>538984</v>
      </c>
      <c r="P16" s="36">
        <f t="shared" si="1"/>
        <v>104.02516586763244</v>
      </c>
      <c r="Q16" s="37">
        <f t="shared" si="5"/>
        <v>2.5642500879135786</v>
      </c>
    </row>
    <row r="17" spans="1:17" ht="15" customHeight="1" x14ac:dyDescent="0.15">
      <c r="A17" s="38"/>
      <c r="B17" s="20" t="s">
        <v>5</v>
      </c>
      <c r="C17" s="21">
        <f>SUBTOTAL(9,C7:C16)</f>
        <v>570699</v>
      </c>
      <c r="D17" s="22">
        <f>SUBTOTAL(9,D7:D16)</f>
        <v>597705</v>
      </c>
      <c r="E17" s="23">
        <f t="shared" si="2"/>
        <v>95.481717569704116</v>
      </c>
      <c r="F17" s="21">
        <f>SUBTOTAL(9,F7:F16)</f>
        <v>5030498</v>
      </c>
      <c r="G17" s="22">
        <f>SUBTOTAL(9,G7:G16)</f>
        <v>5050346</v>
      </c>
      <c r="H17" s="23">
        <f t="shared" si="0"/>
        <v>99.606997223556561</v>
      </c>
      <c r="I17" s="24">
        <f t="shared" si="3"/>
        <v>73.203547415777692</v>
      </c>
      <c r="J17" s="20" t="s">
        <v>5</v>
      </c>
      <c r="K17" s="21">
        <f>SUBTOTAL(9,K7:K16)</f>
        <v>1504499</v>
      </c>
      <c r="L17" s="22">
        <f>SUBTOTAL(9,L7:L16)</f>
        <v>1624621</v>
      </c>
      <c r="M17" s="23">
        <f t="shared" si="4"/>
        <v>92.606152450325339</v>
      </c>
      <c r="N17" s="21">
        <f>SUBTOTAL(9,N7:N16)</f>
        <v>14363338</v>
      </c>
      <c r="O17" s="22">
        <f>SUBTOTAL(9,O7:O16)</f>
        <v>14129038</v>
      </c>
      <c r="P17" s="23">
        <f t="shared" si="1"/>
        <v>101.65828699731716</v>
      </c>
      <c r="Q17" s="24">
        <f t="shared" si="5"/>
        <v>65.690333915185775</v>
      </c>
    </row>
    <row r="18" spans="1:17" ht="15" customHeight="1" x14ac:dyDescent="0.15">
      <c r="A18" s="39"/>
      <c r="B18" s="33" t="s">
        <v>6</v>
      </c>
      <c r="C18" s="34">
        <v>199052</v>
      </c>
      <c r="D18" s="35">
        <v>355543</v>
      </c>
      <c r="E18" s="36">
        <f t="shared" si="2"/>
        <v>55.985351982741896</v>
      </c>
      <c r="F18" s="34">
        <v>1841434</v>
      </c>
      <c r="G18" s="35">
        <v>2088998</v>
      </c>
      <c r="H18" s="36">
        <f t="shared" si="0"/>
        <v>88.149150932648084</v>
      </c>
      <c r="I18" s="37">
        <f t="shared" si="3"/>
        <v>26.796452584222312</v>
      </c>
      <c r="J18" s="33" t="s">
        <v>6</v>
      </c>
      <c r="K18" s="34">
        <v>714096</v>
      </c>
      <c r="L18" s="35">
        <v>878598</v>
      </c>
      <c r="M18" s="36">
        <f t="shared" si="4"/>
        <v>81.276761385753218</v>
      </c>
      <c r="N18" s="34">
        <v>7501885</v>
      </c>
      <c r="O18" s="35">
        <v>7557030</v>
      </c>
      <c r="P18" s="36">
        <f t="shared" si="1"/>
        <v>99.270282108182712</v>
      </c>
      <c r="Q18" s="37">
        <f t="shared" si="5"/>
        <v>34.309666084814225</v>
      </c>
    </row>
    <row r="19" spans="1:17" ht="12.9" customHeight="1" x14ac:dyDescent="0.15">
      <c r="A19" s="49">
        <v>45931</v>
      </c>
      <c r="B19" s="50"/>
      <c r="C19" s="40" t="s">
        <v>16</v>
      </c>
      <c r="D19" s="41"/>
      <c r="E19" s="42"/>
      <c r="F19" s="42"/>
      <c r="G19" s="42"/>
      <c r="H19" s="42"/>
      <c r="I19" s="42"/>
      <c r="J19" s="43"/>
      <c r="K19" s="43"/>
      <c r="L19" s="43"/>
      <c r="M19" s="43"/>
      <c r="N19" s="43"/>
      <c r="O19" s="43"/>
      <c r="Q19" s="44" t="s">
        <v>19</v>
      </c>
    </row>
    <row r="20" spans="1:17" ht="12" customHeight="1" x14ac:dyDescent="0.15">
      <c r="A20" s="7"/>
      <c r="B20" s="48" t="s">
        <v>14</v>
      </c>
      <c r="C20" s="48"/>
      <c r="D20" s="48"/>
      <c r="E20" s="48"/>
      <c r="F20" s="48"/>
      <c r="G20" s="48"/>
      <c r="H20" s="48"/>
      <c r="I20" s="48"/>
      <c r="J20" s="48" t="s">
        <v>13</v>
      </c>
      <c r="K20" s="48"/>
      <c r="L20" s="48"/>
      <c r="M20" s="48"/>
      <c r="N20" s="48"/>
      <c r="O20" s="48"/>
      <c r="P20" s="48"/>
      <c r="Q20" s="48"/>
    </row>
    <row r="21" spans="1:17" ht="9.9" customHeight="1" x14ac:dyDescent="0.15">
      <c r="A21" s="46" t="s">
        <v>4</v>
      </c>
      <c r="B21" s="47" t="s">
        <v>17</v>
      </c>
      <c r="C21" s="8" t="s">
        <v>0</v>
      </c>
      <c r="D21" s="9" t="s">
        <v>9</v>
      </c>
      <c r="E21" s="10" t="s">
        <v>1</v>
      </c>
      <c r="F21" s="8" t="s">
        <v>2</v>
      </c>
      <c r="G21" s="9" t="s">
        <v>10</v>
      </c>
      <c r="H21" s="9" t="s">
        <v>1</v>
      </c>
      <c r="I21" s="10" t="s">
        <v>3</v>
      </c>
      <c r="J21" s="47" t="s">
        <v>17</v>
      </c>
      <c r="K21" s="8" t="s">
        <v>0</v>
      </c>
      <c r="L21" s="9" t="s">
        <v>9</v>
      </c>
      <c r="M21" s="10" t="s">
        <v>1</v>
      </c>
      <c r="N21" s="8" t="s">
        <v>2</v>
      </c>
      <c r="O21" s="9" t="s">
        <v>10</v>
      </c>
      <c r="P21" s="9" t="s">
        <v>1</v>
      </c>
      <c r="Q21" s="10" t="s">
        <v>3</v>
      </c>
    </row>
    <row r="22" spans="1:17" ht="9.9" customHeight="1" x14ac:dyDescent="0.15">
      <c r="A22" s="46"/>
      <c r="B22" s="47"/>
      <c r="C22" s="11" t="s">
        <v>7</v>
      </c>
      <c r="D22" s="12" t="s">
        <v>7</v>
      </c>
      <c r="E22" s="13" t="s">
        <v>8</v>
      </c>
      <c r="F22" s="11" t="s">
        <v>7</v>
      </c>
      <c r="G22" s="12" t="s">
        <v>7</v>
      </c>
      <c r="H22" s="12" t="s">
        <v>8</v>
      </c>
      <c r="I22" s="13" t="s">
        <v>8</v>
      </c>
      <c r="J22" s="47"/>
      <c r="K22" s="11" t="s">
        <v>7</v>
      </c>
      <c r="L22" s="12" t="s">
        <v>7</v>
      </c>
      <c r="M22" s="13" t="s">
        <v>8</v>
      </c>
      <c r="N22" s="11" t="s">
        <v>7</v>
      </c>
      <c r="O22" s="12" t="s">
        <v>7</v>
      </c>
      <c r="P22" s="12" t="s">
        <v>8</v>
      </c>
      <c r="Q22" s="13" t="s">
        <v>8</v>
      </c>
    </row>
    <row r="23" spans="1:17" ht="12" customHeight="1" x14ac:dyDescent="0.15">
      <c r="A23" s="46"/>
      <c r="B23" s="14" t="s">
        <v>18</v>
      </c>
      <c r="C23" s="15">
        <f>SUBTOTAL(9,C24:C35)</f>
        <v>2143321</v>
      </c>
      <c r="D23" s="16">
        <f>SUBTOTAL(9,D24:D35)</f>
        <v>2092985</v>
      </c>
      <c r="E23" s="17">
        <f>IF(OR(C23=0,D23=0),0,C23/D23*100)</f>
        <v>102.40498618002518</v>
      </c>
      <c r="F23" s="15">
        <f>SUBTOTAL(9,F24:F35)</f>
        <v>19662711</v>
      </c>
      <c r="G23" s="16">
        <f>SUBTOTAL(9,G24:G35)</f>
        <v>18589375</v>
      </c>
      <c r="H23" s="17">
        <f t="shared" ref="H23:H35" si="6">IF(OR(F23=0,G23=0),0,F23/G23*100)</f>
        <v>105.77392193121071</v>
      </c>
      <c r="I23" s="18">
        <f>IF(OR(F$23=0,F23=0),0,F23/F$23*100)</f>
        <v>100</v>
      </c>
      <c r="J23" s="14" t="s">
        <v>18</v>
      </c>
      <c r="K23" s="15">
        <f>SUBTOTAL(9,K24:K35)</f>
        <v>2445904</v>
      </c>
      <c r="L23" s="16">
        <f>SUBTOTAL(9,L24:L35)</f>
        <v>2501117</v>
      </c>
      <c r="M23" s="17">
        <f>IF(OR(K23=0,L23=0),0,K23/L23*100)</f>
        <v>97.792466326045528</v>
      </c>
      <c r="N23" s="15">
        <f>SUBTOTAL(9,N24:N35)</f>
        <v>22895088</v>
      </c>
      <c r="O23" s="16">
        <f>SUBTOTAL(9,O24:O35)</f>
        <v>23293618</v>
      </c>
      <c r="P23" s="17">
        <f t="shared" ref="P23:P35" si="7">IF(OR(N23=0,O23=0),0,N23/O23*100)</f>
        <v>98.289102190994967</v>
      </c>
      <c r="Q23" s="18">
        <f>IF(OR(N$23=0,N23=0),0,N23/N$23*100)</f>
        <v>100</v>
      </c>
    </row>
    <row r="24" spans="1:17" ht="18" customHeight="1" x14ac:dyDescent="0.15">
      <c r="A24" s="19">
        <v>1</v>
      </c>
      <c r="B24" s="20" t="s">
        <v>35</v>
      </c>
      <c r="C24" s="21">
        <v>741383</v>
      </c>
      <c r="D24" s="22">
        <v>721880</v>
      </c>
      <c r="E24" s="23">
        <f t="shared" ref="E24:E35" si="8">IF(OR(C24=0,D24=0),0,C24/D24*100)</f>
        <v>102.70169557267135</v>
      </c>
      <c r="F24" s="21">
        <v>7011533</v>
      </c>
      <c r="G24" s="22">
        <v>6646830</v>
      </c>
      <c r="H24" s="23">
        <f t="shared" si="6"/>
        <v>105.48687118521161</v>
      </c>
      <c r="I24" s="24">
        <f t="shared" ref="I24:I35" si="9">IF(OR(F$23=0,F24=0),0,F24/F$23*100)</f>
        <v>35.659035013025417</v>
      </c>
      <c r="J24" s="20" t="s">
        <v>25</v>
      </c>
      <c r="K24" s="21">
        <v>955972</v>
      </c>
      <c r="L24" s="22">
        <v>952844</v>
      </c>
      <c r="M24" s="23">
        <f t="shared" ref="M24:M35" si="10">IF(OR(K24=0,L24=0),0,K24/L24*100)</f>
        <v>100.32828039007435</v>
      </c>
      <c r="N24" s="21">
        <v>8934555</v>
      </c>
      <c r="O24" s="22">
        <v>8724739</v>
      </c>
      <c r="P24" s="23">
        <f t="shared" si="7"/>
        <v>102.40483984678509</v>
      </c>
      <c r="Q24" s="24">
        <f t="shared" ref="Q24:Q35" si="11">IF(OR(N$23=0,N24=0),0,N24/N$23*100)</f>
        <v>39.023894557644859</v>
      </c>
    </row>
    <row r="25" spans="1:17" ht="18" customHeight="1" x14ac:dyDescent="0.15">
      <c r="A25" s="26">
        <v>2</v>
      </c>
      <c r="B25" s="27" t="s">
        <v>25</v>
      </c>
      <c r="C25" s="28">
        <v>774720</v>
      </c>
      <c r="D25" s="29">
        <v>740771</v>
      </c>
      <c r="E25" s="30">
        <f t="shared" si="8"/>
        <v>104.58292778739988</v>
      </c>
      <c r="F25" s="28">
        <v>6892594</v>
      </c>
      <c r="G25" s="29">
        <v>6436861</v>
      </c>
      <c r="H25" s="30">
        <f t="shared" si="6"/>
        <v>107.08005035373608</v>
      </c>
      <c r="I25" s="31">
        <f t="shared" si="9"/>
        <v>35.054138770589674</v>
      </c>
      <c r="J25" s="27" t="s">
        <v>35</v>
      </c>
      <c r="K25" s="28">
        <v>660679</v>
      </c>
      <c r="L25" s="29">
        <v>692165</v>
      </c>
      <c r="M25" s="30">
        <f t="shared" si="10"/>
        <v>95.451084640223073</v>
      </c>
      <c r="N25" s="28">
        <v>6167454</v>
      </c>
      <c r="O25" s="29">
        <v>6233801</v>
      </c>
      <c r="P25" s="30">
        <f t="shared" si="7"/>
        <v>98.935689477415139</v>
      </c>
      <c r="Q25" s="31">
        <f t="shared" si="11"/>
        <v>26.937891656061772</v>
      </c>
    </row>
    <row r="26" spans="1:17" ht="18" customHeight="1" x14ac:dyDescent="0.15">
      <c r="A26" s="26">
        <v>3</v>
      </c>
      <c r="B26" s="27" t="s">
        <v>36</v>
      </c>
      <c r="C26" s="28">
        <v>262736</v>
      </c>
      <c r="D26" s="29">
        <v>229343</v>
      </c>
      <c r="E26" s="30">
        <f t="shared" si="8"/>
        <v>114.56028742974497</v>
      </c>
      <c r="F26" s="28">
        <v>2304360</v>
      </c>
      <c r="G26" s="29">
        <v>2076959</v>
      </c>
      <c r="H26" s="30">
        <f t="shared" si="6"/>
        <v>110.94874766425336</v>
      </c>
      <c r="I26" s="31">
        <f t="shared" si="9"/>
        <v>11.719441942670063</v>
      </c>
      <c r="J26" s="27" t="s">
        <v>42</v>
      </c>
      <c r="K26" s="28">
        <v>252234</v>
      </c>
      <c r="L26" s="29">
        <v>241612</v>
      </c>
      <c r="M26" s="30">
        <f t="shared" si="10"/>
        <v>104.39630481929704</v>
      </c>
      <c r="N26" s="28">
        <v>2099086</v>
      </c>
      <c r="O26" s="29">
        <v>2410998</v>
      </c>
      <c r="P26" s="30">
        <f t="shared" si="7"/>
        <v>87.062950695106338</v>
      </c>
      <c r="Q26" s="31">
        <f t="shared" si="11"/>
        <v>9.1682809867339223</v>
      </c>
    </row>
    <row r="27" spans="1:17" ht="18" customHeight="1" x14ac:dyDescent="0.15">
      <c r="A27" s="26">
        <v>4</v>
      </c>
      <c r="B27" s="27" t="s">
        <v>37</v>
      </c>
      <c r="C27" s="28">
        <v>108924</v>
      </c>
      <c r="D27" s="29">
        <v>124132</v>
      </c>
      <c r="E27" s="30">
        <f t="shared" si="8"/>
        <v>87.748525762897557</v>
      </c>
      <c r="F27" s="28">
        <v>992763</v>
      </c>
      <c r="G27" s="29">
        <v>1203579</v>
      </c>
      <c r="H27" s="30">
        <f t="shared" si="6"/>
        <v>82.484240751957287</v>
      </c>
      <c r="I27" s="31">
        <f t="shared" si="9"/>
        <v>5.0489629837920109</v>
      </c>
      <c r="J27" s="27" t="s">
        <v>43</v>
      </c>
      <c r="K27" s="28">
        <v>176020</v>
      </c>
      <c r="L27" s="29">
        <v>210273</v>
      </c>
      <c r="M27" s="30">
        <f t="shared" si="10"/>
        <v>83.710224327421969</v>
      </c>
      <c r="N27" s="28">
        <v>1761045</v>
      </c>
      <c r="O27" s="29">
        <v>1890903</v>
      </c>
      <c r="P27" s="30">
        <f t="shared" si="7"/>
        <v>93.13248749407029</v>
      </c>
      <c r="Q27" s="31">
        <f t="shared" si="11"/>
        <v>7.6918027133156253</v>
      </c>
    </row>
    <row r="28" spans="1:17" ht="18" customHeight="1" x14ac:dyDescent="0.15">
      <c r="A28" s="32">
        <v>5</v>
      </c>
      <c r="B28" s="33" t="s">
        <v>21</v>
      </c>
      <c r="C28" s="34">
        <v>48638</v>
      </c>
      <c r="D28" s="35">
        <v>50224</v>
      </c>
      <c r="E28" s="36">
        <f t="shared" si="8"/>
        <v>96.842147180630775</v>
      </c>
      <c r="F28" s="34">
        <v>494170</v>
      </c>
      <c r="G28" s="35">
        <v>571238</v>
      </c>
      <c r="H28" s="36">
        <f t="shared" si="6"/>
        <v>86.508600618306204</v>
      </c>
      <c r="I28" s="37">
        <f t="shared" si="9"/>
        <v>2.5132343144340576</v>
      </c>
      <c r="J28" s="33" t="s">
        <v>21</v>
      </c>
      <c r="K28" s="34">
        <v>134321</v>
      </c>
      <c r="L28" s="35">
        <v>148912</v>
      </c>
      <c r="M28" s="36">
        <f t="shared" si="10"/>
        <v>90.201595573224452</v>
      </c>
      <c r="N28" s="34">
        <v>1325146</v>
      </c>
      <c r="O28" s="35">
        <v>1225062</v>
      </c>
      <c r="P28" s="36">
        <f t="shared" si="7"/>
        <v>108.16970896166889</v>
      </c>
      <c r="Q28" s="37">
        <f t="shared" si="11"/>
        <v>5.78790524849697</v>
      </c>
    </row>
    <row r="29" spans="1:17" ht="18" customHeight="1" x14ac:dyDescent="0.15">
      <c r="A29" s="19">
        <v>6</v>
      </c>
      <c r="B29" s="20" t="s">
        <v>38</v>
      </c>
      <c r="C29" s="21">
        <v>37840</v>
      </c>
      <c r="D29" s="22">
        <v>39820</v>
      </c>
      <c r="E29" s="23">
        <f t="shared" si="8"/>
        <v>95.027624309392266</v>
      </c>
      <c r="F29" s="21">
        <v>336210</v>
      </c>
      <c r="G29" s="22">
        <v>288905</v>
      </c>
      <c r="H29" s="23">
        <f t="shared" si="6"/>
        <v>116.37389453280491</v>
      </c>
      <c r="I29" s="24">
        <f t="shared" si="9"/>
        <v>1.7098862918750117</v>
      </c>
      <c r="J29" s="20" t="s">
        <v>34</v>
      </c>
      <c r="K29" s="21">
        <v>50267</v>
      </c>
      <c r="L29" s="22">
        <v>45539</v>
      </c>
      <c r="M29" s="23">
        <f t="shared" si="10"/>
        <v>110.38230966863567</v>
      </c>
      <c r="N29" s="21">
        <v>449286</v>
      </c>
      <c r="O29" s="22">
        <v>563737</v>
      </c>
      <c r="P29" s="23">
        <f t="shared" si="7"/>
        <v>79.697802344000834</v>
      </c>
      <c r="Q29" s="24">
        <f t="shared" si="11"/>
        <v>1.9623685220166003</v>
      </c>
    </row>
    <row r="30" spans="1:17" ht="18" customHeight="1" x14ac:dyDescent="0.15">
      <c r="A30" s="26">
        <v>7</v>
      </c>
      <c r="B30" s="27" t="s">
        <v>39</v>
      </c>
      <c r="C30" s="28">
        <v>32580</v>
      </c>
      <c r="D30" s="29">
        <v>36050</v>
      </c>
      <c r="E30" s="30">
        <f t="shared" si="8"/>
        <v>90.374479889042988</v>
      </c>
      <c r="F30" s="28">
        <v>321420</v>
      </c>
      <c r="G30" s="29">
        <v>259912</v>
      </c>
      <c r="H30" s="30">
        <f t="shared" si="6"/>
        <v>123.66493274646804</v>
      </c>
      <c r="I30" s="31">
        <f t="shared" si="9"/>
        <v>1.6346677729230725</v>
      </c>
      <c r="J30" s="27" t="s">
        <v>36</v>
      </c>
      <c r="K30" s="28">
        <v>53891</v>
      </c>
      <c r="L30" s="29">
        <v>41824</v>
      </c>
      <c r="M30" s="30">
        <f t="shared" si="10"/>
        <v>128.85185539403216</v>
      </c>
      <c r="N30" s="28">
        <v>435612</v>
      </c>
      <c r="O30" s="29">
        <v>416293</v>
      </c>
      <c r="P30" s="30">
        <f t="shared" si="7"/>
        <v>104.64072179930962</v>
      </c>
      <c r="Q30" s="31">
        <f t="shared" si="11"/>
        <v>1.9026439208270352</v>
      </c>
    </row>
    <row r="31" spans="1:17" ht="18" customHeight="1" x14ac:dyDescent="0.15">
      <c r="A31" s="26">
        <v>8</v>
      </c>
      <c r="B31" s="27" t="s">
        <v>40</v>
      </c>
      <c r="C31" s="28">
        <v>34406</v>
      </c>
      <c r="D31" s="29">
        <v>18255</v>
      </c>
      <c r="E31" s="30">
        <f t="shared" si="8"/>
        <v>188.47439057792386</v>
      </c>
      <c r="F31" s="28">
        <v>266718</v>
      </c>
      <c r="G31" s="29">
        <v>243119</v>
      </c>
      <c r="H31" s="30">
        <f t="shared" si="6"/>
        <v>109.70676911306809</v>
      </c>
      <c r="I31" s="31">
        <f t="shared" si="9"/>
        <v>1.3564660539434261</v>
      </c>
      <c r="J31" s="27" t="s">
        <v>44</v>
      </c>
      <c r="K31" s="28">
        <v>30141</v>
      </c>
      <c r="L31" s="29">
        <v>29586</v>
      </c>
      <c r="M31" s="30">
        <f t="shared" si="10"/>
        <v>101.87588724396674</v>
      </c>
      <c r="N31" s="28">
        <v>319206</v>
      </c>
      <c r="O31" s="29">
        <v>380567</v>
      </c>
      <c r="P31" s="30">
        <f t="shared" si="7"/>
        <v>83.876426489947903</v>
      </c>
      <c r="Q31" s="31">
        <f t="shared" si="11"/>
        <v>1.3942117191250805</v>
      </c>
    </row>
    <row r="32" spans="1:17" ht="18" customHeight="1" x14ac:dyDescent="0.15">
      <c r="A32" s="26">
        <v>9</v>
      </c>
      <c r="B32" s="27" t="s">
        <v>41</v>
      </c>
      <c r="C32" s="28">
        <v>15770</v>
      </c>
      <c r="D32" s="29">
        <v>24496</v>
      </c>
      <c r="E32" s="30">
        <f t="shared" si="8"/>
        <v>64.377857609405623</v>
      </c>
      <c r="F32" s="28">
        <v>155087</v>
      </c>
      <c r="G32" s="29">
        <v>144413</v>
      </c>
      <c r="H32" s="30">
        <f t="shared" si="6"/>
        <v>107.39130133713724</v>
      </c>
      <c r="I32" s="31">
        <f t="shared" si="9"/>
        <v>0.78873660910746235</v>
      </c>
      <c r="J32" s="27" t="s">
        <v>39</v>
      </c>
      <c r="K32" s="28">
        <v>20950</v>
      </c>
      <c r="L32" s="29">
        <v>22220</v>
      </c>
      <c r="M32" s="30">
        <f t="shared" si="10"/>
        <v>94.284428442844288</v>
      </c>
      <c r="N32" s="28">
        <v>248478</v>
      </c>
      <c r="O32" s="29">
        <v>187165</v>
      </c>
      <c r="P32" s="30">
        <f t="shared" si="7"/>
        <v>132.75879571501082</v>
      </c>
      <c r="Q32" s="31">
        <f t="shared" si="11"/>
        <v>1.0852895608001158</v>
      </c>
    </row>
    <row r="33" spans="1:17" ht="18" customHeight="1" x14ac:dyDescent="0.15">
      <c r="A33" s="32">
        <v>10</v>
      </c>
      <c r="B33" s="33" t="s">
        <v>23</v>
      </c>
      <c r="C33" s="34">
        <v>16293</v>
      </c>
      <c r="D33" s="35">
        <v>16768</v>
      </c>
      <c r="E33" s="36">
        <f t="shared" si="8"/>
        <v>97.167223282442748</v>
      </c>
      <c r="F33" s="34">
        <v>143644</v>
      </c>
      <c r="G33" s="35">
        <v>164400</v>
      </c>
      <c r="H33" s="36">
        <f t="shared" si="6"/>
        <v>87.37469586374695</v>
      </c>
      <c r="I33" s="37">
        <f t="shared" si="9"/>
        <v>0.73054015796702709</v>
      </c>
      <c r="J33" s="33" t="s">
        <v>24</v>
      </c>
      <c r="K33" s="34">
        <v>19461</v>
      </c>
      <c r="L33" s="35">
        <v>21389</v>
      </c>
      <c r="M33" s="36">
        <f t="shared" si="10"/>
        <v>90.986020851839726</v>
      </c>
      <c r="N33" s="34">
        <v>184993</v>
      </c>
      <c r="O33" s="35">
        <v>167584</v>
      </c>
      <c r="P33" s="36">
        <f t="shared" si="7"/>
        <v>110.38822321940043</v>
      </c>
      <c r="Q33" s="37">
        <f t="shared" si="11"/>
        <v>0.8080030092044197</v>
      </c>
    </row>
    <row r="34" spans="1:17" ht="15" customHeight="1" x14ac:dyDescent="0.15">
      <c r="A34" s="38"/>
      <c r="B34" s="20" t="s">
        <v>5</v>
      </c>
      <c r="C34" s="21">
        <f>SUBTOTAL(9,C24:C33)</f>
        <v>2073290</v>
      </c>
      <c r="D34" s="22">
        <f>SUBTOTAL(9,D24:D33)</f>
        <v>2001739</v>
      </c>
      <c r="E34" s="23">
        <f t="shared" si="8"/>
        <v>103.5744420226613</v>
      </c>
      <c r="F34" s="21">
        <f>SUBTOTAL(9,F24:F33)</f>
        <v>18918499</v>
      </c>
      <c r="G34" s="22">
        <f>SUBTOTAL(9,G24:G33)</f>
        <v>18036216</v>
      </c>
      <c r="H34" s="23">
        <f t="shared" si="6"/>
        <v>104.89173006133881</v>
      </c>
      <c r="I34" s="24">
        <f t="shared" si="9"/>
        <v>96.215109910327229</v>
      </c>
      <c r="J34" s="20" t="s">
        <v>5</v>
      </c>
      <c r="K34" s="21">
        <f>SUBTOTAL(9,K24:K33)</f>
        <v>2353936</v>
      </c>
      <c r="L34" s="22">
        <f>SUBTOTAL(9,L24:L33)</f>
        <v>2406364</v>
      </c>
      <c r="M34" s="23">
        <f t="shared" si="10"/>
        <v>97.821277246501353</v>
      </c>
      <c r="N34" s="21">
        <f>SUBTOTAL(9,N24:N33)</f>
        <v>21924861</v>
      </c>
      <c r="O34" s="22">
        <f>SUBTOTAL(9,O24:O33)</f>
        <v>22200849</v>
      </c>
      <c r="P34" s="23">
        <f t="shared" si="7"/>
        <v>98.756858352579229</v>
      </c>
      <c r="Q34" s="24">
        <f t="shared" si="11"/>
        <v>95.762291894226394</v>
      </c>
    </row>
    <row r="35" spans="1:17" ht="15" customHeight="1" x14ac:dyDescent="0.15">
      <c r="A35" s="39"/>
      <c r="B35" s="33" t="s">
        <v>6</v>
      </c>
      <c r="C35" s="34">
        <v>70031</v>
      </c>
      <c r="D35" s="35">
        <v>91246</v>
      </c>
      <c r="E35" s="36">
        <f t="shared" si="8"/>
        <v>76.749665738772109</v>
      </c>
      <c r="F35" s="34">
        <v>744212</v>
      </c>
      <c r="G35" s="35">
        <v>553159</v>
      </c>
      <c r="H35" s="36">
        <f t="shared" si="6"/>
        <v>134.53853232072515</v>
      </c>
      <c r="I35" s="37">
        <f t="shared" si="9"/>
        <v>3.784890089672782</v>
      </c>
      <c r="J35" s="33" t="s">
        <v>6</v>
      </c>
      <c r="K35" s="34">
        <v>91968</v>
      </c>
      <c r="L35" s="35">
        <v>94753</v>
      </c>
      <c r="M35" s="36">
        <f t="shared" si="10"/>
        <v>97.060779078234987</v>
      </c>
      <c r="N35" s="34">
        <v>970227</v>
      </c>
      <c r="O35" s="35">
        <v>1092769</v>
      </c>
      <c r="P35" s="36">
        <f t="shared" si="7"/>
        <v>88.786102094770257</v>
      </c>
      <c r="Q35" s="37">
        <f t="shared" si="11"/>
        <v>4.2377081057736046</v>
      </c>
    </row>
  </sheetData>
  <mergeCells count="13">
    <mergeCell ref="A1:Q1"/>
    <mergeCell ref="B3:I3"/>
    <mergeCell ref="A4:A6"/>
    <mergeCell ref="J3:Q3"/>
    <mergeCell ref="J4:J5"/>
    <mergeCell ref="A2:B2"/>
    <mergeCell ref="A21:A23"/>
    <mergeCell ref="B21:B22"/>
    <mergeCell ref="J21:J22"/>
    <mergeCell ref="B4:B5"/>
    <mergeCell ref="B20:I20"/>
    <mergeCell ref="J20:Q20"/>
    <mergeCell ref="A19:B19"/>
  </mergeCells>
  <phoneticPr fontId="1"/>
  <printOptions horizontalCentered="1"/>
  <pageMargins left="0.19685039370078741" right="0.19685039370078741" top="0.59055118110236227" bottom="0.39370078740157483" header="0.39370078740157483" footer="0.19685039370078741"/>
  <pageSetup paperSize="9" orientation="landscape" horizontalDpi="4294967293" r:id="rId1"/>
  <headerFooter alignWithMargins="0">
    <oddFooter>&amp;C&amp;12&amp;P ページ</oddFooter>
  </headerFooter>
  <ignoredErrors>
    <ignoredError sqref="E6 E17 M17 M23 E23 E34 M34 M6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DATA</vt:lpstr>
      <vt:lpstr>DATA!Print_Area</vt:lpstr>
      <vt:lpstr>DATA!Print_Titles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cp:lastModifiedBy/>
  <dcterms:created xsi:type="dcterms:W3CDTF">2026-03-02T07:14:10Z</dcterms:created>
  <dcterms:modified xsi:type="dcterms:W3CDTF">2026-03-02T07:14:20Z</dcterms:modified>
</cp:coreProperties>
</file>