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277EA87A-5BE9-4043-9397-5DAAC12C85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DATA!$A$1:$Q$35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4" i="1" l="1"/>
  <c r="F34" i="1"/>
  <c r="F23" i="1" s="1"/>
  <c r="N17" i="1"/>
  <c r="P17" i="1" s="1"/>
  <c r="F17" i="1"/>
  <c r="P35" i="1"/>
  <c r="M35" i="1"/>
  <c r="H35" i="1"/>
  <c r="E35" i="1"/>
  <c r="O34" i="1"/>
  <c r="O23" i="1" s="1"/>
  <c r="K34" i="1"/>
  <c r="L34" i="1"/>
  <c r="L23" i="1" s="1"/>
  <c r="G34" i="1"/>
  <c r="G23" i="1" s="1"/>
  <c r="C34" i="1"/>
  <c r="D34" i="1"/>
  <c r="P33" i="1"/>
  <c r="M33" i="1"/>
  <c r="H33" i="1"/>
  <c r="E33" i="1"/>
  <c r="P32" i="1"/>
  <c r="M32" i="1"/>
  <c r="H32" i="1"/>
  <c r="E32" i="1"/>
  <c r="P31" i="1"/>
  <c r="M31" i="1"/>
  <c r="H31" i="1"/>
  <c r="E31" i="1"/>
  <c r="P30" i="1"/>
  <c r="M30" i="1"/>
  <c r="H30" i="1"/>
  <c r="E30" i="1"/>
  <c r="P29" i="1"/>
  <c r="M29" i="1"/>
  <c r="H29" i="1"/>
  <c r="E29" i="1"/>
  <c r="P28" i="1"/>
  <c r="M28" i="1"/>
  <c r="H28" i="1"/>
  <c r="E28" i="1"/>
  <c r="P27" i="1"/>
  <c r="M27" i="1"/>
  <c r="H27" i="1"/>
  <c r="E27" i="1"/>
  <c r="P26" i="1"/>
  <c r="M26" i="1"/>
  <c r="H26" i="1"/>
  <c r="E26" i="1"/>
  <c r="P25" i="1"/>
  <c r="M25" i="1"/>
  <c r="H25" i="1"/>
  <c r="E25" i="1"/>
  <c r="P24" i="1"/>
  <c r="M24" i="1"/>
  <c r="H24" i="1"/>
  <c r="E24" i="1"/>
  <c r="D23" i="1"/>
  <c r="P18" i="1"/>
  <c r="M18" i="1"/>
  <c r="O17" i="1"/>
  <c r="O6" i="1" s="1"/>
  <c r="K17" i="1"/>
  <c r="L17" i="1"/>
  <c r="L6" i="1" s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H18" i="1"/>
  <c r="G17" i="1"/>
  <c r="G6" i="1" s="1"/>
  <c r="H16" i="1"/>
  <c r="H15" i="1"/>
  <c r="H14" i="1"/>
  <c r="H13" i="1"/>
  <c r="H12" i="1"/>
  <c r="H11" i="1"/>
  <c r="H10" i="1"/>
  <c r="H9" i="1"/>
  <c r="H8" i="1"/>
  <c r="H7" i="1"/>
  <c r="E18" i="1"/>
  <c r="C17" i="1"/>
  <c r="C6" i="1" s="1"/>
  <c r="D17" i="1"/>
  <c r="D6" i="1" s="1"/>
  <c r="E16" i="1"/>
  <c r="E15" i="1"/>
  <c r="E14" i="1"/>
  <c r="E13" i="1"/>
  <c r="E12" i="1"/>
  <c r="E11" i="1"/>
  <c r="E10" i="1"/>
  <c r="E9" i="1"/>
  <c r="E8" i="1"/>
  <c r="E7" i="1"/>
  <c r="P34" i="1" l="1"/>
  <c r="N23" i="1"/>
  <c r="Q35" i="1" s="1"/>
  <c r="M34" i="1"/>
  <c r="K23" i="1"/>
  <c r="M23" i="1" s="1"/>
  <c r="E34" i="1"/>
  <c r="N6" i="1"/>
  <c r="Q12" i="1" s="1"/>
  <c r="M17" i="1"/>
  <c r="K6" i="1"/>
  <c r="M6" i="1" s="1"/>
  <c r="H17" i="1"/>
  <c r="E6" i="1"/>
  <c r="I26" i="1"/>
  <c r="I35" i="1"/>
  <c r="I23" i="1"/>
  <c r="I34" i="1"/>
  <c r="I33" i="1"/>
  <c r="I32" i="1"/>
  <c r="I31" i="1"/>
  <c r="I30" i="1"/>
  <c r="I28" i="1"/>
  <c r="H23" i="1"/>
  <c r="I27" i="1"/>
  <c r="I25" i="1"/>
  <c r="I24" i="1"/>
  <c r="I29" i="1"/>
  <c r="E17" i="1"/>
  <c r="C23" i="1"/>
  <c r="E23" i="1" s="1"/>
  <c r="H34" i="1"/>
  <c r="F6" i="1"/>
  <c r="Q31" i="1" l="1"/>
  <c r="Q30" i="1"/>
  <c r="Q29" i="1"/>
  <c r="Q28" i="1"/>
  <c r="Q27" i="1"/>
  <c r="Q23" i="1"/>
  <c r="Q25" i="1"/>
  <c r="P23" i="1"/>
  <c r="Q24" i="1"/>
  <c r="Q34" i="1"/>
  <c r="Q33" i="1"/>
  <c r="Q32" i="1"/>
  <c r="Q26" i="1"/>
  <c r="Q8" i="1"/>
  <c r="Q18" i="1"/>
  <c r="Q7" i="1"/>
  <c r="Q6" i="1"/>
  <c r="Q17" i="1"/>
  <c r="Q11" i="1"/>
  <c r="Q10" i="1"/>
  <c r="Q16" i="1"/>
  <c r="Q15" i="1"/>
  <c r="Q9" i="1"/>
  <c r="P6" i="1"/>
  <c r="Q14" i="1"/>
  <c r="Q13" i="1"/>
  <c r="I15" i="1"/>
  <c r="H6" i="1"/>
  <c r="I12" i="1"/>
  <c r="I8" i="1"/>
  <c r="I9" i="1"/>
  <c r="I7" i="1"/>
  <c r="I17" i="1"/>
  <c r="I16" i="1"/>
  <c r="I14" i="1"/>
  <c r="I13" i="1"/>
  <c r="I11" i="1"/>
  <c r="I10" i="1"/>
  <c r="I18" i="1"/>
  <c r="I6" i="1"/>
</calcChain>
</file>

<file path=xl/sharedStrings.xml><?xml version="1.0" encoding="utf-8"?>
<sst xmlns="http://schemas.openxmlformats.org/spreadsheetml/2006/main" count="123" uniqueCount="46">
  <si>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</si>
  <si>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</si>
  <si>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</si>
  <si>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</si>
  <si>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</si>
  <si>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１０品種合計</t>
    <rPh sb="2" eb="4">
      <t>ヒンシュ</t>
    </rPh>
    <rPh sb="4" eb="6">
      <t>ゴウケイ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</si>
  <si>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</si>
  <si>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</si>
  <si>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</si>
  <si>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</si>
  <si>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</si>
  <si>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</si>
  <si>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</si>
  <si>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移　　　　　　　　　　　　　　　　　　　　入</t>
    <rPh sb="21" eb="22">
      <t>ニュウ</t>
    </rPh>
    <phoneticPr fontId="1"/>
  </si>
  <si>
    <t>移　　　　　　　　　　　　　　　　　　　　出</t>
    <rPh sb="0" eb="1">
      <t>ウツリ</t>
    </rPh>
    <rPh sb="21" eb="22">
      <t>デ</t>
    </rPh>
    <phoneticPr fontId="1"/>
  </si>
  <si>
    <t>《　外　国　貿　易　》</t>
    <phoneticPr fontId="1"/>
  </si>
  <si>
    <t>《　内　国　貿　易　》</t>
    <rPh sb="2" eb="3">
      <t>ナイ</t>
    </rPh>
    <rPh sb="4" eb="5">
      <t>コク</t>
    </rPh>
    <rPh sb="6" eb="7">
      <t>ボウ</t>
    </rPh>
    <rPh sb="8" eb="9">
      <t>エキ</t>
    </rPh>
    <phoneticPr fontId="1"/>
  </si>
  <si>
    <t>品　　　　　　　種</t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</si>
  <si>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</si>
  <si>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</si>
  <si>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７． 海上出入貨物主要品種（コンテナ）（累計上位１０品種）</t>
    <phoneticPr fontId="1"/>
  </si>
  <si>
    <t>産業機械</t>
  </si>
  <si>
    <t>鋼材</t>
  </si>
  <si>
    <t>再利用資材</t>
  </si>
  <si>
    <t>完成自動車</t>
  </si>
  <si>
    <t>電気機械</t>
  </si>
  <si>
    <t>紙・パルプ</t>
  </si>
  <si>
    <t>自動車部品</t>
  </si>
  <si>
    <t>金属くず</t>
  </si>
  <si>
    <t>金属製品</t>
  </si>
  <si>
    <t>衣服・身廻品・はきもの</t>
  </si>
  <si>
    <t>家具装備品</t>
  </si>
  <si>
    <t>製造食品</t>
  </si>
  <si>
    <t>木製品</t>
  </si>
  <si>
    <t>野菜・果物</t>
  </si>
  <si>
    <t>輸送用容器</t>
  </si>
  <si>
    <t>取合せ品</t>
  </si>
  <si>
    <t>その他日用品</t>
  </si>
  <si>
    <t>飲料</t>
  </si>
  <si>
    <t>非鉄金属</t>
  </si>
  <si>
    <t>化学薬品</t>
  </si>
  <si>
    <t>その他農産品</t>
  </si>
  <si>
    <t>その他畜産品</t>
  </si>
  <si>
    <t>水産品</t>
  </si>
  <si>
    <t>砂糖</t>
  </si>
  <si>
    <t>染料・塗料・合成樹脂
・その他化学工業品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</si>
</sst>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distributed" vertical="center"/>
    </xf>
    <xf numFmtId="177" fontId="4" fillId="0" borderId="3" xfId="0" applyNumberFormat="1" applyFont="1" applyBorder="1" applyAlignment="1">
      <alignment vertical="center" shrinkToFit="1"/>
    </xf>
    <xf numFmtId="177" fontId="4" fillId="0" borderId="5" xfId="0" applyNumberFormat="1" applyFont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49" fontId="4" fillId="0" borderId="2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6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vertical="center" textRotation="255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/>
    </xf>
    <xf numFmtId="55" fontId="4" fillId="0" borderId="12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5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view="pageBreakPreview" zoomScaleNormal="100" zoomScaleSheetLayoutView="100" workbookViewId="0">
      <selection activeCell="E12" sqref="E12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45" customWidth="1"/>
    <col min="4" max="4" width="12.875" style="45" hidden="1" customWidth="1"/>
    <col min="5" max="5" width="9.875" style="45" customWidth="1"/>
    <col min="6" max="6" width="12.875" style="45" customWidth="1"/>
    <col min="7" max="7" width="12.875" style="45" hidden="1" customWidth="1"/>
    <col min="8" max="9" width="9.875" style="45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51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2.9" customHeight="1" x14ac:dyDescent="0.15">
      <c r="A2" s="52">
        <v>45931</v>
      </c>
      <c r="B2" s="53"/>
      <c r="C2" s="2" t="s">
        <v>15</v>
      </c>
      <c r="D2" s="3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4"/>
      <c r="Q2" s="6" t="s">
        <v>19</v>
      </c>
    </row>
    <row r="3" spans="1:17" ht="12" customHeight="1" x14ac:dyDescent="0.15">
      <c r="A3" s="7"/>
      <c r="B3" s="48" t="s">
        <v>11</v>
      </c>
      <c r="C3" s="48"/>
      <c r="D3" s="48"/>
      <c r="E3" s="48"/>
      <c r="F3" s="48"/>
      <c r="G3" s="48"/>
      <c r="H3" s="48"/>
      <c r="I3" s="48"/>
      <c r="J3" s="48" t="s">
        <v>12</v>
      </c>
      <c r="K3" s="48"/>
      <c r="L3" s="48"/>
      <c r="M3" s="48"/>
      <c r="N3" s="48"/>
      <c r="O3" s="48"/>
      <c r="P3" s="48"/>
      <c r="Q3" s="48"/>
    </row>
    <row r="4" spans="1:17" ht="9.9" customHeight="1" x14ac:dyDescent="0.15">
      <c r="A4" s="46" t="s">
        <v>4</v>
      </c>
      <c r="B4" s="47" t="s">
        <v>17</v>
      </c>
      <c r="C4" s="8" t="s">
        <v>0</v>
      </c>
      <c r="D4" s="9" t="s">
        <v>9</v>
      </c>
      <c r="E4" s="10" t="s">
        <v>1</v>
      </c>
      <c r="F4" s="8" t="s">
        <v>2</v>
      </c>
      <c r="G4" s="9" t="s">
        <v>10</v>
      </c>
      <c r="H4" s="9" t="s">
        <v>1</v>
      </c>
      <c r="I4" s="10" t="s">
        <v>3</v>
      </c>
      <c r="J4" s="47" t="s">
        <v>17</v>
      </c>
      <c r="K4" s="8" t="s">
        <v>0</v>
      </c>
      <c r="L4" s="9" t="s">
        <v>9</v>
      </c>
      <c r="M4" s="10" t="s">
        <v>1</v>
      </c>
      <c r="N4" s="8" t="s">
        <v>2</v>
      </c>
      <c r="O4" s="9" t="s">
        <v>10</v>
      </c>
      <c r="P4" s="9" t="s">
        <v>1</v>
      </c>
      <c r="Q4" s="10" t="s">
        <v>3</v>
      </c>
    </row>
    <row r="5" spans="1:17" ht="9.9" customHeight="1" x14ac:dyDescent="0.15">
      <c r="A5" s="46"/>
      <c r="B5" s="47"/>
      <c r="C5" s="11" t="s">
        <v>7</v>
      </c>
      <c r="D5" s="12" t="s">
        <v>7</v>
      </c>
      <c r="E5" s="13" t="s">
        <v>8</v>
      </c>
      <c r="F5" s="11" t="s">
        <v>7</v>
      </c>
      <c r="G5" s="12" t="s">
        <v>7</v>
      </c>
      <c r="H5" s="12" t="s">
        <v>8</v>
      </c>
      <c r="I5" s="13" t="s">
        <v>8</v>
      </c>
      <c r="J5" s="47"/>
      <c r="K5" s="11" t="s">
        <v>7</v>
      </c>
      <c r="L5" s="12" t="s">
        <v>7</v>
      </c>
      <c r="M5" s="13" t="s">
        <v>8</v>
      </c>
      <c r="N5" s="11" t="s">
        <v>7</v>
      </c>
      <c r="O5" s="12" t="s">
        <v>7</v>
      </c>
      <c r="P5" s="12" t="s">
        <v>8</v>
      </c>
      <c r="Q5" s="13" t="s">
        <v>8</v>
      </c>
    </row>
    <row r="6" spans="1:17" ht="12" customHeight="1" x14ac:dyDescent="0.15">
      <c r="A6" s="46"/>
      <c r="B6" s="14" t="s">
        <v>18</v>
      </c>
      <c r="C6" s="15">
        <f>SUBTOTAL(9,C7:C18)</f>
        <v>686898</v>
      </c>
      <c r="D6" s="16">
        <f>SUBTOTAL(9,D7:D18)</f>
        <v>814310</v>
      </c>
      <c r="E6" s="17">
        <f>IF(OR(C6=0,D6=0),0,C6/D6*100)</f>
        <v>84.353378934312488</v>
      </c>
      <c r="F6" s="15">
        <f>SUBTOTAL(9,F7:F18)</f>
        <v>6069626</v>
      </c>
      <c r="G6" s="16">
        <f>SUBTOTAL(9,G7:G18)</f>
        <v>6347813</v>
      </c>
      <c r="H6" s="17">
        <f t="shared" ref="H6:H18" si="0">IF(OR(F6=0,G6=0),0,F6/G6*100)</f>
        <v>95.617593019832185</v>
      </c>
      <c r="I6" s="18">
        <f>IF(OR(F$6=0,F6=0),0,F6/F$6*100)</f>
        <v>100</v>
      </c>
      <c r="J6" s="14" t="s">
        <v>18</v>
      </c>
      <c r="K6" s="15">
        <f>SUBTOTAL(9,K7:K18)</f>
        <v>2096173</v>
      </c>
      <c r="L6" s="16">
        <f>SUBTOTAL(9,L7:L18)</f>
        <v>2248482</v>
      </c>
      <c r="M6" s="17">
        <f>IF(OR(K6=0,L6=0),0,K6/L6*100)</f>
        <v>93.226141014248725</v>
      </c>
      <c r="N6" s="15">
        <f>SUBTOTAL(9,N7:N18)</f>
        <v>19976226</v>
      </c>
      <c r="O6" s="16">
        <f>SUBTOTAL(9,O7:O18)</f>
        <v>19577720</v>
      </c>
      <c r="P6" s="17">
        <f t="shared" ref="P6:P18" si="1">IF(OR(N6=0,O6=0),0,N6/O6*100)</f>
        <v>102.03550770978438</v>
      </c>
      <c r="Q6" s="18">
        <f>IF(OR(N$6=0,N6=0),0,N6/N$6*100)</f>
        <v>100</v>
      </c>
    </row>
    <row r="7" spans="1:17" ht="19.2" x14ac:dyDescent="0.15">
      <c r="A7" s="19">
        <v>1</v>
      </c>
      <c r="B7" s="54" t="s">
        <v>45</v>
      </c>
      <c r="C7" s="21">
        <v>93228</v>
      </c>
      <c r="D7" s="22">
        <v>103056</v>
      </c>
      <c r="E7" s="23">
        <f t="shared" ref="E7:E18" si="2">IF(OR(C7=0,D7=0),0,C7/D7*100)</f>
        <v>90.463437354448061</v>
      </c>
      <c r="F7" s="21">
        <v>844855</v>
      </c>
      <c r="G7" s="22">
        <v>864935</v>
      </c>
      <c r="H7" s="23">
        <f t="shared" si="0"/>
        <v>97.678438264147019</v>
      </c>
      <c r="I7" s="24">
        <f t="shared" ref="I7:I18" si="3">IF(OR(F$6=0,F7=0),0,F7/F$6*100)</f>
        <v>13.919391408959958</v>
      </c>
      <c r="J7" s="25" t="s">
        <v>30</v>
      </c>
      <c r="K7" s="21">
        <v>394287</v>
      </c>
      <c r="L7" s="22">
        <v>437656</v>
      </c>
      <c r="M7" s="23">
        <f t="shared" ref="M7:M18" si="4">IF(OR(K7=0,L7=0),0,K7/L7*100)</f>
        <v>90.090619116383635</v>
      </c>
      <c r="N7" s="21">
        <v>3168275</v>
      </c>
      <c r="O7" s="22">
        <v>3115841</v>
      </c>
      <c r="P7" s="23">
        <f t="shared" si="1"/>
        <v>101.68282014390337</v>
      </c>
      <c r="Q7" s="24">
        <f t="shared" ref="Q7:Q18" si="5">IF(OR(N$6=0,N7=0),0,N7/N$6*100)</f>
        <v>15.860228053086702</v>
      </c>
    </row>
    <row r="8" spans="1:17" ht="18" customHeight="1" x14ac:dyDescent="0.15">
      <c r="A8" s="26">
        <v>2</v>
      </c>
      <c r="B8" s="27" t="s">
        <v>21</v>
      </c>
      <c r="C8" s="28">
        <v>90127</v>
      </c>
      <c r="D8" s="29">
        <v>78118</v>
      </c>
      <c r="E8" s="30">
        <f t="shared" si="2"/>
        <v>115.37289741160808</v>
      </c>
      <c r="F8" s="28">
        <v>772960</v>
      </c>
      <c r="G8" s="29">
        <v>727420</v>
      </c>
      <c r="H8" s="30">
        <f t="shared" si="0"/>
        <v>106.26048225234391</v>
      </c>
      <c r="I8" s="31">
        <f t="shared" si="3"/>
        <v>12.734886795331377</v>
      </c>
      <c r="J8" s="27" t="s">
        <v>25</v>
      </c>
      <c r="K8" s="28">
        <v>265476</v>
      </c>
      <c r="L8" s="29">
        <v>271124</v>
      </c>
      <c r="M8" s="30">
        <f t="shared" si="4"/>
        <v>97.916820347885107</v>
      </c>
      <c r="N8" s="28">
        <v>2590757</v>
      </c>
      <c r="O8" s="29">
        <v>2510501</v>
      </c>
      <c r="P8" s="30">
        <f t="shared" si="1"/>
        <v>103.19681211041143</v>
      </c>
      <c r="Q8" s="31">
        <f t="shared" si="5"/>
        <v>12.969201489810938</v>
      </c>
    </row>
    <row r="9" spans="1:17" ht="19.2" x14ac:dyDescent="0.15">
      <c r="A9" s="26">
        <v>3</v>
      </c>
      <c r="B9" s="27" t="s">
        <v>22</v>
      </c>
      <c r="C9" s="28">
        <v>55601</v>
      </c>
      <c r="D9" s="29">
        <v>55394</v>
      </c>
      <c r="E9" s="30">
        <f t="shared" si="2"/>
        <v>100.37368668086796</v>
      </c>
      <c r="F9" s="28">
        <v>477595</v>
      </c>
      <c r="G9" s="29">
        <v>487098</v>
      </c>
      <c r="H9" s="30">
        <f t="shared" si="0"/>
        <v>98.049057889788088</v>
      </c>
      <c r="I9" s="31">
        <f t="shared" si="3"/>
        <v>7.8686067312878913</v>
      </c>
      <c r="J9" s="54" t="s">
        <v>45</v>
      </c>
      <c r="K9" s="28">
        <v>184509</v>
      </c>
      <c r="L9" s="29">
        <v>197518</v>
      </c>
      <c r="M9" s="30">
        <f t="shared" si="4"/>
        <v>93.413764821434</v>
      </c>
      <c r="N9" s="28">
        <v>1848987</v>
      </c>
      <c r="O9" s="29">
        <v>1753430</v>
      </c>
      <c r="P9" s="30">
        <f t="shared" si="1"/>
        <v>105.44971855163878</v>
      </c>
      <c r="Q9" s="31">
        <f t="shared" si="5"/>
        <v>9.2559375329454117</v>
      </c>
    </row>
    <row r="10" spans="1:17" ht="18" customHeight="1" x14ac:dyDescent="0.15">
      <c r="A10" s="26">
        <v>4</v>
      </c>
      <c r="B10" s="27" t="s">
        <v>23</v>
      </c>
      <c r="C10" s="28">
        <v>49943</v>
      </c>
      <c r="D10" s="29">
        <v>42145</v>
      </c>
      <c r="E10" s="30">
        <f t="shared" si="2"/>
        <v>118.50278799383082</v>
      </c>
      <c r="F10" s="28">
        <v>469267</v>
      </c>
      <c r="G10" s="29">
        <v>521787</v>
      </c>
      <c r="H10" s="30">
        <f t="shared" si="0"/>
        <v>89.934590168018744</v>
      </c>
      <c r="I10" s="31">
        <f t="shared" si="3"/>
        <v>7.7313989362771283</v>
      </c>
      <c r="J10" s="27" t="s">
        <v>31</v>
      </c>
      <c r="K10" s="28">
        <v>124489</v>
      </c>
      <c r="L10" s="29">
        <v>163085</v>
      </c>
      <c r="M10" s="30">
        <f t="shared" si="4"/>
        <v>76.333813655455742</v>
      </c>
      <c r="N10" s="28">
        <v>1294598</v>
      </c>
      <c r="O10" s="29">
        <v>1310460</v>
      </c>
      <c r="P10" s="30">
        <f t="shared" si="1"/>
        <v>98.789585336446734</v>
      </c>
      <c r="Q10" s="31">
        <f t="shared" si="5"/>
        <v>6.4806936004828941</v>
      </c>
    </row>
    <row r="11" spans="1:17" ht="18" customHeight="1" x14ac:dyDescent="0.15">
      <c r="A11" s="32">
        <v>5</v>
      </c>
      <c r="B11" s="33" t="s">
        <v>24</v>
      </c>
      <c r="C11" s="34">
        <v>45256</v>
      </c>
      <c r="D11" s="35">
        <v>47338</v>
      </c>
      <c r="E11" s="36">
        <f t="shared" si="2"/>
        <v>95.601842071908408</v>
      </c>
      <c r="F11" s="34">
        <v>387268</v>
      </c>
      <c r="G11" s="35">
        <v>413759</v>
      </c>
      <c r="H11" s="36">
        <f t="shared" si="0"/>
        <v>93.597480659030978</v>
      </c>
      <c r="I11" s="37">
        <f t="shared" si="3"/>
        <v>6.3804260756758326</v>
      </c>
      <c r="J11" s="33" t="s">
        <v>21</v>
      </c>
      <c r="K11" s="34">
        <v>118486</v>
      </c>
      <c r="L11" s="35">
        <v>127769</v>
      </c>
      <c r="M11" s="36">
        <f t="shared" si="4"/>
        <v>92.734544373048237</v>
      </c>
      <c r="N11" s="34">
        <v>1262060</v>
      </c>
      <c r="O11" s="35">
        <v>1248936</v>
      </c>
      <c r="P11" s="36">
        <f t="shared" si="1"/>
        <v>101.05081445326263</v>
      </c>
      <c r="Q11" s="37">
        <f t="shared" si="5"/>
        <v>6.3178099807240873</v>
      </c>
    </row>
    <row r="12" spans="1:17" ht="18" customHeight="1" x14ac:dyDescent="0.15">
      <c r="A12" s="19">
        <v>6</v>
      </c>
      <c r="B12" s="20" t="s">
        <v>25</v>
      </c>
      <c r="C12" s="21">
        <v>38889</v>
      </c>
      <c r="D12" s="22">
        <v>64088</v>
      </c>
      <c r="E12" s="23">
        <f t="shared" si="2"/>
        <v>60.680626638372239</v>
      </c>
      <c r="F12" s="21">
        <v>373007</v>
      </c>
      <c r="G12" s="22">
        <v>428471</v>
      </c>
      <c r="H12" s="23">
        <f t="shared" si="0"/>
        <v>87.055366640916191</v>
      </c>
      <c r="I12" s="24">
        <f t="shared" si="3"/>
        <v>6.1454692595556955</v>
      </c>
      <c r="J12" s="20" t="s">
        <v>32</v>
      </c>
      <c r="K12" s="21">
        <v>122337</v>
      </c>
      <c r="L12" s="22">
        <v>112801</v>
      </c>
      <c r="M12" s="23">
        <f t="shared" si="4"/>
        <v>108.45382576395599</v>
      </c>
      <c r="N12" s="21">
        <v>1064885</v>
      </c>
      <c r="O12" s="22">
        <v>1011836</v>
      </c>
      <c r="P12" s="23">
        <f t="shared" si="1"/>
        <v>105.24284567854869</v>
      </c>
      <c r="Q12" s="24">
        <f t="shared" si="5"/>
        <v>5.3307616764047427</v>
      </c>
    </row>
    <row r="13" spans="1:17" ht="18" customHeight="1" x14ac:dyDescent="0.15">
      <c r="A13" s="26">
        <v>7</v>
      </c>
      <c r="B13" s="27" t="s">
        <v>26</v>
      </c>
      <c r="C13" s="28">
        <v>28939</v>
      </c>
      <c r="D13" s="29">
        <v>32099</v>
      </c>
      <c r="E13" s="30">
        <f t="shared" si="2"/>
        <v>90.155456556279006</v>
      </c>
      <c r="F13" s="28">
        <v>260861</v>
      </c>
      <c r="G13" s="29">
        <v>277782</v>
      </c>
      <c r="H13" s="30">
        <f t="shared" si="0"/>
        <v>93.908532590304631</v>
      </c>
      <c r="I13" s="31">
        <f t="shared" si="3"/>
        <v>4.2978101121881318</v>
      </c>
      <c r="J13" s="27" t="s">
        <v>33</v>
      </c>
      <c r="K13" s="28">
        <v>92692</v>
      </c>
      <c r="L13" s="29">
        <v>87623</v>
      </c>
      <c r="M13" s="30">
        <f t="shared" si="4"/>
        <v>105.7850107848396</v>
      </c>
      <c r="N13" s="28">
        <v>904294</v>
      </c>
      <c r="O13" s="29">
        <v>877246</v>
      </c>
      <c r="P13" s="30">
        <f t="shared" si="1"/>
        <v>103.08328564621554</v>
      </c>
      <c r="Q13" s="31">
        <f t="shared" si="5"/>
        <v>4.5268510678643699</v>
      </c>
    </row>
    <row r="14" spans="1:17" ht="18" customHeight="1" x14ac:dyDescent="0.15">
      <c r="A14" s="26">
        <v>8</v>
      </c>
      <c r="B14" s="27" t="s">
        <v>27</v>
      </c>
      <c r="C14" s="28">
        <v>29258</v>
      </c>
      <c r="D14" s="29">
        <v>32261</v>
      </c>
      <c r="E14" s="30">
        <f t="shared" si="2"/>
        <v>90.69154706921671</v>
      </c>
      <c r="F14" s="28">
        <v>257974</v>
      </c>
      <c r="G14" s="29">
        <v>247040</v>
      </c>
      <c r="H14" s="30">
        <f t="shared" si="0"/>
        <v>104.42600388601035</v>
      </c>
      <c r="I14" s="31">
        <f t="shared" si="3"/>
        <v>4.2502454022702549</v>
      </c>
      <c r="J14" s="27" t="s">
        <v>29</v>
      </c>
      <c r="K14" s="28">
        <v>74980</v>
      </c>
      <c r="L14" s="29">
        <v>81536</v>
      </c>
      <c r="M14" s="30">
        <f t="shared" si="4"/>
        <v>91.959379905808476</v>
      </c>
      <c r="N14" s="28">
        <v>728420</v>
      </c>
      <c r="O14" s="29">
        <v>726745</v>
      </c>
      <c r="P14" s="30">
        <f t="shared" si="1"/>
        <v>100.23047974186269</v>
      </c>
      <c r="Q14" s="31">
        <f t="shared" si="5"/>
        <v>3.6464345167100136</v>
      </c>
    </row>
    <row r="15" spans="1:17" ht="18" customHeight="1" x14ac:dyDescent="0.15">
      <c r="A15" s="26">
        <v>9</v>
      </c>
      <c r="B15" s="27" t="s">
        <v>28</v>
      </c>
      <c r="C15" s="28">
        <v>34780</v>
      </c>
      <c r="D15" s="29">
        <v>28281</v>
      </c>
      <c r="E15" s="30">
        <f t="shared" si="2"/>
        <v>122.98009264170291</v>
      </c>
      <c r="F15" s="28">
        <v>241155</v>
      </c>
      <c r="G15" s="29">
        <v>252457</v>
      </c>
      <c r="H15" s="30">
        <f t="shared" si="0"/>
        <v>95.523198009958136</v>
      </c>
      <c r="I15" s="31">
        <f t="shared" si="3"/>
        <v>3.9731443090562744</v>
      </c>
      <c r="J15" s="27" t="s">
        <v>34</v>
      </c>
      <c r="K15" s="28">
        <v>48501</v>
      </c>
      <c r="L15" s="29">
        <v>45818</v>
      </c>
      <c r="M15" s="30">
        <f t="shared" si="4"/>
        <v>105.8557772054651</v>
      </c>
      <c r="N15" s="28">
        <v>483075</v>
      </c>
      <c r="O15" s="29">
        <v>416893</v>
      </c>
      <c r="P15" s="30">
        <f t="shared" si="1"/>
        <v>115.87505666921729</v>
      </c>
      <c r="Q15" s="31">
        <f t="shared" si="5"/>
        <v>2.4182495732677434</v>
      </c>
    </row>
    <row r="16" spans="1:17" ht="18" customHeight="1" x14ac:dyDescent="0.15">
      <c r="A16" s="32">
        <v>10</v>
      </c>
      <c r="B16" s="33" t="s">
        <v>29</v>
      </c>
      <c r="C16" s="34">
        <v>22881</v>
      </c>
      <c r="D16" s="35">
        <v>29648</v>
      </c>
      <c r="E16" s="36">
        <f t="shared" si="2"/>
        <v>77.175526173772255</v>
      </c>
      <c r="F16" s="34">
        <v>212196</v>
      </c>
      <c r="G16" s="35">
        <v>215005</v>
      </c>
      <c r="H16" s="36">
        <f t="shared" si="0"/>
        <v>98.693518755377781</v>
      </c>
      <c r="I16" s="37">
        <f t="shared" si="3"/>
        <v>3.4960308921834722</v>
      </c>
      <c r="J16" s="33" t="s">
        <v>35</v>
      </c>
      <c r="K16" s="34">
        <v>50320</v>
      </c>
      <c r="L16" s="35">
        <v>54635</v>
      </c>
      <c r="M16" s="36">
        <f t="shared" si="4"/>
        <v>92.102132332753726</v>
      </c>
      <c r="N16" s="34">
        <v>477790</v>
      </c>
      <c r="O16" s="35">
        <v>471486</v>
      </c>
      <c r="P16" s="36">
        <f t="shared" si="1"/>
        <v>101.33704924430418</v>
      </c>
      <c r="Q16" s="37">
        <f t="shared" si="5"/>
        <v>2.3917931244870778</v>
      </c>
    </row>
    <row r="17" spans="1:17" ht="15" customHeight="1" x14ac:dyDescent="0.15">
      <c r="A17" s="38"/>
      <c r="B17" s="20" t="s">
        <v>5</v>
      </c>
      <c r="C17" s="21">
        <f>SUBTOTAL(9,C7:C16)</f>
        <v>488902</v>
      </c>
      <c r="D17" s="22">
        <f>SUBTOTAL(9,D7:D16)</f>
        <v>512428</v>
      </c>
      <c r="E17" s="23">
        <f t="shared" si="2"/>
        <v>95.408915984294367</v>
      </c>
      <c r="F17" s="21">
        <f>SUBTOTAL(9,F7:F16)</f>
        <v>4297138</v>
      </c>
      <c r="G17" s="22">
        <f>SUBTOTAL(9,G7:G16)</f>
        <v>4435754</v>
      </c>
      <c r="H17" s="23">
        <f t="shared" si="0"/>
        <v>96.875029589107058</v>
      </c>
      <c r="I17" s="24">
        <f t="shared" si="3"/>
        <v>70.797409922786017</v>
      </c>
      <c r="J17" s="20" t="s">
        <v>5</v>
      </c>
      <c r="K17" s="21">
        <f>SUBTOTAL(9,K7:K16)</f>
        <v>1476077</v>
      </c>
      <c r="L17" s="22">
        <f>SUBTOTAL(9,L7:L16)</f>
        <v>1579565</v>
      </c>
      <c r="M17" s="23">
        <f t="shared" si="4"/>
        <v>93.448322797732288</v>
      </c>
      <c r="N17" s="21">
        <f>SUBTOTAL(9,N7:N16)</f>
        <v>13823141</v>
      </c>
      <c r="O17" s="22">
        <f>SUBTOTAL(9,O7:O16)</f>
        <v>13443374</v>
      </c>
      <c r="P17" s="23">
        <f t="shared" si="1"/>
        <v>102.82493814424861</v>
      </c>
      <c r="Q17" s="24">
        <f t="shared" si="5"/>
        <v>69.197960615783984</v>
      </c>
    </row>
    <row r="18" spans="1:17" ht="15" customHeight="1" x14ac:dyDescent="0.15">
      <c r="A18" s="39"/>
      <c r="B18" s="33" t="s">
        <v>6</v>
      </c>
      <c r="C18" s="34">
        <v>197996</v>
      </c>
      <c r="D18" s="35">
        <v>301882</v>
      </c>
      <c r="E18" s="36">
        <f t="shared" si="2"/>
        <v>65.587216197057131</v>
      </c>
      <c r="F18" s="34">
        <v>1772488</v>
      </c>
      <c r="G18" s="35">
        <v>1912059</v>
      </c>
      <c r="H18" s="36">
        <f t="shared" si="0"/>
        <v>92.70048675276233</v>
      </c>
      <c r="I18" s="37">
        <f t="shared" si="3"/>
        <v>29.202590077213987</v>
      </c>
      <c r="J18" s="33" t="s">
        <v>6</v>
      </c>
      <c r="K18" s="34">
        <v>620096</v>
      </c>
      <c r="L18" s="35">
        <v>668917</v>
      </c>
      <c r="M18" s="36">
        <f t="shared" si="4"/>
        <v>92.701486133556173</v>
      </c>
      <c r="N18" s="34">
        <v>6153085</v>
      </c>
      <c r="O18" s="35">
        <v>6134346</v>
      </c>
      <c r="P18" s="36">
        <f t="shared" si="1"/>
        <v>100.30547673704744</v>
      </c>
      <c r="Q18" s="37">
        <f t="shared" si="5"/>
        <v>30.802039384216016</v>
      </c>
    </row>
    <row r="19" spans="1:17" ht="12.9" customHeight="1" x14ac:dyDescent="0.15">
      <c r="A19" s="49">
        <v>45931</v>
      </c>
      <c r="B19" s="50"/>
      <c r="C19" s="40" t="s">
        <v>16</v>
      </c>
      <c r="D19" s="41"/>
      <c r="E19" s="42"/>
      <c r="F19" s="42"/>
      <c r="G19" s="42"/>
      <c r="H19" s="42"/>
      <c r="I19" s="42"/>
      <c r="J19" s="43"/>
      <c r="K19" s="43"/>
      <c r="L19" s="43"/>
      <c r="M19" s="43"/>
      <c r="N19" s="43"/>
      <c r="O19" s="43"/>
      <c r="Q19" s="44" t="s">
        <v>19</v>
      </c>
    </row>
    <row r="20" spans="1:17" ht="12" customHeight="1" x14ac:dyDescent="0.15">
      <c r="A20" s="7"/>
      <c r="B20" s="48" t="s">
        <v>14</v>
      </c>
      <c r="C20" s="48"/>
      <c r="D20" s="48"/>
      <c r="E20" s="48"/>
      <c r="F20" s="48"/>
      <c r="G20" s="48"/>
      <c r="H20" s="48"/>
      <c r="I20" s="48"/>
      <c r="J20" s="48" t="s">
        <v>13</v>
      </c>
      <c r="K20" s="48"/>
      <c r="L20" s="48"/>
      <c r="M20" s="48"/>
      <c r="N20" s="48"/>
      <c r="O20" s="48"/>
      <c r="P20" s="48"/>
      <c r="Q20" s="48"/>
    </row>
    <row r="21" spans="1:17" ht="9.9" customHeight="1" x14ac:dyDescent="0.15">
      <c r="A21" s="46" t="s">
        <v>4</v>
      </c>
      <c r="B21" s="47" t="s">
        <v>17</v>
      </c>
      <c r="C21" s="8" t="s">
        <v>0</v>
      </c>
      <c r="D21" s="9" t="s">
        <v>9</v>
      </c>
      <c r="E21" s="10" t="s">
        <v>1</v>
      </c>
      <c r="F21" s="8" t="s">
        <v>2</v>
      </c>
      <c r="G21" s="9" t="s">
        <v>10</v>
      </c>
      <c r="H21" s="9" t="s">
        <v>1</v>
      </c>
      <c r="I21" s="10" t="s">
        <v>3</v>
      </c>
      <c r="J21" s="47" t="s">
        <v>17</v>
      </c>
      <c r="K21" s="8" t="s">
        <v>0</v>
      </c>
      <c r="L21" s="9" t="s">
        <v>9</v>
      </c>
      <c r="M21" s="10" t="s">
        <v>1</v>
      </c>
      <c r="N21" s="8" t="s">
        <v>2</v>
      </c>
      <c r="O21" s="9" t="s">
        <v>10</v>
      </c>
      <c r="P21" s="9" t="s">
        <v>1</v>
      </c>
      <c r="Q21" s="10" t="s">
        <v>3</v>
      </c>
    </row>
    <row r="22" spans="1:17" ht="9.9" customHeight="1" x14ac:dyDescent="0.15">
      <c r="A22" s="46"/>
      <c r="B22" s="47"/>
      <c r="C22" s="11" t="s">
        <v>7</v>
      </c>
      <c r="D22" s="12" t="s">
        <v>7</v>
      </c>
      <c r="E22" s="13" t="s">
        <v>8</v>
      </c>
      <c r="F22" s="11" t="s">
        <v>7</v>
      </c>
      <c r="G22" s="12" t="s">
        <v>7</v>
      </c>
      <c r="H22" s="12" t="s">
        <v>8</v>
      </c>
      <c r="I22" s="13" t="s">
        <v>8</v>
      </c>
      <c r="J22" s="47"/>
      <c r="K22" s="11" t="s">
        <v>7</v>
      </c>
      <c r="L22" s="12" t="s">
        <v>7</v>
      </c>
      <c r="M22" s="13" t="s">
        <v>8</v>
      </c>
      <c r="N22" s="11" t="s">
        <v>7</v>
      </c>
      <c r="O22" s="12" t="s">
        <v>7</v>
      </c>
      <c r="P22" s="12" t="s">
        <v>8</v>
      </c>
      <c r="Q22" s="13" t="s">
        <v>8</v>
      </c>
    </row>
    <row r="23" spans="1:17" ht="12" customHeight="1" x14ac:dyDescent="0.15">
      <c r="A23" s="46"/>
      <c r="B23" s="14" t="s">
        <v>18</v>
      </c>
      <c r="C23" s="15">
        <f>SUBTOTAL(9,C24:C35)</f>
        <v>232581</v>
      </c>
      <c r="D23" s="16">
        <f>SUBTOTAL(9,D24:D35)</f>
        <v>195176</v>
      </c>
      <c r="E23" s="17">
        <f>IF(OR(C23=0,D23=0),0,C23/D23*100)</f>
        <v>119.16475386317991</v>
      </c>
      <c r="F23" s="15">
        <f>SUBTOTAL(9,F24:F35)</f>
        <v>2075797</v>
      </c>
      <c r="G23" s="16">
        <f>SUBTOTAL(9,G24:G35)</f>
        <v>1834905</v>
      </c>
      <c r="H23" s="17">
        <f t="shared" ref="H23:H35" si="6">IF(OR(F23=0,G23=0),0,F23/G23*100)</f>
        <v>113.12830909502128</v>
      </c>
      <c r="I23" s="18">
        <f>IF(OR(F$23=0,F23=0),0,F23/F$23*100)</f>
        <v>100</v>
      </c>
      <c r="J23" s="14" t="s">
        <v>18</v>
      </c>
      <c r="K23" s="15">
        <f>SUBTOTAL(9,K24:K35)</f>
        <v>40588</v>
      </c>
      <c r="L23" s="16">
        <f>SUBTOTAL(9,L24:L35)</f>
        <v>31533</v>
      </c>
      <c r="M23" s="17">
        <f>IF(OR(K23=0,L23=0),0,K23/L23*100)</f>
        <v>128.71594837154728</v>
      </c>
      <c r="N23" s="15">
        <f>SUBTOTAL(9,N24:N35)</f>
        <v>339478</v>
      </c>
      <c r="O23" s="16">
        <f>SUBTOTAL(9,O24:O35)</f>
        <v>351457</v>
      </c>
      <c r="P23" s="17">
        <f t="shared" ref="P23:P35" si="7">IF(OR(N23=0,O23=0),0,N23/O23*100)</f>
        <v>96.591617182187292</v>
      </c>
      <c r="Q23" s="18">
        <f>IF(OR(N$23=0,N23=0),0,N23/N$23*100)</f>
        <v>100</v>
      </c>
    </row>
    <row r="24" spans="1:17" ht="18" customHeight="1" x14ac:dyDescent="0.15">
      <c r="A24" s="19">
        <v>1</v>
      </c>
      <c r="B24" s="20" t="s">
        <v>36</v>
      </c>
      <c r="C24" s="21">
        <v>208822</v>
      </c>
      <c r="D24" s="22">
        <v>176120</v>
      </c>
      <c r="E24" s="23">
        <f t="shared" ref="E24:E35" si="8">IF(OR(C24=0,D24=0),0,C24/D24*100)</f>
        <v>118.56802180331592</v>
      </c>
      <c r="F24" s="21">
        <v>1832927</v>
      </c>
      <c r="G24" s="22">
        <v>1648636</v>
      </c>
      <c r="H24" s="23">
        <f t="shared" si="6"/>
        <v>111.17839231946893</v>
      </c>
      <c r="I24" s="24">
        <f t="shared" ref="I24:I35" si="9">IF(OR(F$23=0,F24=0),0,F24/F$23*100)</f>
        <v>88.299915646857556</v>
      </c>
      <c r="J24" s="20" t="s">
        <v>36</v>
      </c>
      <c r="K24" s="21">
        <v>34398</v>
      </c>
      <c r="L24" s="22">
        <v>27125</v>
      </c>
      <c r="M24" s="23">
        <f t="shared" ref="M24:M35" si="10">IF(OR(K24=0,L24=0),0,K24/L24*100)</f>
        <v>126.81290322580645</v>
      </c>
      <c r="N24" s="21">
        <v>288054</v>
      </c>
      <c r="O24" s="22">
        <v>304798</v>
      </c>
      <c r="P24" s="23">
        <f t="shared" si="7"/>
        <v>94.506525633370302</v>
      </c>
      <c r="Q24" s="24">
        <f t="shared" ref="Q24:Q35" si="11">IF(OR(N$23=0,N24=0),0,N24/N$23*100)</f>
        <v>84.852037539987862</v>
      </c>
    </row>
    <row r="25" spans="1:17" ht="18" customHeight="1" x14ac:dyDescent="0.15">
      <c r="A25" s="26">
        <v>2</v>
      </c>
      <c r="B25" s="27" t="s">
        <v>37</v>
      </c>
      <c r="C25" s="28">
        <v>12878</v>
      </c>
      <c r="D25" s="29">
        <v>5896</v>
      </c>
      <c r="E25" s="30">
        <f t="shared" si="8"/>
        <v>218.41926729986429</v>
      </c>
      <c r="F25" s="28">
        <v>121182</v>
      </c>
      <c r="G25" s="29">
        <v>78926</v>
      </c>
      <c r="H25" s="30">
        <f t="shared" si="6"/>
        <v>153.53875782378429</v>
      </c>
      <c r="I25" s="31">
        <f t="shared" si="9"/>
        <v>5.8378540868880719</v>
      </c>
      <c r="J25" s="27" t="s">
        <v>29</v>
      </c>
      <c r="K25" s="28">
        <v>2086</v>
      </c>
      <c r="L25" s="29">
        <v>1694</v>
      </c>
      <c r="M25" s="30">
        <f t="shared" si="10"/>
        <v>123.14049586776858</v>
      </c>
      <c r="N25" s="28">
        <v>16024</v>
      </c>
      <c r="O25" s="29">
        <v>12250</v>
      </c>
      <c r="P25" s="30">
        <f t="shared" si="7"/>
        <v>130.80816326530612</v>
      </c>
      <c r="Q25" s="31">
        <f t="shared" si="11"/>
        <v>4.7201880534231968</v>
      </c>
    </row>
    <row r="26" spans="1:17" ht="18" customHeight="1" x14ac:dyDescent="0.15">
      <c r="A26" s="26">
        <v>3</v>
      </c>
      <c r="B26" s="27" t="s">
        <v>32</v>
      </c>
      <c r="C26" s="28">
        <v>6994</v>
      </c>
      <c r="D26" s="29">
        <v>7828</v>
      </c>
      <c r="E26" s="30">
        <f t="shared" si="8"/>
        <v>89.345937659683187</v>
      </c>
      <c r="F26" s="28">
        <v>77604</v>
      </c>
      <c r="G26" s="29">
        <v>66100</v>
      </c>
      <c r="H26" s="30">
        <f t="shared" si="6"/>
        <v>117.40393343419062</v>
      </c>
      <c r="I26" s="31">
        <f t="shared" si="9"/>
        <v>3.7385158568010266</v>
      </c>
      <c r="J26" s="27" t="s">
        <v>37</v>
      </c>
      <c r="K26" s="28">
        <v>1246</v>
      </c>
      <c r="L26" s="29">
        <v>1420</v>
      </c>
      <c r="M26" s="30">
        <f t="shared" si="10"/>
        <v>87.74647887323944</v>
      </c>
      <c r="N26" s="28">
        <v>11868</v>
      </c>
      <c r="O26" s="29">
        <v>9976</v>
      </c>
      <c r="P26" s="30">
        <f t="shared" si="7"/>
        <v>118.96551724137932</v>
      </c>
      <c r="Q26" s="31">
        <f t="shared" si="11"/>
        <v>3.4959555552937158</v>
      </c>
    </row>
    <row r="27" spans="1:17" ht="18" customHeight="1" x14ac:dyDescent="0.15">
      <c r="A27" s="26">
        <v>4</v>
      </c>
      <c r="B27" s="27" t="s">
        <v>38</v>
      </c>
      <c r="C27" s="28">
        <v>1450</v>
      </c>
      <c r="D27" s="29">
        <v>220</v>
      </c>
      <c r="E27" s="30">
        <f t="shared" si="8"/>
        <v>659.09090909090912</v>
      </c>
      <c r="F27" s="28">
        <v>12740</v>
      </c>
      <c r="G27" s="29">
        <v>9900</v>
      </c>
      <c r="H27" s="30">
        <f t="shared" si="6"/>
        <v>128.68686868686871</v>
      </c>
      <c r="I27" s="31">
        <f t="shared" si="9"/>
        <v>0.6137401682341771</v>
      </c>
      <c r="J27" s="27" t="s">
        <v>41</v>
      </c>
      <c r="K27" s="28">
        <v>803</v>
      </c>
      <c r="L27" s="29">
        <v>619</v>
      </c>
      <c r="M27" s="30">
        <f t="shared" si="10"/>
        <v>129.72536348949919</v>
      </c>
      <c r="N27" s="28">
        <v>10007</v>
      </c>
      <c r="O27" s="29">
        <v>11846</v>
      </c>
      <c r="P27" s="30">
        <f t="shared" si="7"/>
        <v>84.475772412628743</v>
      </c>
      <c r="Q27" s="31">
        <f t="shared" si="11"/>
        <v>2.9477609742015685</v>
      </c>
    </row>
    <row r="28" spans="1:17" ht="18" customHeight="1" x14ac:dyDescent="0.15">
      <c r="A28" s="32">
        <v>5</v>
      </c>
      <c r="B28" s="33" t="s">
        <v>39</v>
      </c>
      <c r="C28" s="34">
        <v>403</v>
      </c>
      <c r="D28" s="35">
        <v>2002</v>
      </c>
      <c r="E28" s="36">
        <f t="shared" si="8"/>
        <v>20.129870129870131</v>
      </c>
      <c r="F28" s="34">
        <v>10491</v>
      </c>
      <c r="G28" s="35">
        <v>12337</v>
      </c>
      <c r="H28" s="36">
        <f t="shared" si="6"/>
        <v>85.03688092729189</v>
      </c>
      <c r="I28" s="37">
        <f t="shared" si="9"/>
        <v>0.50539624057651111</v>
      </c>
      <c r="J28" s="33" t="s">
        <v>32</v>
      </c>
      <c r="K28" s="34">
        <v>657</v>
      </c>
      <c r="L28" s="35">
        <v>596</v>
      </c>
      <c r="M28" s="36">
        <f t="shared" si="10"/>
        <v>110.23489932885906</v>
      </c>
      <c r="N28" s="34">
        <v>8403</v>
      </c>
      <c r="O28" s="35">
        <v>5909</v>
      </c>
      <c r="P28" s="36">
        <f t="shared" si="7"/>
        <v>142.20680318158742</v>
      </c>
      <c r="Q28" s="37">
        <f t="shared" si="11"/>
        <v>2.4752708570216626</v>
      </c>
    </row>
    <row r="29" spans="1:17" ht="18" customHeight="1" x14ac:dyDescent="0.15">
      <c r="A29" s="19">
        <v>6</v>
      </c>
      <c r="B29" s="20" t="s">
        <v>26</v>
      </c>
      <c r="C29" s="21">
        <v>840</v>
      </c>
      <c r="D29" s="22">
        <v>860</v>
      </c>
      <c r="E29" s="23">
        <f t="shared" si="8"/>
        <v>97.674418604651152</v>
      </c>
      <c r="F29" s="21">
        <v>7120</v>
      </c>
      <c r="G29" s="22">
        <v>6860</v>
      </c>
      <c r="H29" s="23">
        <f t="shared" si="6"/>
        <v>103.79008746355684</v>
      </c>
      <c r="I29" s="24">
        <f t="shared" si="9"/>
        <v>0.34300078475881796</v>
      </c>
      <c r="J29" s="20" t="s">
        <v>42</v>
      </c>
      <c r="K29" s="21">
        <v>629</v>
      </c>
      <c r="L29" s="22">
        <v>0</v>
      </c>
      <c r="M29" s="23">
        <f t="shared" si="10"/>
        <v>0</v>
      </c>
      <c r="N29" s="21">
        <v>2147</v>
      </c>
      <c r="O29" s="22">
        <v>2624</v>
      </c>
      <c r="P29" s="23">
        <f t="shared" si="7"/>
        <v>81.821646341463421</v>
      </c>
      <c r="Q29" s="24">
        <f t="shared" si="11"/>
        <v>0.63244157206063423</v>
      </c>
    </row>
    <row r="30" spans="1:17" ht="18" customHeight="1" x14ac:dyDescent="0.15">
      <c r="A30" s="26">
        <v>7</v>
      </c>
      <c r="B30" s="27" t="s">
        <v>34</v>
      </c>
      <c r="C30" s="28">
        <v>450</v>
      </c>
      <c r="D30" s="29">
        <v>400</v>
      </c>
      <c r="E30" s="30">
        <f t="shared" si="8"/>
        <v>112.5</v>
      </c>
      <c r="F30" s="28">
        <v>4330</v>
      </c>
      <c r="G30" s="29">
        <v>2610</v>
      </c>
      <c r="H30" s="30">
        <f t="shared" si="6"/>
        <v>165.90038314176246</v>
      </c>
      <c r="I30" s="31">
        <f t="shared" si="9"/>
        <v>0.20859457837158449</v>
      </c>
      <c r="J30" s="27" t="s">
        <v>34</v>
      </c>
      <c r="K30" s="28">
        <v>439</v>
      </c>
      <c r="L30" s="29">
        <v>35</v>
      </c>
      <c r="M30" s="30">
        <f t="shared" si="10"/>
        <v>1254.2857142857142</v>
      </c>
      <c r="N30" s="28">
        <v>1908</v>
      </c>
      <c r="O30" s="29">
        <v>1456</v>
      </c>
      <c r="P30" s="30">
        <f t="shared" si="7"/>
        <v>131.04395604395606</v>
      </c>
      <c r="Q30" s="31">
        <f t="shared" si="11"/>
        <v>0.56203936632123441</v>
      </c>
    </row>
    <row r="31" spans="1:17" ht="18" customHeight="1" x14ac:dyDescent="0.15">
      <c r="A31" s="26">
        <v>8</v>
      </c>
      <c r="B31" s="27" t="s">
        <v>40</v>
      </c>
      <c r="C31" s="28">
        <v>428</v>
      </c>
      <c r="D31" s="29">
        <v>568</v>
      </c>
      <c r="E31" s="30">
        <f t="shared" si="8"/>
        <v>75.352112676056336</v>
      </c>
      <c r="F31" s="28">
        <v>4204</v>
      </c>
      <c r="G31" s="29">
        <v>4620</v>
      </c>
      <c r="H31" s="30">
        <f t="shared" si="6"/>
        <v>90.995670995670991</v>
      </c>
      <c r="I31" s="31">
        <f t="shared" si="9"/>
        <v>0.20252462066377397</v>
      </c>
      <c r="J31" s="27" t="s">
        <v>43</v>
      </c>
      <c r="K31" s="28">
        <v>233</v>
      </c>
      <c r="L31" s="29">
        <v>0</v>
      </c>
      <c r="M31" s="30">
        <f t="shared" si="10"/>
        <v>0</v>
      </c>
      <c r="N31" s="28">
        <v>334</v>
      </c>
      <c r="O31" s="29">
        <v>110</v>
      </c>
      <c r="P31" s="30">
        <f t="shared" si="7"/>
        <v>303.63636363636363</v>
      </c>
      <c r="Q31" s="31">
        <f t="shared" si="11"/>
        <v>9.8386346096065141E-2</v>
      </c>
    </row>
    <row r="32" spans="1:17" ht="18" customHeight="1" x14ac:dyDescent="0.15">
      <c r="A32" s="26">
        <v>9</v>
      </c>
      <c r="B32" s="27" t="s">
        <v>25</v>
      </c>
      <c r="C32" s="28">
        <v>120</v>
      </c>
      <c r="D32" s="29">
        <v>212</v>
      </c>
      <c r="E32" s="30">
        <f t="shared" si="8"/>
        <v>56.60377358490566</v>
      </c>
      <c r="F32" s="28">
        <v>2554</v>
      </c>
      <c r="G32" s="29">
        <v>2334</v>
      </c>
      <c r="H32" s="30">
        <f t="shared" si="6"/>
        <v>109.42587832047985</v>
      </c>
      <c r="I32" s="31">
        <f t="shared" si="9"/>
        <v>0.12303707925196924</v>
      </c>
      <c r="J32" s="27" t="s">
        <v>21</v>
      </c>
      <c r="K32" s="28">
        <v>0</v>
      </c>
      <c r="L32" s="29">
        <v>0</v>
      </c>
      <c r="M32" s="30">
        <f t="shared" si="10"/>
        <v>0</v>
      </c>
      <c r="N32" s="28">
        <v>331</v>
      </c>
      <c r="O32" s="29">
        <v>0</v>
      </c>
      <c r="P32" s="30">
        <f t="shared" si="7"/>
        <v>0</v>
      </c>
      <c r="Q32" s="31">
        <f t="shared" si="11"/>
        <v>9.7502636400591494E-2</v>
      </c>
    </row>
    <row r="33" spans="1:17" ht="18" customHeight="1" x14ac:dyDescent="0.15">
      <c r="A33" s="32">
        <v>10</v>
      </c>
      <c r="B33" s="33" t="s">
        <v>21</v>
      </c>
      <c r="C33" s="34">
        <v>0</v>
      </c>
      <c r="D33" s="35">
        <v>0</v>
      </c>
      <c r="E33" s="36">
        <f t="shared" si="8"/>
        <v>0</v>
      </c>
      <c r="F33" s="34">
        <v>1324</v>
      </c>
      <c r="G33" s="35">
        <v>0</v>
      </c>
      <c r="H33" s="36">
        <f t="shared" si="6"/>
        <v>0</v>
      </c>
      <c r="I33" s="37">
        <f t="shared" si="9"/>
        <v>6.3782730199532997E-2</v>
      </c>
      <c r="J33" s="33" t="s">
        <v>44</v>
      </c>
      <c r="K33" s="34">
        <v>71</v>
      </c>
      <c r="L33" s="35">
        <v>0</v>
      </c>
      <c r="M33" s="36">
        <f t="shared" si="10"/>
        <v>0</v>
      </c>
      <c r="N33" s="34">
        <v>107</v>
      </c>
      <c r="O33" s="35">
        <v>60</v>
      </c>
      <c r="P33" s="36">
        <f t="shared" si="7"/>
        <v>178.33333333333334</v>
      </c>
      <c r="Q33" s="37">
        <f t="shared" si="11"/>
        <v>3.1518979138559791E-2</v>
      </c>
    </row>
    <row r="34" spans="1:17" ht="15" customHeight="1" x14ac:dyDescent="0.15">
      <c r="A34" s="38"/>
      <c r="B34" s="20" t="s">
        <v>5</v>
      </c>
      <c r="C34" s="21">
        <f>SUBTOTAL(9,C24:C33)</f>
        <v>232385</v>
      </c>
      <c r="D34" s="22">
        <f>SUBTOTAL(9,D24:D33)</f>
        <v>194106</v>
      </c>
      <c r="E34" s="23">
        <f t="shared" si="8"/>
        <v>119.72066808857016</v>
      </c>
      <c r="F34" s="21">
        <f>SUBTOTAL(9,F24:F33)</f>
        <v>2074476</v>
      </c>
      <c r="G34" s="22">
        <f>SUBTOTAL(9,G24:G33)</f>
        <v>1832323</v>
      </c>
      <c r="H34" s="23">
        <f t="shared" si="6"/>
        <v>113.21562846725169</v>
      </c>
      <c r="I34" s="24">
        <f t="shared" si="9"/>
        <v>99.936361792603037</v>
      </c>
      <c r="J34" s="20" t="s">
        <v>5</v>
      </c>
      <c r="K34" s="21">
        <f>SUBTOTAL(9,K24:K33)</f>
        <v>40562</v>
      </c>
      <c r="L34" s="22">
        <f>SUBTOTAL(9,L24:L33)</f>
        <v>31489</v>
      </c>
      <c r="M34" s="23">
        <f t="shared" si="10"/>
        <v>128.81323636825559</v>
      </c>
      <c r="N34" s="21">
        <f>SUBTOTAL(9,N24:N33)</f>
        <v>339183</v>
      </c>
      <c r="O34" s="22">
        <f>SUBTOTAL(9,O24:O33)</f>
        <v>349029</v>
      </c>
      <c r="P34" s="23">
        <f t="shared" si="7"/>
        <v>97.179030968773375</v>
      </c>
      <c r="Q34" s="24">
        <f t="shared" si="11"/>
        <v>99.913101879945089</v>
      </c>
    </row>
    <row r="35" spans="1:17" ht="15" customHeight="1" x14ac:dyDescent="0.15">
      <c r="A35" s="39"/>
      <c r="B35" s="33" t="s">
        <v>6</v>
      </c>
      <c r="C35" s="34">
        <v>196</v>
      </c>
      <c r="D35" s="35">
        <v>1070</v>
      </c>
      <c r="E35" s="36">
        <f t="shared" si="8"/>
        <v>18.317757009345794</v>
      </c>
      <c r="F35" s="34">
        <v>1321</v>
      </c>
      <c r="G35" s="35">
        <v>2582</v>
      </c>
      <c r="H35" s="36">
        <f t="shared" si="6"/>
        <v>51.161890007745939</v>
      </c>
      <c r="I35" s="37">
        <f t="shared" si="9"/>
        <v>6.3638207396966087E-2</v>
      </c>
      <c r="J35" s="33" t="s">
        <v>6</v>
      </c>
      <c r="K35" s="34">
        <v>26</v>
      </c>
      <c r="L35" s="35">
        <v>44</v>
      </c>
      <c r="M35" s="36">
        <f t="shared" si="10"/>
        <v>59.090909090909093</v>
      </c>
      <c r="N35" s="34">
        <v>295</v>
      </c>
      <c r="O35" s="35">
        <v>2428</v>
      </c>
      <c r="P35" s="36">
        <f t="shared" si="7"/>
        <v>12.149917627677102</v>
      </c>
      <c r="Q35" s="37">
        <f t="shared" si="11"/>
        <v>8.6898120054907838E-2</v>
      </c>
    </row>
  </sheetData>
  <mergeCells count="13">
    <mergeCell ref="A1:Q1"/>
    <mergeCell ref="B3:I3"/>
    <mergeCell ref="A4:A6"/>
    <mergeCell ref="J3:Q3"/>
    <mergeCell ref="J4:J5"/>
    <mergeCell ref="A2:B2"/>
    <mergeCell ref="A21:A23"/>
    <mergeCell ref="B21:B22"/>
    <mergeCell ref="J21:J22"/>
    <mergeCell ref="B4:B5"/>
    <mergeCell ref="B20:I20"/>
    <mergeCell ref="J20:Q20"/>
    <mergeCell ref="A19:B19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E17 M17 M23 E23 E34 M34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2026-03-02T07:18:15Z</dcterms:created>
  <dcterms:modified xsi:type="dcterms:W3CDTF">2026-03-02T07:18:20Z</dcterms:modified>
</cp:coreProperties>
</file>