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BB1783A4-B2A6-4B5E-9F28-810C50563F6B}" xr6:coauthVersionLast="47" xr6:coauthVersionMax="47" xr10:uidLastSave="{00000000-0000-0000-0000-000000000000}"/>
  <bookViews>
    <workbookView xWindow="5616" yWindow="60" windowWidth="17700" windowHeight="12240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23" i="1" s="1"/>
  <c r="Q25" i="1" s="1"/>
  <c r="F34" i="1"/>
  <c r="H34" i="1" s="1"/>
  <c r="F23" i="1"/>
  <c r="I28" i="1" s="1"/>
  <c r="N17" i="1"/>
  <c r="N6" i="1" s="1"/>
  <c r="F17" i="1"/>
  <c r="F6" i="1" s="1"/>
  <c r="P35" i="1"/>
  <c r="M35" i="1"/>
  <c r="H35" i="1"/>
  <c r="E35" i="1"/>
  <c r="O34" i="1"/>
  <c r="O23" i="1" s="1"/>
  <c r="K34" i="1"/>
  <c r="L34" i="1"/>
  <c r="L23" i="1" s="1"/>
  <c r="G34" i="1"/>
  <c r="C34" i="1"/>
  <c r="D34" i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G23" i="1"/>
  <c r="D23" i="1"/>
  <c r="P18" i="1"/>
  <c r="M18" i="1"/>
  <c r="O17" i="1"/>
  <c r="O6" i="1" s="1"/>
  <c r="K17" i="1"/>
  <c r="K6" i="1" s="1"/>
  <c r="L17" i="1"/>
  <c r="L6" i="1" s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C6" i="1" s="1"/>
  <c r="D17" i="1"/>
  <c r="D6" i="1" s="1"/>
  <c r="E16" i="1"/>
  <c r="E15" i="1"/>
  <c r="E14" i="1"/>
  <c r="E13" i="1"/>
  <c r="E12" i="1"/>
  <c r="E11" i="1"/>
  <c r="E10" i="1"/>
  <c r="E9" i="1"/>
  <c r="E8" i="1"/>
  <c r="E7" i="1"/>
  <c r="M34" i="1" l="1"/>
  <c r="P34" i="1"/>
  <c r="K23" i="1"/>
  <c r="M23" i="1" s="1"/>
  <c r="E34" i="1"/>
  <c r="M6" i="1"/>
  <c r="H17" i="1"/>
  <c r="I17" i="1"/>
  <c r="I6" i="1"/>
  <c r="I18" i="1"/>
  <c r="I11" i="1"/>
  <c r="I14" i="1"/>
  <c r="I13" i="1"/>
  <c r="I7" i="1"/>
  <c r="E6" i="1"/>
  <c r="E17" i="1"/>
  <c r="Q14" i="1"/>
  <c r="Q13" i="1"/>
  <c r="Q11" i="1"/>
  <c r="Q10" i="1"/>
  <c r="Q8" i="1"/>
  <c r="Q12" i="1"/>
  <c r="Q9" i="1"/>
  <c r="Q7" i="1"/>
  <c r="P6" i="1"/>
  <c r="Q18" i="1"/>
  <c r="Q6" i="1"/>
  <c r="Q17" i="1"/>
  <c r="Q16" i="1"/>
  <c r="Q15" i="1"/>
  <c r="Q26" i="1"/>
  <c r="Q27" i="1"/>
  <c r="I29" i="1"/>
  <c r="M17" i="1"/>
  <c r="I30" i="1"/>
  <c r="I8" i="1"/>
  <c r="I31" i="1"/>
  <c r="Q28" i="1"/>
  <c r="I9" i="1"/>
  <c r="I32" i="1"/>
  <c r="Q29" i="1"/>
  <c r="P17" i="1"/>
  <c r="P23" i="1"/>
  <c r="I10" i="1"/>
  <c r="I33" i="1"/>
  <c r="Q30" i="1"/>
  <c r="Q31" i="1"/>
  <c r="I34" i="1"/>
  <c r="I12" i="1"/>
  <c r="I23" i="1"/>
  <c r="I35" i="1"/>
  <c r="Q32" i="1"/>
  <c r="Q33" i="1"/>
  <c r="Q34" i="1"/>
  <c r="I15" i="1"/>
  <c r="I26" i="1"/>
  <c r="Q23" i="1"/>
  <c r="Q35" i="1"/>
  <c r="I24" i="1"/>
  <c r="I25" i="1"/>
  <c r="H6" i="1"/>
  <c r="C23" i="1"/>
  <c r="E23" i="1" s="1"/>
  <c r="I16" i="1"/>
  <c r="I27" i="1"/>
  <c r="Q24" i="1"/>
  <c r="H23" i="1"/>
</calcChain>
</file>

<file path=xl/sharedStrings.xml><?xml version="1.0" encoding="utf-8"?>
<sst xmlns="http://schemas.openxmlformats.org/spreadsheetml/2006/main" count="123" uniqueCount="46">
  <si>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</si>
  <si>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</si>
  <si>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</si>
  <si>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</si>
  <si>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</si>
  <si>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</si>
  <si>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</si>
  <si>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</si>
  <si>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</si>
  <si>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</si>
  <si>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</si>
  <si>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</si>
  <si>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</si>
  <si>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</si>
  <si>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</si>
  <si>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</si>
  <si>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</si>
  <si>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</si>
  <si>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</si>
  <si>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</si>
  <si>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６． 海上出入貨物主要品種（累計上位１０品種）</t>
    <phoneticPr fontId="1"/>
  </si>
  <si>
    <t>鋼材</t>
  </si>
  <si>
    <t>産業機械</t>
  </si>
  <si>
    <t>金属くず</t>
  </si>
  <si>
    <t>再利用資材</t>
  </si>
  <si>
    <t>完成自動車</t>
  </si>
  <si>
    <t>電気機械</t>
  </si>
  <si>
    <t>自動車部品</t>
  </si>
  <si>
    <t>紙・パルプ</t>
  </si>
  <si>
    <t>金属製品</t>
  </si>
  <si>
    <t>衣服・身廻品・はきもの</t>
  </si>
  <si>
    <t>家具装備品</t>
  </si>
  <si>
    <t>製造食品</t>
  </si>
  <si>
    <t>木製品</t>
  </si>
  <si>
    <t>化学薬品</t>
  </si>
  <si>
    <t>その他輸送機械</t>
  </si>
  <si>
    <t>取合せ品</t>
  </si>
  <si>
    <t>廃土砂</t>
  </si>
  <si>
    <t>石炭</t>
  </si>
  <si>
    <t>その他輸送用車両</t>
  </si>
  <si>
    <t>廃棄物</t>
  </si>
  <si>
    <t>重油</t>
  </si>
  <si>
    <t>砂利・砂</t>
  </si>
  <si>
    <t>セメント</t>
  </si>
  <si>
    <t>鉄鋼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</si>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</sst>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activeCell="C11" sqref="C11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45962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698393</v>
      </c>
      <c r="D6" s="16">
        <f>SUBTOTAL(9,D7:D18)</f>
        <v>647362</v>
      </c>
      <c r="E6" s="17">
        <f>IF(OR(C6=0,D6=0),0,C6/D6*100)</f>
        <v>107.8829155866424</v>
      </c>
      <c r="F6" s="15">
        <f>SUBTOTAL(9,F7:F18)</f>
        <v>7570325</v>
      </c>
      <c r="G6" s="16">
        <f>SUBTOTAL(9,G7:G18)</f>
        <v>7786706</v>
      </c>
      <c r="H6" s="17">
        <f t="shared" ref="H6:H18" si="0">IF(OR(F6=0,G6=0),0,F6/G6*100)</f>
        <v>97.221148454815165</v>
      </c>
      <c r="I6" s="18">
        <f>IF(OR(F$6=0,F6=0),0,F6/F$6*100)</f>
        <v>100</v>
      </c>
      <c r="J6" s="14" t="s">
        <v>18</v>
      </c>
      <c r="K6" s="15">
        <f>SUBTOTAL(9,K7:K18)</f>
        <v>2253088</v>
      </c>
      <c r="L6" s="16">
        <f>SUBTOTAL(9,L7:L18)</f>
        <v>2244214</v>
      </c>
      <c r="M6" s="17">
        <f>IF(OR(K6=0,L6=0),0,K6/L6*100)</f>
        <v>100.3954168363623</v>
      </c>
      <c r="N6" s="15">
        <f>SUBTOTAL(9,N7:N18)</f>
        <v>24118311</v>
      </c>
      <c r="O6" s="16">
        <f>SUBTOTAL(9,O7:O18)</f>
        <v>23930282</v>
      </c>
      <c r="P6" s="17">
        <f t="shared" ref="P6:P18" si="1">IF(OR(N6=0,O6=0),0,N6/O6*100)</f>
        <v>100.78573666620395</v>
      </c>
      <c r="Q6" s="18">
        <f>IF(OR(N$6=0,N6=0),0,N6/N$6*100)</f>
        <v>100</v>
      </c>
    </row>
    <row r="7" spans="1:17" ht="18" customHeight="1" x14ac:dyDescent="0.15">
      <c r="A7" s="19">
        <v>1</v>
      </c>
      <c r="B7" s="20" t="s">
        <v>21</v>
      </c>
      <c r="C7" s="21">
        <v>98336</v>
      </c>
      <c r="D7" s="22">
        <v>73910</v>
      </c>
      <c r="E7" s="23">
        <f t="shared" ref="E7:E18" si="2">IF(OR(C7=0,D7=0),0,C7/D7*100)</f>
        <v>133.04830198890542</v>
      </c>
      <c r="F7" s="21">
        <v>1005569</v>
      </c>
      <c r="G7" s="22">
        <v>960115</v>
      </c>
      <c r="H7" s="23">
        <f t="shared" si="0"/>
        <v>104.73422454601793</v>
      </c>
      <c r="I7" s="24">
        <f t="shared" ref="I7:I18" si="3">IF(OR(F$6=0,F7=0),0,F7/F$6*100)</f>
        <v>13.28303606516233</v>
      </c>
      <c r="J7" s="25" t="s">
        <v>30</v>
      </c>
      <c r="K7" s="21">
        <v>368993</v>
      </c>
      <c r="L7" s="22">
        <v>333289</v>
      </c>
      <c r="M7" s="23">
        <f t="shared" ref="M7:M18" si="4">IF(OR(K7=0,L7=0),0,K7/L7*100)</f>
        <v>110.71262477909562</v>
      </c>
      <c r="N7" s="21">
        <v>3537310</v>
      </c>
      <c r="O7" s="22">
        <v>3449238</v>
      </c>
      <c r="P7" s="23">
        <f t="shared" si="1"/>
        <v>102.55337555715205</v>
      </c>
      <c r="Q7" s="24">
        <f t="shared" ref="Q7:Q18" si="5">IF(OR(N$6=0,N7=0),0,N7/N$6*100)</f>
        <v>14.666491364175544</v>
      </c>
    </row>
    <row r="8" spans="1:17" ht="19.2" x14ac:dyDescent="0.15">
      <c r="A8" s="26">
        <v>2</v>
      </c>
      <c r="B8" s="54" t="s">
        <v>45</v>
      </c>
      <c r="C8" s="28">
        <v>86772</v>
      </c>
      <c r="D8" s="29">
        <v>82387</v>
      </c>
      <c r="E8" s="30">
        <f t="shared" si="2"/>
        <v>105.32244164734728</v>
      </c>
      <c r="F8" s="28">
        <v>932265</v>
      </c>
      <c r="G8" s="29">
        <v>948654</v>
      </c>
      <c r="H8" s="30">
        <f t="shared" si="0"/>
        <v>98.272394360852317</v>
      </c>
      <c r="I8" s="31">
        <f t="shared" si="3"/>
        <v>12.314728892088517</v>
      </c>
      <c r="J8" s="27" t="s">
        <v>26</v>
      </c>
      <c r="K8" s="28">
        <v>267528</v>
      </c>
      <c r="L8" s="29">
        <v>262594</v>
      </c>
      <c r="M8" s="30">
        <f t="shared" si="4"/>
        <v>101.87894620593008</v>
      </c>
      <c r="N8" s="28">
        <v>2865069</v>
      </c>
      <c r="O8" s="29">
        <v>2786734</v>
      </c>
      <c r="P8" s="30">
        <f t="shared" si="1"/>
        <v>102.81099667208997</v>
      </c>
      <c r="Q8" s="31">
        <f t="shared" si="5"/>
        <v>11.879227363806695</v>
      </c>
    </row>
    <row r="9" spans="1:17" ht="19.2" x14ac:dyDescent="0.15">
      <c r="A9" s="26">
        <v>3</v>
      </c>
      <c r="B9" s="27" t="s">
        <v>22</v>
      </c>
      <c r="C9" s="28">
        <v>84853</v>
      </c>
      <c r="D9" s="29">
        <v>73044</v>
      </c>
      <c r="E9" s="30">
        <f t="shared" si="2"/>
        <v>116.16696785499153</v>
      </c>
      <c r="F9" s="28">
        <v>889161</v>
      </c>
      <c r="G9" s="29">
        <v>838888</v>
      </c>
      <c r="H9" s="30">
        <f t="shared" si="0"/>
        <v>105.99281429702177</v>
      </c>
      <c r="I9" s="31">
        <f t="shared" si="3"/>
        <v>11.745347788899419</v>
      </c>
      <c r="J9" s="54" t="s">
        <v>45</v>
      </c>
      <c r="K9" s="28">
        <v>191149</v>
      </c>
      <c r="L9" s="29">
        <v>186164</v>
      </c>
      <c r="M9" s="30">
        <f t="shared" si="4"/>
        <v>102.6777465030833</v>
      </c>
      <c r="N9" s="28">
        <v>2040177</v>
      </c>
      <c r="O9" s="29">
        <v>1939624</v>
      </c>
      <c r="P9" s="30">
        <f t="shared" si="1"/>
        <v>105.18414909281387</v>
      </c>
      <c r="Q9" s="31">
        <f t="shared" si="5"/>
        <v>8.4590376166888301</v>
      </c>
    </row>
    <row r="10" spans="1:17" ht="18" customHeight="1" x14ac:dyDescent="0.15">
      <c r="A10" s="26">
        <v>4</v>
      </c>
      <c r="B10" s="27" t="s">
        <v>23</v>
      </c>
      <c r="C10" s="28">
        <v>33465</v>
      </c>
      <c r="D10" s="29">
        <v>45487</v>
      </c>
      <c r="E10" s="30">
        <f t="shared" si="2"/>
        <v>73.570470683931674</v>
      </c>
      <c r="F10" s="28">
        <v>507001</v>
      </c>
      <c r="G10" s="29">
        <v>408792</v>
      </c>
      <c r="H10" s="30">
        <f t="shared" si="0"/>
        <v>124.02419812520793</v>
      </c>
      <c r="I10" s="31">
        <f t="shared" si="3"/>
        <v>6.6972157734311271</v>
      </c>
      <c r="J10" s="27" t="s">
        <v>31</v>
      </c>
      <c r="K10" s="28">
        <v>143410</v>
      </c>
      <c r="L10" s="29">
        <v>132926</v>
      </c>
      <c r="M10" s="30">
        <f t="shared" si="4"/>
        <v>107.88709507545551</v>
      </c>
      <c r="N10" s="28">
        <v>1438044</v>
      </c>
      <c r="O10" s="29">
        <v>1443414</v>
      </c>
      <c r="P10" s="30">
        <f t="shared" si="1"/>
        <v>99.627965365446087</v>
      </c>
      <c r="Q10" s="31">
        <f t="shared" si="5"/>
        <v>5.962457321327352</v>
      </c>
    </row>
    <row r="11" spans="1:17" ht="18" customHeight="1" x14ac:dyDescent="0.15">
      <c r="A11" s="32">
        <v>5</v>
      </c>
      <c r="B11" s="33" t="s">
        <v>24</v>
      </c>
      <c r="C11" s="34">
        <v>35372</v>
      </c>
      <c r="D11" s="35">
        <v>37984</v>
      </c>
      <c r="E11" s="36">
        <f t="shared" si="2"/>
        <v>93.123420387531596</v>
      </c>
      <c r="F11" s="34">
        <v>504639</v>
      </c>
      <c r="G11" s="35">
        <v>559771</v>
      </c>
      <c r="H11" s="36">
        <f t="shared" si="0"/>
        <v>90.150972451234523</v>
      </c>
      <c r="I11" s="37">
        <f t="shared" si="3"/>
        <v>6.6660149993560385</v>
      </c>
      <c r="J11" s="33" t="s">
        <v>22</v>
      </c>
      <c r="K11" s="34">
        <v>129862</v>
      </c>
      <c r="L11" s="35">
        <v>120858</v>
      </c>
      <c r="M11" s="36">
        <f t="shared" si="4"/>
        <v>107.45006536596667</v>
      </c>
      <c r="N11" s="34">
        <v>1397396</v>
      </c>
      <c r="O11" s="35">
        <v>1375166</v>
      </c>
      <c r="P11" s="36">
        <f t="shared" si="1"/>
        <v>101.61653211321398</v>
      </c>
      <c r="Q11" s="37">
        <f t="shared" si="5"/>
        <v>5.7939214731910544</v>
      </c>
    </row>
    <row r="12" spans="1:17" ht="18" customHeight="1" x14ac:dyDescent="0.15">
      <c r="A12" s="19">
        <v>6</v>
      </c>
      <c r="B12" s="20" t="s">
        <v>25</v>
      </c>
      <c r="C12" s="21">
        <v>47042</v>
      </c>
      <c r="D12" s="22">
        <v>44234</v>
      </c>
      <c r="E12" s="23">
        <f t="shared" si="2"/>
        <v>106.34805805488989</v>
      </c>
      <c r="F12" s="21">
        <v>466440</v>
      </c>
      <c r="G12" s="22">
        <v>509560</v>
      </c>
      <c r="H12" s="23">
        <f t="shared" si="0"/>
        <v>91.537797315330877</v>
      </c>
      <c r="I12" s="24">
        <f t="shared" si="3"/>
        <v>6.1614263588419256</v>
      </c>
      <c r="J12" s="20" t="s">
        <v>32</v>
      </c>
      <c r="K12" s="21">
        <v>115600</v>
      </c>
      <c r="L12" s="22">
        <v>97095</v>
      </c>
      <c r="M12" s="23">
        <f t="shared" si="4"/>
        <v>119.05865389566918</v>
      </c>
      <c r="N12" s="21">
        <v>1180490</v>
      </c>
      <c r="O12" s="22">
        <v>1108931</v>
      </c>
      <c r="P12" s="23">
        <f t="shared" si="1"/>
        <v>106.45297137513516</v>
      </c>
      <c r="Q12" s="24">
        <f t="shared" si="5"/>
        <v>4.8945798899433717</v>
      </c>
    </row>
    <row r="13" spans="1:17" ht="18" customHeight="1" x14ac:dyDescent="0.15">
      <c r="A13" s="26">
        <v>7</v>
      </c>
      <c r="B13" s="27" t="s">
        <v>26</v>
      </c>
      <c r="C13" s="28">
        <v>38933</v>
      </c>
      <c r="D13" s="29">
        <v>35922</v>
      </c>
      <c r="E13" s="30">
        <f t="shared" si="2"/>
        <v>108.38204999721619</v>
      </c>
      <c r="F13" s="28">
        <v>416548</v>
      </c>
      <c r="G13" s="29">
        <v>470370</v>
      </c>
      <c r="H13" s="30">
        <f t="shared" si="0"/>
        <v>88.557518549227197</v>
      </c>
      <c r="I13" s="31">
        <f t="shared" si="3"/>
        <v>5.5023793562363572</v>
      </c>
      <c r="J13" s="27" t="s">
        <v>21</v>
      </c>
      <c r="K13" s="28">
        <v>75787</v>
      </c>
      <c r="L13" s="29">
        <v>158601</v>
      </c>
      <c r="M13" s="30">
        <f t="shared" si="4"/>
        <v>47.784692404209309</v>
      </c>
      <c r="N13" s="28">
        <v>995435</v>
      </c>
      <c r="O13" s="29">
        <v>1167883</v>
      </c>
      <c r="P13" s="30">
        <f t="shared" si="1"/>
        <v>85.234137323687392</v>
      </c>
      <c r="Q13" s="31">
        <f t="shared" si="5"/>
        <v>4.1272997930908186</v>
      </c>
    </row>
    <row r="14" spans="1:17" ht="18" customHeight="1" x14ac:dyDescent="0.15">
      <c r="A14" s="26">
        <v>8</v>
      </c>
      <c r="B14" s="27" t="s">
        <v>27</v>
      </c>
      <c r="C14" s="28">
        <v>26997</v>
      </c>
      <c r="D14" s="29">
        <v>23711</v>
      </c>
      <c r="E14" s="30">
        <f t="shared" si="2"/>
        <v>113.85854666610433</v>
      </c>
      <c r="F14" s="28">
        <v>285360</v>
      </c>
      <c r="G14" s="29">
        <v>273452</v>
      </c>
      <c r="H14" s="30">
        <f t="shared" si="0"/>
        <v>104.35469479104194</v>
      </c>
      <c r="I14" s="31">
        <f t="shared" si="3"/>
        <v>3.7694550762351682</v>
      </c>
      <c r="J14" s="27" t="s">
        <v>33</v>
      </c>
      <c r="K14" s="28">
        <v>89752</v>
      </c>
      <c r="L14" s="29">
        <v>86846</v>
      </c>
      <c r="M14" s="30">
        <f t="shared" si="4"/>
        <v>103.34615296041267</v>
      </c>
      <c r="N14" s="28">
        <v>994051</v>
      </c>
      <c r="O14" s="29">
        <v>964092</v>
      </c>
      <c r="P14" s="30">
        <f t="shared" si="1"/>
        <v>103.10748351817047</v>
      </c>
      <c r="Q14" s="31">
        <f t="shared" si="5"/>
        <v>4.1215614144788164</v>
      </c>
    </row>
    <row r="15" spans="1:17" ht="18" customHeight="1" x14ac:dyDescent="0.15">
      <c r="A15" s="26">
        <v>9</v>
      </c>
      <c r="B15" s="27" t="s">
        <v>28</v>
      </c>
      <c r="C15" s="28">
        <v>23488</v>
      </c>
      <c r="D15" s="29">
        <v>24238</v>
      </c>
      <c r="E15" s="30">
        <f t="shared" si="2"/>
        <v>96.905685287564978</v>
      </c>
      <c r="F15" s="28">
        <v>284368</v>
      </c>
      <c r="G15" s="29">
        <v>302020</v>
      </c>
      <c r="H15" s="30">
        <f t="shared" si="0"/>
        <v>94.155353950069525</v>
      </c>
      <c r="I15" s="31">
        <f t="shared" si="3"/>
        <v>3.7563512795025309</v>
      </c>
      <c r="J15" s="27" t="s">
        <v>29</v>
      </c>
      <c r="K15" s="28">
        <v>72841</v>
      </c>
      <c r="L15" s="29">
        <v>80254</v>
      </c>
      <c r="M15" s="30">
        <f t="shared" si="4"/>
        <v>90.7630772297954</v>
      </c>
      <c r="N15" s="28">
        <v>809609</v>
      </c>
      <c r="O15" s="29">
        <v>813599</v>
      </c>
      <c r="P15" s="30">
        <f t="shared" si="1"/>
        <v>99.509586417879078</v>
      </c>
      <c r="Q15" s="31">
        <f t="shared" si="5"/>
        <v>3.3568229549739206</v>
      </c>
    </row>
    <row r="16" spans="1:17" ht="18" customHeight="1" x14ac:dyDescent="0.15">
      <c r="A16" s="32">
        <v>10</v>
      </c>
      <c r="B16" s="33" t="s">
        <v>29</v>
      </c>
      <c r="C16" s="34">
        <v>23443</v>
      </c>
      <c r="D16" s="35">
        <v>19811</v>
      </c>
      <c r="E16" s="36">
        <f t="shared" si="2"/>
        <v>118.33324920498714</v>
      </c>
      <c r="F16" s="34">
        <v>237848</v>
      </c>
      <c r="G16" s="35">
        <v>239452</v>
      </c>
      <c r="H16" s="36">
        <f t="shared" si="0"/>
        <v>99.330137146484475</v>
      </c>
      <c r="I16" s="37">
        <f t="shared" si="3"/>
        <v>3.1418466182099181</v>
      </c>
      <c r="J16" s="33" t="s">
        <v>34</v>
      </c>
      <c r="K16" s="34">
        <v>49278</v>
      </c>
      <c r="L16" s="35">
        <v>50692</v>
      </c>
      <c r="M16" s="36">
        <f t="shared" si="4"/>
        <v>97.210605223703936</v>
      </c>
      <c r="N16" s="34">
        <v>609957</v>
      </c>
      <c r="O16" s="35">
        <v>589676</v>
      </c>
      <c r="P16" s="36">
        <f t="shared" si="1"/>
        <v>103.43934635291245</v>
      </c>
      <c r="Q16" s="37">
        <f t="shared" si="5"/>
        <v>2.5290203779194989</v>
      </c>
    </row>
    <row r="17" spans="1:17" ht="15" customHeight="1" x14ac:dyDescent="0.15">
      <c r="A17" s="38"/>
      <c r="B17" s="20" t="s">
        <v>5</v>
      </c>
      <c r="C17" s="21">
        <f>SUBTOTAL(9,C7:C16)</f>
        <v>498701</v>
      </c>
      <c r="D17" s="22">
        <f>SUBTOTAL(9,D7:D16)</f>
        <v>460728</v>
      </c>
      <c r="E17" s="23">
        <f t="shared" si="2"/>
        <v>108.24195620843535</v>
      </c>
      <c r="F17" s="21">
        <f>SUBTOTAL(9,F7:F16)</f>
        <v>5529199</v>
      </c>
      <c r="G17" s="22">
        <f>SUBTOTAL(9,G7:G16)</f>
        <v>5511074</v>
      </c>
      <c r="H17" s="23">
        <f t="shared" si="0"/>
        <v>100.32888326304455</v>
      </c>
      <c r="I17" s="24">
        <f t="shared" si="3"/>
        <v>73.037802207963338</v>
      </c>
      <c r="J17" s="20" t="s">
        <v>5</v>
      </c>
      <c r="K17" s="21">
        <f>SUBTOTAL(9,K7:K16)</f>
        <v>1504200</v>
      </c>
      <c r="L17" s="22">
        <f>SUBTOTAL(9,L7:L16)</f>
        <v>1509319</v>
      </c>
      <c r="M17" s="23">
        <f t="shared" si="4"/>
        <v>99.660840418758383</v>
      </c>
      <c r="N17" s="21">
        <f>SUBTOTAL(9,N7:N16)</f>
        <v>15867538</v>
      </c>
      <c r="O17" s="22">
        <f>SUBTOTAL(9,O7:O16)</f>
        <v>15638357</v>
      </c>
      <c r="P17" s="23">
        <f t="shared" si="1"/>
        <v>101.46550561545564</v>
      </c>
      <c r="Q17" s="24">
        <f t="shared" si="5"/>
        <v>65.790419569595898</v>
      </c>
    </row>
    <row r="18" spans="1:17" ht="15" customHeight="1" x14ac:dyDescent="0.15">
      <c r="A18" s="39"/>
      <c r="B18" s="33" t="s">
        <v>6</v>
      </c>
      <c r="C18" s="34">
        <v>199692</v>
      </c>
      <c r="D18" s="35">
        <v>186634</v>
      </c>
      <c r="E18" s="36">
        <f t="shared" si="2"/>
        <v>106.99658154462746</v>
      </c>
      <c r="F18" s="34">
        <v>2041126</v>
      </c>
      <c r="G18" s="35">
        <v>2275632</v>
      </c>
      <c r="H18" s="36">
        <f t="shared" si="0"/>
        <v>89.694906733601925</v>
      </c>
      <c r="I18" s="37">
        <f t="shared" si="3"/>
        <v>26.962197792036669</v>
      </c>
      <c r="J18" s="33" t="s">
        <v>6</v>
      </c>
      <c r="K18" s="34">
        <v>748888</v>
      </c>
      <c r="L18" s="35">
        <v>734895</v>
      </c>
      <c r="M18" s="36">
        <f t="shared" si="4"/>
        <v>101.90408153545745</v>
      </c>
      <c r="N18" s="34">
        <v>8250773</v>
      </c>
      <c r="O18" s="35">
        <v>8291925</v>
      </c>
      <c r="P18" s="36">
        <f t="shared" si="1"/>
        <v>99.503709934665352</v>
      </c>
      <c r="Q18" s="37">
        <f t="shared" si="5"/>
        <v>34.209580430404102</v>
      </c>
    </row>
    <row r="19" spans="1:17" ht="12.9" customHeight="1" x14ac:dyDescent="0.15">
      <c r="A19" s="49">
        <v>45962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1813259</v>
      </c>
      <c r="D23" s="16">
        <f>SUBTOTAL(9,D24:D35)</f>
        <v>1977316</v>
      </c>
      <c r="E23" s="17">
        <f>IF(OR(C23=0,D23=0),0,C23/D23*100)</f>
        <v>91.703045947132381</v>
      </c>
      <c r="F23" s="15">
        <f>SUBTOTAL(9,F24:F35)</f>
        <v>21475970</v>
      </c>
      <c r="G23" s="16">
        <f>SUBTOTAL(9,G24:G35)</f>
        <v>20566691</v>
      </c>
      <c r="H23" s="17">
        <f t="shared" ref="H23:H35" si="6">IF(OR(F23=0,G23=0),0,F23/G23*100)</f>
        <v>104.4211244288155</v>
      </c>
      <c r="I23" s="18">
        <f>IF(OR(F$23=0,F23=0),0,F23/F$23*100)</f>
        <v>100</v>
      </c>
      <c r="J23" s="14" t="s">
        <v>18</v>
      </c>
      <c r="K23" s="15">
        <f>SUBTOTAL(9,K24:K35)</f>
        <v>2318267</v>
      </c>
      <c r="L23" s="16">
        <f>SUBTOTAL(9,L24:L35)</f>
        <v>2429452</v>
      </c>
      <c r="M23" s="17">
        <f>IF(OR(K23=0,L23=0),0,K23/L23*100)</f>
        <v>95.423453519559146</v>
      </c>
      <c r="N23" s="15">
        <f>SUBTOTAL(9,N24:N35)</f>
        <v>25213355</v>
      </c>
      <c r="O23" s="16">
        <f>SUBTOTAL(9,O24:O35)</f>
        <v>25723070</v>
      </c>
      <c r="P23" s="17">
        <f t="shared" ref="P23:P35" si="7">IF(OR(N23=0,O23=0),0,N23/O23*100)</f>
        <v>98.01845191884172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35</v>
      </c>
      <c r="C24" s="21">
        <v>614288</v>
      </c>
      <c r="D24" s="22">
        <v>722122</v>
      </c>
      <c r="E24" s="23">
        <f t="shared" ref="E24:E35" si="8">IF(OR(C24=0,D24=0),0,C24/D24*100)</f>
        <v>85.067066229806045</v>
      </c>
      <c r="F24" s="21">
        <v>7625821</v>
      </c>
      <c r="G24" s="22">
        <v>7368952</v>
      </c>
      <c r="H24" s="23">
        <f t="shared" si="6"/>
        <v>103.48582810690041</v>
      </c>
      <c r="I24" s="24">
        <f t="shared" ref="I24:I35" si="9">IF(OR(F$23=0,F24=0),0,F24/F$23*100)</f>
        <v>35.508621962127904</v>
      </c>
      <c r="J24" s="20" t="s">
        <v>25</v>
      </c>
      <c r="K24" s="21">
        <v>877402</v>
      </c>
      <c r="L24" s="22">
        <v>930245</v>
      </c>
      <c r="M24" s="23">
        <f t="shared" ref="M24:M35" si="10">IF(OR(K24=0,L24=0),0,K24/L24*100)</f>
        <v>94.31945347730975</v>
      </c>
      <c r="N24" s="21">
        <v>9811957</v>
      </c>
      <c r="O24" s="22">
        <v>9654984</v>
      </c>
      <c r="P24" s="23">
        <f t="shared" si="7"/>
        <v>101.62582351249883</v>
      </c>
      <c r="Q24" s="24">
        <f t="shared" ref="Q24:Q35" si="11">IF(OR(N$23=0,N24=0),0,N24/N$23*100)</f>
        <v>38.91571351769727</v>
      </c>
    </row>
    <row r="25" spans="1:17" ht="18" customHeight="1" x14ac:dyDescent="0.15">
      <c r="A25" s="26">
        <v>2</v>
      </c>
      <c r="B25" s="27" t="s">
        <v>25</v>
      </c>
      <c r="C25" s="28">
        <v>667515</v>
      </c>
      <c r="D25" s="29">
        <v>674354</v>
      </c>
      <c r="E25" s="30">
        <f t="shared" si="8"/>
        <v>98.985844230181769</v>
      </c>
      <c r="F25" s="28">
        <v>7560109</v>
      </c>
      <c r="G25" s="29">
        <v>7111215</v>
      </c>
      <c r="H25" s="30">
        <f t="shared" si="6"/>
        <v>106.31247965361756</v>
      </c>
      <c r="I25" s="31">
        <f t="shared" si="9"/>
        <v>35.202642767707346</v>
      </c>
      <c r="J25" s="27" t="s">
        <v>35</v>
      </c>
      <c r="K25" s="28">
        <v>620007</v>
      </c>
      <c r="L25" s="29">
        <v>660342</v>
      </c>
      <c r="M25" s="30">
        <f t="shared" si="10"/>
        <v>93.891801521030018</v>
      </c>
      <c r="N25" s="28">
        <v>6787461</v>
      </c>
      <c r="O25" s="29">
        <v>6894143</v>
      </c>
      <c r="P25" s="30">
        <f t="shared" si="7"/>
        <v>98.452570537048629</v>
      </c>
      <c r="Q25" s="31">
        <f t="shared" si="11"/>
        <v>26.920102461572448</v>
      </c>
    </row>
    <row r="26" spans="1:17" ht="18" customHeight="1" x14ac:dyDescent="0.15">
      <c r="A26" s="26">
        <v>3</v>
      </c>
      <c r="B26" s="27" t="s">
        <v>36</v>
      </c>
      <c r="C26" s="28">
        <v>218302</v>
      </c>
      <c r="D26" s="29">
        <v>237351</v>
      </c>
      <c r="E26" s="30">
        <f t="shared" si="8"/>
        <v>91.974333371251859</v>
      </c>
      <c r="F26" s="28">
        <v>2522662</v>
      </c>
      <c r="G26" s="29">
        <v>2314310</v>
      </c>
      <c r="H26" s="30">
        <f t="shared" si="6"/>
        <v>109.00276972402141</v>
      </c>
      <c r="I26" s="31">
        <f t="shared" si="9"/>
        <v>11.746440323766516</v>
      </c>
      <c r="J26" s="27" t="s">
        <v>42</v>
      </c>
      <c r="K26" s="28">
        <v>214863</v>
      </c>
      <c r="L26" s="29">
        <v>246297</v>
      </c>
      <c r="M26" s="30">
        <f t="shared" si="10"/>
        <v>87.237359772957035</v>
      </c>
      <c r="N26" s="28">
        <v>2313949</v>
      </c>
      <c r="O26" s="29">
        <v>2657295</v>
      </c>
      <c r="P26" s="30">
        <f t="shared" si="7"/>
        <v>87.079116168886031</v>
      </c>
      <c r="Q26" s="31">
        <f t="shared" si="11"/>
        <v>9.1774736047622394</v>
      </c>
    </row>
    <row r="27" spans="1:17" ht="18" customHeight="1" x14ac:dyDescent="0.15">
      <c r="A27" s="26">
        <v>4</v>
      </c>
      <c r="B27" s="27" t="s">
        <v>37</v>
      </c>
      <c r="C27" s="28">
        <v>97190</v>
      </c>
      <c r="D27" s="29">
        <v>114892</v>
      </c>
      <c r="E27" s="30">
        <f t="shared" si="8"/>
        <v>84.59248685722244</v>
      </c>
      <c r="F27" s="28">
        <v>1089953</v>
      </c>
      <c r="G27" s="29">
        <v>1318471</v>
      </c>
      <c r="H27" s="30">
        <f t="shared" si="6"/>
        <v>82.66795401643266</v>
      </c>
      <c r="I27" s="31">
        <f t="shared" si="9"/>
        <v>5.075221282205181</v>
      </c>
      <c r="J27" s="27" t="s">
        <v>43</v>
      </c>
      <c r="K27" s="28">
        <v>181925</v>
      </c>
      <c r="L27" s="29">
        <v>177210</v>
      </c>
      <c r="M27" s="30">
        <f t="shared" si="10"/>
        <v>102.6606850629197</v>
      </c>
      <c r="N27" s="28">
        <v>1942970</v>
      </c>
      <c r="O27" s="29">
        <v>2068113</v>
      </c>
      <c r="P27" s="30">
        <f t="shared" si="7"/>
        <v>93.948928322581978</v>
      </c>
      <c r="Q27" s="31">
        <f t="shared" si="11"/>
        <v>7.7061144778233599</v>
      </c>
    </row>
    <row r="28" spans="1:17" ht="18" customHeight="1" x14ac:dyDescent="0.15">
      <c r="A28" s="32">
        <v>5</v>
      </c>
      <c r="B28" s="33" t="s">
        <v>21</v>
      </c>
      <c r="C28" s="34">
        <v>39172</v>
      </c>
      <c r="D28" s="35">
        <v>47586</v>
      </c>
      <c r="E28" s="36">
        <f t="shared" si="8"/>
        <v>82.318328920270673</v>
      </c>
      <c r="F28" s="34">
        <v>533342</v>
      </c>
      <c r="G28" s="35">
        <v>618824</v>
      </c>
      <c r="H28" s="36">
        <f t="shared" si="6"/>
        <v>86.186379325947286</v>
      </c>
      <c r="I28" s="37">
        <f t="shared" si="9"/>
        <v>2.4834361381581367</v>
      </c>
      <c r="J28" s="33" t="s">
        <v>21</v>
      </c>
      <c r="K28" s="34">
        <v>128638</v>
      </c>
      <c r="L28" s="35">
        <v>136385</v>
      </c>
      <c r="M28" s="36">
        <f t="shared" si="10"/>
        <v>94.319756571470464</v>
      </c>
      <c r="N28" s="34">
        <v>1453784</v>
      </c>
      <c r="O28" s="35">
        <v>1361447</v>
      </c>
      <c r="P28" s="36">
        <f t="shared" si="7"/>
        <v>106.78226915921074</v>
      </c>
      <c r="Q28" s="37">
        <f t="shared" si="11"/>
        <v>5.7659284137315323</v>
      </c>
    </row>
    <row r="29" spans="1:17" ht="18" customHeight="1" x14ac:dyDescent="0.15">
      <c r="A29" s="19">
        <v>6</v>
      </c>
      <c r="B29" s="20" t="s">
        <v>38</v>
      </c>
      <c r="C29" s="21">
        <v>24060</v>
      </c>
      <c r="D29" s="22">
        <v>49190</v>
      </c>
      <c r="E29" s="23">
        <f t="shared" si="8"/>
        <v>48.912380565155523</v>
      </c>
      <c r="F29" s="21">
        <v>360270</v>
      </c>
      <c r="G29" s="22">
        <v>338095</v>
      </c>
      <c r="H29" s="23">
        <f t="shared" si="6"/>
        <v>106.55880743577988</v>
      </c>
      <c r="I29" s="24">
        <f t="shared" si="9"/>
        <v>1.6775493726243798</v>
      </c>
      <c r="J29" s="20" t="s">
        <v>34</v>
      </c>
      <c r="K29" s="21">
        <v>45625</v>
      </c>
      <c r="L29" s="22">
        <v>44394</v>
      </c>
      <c r="M29" s="23">
        <f t="shared" si="10"/>
        <v>102.77289723836553</v>
      </c>
      <c r="N29" s="21">
        <v>494911</v>
      </c>
      <c r="O29" s="22">
        <v>608131</v>
      </c>
      <c r="P29" s="23">
        <f t="shared" si="7"/>
        <v>81.382300852941228</v>
      </c>
      <c r="Q29" s="24">
        <f t="shared" si="11"/>
        <v>1.9628922846642187</v>
      </c>
    </row>
    <row r="30" spans="1:17" ht="18" customHeight="1" x14ac:dyDescent="0.15">
      <c r="A30" s="26">
        <v>7</v>
      </c>
      <c r="B30" s="27" t="s">
        <v>39</v>
      </c>
      <c r="C30" s="28">
        <v>37530</v>
      </c>
      <c r="D30" s="29">
        <v>30730</v>
      </c>
      <c r="E30" s="30">
        <f t="shared" si="8"/>
        <v>122.12821347217701</v>
      </c>
      <c r="F30" s="28">
        <v>358950</v>
      </c>
      <c r="G30" s="29">
        <v>290642</v>
      </c>
      <c r="H30" s="30">
        <f t="shared" si="6"/>
        <v>123.50245318983492</v>
      </c>
      <c r="I30" s="31">
        <f t="shared" si="9"/>
        <v>1.6714029680615126</v>
      </c>
      <c r="J30" s="27" t="s">
        <v>36</v>
      </c>
      <c r="K30" s="28">
        <v>44220</v>
      </c>
      <c r="L30" s="29">
        <v>46256</v>
      </c>
      <c r="M30" s="30">
        <f t="shared" si="10"/>
        <v>95.598408855067447</v>
      </c>
      <c r="N30" s="28">
        <v>479832</v>
      </c>
      <c r="O30" s="29">
        <v>462549</v>
      </c>
      <c r="P30" s="30">
        <f t="shared" si="7"/>
        <v>103.73646900112203</v>
      </c>
      <c r="Q30" s="31">
        <f t="shared" si="11"/>
        <v>1.9030866776753828</v>
      </c>
    </row>
    <row r="31" spans="1:17" ht="18" customHeight="1" x14ac:dyDescent="0.15">
      <c r="A31" s="26">
        <v>8</v>
      </c>
      <c r="B31" s="27" t="s">
        <v>40</v>
      </c>
      <c r="C31" s="28">
        <v>22149</v>
      </c>
      <c r="D31" s="29">
        <v>16173</v>
      </c>
      <c r="E31" s="30">
        <f t="shared" si="8"/>
        <v>136.95047301057318</v>
      </c>
      <c r="F31" s="28">
        <v>288867</v>
      </c>
      <c r="G31" s="29">
        <v>259292</v>
      </c>
      <c r="H31" s="30">
        <f t="shared" si="6"/>
        <v>111.40605957761906</v>
      </c>
      <c r="I31" s="31">
        <f t="shared" si="9"/>
        <v>1.3450707930770995</v>
      </c>
      <c r="J31" s="27" t="s">
        <v>44</v>
      </c>
      <c r="K31" s="28">
        <v>67012</v>
      </c>
      <c r="L31" s="29">
        <v>28167</v>
      </c>
      <c r="M31" s="30">
        <f t="shared" si="10"/>
        <v>237.90961053715341</v>
      </c>
      <c r="N31" s="28">
        <v>386218</v>
      </c>
      <c r="O31" s="29">
        <v>408734</v>
      </c>
      <c r="P31" s="30">
        <f t="shared" si="7"/>
        <v>94.491282839205937</v>
      </c>
      <c r="Q31" s="31">
        <f t="shared" si="11"/>
        <v>1.5317993182581215</v>
      </c>
    </row>
    <row r="32" spans="1:17" ht="18" customHeight="1" x14ac:dyDescent="0.15">
      <c r="A32" s="26">
        <v>9</v>
      </c>
      <c r="B32" s="27" t="s">
        <v>41</v>
      </c>
      <c r="C32" s="28">
        <v>19598</v>
      </c>
      <c r="D32" s="29">
        <v>15901</v>
      </c>
      <c r="E32" s="30">
        <f t="shared" si="8"/>
        <v>123.25011005597133</v>
      </c>
      <c r="F32" s="28">
        <v>174685</v>
      </c>
      <c r="G32" s="29">
        <v>160314</v>
      </c>
      <c r="H32" s="30">
        <f t="shared" si="6"/>
        <v>108.96428259540652</v>
      </c>
      <c r="I32" s="31">
        <f t="shared" si="9"/>
        <v>0.81339748565489711</v>
      </c>
      <c r="J32" s="27" t="s">
        <v>39</v>
      </c>
      <c r="K32" s="28">
        <v>25220</v>
      </c>
      <c r="L32" s="29">
        <v>24730</v>
      </c>
      <c r="M32" s="30">
        <f t="shared" si="10"/>
        <v>101.98139911039223</v>
      </c>
      <c r="N32" s="28">
        <v>273698</v>
      </c>
      <c r="O32" s="29">
        <v>211895</v>
      </c>
      <c r="P32" s="30">
        <f t="shared" si="7"/>
        <v>129.16680431345713</v>
      </c>
      <c r="Q32" s="31">
        <f t="shared" si="11"/>
        <v>1.0855278878990915</v>
      </c>
    </row>
    <row r="33" spans="1:17" ht="18" customHeight="1" x14ac:dyDescent="0.15">
      <c r="A33" s="32">
        <v>10</v>
      </c>
      <c r="B33" s="33" t="s">
        <v>23</v>
      </c>
      <c r="C33" s="34">
        <v>15169</v>
      </c>
      <c r="D33" s="35">
        <v>15084</v>
      </c>
      <c r="E33" s="36">
        <f t="shared" si="8"/>
        <v>100.56351100503844</v>
      </c>
      <c r="F33" s="34">
        <v>158813</v>
      </c>
      <c r="G33" s="35">
        <v>179484</v>
      </c>
      <c r="H33" s="36">
        <f t="shared" si="6"/>
        <v>88.483095986271749</v>
      </c>
      <c r="I33" s="37">
        <f t="shared" si="9"/>
        <v>0.73949162715351158</v>
      </c>
      <c r="J33" s="33" t="s">
        <v>24</v>
      </c>
      <c r="K33" s="34">
        <v>16740</v>
      </c>
      <c r="L33" s="35">
        <v>20194</v>
      </c>
      <c r="M33" s="36">
        <f t="shared" si="10"/>
        <v>82.895909676141429</v>
      </c>
      <c r="N33" s="34">
        <v>201733</v>
      </c>
      <c r="O33" s="35">
        <v>187778</v>
      </c>
      <c r="P33" s="36">
        <f t="shared" si="7"/>
        <v>107.431648009884</v>
      </c>
      <c r="Q33" s="37">
        <f t="shared" si="11"/>
        <v>0.80010375453802163</v>
      </c>
    </row>
    <row r="34" spans="1:17" ht="15" customHeight="1" x14ac:dyDescent="0.15">
      <c r="A34" s="38"/>
      <c r="B34" s="20" t="s">
        <v>5</v>
      </c>
      <c r="C34" s="21">
        <f>SUBTOTAL(9,C24:C33)</f>
        <v>1754973</v>
      </c>
      <c r="D34" s="22">
        <f>SUBTOTAL(9,D24:D33)</f>
        <v>1923383</v>
      </c>
      <c r="E34" s="23">
        <f t="shared" si="8"/>
        <v>91.244073593246895</v>
      </c>
      <c r="F34" s="21">
        <f>SUBTOTAL(9,F24:F33)</f>
        <v>20673472</v>
      </c>
      <c r="G34" s="22">
        <f>SUBTOTAL(9,G24:G33)</f>
        <v>19959599</v>
      </c>
      <c r="H34" s="23">
        <f t="shared" si="6"/>
        <v>103.57658989040812</v>
      </c>
      <c r="I34" s="24">
        <f t="shared" si="9"/>
        <v>96.263274720536486</v>
      </c>
      <c r="J34" s="20" t="s">
        <v>5</v>
      </c>
      <c r="K34" s="21">
        <f>SUBTOTAL(9,K24:K33)</f>
        <v>2221652</v>
      </c>
      <c r="L34" s="22">
        <f>SUBTOTAL(9,L24:L33)</f>
        <v>2314220</v>
      </c>
      <c r="M34" s="23">
        <f t="shared" si="10"/>
        <v>96.000034568882825</v>
      </c>
      <c r="N34" s="21">
        <f>SUBTOTAL(9,N24:N33)</f>
        <v>24146513</v>
      </c>
      <c r="O34" s="22">
        <f>SUBTOTAL(9,O24:O33)</f>
        <v>24515069</v>
      </c>
      <c r="P34" s="23">
        <f t="shared" si="7"/>
        <v>98.496614470063292</v>
      </c>
      <c r="Q34" s="24">
        <f t="shared" si="11"/>
        <v>95.768742398621683</v>
      </c>
    </row>
    <row r="35" spans="1:17" ht="15" customHeight="1" x14ac:dyDescent="0.15">
      <c r="A35" s="39"/>
      <c r="B35" s="33" t="s">
        <v>6</v>
      </c>
      <c r="C35" s="34">
        <v>58286</v>
      </c>
      <c r="D35" s="35">
        <v>53933</v>
      </c>
      <c r="E35" s="36">
        <f t="shared" si="8"/>
        <v>108.07112528507592</v>
      </c>
      <c r="F35" s="34">
        <v>802498</v>
      </c>
      <c r="G35" s="35">
        <v>607092</v>
      </c>
      <c r="H35" s="36">
        <f t="shared" si="6"/>
        <v>132.18721379955591</v>
      </c>
      <c r="I35" s="37">
        <f t="shared" si="9"/>
        <v>3.7367252794635117</v>
      </c>
      <c r="J35" s="33" t="s">
        <v>6</v>
      </c>
      <c r="K35" s="34">
        <v>96615</v>
      </c>
      <c r="L35" s="35">
        <v>115232</v>
      </c>
      <c r="M35" s="36">
        <f t="shared" si="10"/>
        <v>83.843897528464311</v>
      </c>
      <c r="N35" s="34">
        <v>1066842</v>
      </c>
      <c r="O35" s="35">
        <v>1208001</v>
      </c>
      <c r="P35" s="36">
        <f t="shared" si="7"/>
        <v>88.31466199117385</v>
      </c>
      <c r="Q35" s="37">
        <f t="shared" si="11"/>
        <v>4.2312576013783172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2026-04-02T01:05:26Z</dcterms:created>
  <dcterms:modified xsi:type="dcterms:W3CDTF">2026-04-02T01:05:30Z</dcterms:modified>
</cp:coreProperties>
</file>