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1AC650CF-5DC1-4067-91C0-DB945ADC5C5E}" xr6:coauthVersionLast="47" xr6:coauthVersionMax="47" xr10:uidLastSave="{00000000-0000-0000-0000-000000000000}"/>
  <bookViews>
    <workbookView xWindow="3624" yWindow="312" windowWidth="17700" windowHeight="12240" xr2:uid="{00000000-000D-0000-FFFF-FFFF00000000}"/>
  </bookViews>
  <sheets>
    <sheet name="DATA" sheetId="1" r:id="rId1"/>
  </sheets>
  <definedNames>
    <definedName name="_xlnm.Print_Area" localSheetId="0">DATA!$A$1:$Q$27</definedName>
    <definedName name="_xlnm.Print_Titles" localSheetId="0">DATA!$1:$4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" l="1"/>
  <c r="Q26" i="1" s="1"/>
  <c r="P26" i="1"/>
  <c r="M26" i="1"/>
  <c r="F6" i="1"/>
  <c r="I6" i="1" s="1"/>
  <c r="H26" i="1"/>
  <c r="E26" i="1"/>
  <c r="P25" i="1"/>
  <c r="M25" i="1"/>
  <c r="H25" i="1"/>
  <c r="E25" i="1"/>
  <c r="P24" i="1"/>
  <c r="M24" i="1"/>
  <c r="H24" i="1"/>
  <c r="E24" i="1"/>
  <c r="P23" i="1"/>
  <c r="M23" i="1"/>
  <c r="H23" i="1"/>
  <c r="E23" i="1"/>
  <c r="P22" i="1"/>
  <c r="M22" i="1"/>
  <c r="H22" i="1"/>
  <c r="E22" i="1"/>
  <c r="P21" i="1"/>
  <c r="M21" i="1"/>
  <c r="H21" i="1"/>
  <c r="E21" i="1"/>
  <c r="P20" i="1"/>
  <c r="M20" i="1"/>
  <c r="H20" i="1"/>
  <c r="E20" i="1"/>
  <c r="P19" i="1"/>
  <c r="M19" i="1"/>
  <c r="H19" i="1"/>
  <c r="E19" i="1"/>
  <c r="P18" i="1"/>
  <c r="M18" i="1"/>
  <c r="H18" i="1"/>
  <c r="E18" i="1"/>
  <c r="P17" i="1"/>
  <c r="M17" i="1"/>
  <c r="H17" i="1"/>
  <c r="E17" i="1"/>
  <c r="P27" i="1"/>
  <c r="M27" i="1"/>
  <c r="P16" i="1"/>
  <c r="M16" i="1"/>
  <c r="P15" i="1"/>
  <c r="M15" i="1"/>
  <c r="P14" i="1"/>
  <c r="M14" i="1"/>
  <c r="P13" i="1"/>
  <c r="M13" i="1"/>
  <c r="P12" i="1"/>
  <c r="M12" i="1"/>
  <c r="P11" i="1"/>
  <c r="M11" i="1"/>
  <c r="P10" i="1"/>
  <c r="M10" i="1"/>
  <c r="P9" i="1"/>
  <c r="M9" i="1"/>
  <c r="P8" i="1"/>
  <c r="M8" i="1"/>
  <c r="P7" i="1"/>
  <c r="M7" i="1"/>
  <c r="O6" i="1"/>
  <c r="K6" i="1"/>
  <c r="L6" i="1"/>
  <c r="H27" i="1"/>
  <c r="H16" i="1"/>
  <c r="H15" i="1"/>
  <c r="H14" i="1"/>
  <c r="H13" i="1"/>
  <c r="H12" i="1"/>
  <c r="H11" i="1"/>
  <c r="H10" i="1"/>
  <c r="H9" i="1"/>
  <c r="H8" i="1"/>
  <c r="H7" i="1"/>
  <c r="G6" i="1"/>
  <c r="E27" i="1"/>
  <c r="E16" i="1"/>
  <c r="E15" i="1"/>
  <c r="E14" i="1"/>
  <c r="E13" i="1"/>
  <c r="E12" i="1"/>
  <c r="E11" i="1"/>
  <c r="E10" i="1"/>
  <c r="E9" i="1"/>
  <c r="E8" i="1"/>
  <c r="E7" i="1"/>
  <c r="C6" i="1"/>
  <c r="D6" i="1"/>
  <c r="M6" i="1" l="1"/>
  <c r="E6" i="1"/>
  <c r="I15" i="1"/>
  <c r="Q15" i="1"/>
  <c r="Q8" i="1"/>
  <c r="I21" i="1"/>
  <c r="I9" i="1"/>
  <c r="H6" i="1"/>
  <c r="I14" i="1"/>
  <c r="Q14" i="1"/>
  <c r="I18" i="1"/>
  <c r="I20" i="1"/>
  <c r="I22" i="1"/>
  <c r="I24" i="1"/>
  <c r="I26" i="1"/>
  <c r="Q7" i="1"/>
  <c r="I8" i="1"/>
  <c r="I19" i="1"/>
  <c r="I23" i="1"/>
  <c r="Q9" i="1"/>
  <c r="I10" i="1"/>
  <c r="Q10" i="1"/>
  <c r="I11" i="1"/>
  <c r="Q11" i="1"/>
  <c r="Q17" i="1"/>
  <c r="Q19" i="1"/>
  <c r="Q21" i="1"/>
  <c r="Q23" i="1"/>
  <c r="Q25" i="1"/>
  <c r="I7" i="1"/>
  <c r="I17" i="1"/>
  <c r="I25" i="1"/>
  <c r="I12" i="1"/>
  <c r="Q12" i="1"/>
  <c r="I13" i="1"/>
  <c r="Q13" i="1"/>
  <c r="I16" i="1"/>
  <c r="Q16" i="1"/>
  <c r="I27" i="1"/>
  <c r="Q27" i="1"/>
  <c r="Q18" i="1"/>
  <c r="Q20" i="1"/>
  <c r="Q22" i="1"/>
  <c r="Q24" i="1"/>
  <c r="P6" i="1"/>
  <c r="Q6" i="1"/>
</calcChain>
</file>

<file path=xl/sharedStrings.xml><?xml version="1.0" encoding="utf-8"?>
<sst xmlns="http://schemas.openxmlformats.org/spreadsheetml/2006/main" count="79" uniqueCount="43">
  <si>
    <t>当　　月</t>
    <rPh sb="0" eb="1">
      <t>トウ</t>
    </rPh>
    <rPh sb="3" eb="4">
      <t>ツキ</t>
    </rPh>
    <phoneticPr fontId="1"/>
  </si>
  <si>
    <t>前年比</t>
    <rPh sb="0" eb="3">
      <t>ゼンネンヒ</t>
    </rPh>
    <phoneticPr fontId="1"/>
  </si>
  <si>
    <t>１月以降累計</t>
    <rPh sb="1" eb="2">
      <t>ガツ</t>
    </rPh>
    <rPh sb="2" eb="4">
      <t>イコウ</t>
    </rPh>
    <rPh sb="4" eb="6">
      <t>ルイケイ</t>
    </rPh>
    <phoneticPr fontId="1"/>
  </si>
  <si>
    <t>構成比</t>
    <rPh sb="0" eb="3">
      <t>コウセイヒ</t>
    </rPh>
    <phoneticPr fontId="1"/>
  </si>
  <si>
    <t>順位</t>
    <rPh sb="0" eb="2">
      <t>ジュンイ</t>
    </rPh>
    <phoneticPr fontId="1"/>
  </si>
  <si>
    <t>その他</t>
    <rPh sb="2" eb="3">
      <t>タ</t>
    </rPh>
    <phoneticPr fontId="1"/>
  </si>
  <si>
    <t>　　　　トン</t>
    <phoneticPr fontId="1"/>
  </si>
  <si>
    <t>　　　　　%</t>
    <phoneticPr fontId="1"/>
  </si>
  <si>
    <t>前年当月</t>
    <rPh sb="0" eb="2">
      <t>ゼンネン</t>
    </rPh>
    <rPh sb="2" eb="3">
      <t>トウ</t>
    </rPh>
    <rPh sb="3" eb="4">
      <t>ツキ</t>
    </rPh>
    <phoneticPr fontId="1"/>
  </si>
  <si>
    <t>前年累計</t>
    <rPh sb="0" eb="2">
      <t>ゼンネン</t>
    </rPh>
    <rPh sb="2" eb="4">
      <t>ルイケイ</t>
    </rPh>
    <phoneticPr fontId="1"/>
  </si>
  <si>
    <t>輸　　　　　　　　　　　　　　　　　　　　出</t>
    <rPh sb="0" eb="1">
      <t>ユ</t>
    </rPh>
    <rPh sb="21" eb="22">
      <t>デ</t>
    </rPh>
    <phoneticPr fontId="1"/>
  </si>
  <si>
    <t>輸　　　　　　　　　　　　　　　　　　　　入</t>
    <rPh sb="0" eb="1">
      <t>ユ</t>
    </rPh>
    <rPh sb="21" eb="22">
      <t>ニュウ</t>
    </rPh>
    <phoneticPr fontId="1"/>
  </si>
  <si>
    <t>合　　　　　　　計</t>
    <rPh sb="0" eb="1">
      <t>ゴウ</t>
    </rPh>
    <rPh sb="8" eb="9">
      <t>ケイ</t>
    </rPh>
    <phoneticPr fontId="1"/>
  </si>
  <si>
    <t>（単位：トン）</t>
    <phoneticPr fontId="1"/>
  </si>
  <si>
    <t>国・地域名</t>
    <rPh sb="0" eb="1">
      <t>クニ</t>
    </rPh>
    <rPh sb="2" eb="5">
      <t>チイキメイ</t>
    </rPh>
    <phoneticPr fontId="1"/>
  </si>
  <si>
    <t>８． 外貿貨物主要国・地域別貨物量（累計上位２０ヶ国）</t>
    <phoneticPr fontId="1"/>
  </si>
  <si>
    <t>中華人民共和国</t>
  </si>
  <si>
    <t>大韓民国</t>
  </si>
  <si>
    <t>台湾</t>
  </si>
  <si>
    <t>ベトナム社会主義共和国</t>
  </si>
  <si>
    <t>タイ王国</t>
  </si>
  <si>
    <t>中華人民共和国（香港）</t>
  </si>
  <si>
    <t>マレーシア</t>
  </si>
  <si>
    <t>アメリカ合衆国</t>
  </si>
  <si>
    <t>シンガポール共和国</t>
  </si>
  <si>
    <t>フィリピン共和国</t>
  </si>
  <si>
    <t>カナダ</t>
  </si>
  <si>
    <t>メキシコ合衆国</t>
  </si>
  <si>
    <t>バングラディシュ人民共和国</t>
  </si>
  <si>
    <t>インドネシア共和国</t>
  </si>
  <si>
    <t>ロシア連邦</t>
  </si>
  <si>
    <t>カンボジア王国</t>
  </si>
  <si>
    <t>キューバ共和国</t>
  </si>
  <si>
    <t>ニュージーランド</t>
  </si>
  <si>
    <t>フランス共和国</t>
  </si>
  <si>
    <t>モザンビーク共和国</t>
  </si>
  <si>
    <t>南アフリカ共和国</t>
  </si>
  <si>
    <t>チリ共和国</t>
  </si>
  <si>
    <t>ブラジル連邦共和国</t>
  </si>
  <si>
    <t>インド</t>
  </si>
  <si>
    <t>コロンビア共和国</t>
  </si>
  <si>
    <t>オーストラリア連邦</t>
    <rPh sb="7" eb="9">
      <t>レンポウ</t>
    </rPh>
    <phoneticPr fontId="1"/>
  </si>
  <si>
    <t>オーストラリア連邦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</si>
</sst>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#,##0"/>
    <numFmt numFmtId="177" formatCode="#,##0_ ;[Red]\-#,##0_ ;&quot;- &quot;"/>
    <numFmt numFmtId="178" formatCode="0.0_ ;[Red]\-0.0_ ;&quot;- &quot;"/>
  </numFmts>
  <fonts count="5" x14ac:knownFonts="1"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3" fillId="0" borderId="0" xfId="0" applyFont="1">
      <alignment vertical="center"/>
    </xf>
    <xf numFmtId="176" fontId="4" fillId="0" borderId="0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right"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9" xfId="0" applyFont="1" applyBorder="1">
      <alignment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49" fontId="4" fillId="0" borderId="7" xfId="0" applyNumberFormat="1" applyFont="1" applyBorder="1" applyAlignment="1">
      <alignment horizontal="distributed" vertical="center"/>
    </xf>
    <xf numFmtId="177" fontId="4" fillId="0" borderId="11" xfId="0" applyNumberFormat="1" applyFont="1" applyBorder="1" applyAlignment="1">
      <alignment vertical="center" shrinkToFit="1"/>
    </xf>
    <xf numFmtId="177" fontId="4" fillId="0" borderId="12" xfId="0" applyNumberFormat="1" applyFont="1" applyBorder="1" applyAlignment="1">
      <alignment vertical="center" shrinkToFit="1"/>
    </xf>
    <xf numFmtId="178" fontId="4" fillId="0" borderId="13" xfId="0" applyNumberFormat="1" applyFont="1" applyBorder="1" applyAlignment="1">
      <alignment vertical="center" shrinkToFit="1"/>
    </xf>
    <xf numFmtId="178" fontId="4" fillId="0" borderId="9" xfId="0" applyNumberFormat="1" applyFont="1" applyBorder="1" applyAlignment="1">
      <alignment vertical="center" shrinkToFit="1"/>
    </xf>
    <xf numFmtId="0" fontId="4" fillId="0" borderId="7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vertical="center" shrinkToFit="1"/>
    </xf>
    <xf numFmtId="177" fontId="4" fillId="0" borderId="3" xfId="0" applyNumberFormat="1" applyFont="1" applyBorder="1" applyAlignment="1">
      <alignment vertical="center" shrinkToFit="1"/>
    </xf>
    <xf numFmtId="178" fontId="4" fillId="0" borderId="2" xfId="0" applyNumberFormat="1" applyFont="1" applyBorder="1" applyAlignment="1">
      <alignment vertical="center" shrinkToFit="1"/>
    </xf>
    <xf numFmtId="178" fontId="4" fillId="0" borderId="7" xfId="0" applyNumberFormat="1" applyFont="1" applyBorder="1" applyAlignment="1">
      <alignment vertical="center" shrinkToFit="1"/>
    </xf>
    <xf numFmtId="49" fontId="4" fillId="0" borderId="7" xfId="0" quotePrefix="1" applyNumberFormat="1" applyFont="1" applyBorder="1" applyAlignment="1">
      <alignment horizontal="distributed" vertical="center"/>
    </xf>
    <xf numFmtId="0" fontId="4" fillId="0" borderId="10" xfId="0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distributed" vertical="center"/>
    </xf>
    <xf numFmtId="177" fontId="4" fillId="0" borderId="14" xfId="0" applyNumberFormat="1" applyFont="1" applyBorder="1" applyAlignment="1">
      <alignment vertical="center" shrinkToFit="1"/>
    </xf>
    <xf numFmtId="177" fontId="4" fillId="0" borderId="0" xfId="0" applyNumberFormat="1" applyFont="1" applyBorder="1" applyAlignment="1">
      <alignment vertical="center" shrinkToFit="1"/>
    </xf>
    <xf numFmtId="178" fontId="4" fillId="0" borderId="15" xfId="0" applyNumberFormat="1" applyFont="1" applyBorder="1" applyAlignment="1">
      <alignment vertical="center" shrinkToFit="1"/>
    </xf>
    <xf numFmtId="178" fontId="4" fillId="0" borderId="10" xfId="0" applyNumberFormat="1" applyFont="1" applyBorder="1" applyAlignment="1">
      <alignment vertical="center" shrinkToFit="1"/>
    </xf>
    <xf numFmtId="0" fontId="4" fillId="0" borderId="8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distributed" vertical="center"/>
    </xf>
    <xf numFmtId="177" fontId="4" fillId="0" borderId="4" xfId="0" applyNumberFormat="1" applyFont="1" applyBorder="1" applyAlignment="1">
      <alignment vertical="center" shrinkToFit="1"/>
    </xf>
    <xf numFmtId="177" fontId="4" fillId="0" borderId="6" xfId="0" applyNumberFormat="1" applyFont="1" applyBorder="1" applyAlignment="1">
      <alignment vertical="center" shrinkToFit="1"/>
    </xf>
    <xf numFmtId="178" fontId="4" fillId="0" borderId="5" xfId="0" applyNumberFormat="1" applyFont="1" applyBorder="1" applyAlignment="1">
      <alignment vertical="center" shrinkToFit="1"/>
    </xf>
    <xf numFmtId="178" fontId="4" fillId="0" borderId="8" xfId="0" applyNumberFormat="1" applyFont="1" applyBorder="1" applyAlignment="1">
      <alignment vertical="center" shrinkToFit="1"/>
    </xf>
    <xf numFmtId="0" fontId="4" fillId="0" borderId="8" xfId="0" applyFont="1" applyBorder="1">
      <alignment vertical="center"/>
    </xf>
    <xf numFmtId="176" fontId="3" fillId="0" borderId="0" xfId="0" applyNumberFormat="1" applyFont="1" applyAlignment="1">
      <alignment horizontal="right" vertical="center"/>
    </xf>
    <xf numFmtId="49" fontId="4" fillId="0" borderId="7" xfId="0" applyNumberFormat="1" applyFont="1" applyBorder="1" applyAlignment="1">
      <alignment horizontal="distributed" vertical="center" wrapText="1" justifyLastLine="1"/>
    </xf>
    <xf numFmtId="49" fontId="4" fillId="0" borderId="8" xfId="0" applyNumberFormat="1" applyFont="1" applyBorder="1" applyAlignment="1">
      <alignment horizontal="distributed" vertical="center" wrapText="1" justifyLastLine="1"/>
    </xf>
    <xf numFmtId="49" fontId="2" fillId="0" borderId="0" xfId="0" applyNumberFormat="1" applyFont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vertical="center" textRotation="255"/>
    </xf>
    <xf numFmtId="55" fontId="4" fillId="0" borderId="6" xfId="0" applyNumberFormat="1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"/>
  <sheetViews>
    <sheetView tabSelected="1" view="pageBreakPreview" zoomScaleNormal="100" zoomScaleSheetLayoutView="100" workbookViewId="0">
      <selection activeCell="F17" sqref="F17"/>
    </sheetView>
  </sheetViews>
  <sheetFormatPr defaultColWidth="9.375" defaultRowHeight="10.8" x14ac:dyDescent="0.15"/>
  <cols>
    <col min="1" max="1" width="3.875" style="1" customWidth="1"/>
    <col min="2" max="2" width="25.875" style="1" customWidth="1"/>
    <col min="3" max="3" width="12.875" style="37" customWidth="1"/>
    <col min="4" max="4" width="12.875" style="37" hidden="1" customWidth="1"/>
    <col min="5" max="5" width="9.875" style="37" customWidth="1"/>
    <col min="6" max="6" width="12.875" style="37" customWidth="1"/>
    <col min="7" max="7" width="12.875" style="37" hidden="1" customWidth="1"/>
    <col min="8" max="9" width="9.875" style="37" customWidth="1"/>
    <col min="10" max="10" width="25.875" style="1" customWidth="1"/>
    <col min="11" max="11" width="12.875" style="1" customWidth="1"/>
    <col min="12" max="12" width="12.875" style="1" hidden="1" customWidth="1"/>
    <col min="13" max="13" width="9.875" style="1" customWidth="1"/>
    <col min="14" max="14" width="12.875" style="1" customWidth="1"/>
    <col min="15" max="15" width="12.875" style="1" hidden="1" customWidth="1"/>
    <col min="16" max="17" width="9.875" style="1" customWidth="1"/>
    <col min="18" max="16384" width="9.375" style="1"/>
  </cols>
  <sheetData>
    <row r="1" spans="1:17" ht="20.100000000000001" customHeight="1" x14ac:dyDescent="0.15">
      <c r="A1" s="40" t="s">
        <v>15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17" ht="12.9" customHeight="1" x14ac:dyDescent="0.15">
      <c r="A2" s="43">
        <v>45962</v>
      </c>
      <c r="B2" s="44"/>
      <c r="C2" s="2"/>
      <c r="D2" s="2"/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3"/>
      <c r="Q2" s="5" t="s">
        <v>13</v>
      </c>
    </row>
    <row r="3" spans="1:17" ht="12" customHeight="1" x14ac:dyDescent="0.15">
      <c r="A3" s="6"/>
      <c r="B3" s="41" t="s">
        <v>10</v>
      </c>
      <c r="C3" s="41"/>
      <c r="D3" s="41"/>
      <c r="E3" s="41"/>
      <c r="F3" s="41"/>
      <c r="G3" s="41"/>
      <c r="H3" s="41"/>
      <c r="I3" s="41"/>
      <c r="J3" s="41" t="s">
        <v>11</v>
      </c>
      <c r="K3" s="41"/>
      <c r="L3" s="41"/>
      <c r="M3" s="41"/>
      <c r="N3" s="41"/>
      <c r="O3" s="41"/>
      <c r="P3" s="41"/>
      <c r="Q3" s="41"/>
    </row>
    <row r="4" spans="1:17" ht="9.9" customHeight="1" x14ac:dyDescent="0.15">
      <c r="A4" s="42" t="s">
        <v>4</v>
      </c>
      <c r="B4" s="38" t="s">
        <v>14</v>
      </c>
      <c r="C4" s="7" t="s">
        <v>0</v>
      </c>
      <c r="D4" s="8" t="s">
        <v>8</v>
      </c>
      <c r="E4" s="9" t="s">
        <v>1</v>
      </c>
      <c r="F4" s="7" t="s">
        <v>2</v>
      </c>
      <c r="G4" s="8" t="s">
        <v>9</v>
      </c>
      <c r="H4" s="8" t="s">
        <v>1</v>
      </c>
      <c r="I4" s="9" t="s">
        <v>3</v>
      </c>
      <c r="J4" s="38" t="s">
        <v>14</v>
      </c>
      <c r="K4" s="7" t="s">
        <v>0</v>
      </c>
      <c r="L4" s="8" t="s">
        <v>8</v>
      </c>
      <c r="M4" s="9" t="s">
        <v>1</v>
      </c>
      <c r="N4" s="7" t="s">
        <v>2</v>
      </c>
      <c r="O4" s="8" t="s">
        <v>9</v>
      </c>
      <c r="P4" s="8" t="s">
        <v>1</v>
      </c>
      <c r="Q4" s="9" t="s">
        <v>3</v>
      </c>
    </row>
    <row r="5" spans="1:17" ht="9.9" customHeight="1" x14ac:dyDescent="0.15">
      <c r="A5" s="42"/>
      <c r="B5" s="39"/>
      <c r="C5" s="10" t="s">
        <v>6</v>
      </c>
      <c r="D5" s="11" t="s">
        <v>6</v>
      </c>
      <c r="E5" s="12" t="s">
        <v>7</v>
      </c>
      <c r="F5" s="10" t="s">
        <v>6</v>
      </c>
      <c r="G5" s="11" t="s">
        <v>6</v>
      </c>
      <c r="H5" s="11" t="s">
        <v>7</v>
      </c>
      <c r="I5" s="12" t="s">
        <v>7</v>
      </c>
      <c r="J5" s="39"/>
      <c r="K5" s="10" t="s">
        <v>6</v>
      </c>
      <c r="L5" s="11" t="s">
        <v>6</v>
      </c>
      <c r="M5" s="12" t="s">
        <v>7</v>
      </c>
      <c r="N5" s="10" t="s">
        <v>6</v>
      </c>
      <c r="O5" s="11" t="s">
        <v>6</v>
      </c>
      <c r="P5" s="11" t="s">
        <v>7</v>
      </c>
      <c r="Q5" s="12" t="s">
        <v>7</v>
      </c>
    </row>
    <row r="6" spans="1:17" ht="21.75" customHeight="1" x14ac:dyDescent="0.15">
      <c r="A6" s="42"/>
      <c r="B6" s="13" t="s">
        <v>12</v>
      </c>
      <c r="C6" s="14">
        <f>SUBTOTAL(9,C7:C27)</f>
        <v>698393</v>
      </c>
      <c r="D6" s="15">
        <f>SUBTOTAL(9,D7:D27)</f>
        <v>647362</v>
      </c>
      <c r="E6" s="16">
        <f>IF(OR(C6=0,D6=0),0,C6/D6*100)</f>
        <v>107.8829155866424</v>
      </c>
      <c r="F6" s="14">
        <f>SUBTOTAL(9,F7:F27)</f>
        <v>7570325</v>
      </c>
      <c r="G6" s="15">
        <f>SUBTOTAL(9,G7:G27)</f>
        <v>7786706</v>
      </c>
      <c r="H6" s="16">
        <f t="shared" ref="H6:H27" si="0">IF(OR(F6=0,G6=0),0,F6/G6*100)</f>
        <v>97.221148454815165</v>
      </c>
      <c r="I6" s="17">
        <f>IF(OR(F$6=0,F6=0),0,F6/F$6*100)</f>
        <v>100</v>
      </c>
      <c r="J6" s="13" t="s">
        <v>12</v>
      </c>
      <c r="K6" s="14">
        <f>SUBTOTAL(9,K7:K27)</f>
        <v>2253088</v>
      </c>
      <c r="L6" s="15">
        <f>SUBTOTAL(9,L7:L27)</f>
        <v>2244214</v>
      </c>
      <c r="M6" s="16">
        <f>IF(OR(K6=0,L6=0),0,K6/L6*100)</f>
        <v>100.3954168363623</v>
      </c>
      <c r="N6" s="14">
        <f>SUBTOTAL(9,N7:N27)</f>
        <v>24118311</v>
      </c>
      <c r="O6" s="15">
        <f>SUBTOTAL(9,O7:O27)</f>
        <v>23930282</v>
      </c>
      <c r="P6" s="16">
        <f t="shared" ref="P6:P27" si="1">IF(OR(N6=0,O6=0),0,N6/O6*100)</f>
        <v>100.78573666620395</v>
      </c>
      <c r="Q6" s="17">
        <f>IF(OR(N$6=0,N6=0),0,N6/N$6*100)</f>
        <v>100</v>
      </c>
    </row>
    <row r="7" spans="1:17" ht="21.75" customHeight="1" x14ac:dyDescent="0.15">
      <c r="A7" s="18">
        <v>1</v>
      </c>
      <c r="B7" s="13" t="s">
        <v>16</v>
      </c>
      <c r="C7" s="19">
        <v>204027</v>
      </c>
      <c r="D7" s="20">
        <v>183864</v>
      </c>
      <c r="E7" s="21">
        <f t="shared" ref="E7:E27" si="2">IF(OR(C7=0,D7=0),0,C7/D7*100)</f>
        <v>110.96625766871166</v>
      </c>
      <c r="F7" s="19">
        <v>2115432</v>
      </c>
      <c r="G7" s="20">
        <v>2067642</v>
      </c>
      <c r="H7" s="21">
        <f t="shared" si="0"/>
        <v>102.31132855687784</v>
      </c>
      <c r="I7" s="22">
        <f t="shared" ref="I7:I27" si="3">IF(OR(F$6=0,F7=0),0,F7/F$6*100)</f>
        <v>27.943740856568244</v>
      </c>
      <c r="J7" s="23" t="s">
        <v>16</v>
      </c>
      <c r="K7" s="19">
        <v>1365069</v>
      </c>
      <c r="L7" s="20">
        <v>1298645</v>
      </c>
      <c r="M7" s="21">
        <f t="shared" ref="M7:M27" si="4">IF(OR(K7=0,L7=0),0,K7/L7*100)</f>
        <v>105.11486972960277</v>
      </c>
      <c r="N7" s="19">
        <v>13783993</v>
      </c>
      <c r="O7" s="20">
        <v>13281157</v>
      </c>
      <c r="P7" s="21">
        <f t="shared" si="1"/>
        <v>103.78608580562671</v>
      </c>
      <c r="Q7" s="22">
        <f t="shared" ref="Q7:Q27" si="5">IF(OR(N$6=0,N7=0),0,N7/N$6*100)</f>
        <v>57.151568366458164</v>
      </c>
    </row>
    <row r="8" spans="1:17" ht="21.75" customHeight="1" x14ac:dyDescent="0.15">
      <c r="A8" s="24">
        <v>2</v>
      </c>
      <c r="B8" s="25" t="s">
        <v>17</v>
      </c>
      <c r="C8" s="26">
        <v>190034</v>
      </c>
      <c r="D8" s="27">
        <v>146254</v>
      </c>
      <c r="E8" s="28">
        <f t="shared" si="2"/>
        <v>129.93422402122334</v>
      </c>
      <c r="F8" s="26">
        <v>1702379</v>
      </c>
      <c r="G8" s="27">
        <v>1730727</v>
      </c>
      <c r="H8" s="28">
        <f t="shared" si="0"/>
        <v>98.362075590199964</v>
      </c>
      <c r="I8" s="29">
        <f t="shared" si="3"/>
        <v>22.48752860676391</v>
      </c>
      <c r="J8" s="25" t="s">
        <v>17</v>
      </c>
      <c r="K8" s="26">
        <v>245960</v>
      </c>
      <c r="L8" s="27">
        <v>277788</v>
      </c>
      <c r="M8" s="28">
        <f t="shared" si="4"/>
        <v>88.542341641827576</v>
      </c>
      <c r="N8" s="26">
        <v>3065188</v>
      </c>
      <c r="O8" s="27">
        <v>3044038</v>
      </c>
      <c r="P8" s="28">
        <f t="shared" si="1"/>
        <v>100.694800787638</v>
      </c>
      <c r="Q8" s="29">
        <f t="shared" si="5"/>
        <v>12.708966229019932</v>
      </c>
    </row>
    <row r="9" spans="1:17" ht="21.75" customHeight="1" x14ac:dyDescent="0.15">
      <c r="A9" s="24">
        <v>3</v>
      </c>
      <c r="B9" s="25" t="s">
        <v>18</v>
      </c>
      <c r="C9" s="26">
        <v>96563</v>
      </c>
      <c r="D9" s="27">
        <v>120573</v>
      </c>
      <c r="E9" s="28">
        <f t="shared" si="2"/>
        <v>80.086752423842825</v>
      </c>
      <c r="F9" s="26">
        <v>1287008</v>
      </c>
      <c r="G9" s="27">
        <v>1371806</v>
      </c>
      <c r="H9" s="28">
        <f t="shared" si="0"/>
        <v>93.818513696543093</v>
      </c>
      <c r="I9" s="29">
        <f t="shared" si="3"/>
        <v>17.000696799675048</v>
      </c>
      <c r="J9" s="25" t="s">
        <v>19</v>
      </c>
      <c r="K9" s="26">
        <v>160098</v>
      </c>
      <c r="L9" s="27">
        <v>135246</v>
      </c>
      <c r="M9" s="28">
        <f t="shared" si="4"/>
        <v>118.3754048178874</v>
      </c>
      <c r="N9" s="26">
        <v>1587929</v>
      </c>
      <c r="O9" s="27">
        <v>1446866</v>
      </c>
      <c r="P9" s="28">
        <f t="shared" si="1"/>
        <v>109.74955524561364</v>
      </c>
      <c r="Q9" s="29">
        <f t="shared" si="5"/>
        <v>6.5839146033070062</v>
      </c>
    </row>
    <row r="10" spans="1:17" ht="21.75" customHeight="1" x14ac:dyDescent="0.15">
      <c r="A10" s="24">
        <v>4</v>
      </c>
      <c r="B10" s="25" t="s">
        <v>19</v>
      </c>
      <c r="C10" s="26">
        <v>46539</v>
      </c>
      <c r="D10" s="27">
        <v>46082</v>
      </c>
      <c r="E10" s="28">
        <f t="shared" si="2"/>
        <v>100.99171042923484</v>
      </c>
      <c r="F10" s="26">
        <v>533959</v>
      </c>
      <c r="G10" s="27">
        <v>485692</v>
      </c>
      <c r="H10" s="28">
        <f t="shared" si="0"/>
        <v>109.93777949811816</v>
      </c>
      <c r="I10" s="29">
        <f t="shared" si="3"/>
        <v>7.0533167334295417</v>
      </c>
      <c r="J10" s="25" t="s">
        <v>18</v>
      </c>
      <c r="K10" s="26">
        <v>144484</v>
      </c>
      <c r="L10" s="27">
        <v>151638</v>
      </c>
      <c r="M10" s="28">
        <f t="shared" si="4"/>
        <v>95.282185204236399</v>
      </c>
      <c r="N10" s="26">
        <v>1508792</v>
      </c>
      <c r="O10" s="27">
        <v>1627287</v>
      </c>
      <c r="P10" s="28">
        <f t="shared" si="1"/>
        <v>92.718248225420595</v>
      </c>
      <c r="Q10" s="29">
        <f t="shared" si="5"/>
        <v>6.2557946118200398</v>
      </c>
    </row>
    <row r="11" spans="1:17" ht="21.75" customHeight="1" x14ac:dyDescent="0.15">
      <c r="A11" s="30">
        <v>5</v>
      </c>
      <c r="B11" s="31" t="s">
        <v>20</v>
      </c>
      <c r="C11" s="32">
        <v>28529</v>
      </c>
      <c r="D11" s="33">
        <v>31881</v>
      </c>
      <c r="E11" s="34">
        <f t="shared" si="2"/>
        <v>89.485900693202851</v>
      </c>
      <c r="F11" s="32">
        <v>425534</v>
      </c>
      <c r="G11" s="33">
        <v>420377</v>
      </c>
      <c r="H11" s="34">
        <f t="shared" si="0"/>
        <v>101.22675598331973</v>
      </c>
      <c r="I11" s="35">
        <f t="shared" si="3"/>
        <v>5.621079676235829</v>
      </c>
      <c r="J11" s="31" t="s">
        <v>20</v>
      </c>
      <c r="K11" s="32">
        <v>116318</v>
      </c>
      <c r="L11" s="33">
        <v>105484</v>
      </c>
      <c r="M11" s="34">
        <f t="shared" si="4"/>
        <v>110.27075196238292</v>
      </c>
      <c r="N11" s="32">
        <v>1404925</v>
      </c>
      <c r="O11" s="33">
        <v>1455377</v>
      </c>
      <c r="P11" s="34">
        <f t="shared" si="1"/>
        <v>96.533406807995462</v>
      </c>
      <c r="Q11" s="35">
        <f t="shared" si="5"/>
        <v>5.825138418689435</v>
      </c>
    </row>
    <row r="12" spans="1:17" ht="21.75" customHeight="1" x14ac:dyDescent="0.15">
      <c r="A12" s="18">
        <v>6</v>
      </c>
      <c r="B12" s="13" t="s">
        <v>21</v>
      </c>
      <c r="C12" s="19">
        <v>27186</v>
      </c>
      <c r="D12" s="20">
        <v>38282</v>
      </c>
      <c r="E12" s="21">
        <f t="shared" si="2"/>
        <v>71.015098479703255</v>
      </c>
      <c r="F12" s="19">
        <v>305879</v>
      </c>
      <c r="G12" s="20">
        <v>390320</v>
      </c>
      <c r="H12" s="21">
        <f t="shared" si="0"/>
        <v>78.366212338593982</v>
      </c>
      <c r="I12" s="22">
        <f t="shared" si="3"/>
        <v>4.0405002427240575</v>
      </c>
      <c r="J12" s="13" t="s">
        <v>21</v>
      </c>
      <c r="K12" s="19">
        <v>43030</v>
      </c>
      <c r="L12" s="20">
        <v>61465</v>
      </c>
      <c r="M12" s="21">
        <f t="shared" si="4"/>
        <v>70.007321239729919</v>
      </c>
      <c r="N12" s="19">
        <v>564119</v>
      </c>
      <c r="O12" s="20">
        <v>773520</v>
      </c>
      <c r="P12" s="21">
        <f t="shared" si="1"/>
        <v>72.92881890578137</v>
      </c>
      <c r="Q12" s="22">
        <f t="shared" si="5"/>
        <v>2.338965609988195</v>
      </c>
    </row>
    <row r="13" spans="1:17" ht="21.75" customHeight="1" x14ac:dyDescent="0.15">
      <c r="A13" s="24">
        <v>7</v>
      </c>
      <c r="B13" s="25" t="s">
        <v>22</v>
      </c>
      <c r="C13" s="26">
        <v>23606</v>
      </c>
      <c r="D13" s="27">
        <v>24197</v>
      </c>
      <c r="E13" s="28">
        <f t="shared" si="2"/>
        <v>97.557548456420221</v>
      </c>
      <c r="F13" s="26">
        <v>255317</v>
      </c>
      <c r="G13" s="27">
        <v>368013</v>
      </c>
      <c r="H13" s="28">
        <f t="shared" si="0"/>
        <v>69.37716874132164</v>
      </c>
      <c r="I13" s="29">
        <f t="shared" si="3"/>
        <v>3.3726028935349541</v>
      </c>
      <c r="J13" s="25" t="s">
        <v>22</v>
      </c>
      <c r="K13" s="26">
        <v>54148</v>
      </c>
      <c r="L13" s="27">
        <v>43498</v>
      </c>
      <c r="M13" s="28">
        <f t="shared" si="4"/>
        <v>124.48388431652032</v>
      </c>
      <c r="N13" s="26">
        <v>497932</v>
      </c>
      <c r="O13" s="27">
        <v>496055</v>
      </c>
      <c r="P13" s="28">
        <f t="shared" si="1"/>
        <v>100.37838546128957</v>
      </c>
      <c r="Q13" s="29">
        <f t="shared" si="5"/>
        <v>2.0645392623057228</v>
      </c>
    </row>
    <row r="14" spans="1:17" ht="21.75" customHeight="1" x14ac:dyDescent="0.15">
      <c r="A14" s="24">
        <v>8</v>
      </c>
      <c r="B14" s="25" t="s">
        <v>23</v>
      </c>
      <c r="C14" s="26">
        <v>16917</v>
      </c>
      <c r="D14" s="27">
        <v>14594</v>
      </c>
      <c r="E14" s="28">
        <f t="shared" si="2"/>
        <v>115.91750034260654</v>
      </c>
      <c r="F14" s="26">
        <v>238966</v>
      </c>
      <c r="G14" s="27">
        <v>239991</v>
      </c>
      <c r="H14" s="28">
        <f t="shared" si="0"/>
        <v>99.572900650441056</v>
      </c>
      <c r="I14" s="29">
        <f t="shared" si="3"/>
        <v>3.1566148084791608</v>
      </c>
      <c r="J14" s="25" t="s">
        <v>25</v>
      </c>
      <c r="K14" s="26">
        <v>27361</v>
      </c>
      <c r="L14" s="27">
        <v>32454</v>
      </c>
      <c r="M14" s="28">
        <f t="shared" si="4"/>
        <v>84.307019165588216</v>
      </c>
      <c r="N14" s="26">
        <v>442848</v>
      </c>
      <c r="O14" s="27">
        <v>318712</v>
      </c>
      <c r="P14" s="28">
        <f t="shared" si="1"/>
        <v>138.9492708150305</v>
      </c>
      <c r="Q14" s="29">
        <f t="shared" si="5"/>
        <v>1.8361484765662073</v>
      </c>
    </row>
    <row r="15" spans="1:17" ht="21.75" customHeight="1" x14ac:dyDescent="0.15">
      <c r="A15" s="24">
        <v>9</v>
      </c>
      <c r="B15" s="25" t="s">
        <v>24</v>
      </c>
      <c r="C15" s="26">
        <v>17033</v>
      </c>
      <c r="D15" s="27">
        <v>9207</v>
      </c>
      <c r="E15" s="28">
        <f t="shared" si="2"/>
        <v>185.00054306505919</v>
      </c>
      <c r="F15" s="26">
        <v>162109</v>
      </c>
      <c r="G15" s="27">
        <v>134785</v>
      </c>
      <c r="H15" s="28">
        <f t="shared" si="0"/>
        <v>120.27228549170901</v>
      </c>
      <c r="I15" s="29">
        <f t="shared" si="3"/>
        <v>2.1413743795675879</v>
      </c>
      <c r="J15" s="25" t="s">
        <v>42</v>
      </c>
      <c r="K15" s="26">
        <v>42506</v>
      </c>
      <c r="L15" s="27">
        <v>90079</v>
      </c>
      <c r="M15" s="28">
        <f t="shared" si="4"/>
        <v>47.187468777406501</v>
      </c>
      <c r="N15" s="26">
        <v>353532</v>
      </c>
      <c r="O15" s="27">
        <v>496388</v>
      </c>
      <c r="P15" s="28">
        <f t="shared" si="1"/>
        <v>71.220899780010797</v>
      </c>
      <c r="Q15" s="29">
        <f t="shared" si="5"/>
        <v>1.465824037180713</v>
      </c>
    </row>
    <row r="16" spans="1:17" ht="21.75" customHeight="1" x14ac:dyDescent="0.15">
      <c r="A16" s="30">
        <v>10</v>
      </c>
      <c r="B16" s="31" t="s">
        <v>25</v>
      </c>
      <c r="C16" s="32">
        <v>18929</v>
      </c>
      <c r="D16" s="33">
        <v>9354</v>
      </c>
      <c r="E16" s="34">
        <f t="shared" si="2"/>
        <v>202.36262561471028</v>
      </c>
      <c r="F16" s="32">
        <v>122298</v>
      </c>
      <c r="G16" s="33">
        <v>113953</v>
      </c>
      <c r="H16" s="34">
        <f t="shared" si="0"/>
        <v>107.32319465042606</v>
      </c>
      <c r="I16" s="35">
        <f t="shared" si="3"/>
        <v>1.61549206936294</v>
      </c>
      <c r="J16" s="31" t="s">
        <v>24</v>
      </c>
      <c r="K16" s="32">
        <v>18797</v>
      </c>
      <c r="L16" s="33">
        <v>19853</v>
      </c>
      <c r="M16" s="34">
        <f t="shared" si="4"/>
        <v>94.68090464917141</v>
      </c>
      <c r="N16" s="32">
        <v>226965</v>
      </c>
      <c r="O16" s="33">
        <v>239286</v>
      </c>
      <c r="P16" s="34">
        <f t="shared" si="1"/>
        <v>94.850931521275797</v>
      </c>
      <c r="Q16" s="35">
        <f t="shared" si="5"/>
        <v>0.94104848386771367</v>
      </c>
    </row>
    <row r="17" spans="1:17" ht="21.75" customHeight="1" x14ac:dyDescent="0.15">
      <c r="A17" s="18">
        <v>11</v>
      </c>
      <c r="B17" s="13" t="s">
        <v>26</v>
      </c>
      <c r="C17" s="19">
        <v>8835</v>
      </c>
      <c r="D17" s="20">
        <v>4541</v>
      </c>
      <c r="E17" s="21">
        <f t="shared" ref="E17:E26" si="6">IF(OR(C17=0,D17=0),0,C17/D17*100)</f>
        <v>194.56066945606693</v>
      </c>
      <c r="F17" s="19">
        <v>85074</v>
      </c>
      <c r="G17" s="20">
        <v>116114</v>
      </c>
      <c r="H17" s="21">
        <f t="shared" ref="H17:H26" si="7">IF(OR(F17=0,G17=0),0,F17/G17*100)</f>
        <v>73.267650757014664</v>
      </c>
      <c r="I17" s="22">
        <f t="shared" ref="I17:I26" si="8">IF(OR(F$6=0,F17=0),0,F17/F$6*100)</f>
        <v>1.1237826645487479</v>
      </c>
      <c r="J17" s="23" t="s">
        <v>29</v>
      </c>
      <c r="K17" s="19">
        <v>0</v>
      </c>
      <c r="L17" s="20">
        <v>0</v>
      </c>
      <c r="M17" s="21">
        <f t="shared" ref="M17:M26" si="9">IF(OR(K17=0,L17=0),0,K17/L17*100)</f>
        <v>0</v>
      </c>
      <c r="N17" s="19">
        <v>187637</v>
      </c>
      <c r="O17" s="20">
        <v>240450</v>
      </c>
      <c r="P17" s="21">
        <f t="shared" ref="P17:P26" si="10">IF(OR(N17=0,O17=0),0,N17/O17*100)</f>
        <v>78.035766271574133</v>
      </c>
      <c r="Q17" s="22">
        <f t="shared" ref="Q17:Q26" si="11">IF(OR(N$6=0,N17=0),0,N17/N$6*100)</f>
        <v>0.77798565579488543</v>
      </c>
    </row>
    <row r="18" spans="1:17" ht="21.75" customHeight="1" x14ac:dyDescent="0.15">
      <c r="A18" s="24">
        <v>12</v>
      </c>
      <c r="B18" s="25" t="s">
        <v>27</v>
      </c>
      <c r="C18" s="26">
        <v>6755</v>
      </c>
      <c r="D18" s="27">
        <v>4768</v>
      </c>
      <c r="E18" s="28">
        <f t="shared" si="6"/>
        <v>141.67365771812081</v>
      </c>
      <c r="F18" s="26">
        <v>79001</v>
      </c>
      <c r="G18" s="27">
        <v>95997</v>
      </c>
      <c r="H18" s="28">
        <f t="shared" si="7"/>
        <v>82.295280060835225</v>
      </c>
      <c r="I18" s="29">
        <f t="shared" si="8"/>
        <v>1.0435615379788847</v>
      </c>
      <c r="J18" s="25" t="s">
        <v>23</v>
      </c>
      <c r="K18" s="26">
        <v>15270</v>
      </c>
      <c r="L18" s="27">
        <v>10113</v>
      </c>
      <c r="M18" s="28">
        <f t="shared" si="9"/>
        <v>150.99377039454168</v>
      </c>
      <c r="N18" s="26">
        <v>154166</v>
      </c>
      <c r="O18" s="27">
        <v>168529</v>
      </c>
      <c r="P18" s="28">
        <f t="shared" si="10"/>
        <v>91.477431183950543</v>
      </c>
      <c r="Q18" s="29">
        <f t="shared" si="11"/>
        <v>0.63920728114004333</v>
      </c>
    </row>
    <row r="19" spans="1:17" ht="21.75" customHeight="1" x14ac:dyDescent="0.15">
      <c r="A19" s="24">
        <v>13</v>
      </c>
      <c r="B19" s="25" t="s">
        <v>28</v>
      </c>
      <c r="C19" s="26">
        <v>0</v>
      </c>
      <c r="D19" s="27">
        <v>0</v>
      </c>
      <c r="E19" s="28">
        <f t="shared" si="6"/>
        <v>0</v>
      </c>
      <c r="F19" s="26">
        <v>69567</v>
      </c>
      <c r="G19" s="27">
        <v>45215</v>
      </c>
      <c r="H19" s="28">
        <f t="shared" si="7"/>
        <v>153.85823288731615</v>
      </c>
      <c r="I19" s="29">
        <f t="shared" si="8"/>
        <v>0.91894337429370598</v>
      </c>
      <c r="J19" s="25" t="s">
        <v>26</v>
      </c>
      <c r="K19" s="26">
        <v>10114</v>
      </c>
      <c r="L19" s="27">
        <v>8822</v>
      </c>
      <c r="M19" s="28">
        <f t="shared" si="9"/>
        <v>114.64520516889594</v>
      </c>
      <c r="N19" s="26">
        <v>150259</v>
      </c>
      <c r="O19" s="27">
        <v>132798</v>
      </c>
      <c r="P19" s="28">
        <f t="shared" si="10"/>
        <v>113.14854139369568</v>
      </c>
      <c r="Q19" s="29">
        <f t="shared" si="11"/>
        <v>0.62300797099763738</v>
      </c>
    </row>
    <row r="20" spans="1:17" ht="21.75" customHeight="1" x14ac:dyDescent="0.15">
      <c r="A20" s="24">
        <v>14</v>
      </c>
      <c r="B20" s="25" t="s">
        <v>41</v>
      </c>
      <c r="C20" s="26">
        <v>5718</v>
      </c>
      <c r="D20" s="27">
        <v>4003</v>
      </c>
      <c r="E20" s="28">
        <f t="shared" si="6"/>
        <v>142.84286784911316</v>
      </c>
      <c r="F20" s="26">
        <v>68893</v>
      </c>
      <c r="G20" s="27">
        <v>71532</v>
      </c>
      <c r="H20" s="28">
        <f t="shared" si="7"/>
        <v>96.310742045518097</v>
      </c>
      <c r="I20" s="29">
        <f t="shared" si="8"/>
        <v>0.91004018982012003</v>
      </c>
      <c r="J20" s="25" t="s">
        <v>35</v>
      </c>
      <c r="K20" s="26">
        <v>0</v>
      </c>
      <c r="L20" s="27">
        <v>0</v>
      </c>
      <c r="M20" s="28">
        <f t="shared" si="9"/>
        <v>0</v>
      </c>
      <c r="N20" s="26">
        <v>32809</v>
      </c>
      <c r="O20" s="27">
        <v>25702</v>
      </c>
      <c r="P20" s="28">
        <f t="shared" si="10"/>
        <v>127.6515446268773</v>
      </c>
      <c r="Q20" s="29">
        <f t="shared" si="11"/>
        <v>0.13603357216846571</v>
      </c>
    </row>
    <row r="21" spans="1:17" ht="21.75" customHeight="1" x14ac:dyDescent="0.15">
      <c r="A21" s="30">
        <v>15</v>
      </c>
      <c r="B21" s="31" t="s">
        <v>29</v>
      </c>
      <c r="C21" s="32">
        <v>0</v>
      </c>
      <c r="D21" s="33">
        <v>0</v>
      </c>
      <c r="E21" s="34">
        <f t="shared" si="6"/>
        <v>0</v>
      </c>
      <c r="F21" s="32">
        <v>49518</v>
      </c>
      <c r="G21" s="33">
        <v>0</v>
      </c>
      <c r="H21" s="34">
        <f t="shared" si="7"/>
        <v>0</v>
      </c>
      <c r="I21" s="35">
        <f t="shared" si="8"/>
        <v>0.65410665988580408</v>
      </c>
      <c r="J21" s="31" t="s">
        <v>36</v>
      </c>
      <c r="K21" s="32">
        <v>0</v>
      </c>
      <c r="L21" s="33">
        <v>0</v>
      </c>
      <c r="M21" s="34">
        <f t="shared" si="9"/>
        <v>0</v>
      </c>
      <c r="N21" s="32">
        <v>31196</v>
      </c>
      <c r="O21" s="33">
        <v>57157</v>
      </c>
      <c r="P21" s="34">
        <f t="shared" si="10"/>
        <v>54.579491575834979</v>
      </c>
      <c r="Q21" s="35">
        <f t="shared" si="11"/>
        <v>0.12934570749999866</v>
      </c>
    </row>
    <row r="22" spans="1:17" ht="21.75" customHeight="1" x14ac:dyDescent="0.15">
      <c r="A22" s="18">
        <v>16</v>
      </c>
      <c r="B22" s="13" t="s">
        <v>30</v>
      </c>
      <c r="C22" s="19">
        <v>3676</v>
      </c>
      <c r="D22" s="20">
        <v>2788</v>
      </c>
      <c r="E22" s="21">
        <f t="shared" si="6"/>
        <v>131.85078909612628</v>
      </c>
      <c r="F22" s="19">
        <v>22957</v>
      </c>
      <c r="G22" s="20">
        <v>42788</v>
      </c>
      <c r="H22" s="21">
        <f t="shared" si="7"/>
        <v>53.652893334579787</v>
      </c>
      <c r="I22" s="22">
        <f t="shared" si="8"/>
        <v>0.30324986047494662</v>
      </c>
      <c r="J22" s="13" t="s">
        <v>37</v>
      </c>
      <c r="K22" s="19">
        <v>0</v>
      </c>
      <c r="L22" s="20">
        <v>9129</v>
      </c>
      <c r="M22" s="21">
        <f t="shared" si="9"/>
        <v>0</v>
      </c>
      <c r="N22" s="19">
        <v>29632</v>
      </c>
      <c r="O22" s="20">
        <v>46104</v>
      </c>
      <c r="P22" s="21">
        <f t="shared" si="10"/>
        <v>64.272080513621376</v>
      </c>
      <c r="Q22" s="22">
        <f t="shared" si="11"/>
        <v>0.12286100797025132</v>
      </c>
    </row>
    <row r="23" spans="1:17" ht="21.75" customHeight="1" x14ac:dyDescent="0.15">
      <c r="A23" s="24">
        <v>17</v>
      </c>
      <c r="B23" s="25" t="s">
        <v>31</v>
      </c>
      <c r="C23" s="26">
        <v>2363</v>
      </c>
      <c r="D23" s="27">
        <v>841</v>
      </c>
      <c r="E23" s="28">
        <f t="shared" si="6"/>
        <v>280.97502972651608</v>
      </c>
      <c r="F23" s="26">
        <v>14866</v>
      </c>
      <c r="G23" s="27">
        <v>21369</v>
      </c>
      <c r="H23" s="28">
        <f t="shared" si="7"/>
        <v>69.568065889840426</v>
      </c>
      <c r="I23" s="29">
        <f t="shared" si="8"/>
        <v>0.19637201837437629</v>
      </c>
      <c r="J23" s="25" t="s">
        <v>38</v>
      </c>
      <c r="K23" s="26">
        <v>3045</v>
      </c>
      <c r="L23" s="27">
        <v>0</v>
      </c>
      <c r="M23" s="28">
        <f t="shared" si="9"/>
        <v>0</v>
      </c>
      <c r="N23" s="26">
        <v>28290</v>
      </c>
      <c r="O23" s="27">
        <v>27046</v>
      </c>
      <c r="P23" s="28">
        <f t="shared" si="10"/>
        <v>104.59957110108704</v>
      </c>
      <c r="Q23" s="29">
        <f t="shared" si="11"/>
        <v>0.11729677090572388</v>
      </c>
    </row>
    <row r="24" spans="1:17" ht="21.75" customHeight="1" x14ac:dyDescent="0.15">
      <c r="A24" s="24">
        <v>18</v>
      </c>
      <c r="B24" s="25" t="s">
        <v>32</v>
      </c>
      <c r="C24" s="26">
        <v>0</v>
      </c>
      <c r="D24" s="27">
        <v>0</v>
      </c>
      <c r="E24" s="28">
        <f t="shared" si="6"/>
        <v>0</v>
      </c>
      <c r="F24" s="26">
        <v>7434</v>
      </c>
      <c r="G24" s="27">
        <v>0</v>
      </c>
      <c r="H24" s="28">
        <f t="shared" si="7"/>
        <v>0</v>
      </c>
      <c r="I24" s="29">
        <f t="shared" si="8"/>
        <v>9.8199218659700882E-2</v>
      </c>
      <c r="J24" s="25" t="s">
        <v>39</v>
      </c>
      <c r="K24" s="26">
        <v>0</v>
      </c>
      <c r="L24" s="27">
        <v>0</v>
      </c>
      <c r="M24" s="28">
        <f t="shared" si="9"/>
        <v>0</v>
      </c>
      <c r="N24" s="26">
        <v>20000</v>
      </c>
      <c r="O24" s="27">
        <v>20000</v>
      </c>
      <c r="P24" s="28">
        <f t="shared" si="10"/>
        <v>100</v>
      </c>
      <c r="Q24" s="29">
        <f t="shared" si="11"/>
        <v>8.2924546416206349E-2</v>
      </c>
    </row>
    <row r="25" spans="1:17" ht="21.75" customHeight="1" x14ac:dyDescent="0.15">
      <c r="A25" s="24">
        <v>19</v>
      </c>
      <c r="B25" s="25" t="s">
        <v>33</v>
      </c>
      <c r="C25" s="26">
        <v>559</v>
      </c>
      <c r="D25" s="27">
        <v>235</v>
      </c>
      <c r="E25" s="28">
        <f t="shared" si="6"/>
        <v>237.87234042553195</v>
      </c>
      <c r="F25" s="26">
        <v>6973</v>
      </c>
      <c r="G25" s="27">
        <v>7072</v>
      </c>
      <c r="H25" s="28">
        <f t="shared" si="7"/>
        <v>98.600113122171948</v>
      </c>
      <c r="I25" s="29">
        <f t="shared" si="8"/>
        <v>9.2109651831328243E-2</v>
      </c>
      <c r="J25" s="25" t="s">
        <v>33</v>
      </c>
      <c r="K25" s="26">
        <v>0</v>
      </c>
      <c r="L25" s="27">
        <v>0</v>
      </c>
      <c r="M25" s="28">
        <f t="shared" si="9"/>
        <v>0</v>
      </c>
      <c r="N25" s="26">
        <v>17104</v>
      </c>
      <c r="O25" s="27">
        <v>14814</v>
      </c>
      <c r="P25" s="28">
        <f t="shared" si="10"/>
        <v>115.45835020926151</v>
      </c>
      <c r="Q25" s="29">
        <f t="shared" si="11"/>
        <v>7.0917072095139658E-2</v>
      </c>
    </row>
    <row r="26" spans="1:17" ht="21.75" customHeight="1" x14ac:dyDescent="0.15">
      <c r="A26" s="30">
        <v>20</v>
      </c>
      <c r="B26" s="31" t="s">
        <v>34</v>
      </c>
      <c r="C26" s="32">
        <v>0</v>
      </c>
      <c r="D26" s="33">
        <v>0</v>
      </c>
      <c r="E26" s="34">
        <f t="shared" si="6"/>
        <v>0</v>
      </c>
      <c r="F26" s="32">
        <v>5000</v>
      </c>
      <c r="G26" s="33">
        <v>0</v>
      </c>
      <c r="H26" s="34">
        <f t="shared" si="7"/>
        <v>0</v>
      </c>
      <c r="I26" s="35">
        <f t="shared" si="8"/>
        <v>6.6047362563694423E-2</v>
      </c>
      <c r="J26" s="31" t="s">
        <v>40</v>
      </c>
      <c r="K26" s="32">
        <v>0</v>
      </c>
      <c r="L26" s="33">
        <v>0</v>
      </c>
      <c r="M26" s="34">
        <f t="shared" si="9"/>
        <v>0</v>
      </c>
      <c r="N26" s="32">
        <v>13000</v>
      </c>
      <c r="O26" s="33">
        <v>0</v>
      </c>
      <c r="P26" s="34">
        <f t="shared" si="10"/>
        <v>0</v>
      </c>
      <c r="Q26" s="35">
        <f t="shared" si="11"/>
        <v>5.3900955170534129E-2</v>
      </c>
    </row>
    <row r="27" spans="1:17" ht="21.75" customHeight="1" x14ac:dyDescent="0.15">
      <c r="A27" s="36"/>
      <c r="B27" s="31" t="s">
        <v>5</v>
      </c>
      <c r="C27" s="32">
        <v>1124</v>
      </c>
      <c r="D27" s="33">
        <v>5898</v>
      </c>
      <c r="E27" s="34">
        <f t="shared" si="2"/>
        <v>19.057307561885384</v>
      </c>
      <c r="F27" s="32">
        <v>12161</v>
      </c>
      <c r="G27" s="33">
        <v>63313</v>
      </c>
      <c r="H27" s="34">
        <f t="shared" si="0"/>
        <v>19.207745644654338</v>
      </c>
      <c r="I27" s="35">
        <f t="shared" si="3"/>
        <v>0.1606403952274176</v>
      </c>
      <c r="J27" s="31" t="s">
        <v>5</v>
      </c>
      <c r="K27" s="32">
        <v>6888</v>
      </c>
      <c r="L27" s="33">
        <v>0</v>
      </c>
      <c r="M27" s="34">
        <f t="shared" si="4"/>
        <v>0</v>
      </c>
      <c r="N27" s="32">
        <v>17995</v>
      </c>
      <c r="O27" s="33">
        <v>18996</v>
      </c>
      <c r="P27" s="34">
        <f t="shared" si="1"/>
        <v>94.73046957254158</v>
      </c>
      <c r="Q27" s="35">
        <f t="shared" si="5"/>
        <v>7.4611360637981655E-2</v>
      </c>
    </row>
  </sheetData>
  <mergeCells count="7">
    <mergeCell ref="B4:B5"/>
    <mergeCell ref="A1:Q1"/>
    <mergeCell ref="B3:I3"/>
    <mergeCell ref="A4:A6"/>
    <mergeCell ref="J3:Q3"/>
    <mergeCell ref="J4:J5"/>
    <mergeCell ref="A2:B2"/>
  </mergeCells>
  <phoneticPr fontId="1"/>
  <printOptions horizontalCentered="1"/>
  <pageMargins left="0.19685039370078741" right="0.19685039370078741" top="0.59055118110236227" bottom="0.39370078740157483" header="0.39370078740157483" footer="0.19685039370078741"/>
  <pageSetup paperSize="9" orientation="landscape" horizontalDpi="4294967293" r:id="rId1"/>
  <headerFooter alignWithMargins="0">
    <oddFooter>&amp;C&amp;12&amp;P ページ</oddFooter>
  </headerFooter>
  <ignoredErrors>
    <ignoredError sqref="E6 M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DATA</vt:lpstr>
      <vt:lpstr>DATA!Print_Area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2026-04-02T01:13:46Z</dcterms:created>
  <dcterms:modified xsi:type="dcterms:W3CDTF">2026-04-02T01:15:07Z</dcterms:modified>
</cp:coreProperties>
</file>