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616608-B42E-4D19-8B50-9344297BB5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3" l="1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D7" i="13"/>
  <c r="D8" i="13" s="1"/>
  <c r="C7" i="13" l="1"/>
  <c r="C8" i="13" s="1"/>
  <c r="E8" i="13"/>
  <c r="B7" i="13"/>
  <c r="B8" i="13" s="1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<sst xmlns="http://schemas.openxmlformats.org/spreadsheetml/2006/main" count="36" uniqueCount="18">
  <si>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</si>
  <si>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</si>
  <si>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</si>
  <si>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</si>
  <si>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</si>
  <si>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11月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</si>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</sst>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="50" zoomScaleNormal="75" zoomScaleSheetLayoutView="50" workbookViewId="0">
      <selection activeCell="L10" sqref="L10"/>
    </sheetView>
  </sheetViews>
  <sheetFormatPr defaultColWidth="9" defaultRowHeight="13.2" x14ac:dyDescent="0.2"/>
  <cols>
    <col min="1" max="21" width="22.2187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2" customHeight="1" x14ac:dyDescent="0.2">
      <c r="A2" s="4"/>
      <c r="B2" s="11" t="s">
        <v>4</v>
      </c>
      <c r="C2" s="12"/>
      <c r="D2" s="13" t="s">
        <v>6</v>
      </c>
      <c r="E2" s="12"/>
      <c r="F2" s="13" t="s">
        <v>7</v>
      </c>
      <c r="G2" s="12"/>
      <c r="H2" s="13" t="s">
        <v>8</v>
      </c>
      <c r="I2" s="12"/>
      <c r="J2" s="11" t="s">
        <v>9</v>
      </c>
      <c r="K2" s="12"/>
      <c r="L2" s="11" t="s">
        <v>10</v>
      </c>
      <c r="M2" s="12"/>
      <c r="N2" s="13" t="s">
        <v>11</v>
      </c>
      <c r="O2" s="12"/>
      <c r="P2" s="13" t="s">
        <v>12</v>
      </c>
      <c r="Q2" s="12"/>
      <c r="R2" s="13" t="s">
        <v>13</v>
      </c>
      <c r="S2" s="12"/>
      <c r="T2" s="13" t="s">
        <v>14</v>
      </c>
      <c r="U2" s="12"/>
    </row>
    <row r="3" spans="1:21" ht="22.2" customHeight="1" x14ac:dyDescent="0.2">
      <c r="A3" s="5" t="s">
        <v>0</v>
      </c>
      <c r="B3" s="14" t="s">
        <v>2</v>
      </c>
      <c r="C3" s="15" t="s">
        <v>3</v>
      </c>
      <c r="D3" s="14" t="s">
        <v>2</v>
      </c>
      <c r="E3" s="15" t="s">
        <v>3</v>
      </c>
      <c r="F3" s="14" t="s">
        <v>2</v>
      </c>
      <c r="G3" s="15" t="s">
        <v>3</v>
      </c>
      <c r="H3" s="14" t="s">
        <v>2</v>
      </c>
      <c r="I3" s="15" t="s">
        <v>3</v>
      </c>
      <c r="J3" s="14" t="s">
        <v>2</v>
      </c>
      <c r="K3" s="15" t="s">
        <v>3</v>
      </c>
      <c r="L3" s="14" t="s">
        <v>2</v>
      </c>
      <c r="M3" s="15" t="s">
        <v>3</v>
      </c>
      <c r="N3" s="14" t="s">
        <v>2</v>
      </c>
      <c r="O3" s="15" t="s">
        <v>3</v>
      </c>
      <c r="P3" s="14" t="s">
        <v>2</v>
      </c>
      <c r="Q3" s="15" t="s">
        <v>3</v>
      </c>
      <c r="R3" s="14" t="s">
        <v>2</v>
      </c>
      <c r="S3" s="15" t="s">
        <v>3</v>
      </c>
      <c r="T3" s="14" t="s">
        <v>2</v>
      </c>
      <c r="U3" s="15" t="s">
        <v>3</v>
      </c>
    </row>
    <row r="4" spans="1:21" s="3" customFormat="1" ht="54.6" customHeight="1" x14ac:dyDescent="0.2">
      <c r="A4" s="6" t="s">
        <v>15</v>
      </c>
      <c r="B4" s="16">
        <f>SUMIF(D3:U3,"隻数",D4:U4)</f>
        <v>3499</v>
      </c>
      <c r="C4" s="17">
        <f>SUMIF(D3:U3,"総トン数",D4:U4)</f>
        <v>52943107</v>
      </c>
      <c r="D4" s="16">
        <v>39</v>
      </c>
      <c r="E4" s="17">
        <v>2971681</v>
      </c>
      <c r="F4" s="16">
        <v>42</v>
      </c>
      <c r="G4" s="17">
        <v>2765588</v>
      </c>
      <c r="H4" s="16">
        <v>43</v>
      </c>
      <c r="I4" s="17">
        <v>785577</v>
      </c>
      <c r="J4" s="22">
        <v>1040</v>
      </c>
      <c r="K4" s="17">
        <v>17981114</v>
      </c>
      <c r="L4" s="22">
        <v>194</v>
      </c>
      <c r="M4" s="17">
        <v>6002135</v>
      </c>
      <c r="N4" s="16">
        <v>106</v>
      </c>
      <c r="O4" s="17">
        <v>2509802</v>
      </c>
      <c r="P4" s="16">
        <v>436</v>
      </c>
      <c r="Q4" s="17">
        <v>3880724</v>
      </c>
      <c r="R4" s="16">
        <v>1503</v>
      </c>
      <c r="S4" s="17">
        <v>14614598</v>
      </c>
      <c r="T4" s="16">
        <v>96</v>
      </c>
      <c r="U4" s="17">
        <v>1431888</v>
      </c>
    </row>
    <row r="5" spans="1:21" s="3" customFormat="1" ht="54.6" customHeight="1" x14ac:dyDescent="0.2">
      <c r="A5" s="6" t="s">
        <v>16</v>
      </c>
      <c r="B5" s="16">
        <f>SUMIF(D3:U3,"隻数",D5:U5)</f>
        <v>3206</v>
      </c>
      <c r="C5" s="17">
        <f>SUMIF(D3:U3,"総トン数",D5:U5)</f>
        <v>48544779</v>
      </c>
      <c r="D5" s="16">
        <v>41</v>
      </c>
      <c r="E5" s="17">
        <v>3120056</v>
      </c>
      <c r="F5" s="16">
        <v>42</v>
      </c>
      <c r="G5" s="17">
        <v>2632883</v>
      </c>
      <c r="H5" s="16">
        <v>8</v>
      </c>
      <c r="I5" s="17">
        <v>145434</v>
      </c>
      <c r="J5" s="22">
        <v>902</v>
      </c>
      <c r="K5" s="17">
        <v>15520538</v>
      </c>
      <c r="L5" s="22">
        <v>158</v>
      </c>
      <c r="M5" s="17">
        <v>4707564</v>
      </c>
      <c r="N5" s="16">
        <v>133</v>
      </c>
      <c r="O5" s="17">
        <v>3167101</v>
      </c>
      <c r="P5" s="16">
        <v>409</v>
      </c>
      <c r="Q5" s="17">
        <v>3827624</v>
      </c>
      <c r="R5" s="16">
        <v>1385</v>
      </c>
      <c r="S5" s="17">
        <v>13477489</v>
      </c>
      <c r="T5" s="16">
        <v>128</v>
      </c>
      <c r="U5" s="17">
        <v>1946090</v>
      </c>
    </row>
    <row r="6" spans="1:21" s="3" customFormat="1" ht="45" hidden="1" customHeight="1" x14ac:dyDescent="0.2">
      <c r="A6" s="7" t="s">
        <v>1</v>
      </c>
      <c r="B6" s="16">
        <f>SUMIF(D3:U3,"隻数",D6:U6)</f>
        <v>2950</v>
      </c>
      <c r="C6" s="17">
        <f>SUMIF(D3:U3,"総トン数",D6:U6)</f>
        <v>44560996</v>
      </c>
      <c r="D6" s="16">
        <v>36</v>
      </c>
      <c r="E6" s="17">
        <v>2738903</v>
      </c>
      <c r="F6" s="16">
        <v>38</v>
      </c>
      <c r="G6" s="17">
        <v>2388028</v>
      </c>
      <c r="H6" s="16">
        <v>8</v>
      </c>
      <c r="I6" s="17">
        <v>145434</v>
      </c>
      <c r="J6" s="22">
        <v>831</v>
      </c>
      <c r="K6" s="17">
        <v>14373026</v>
      </c>
      <c r="L6" s="22">
        <v>144</v>
      </c>
      <c r="M6" s="17">
        <v>4305366</v>
      </c>
      <c r="N6" s="16">
        <v>124</v>
      </c>
      <c r="O6" s="17">
        <v>2943335</v>
      </c>
      <c r="P6" s="16">
        <v>376</v>
      </c>
      <c r="Q6" s="17">
        <v>3463515</v>
      </c>
      <c r="R6" s="16">
        <v>1276</v>
      </c>
      <c r="S6" s="17">
        <v>12433951</v>
      </c>
      <c r="T6" s="16">
        <v>117</v>
      </c>
      <c r="U6" s="17">
        <v>1769438</v>
      </c>
    </row>
    <row r="7" spans="1:21" s="3" customFormat="1" ht="54.6" customHeight="1" x14ac:dyDescent="0.2">
      <c r="A7" s="8" t="s">
        <v>17</v>
      </c>
      <c r="B7" s="16">
        <f>SUMIF(D3:U3,"隻数",D7:U7)</f>
        <v>2837</v>
      </c>
      <c r="C7" s="17">
        <f>SUMIF(D3:U3,"総トン数",D7:U7)</f>
        <v>43021415</v>
      </c>
      <c r="D7" s="16">
        <f t="shared" ref="D7:U7" si="0">SUM(D9,D10,D11,D12,D13,D14,D15,D16,D17,D18,D19,D20)</f>
        <v>42</v>
      </c>
      <c r="E7" s="17">
        <f t="shared" si="0"/>
        <v>3019737</v>
      </c>
      <c r="F7" s="16">
        <f t="shared" si="0"/>
        <v>36</v>
      </c>
      <c r="G7" s="17">
        <f t="shared" si="0"/>
        <v>2385723</v>
      </c>
      <c r="H7" s="16">
        <f t="shared" si="0"/>
        <v>0</v>
      </c>
      <c r="I7" s="17">
        <f t="shared" si="0"/>
        <v>0</v>
      </c>
      <c r="J7" s="22">
        <f t="shared" si="0"/>
        <v>752</v>
      </c>
      <c r="K7" s="17">
        <f t="shared" si="0"/>
        <v>13007880</v>
      </c>
      <c r="L7" s="22">
        <f t="shared" si="0"/>
        <v>139</v>
      </c>
      <c r="M7" s="17">
        <f t="shared" si="0"/>
        <v>3912398</v>
      </c>
      <c r="N7" s="16">
        <f t="shared" si="0"/>
        <v>146</v>
      </c>
      <c r="O7" s="17">
        <f t="shared" si="0"/>
        <v>3046283</v>
      </c>
      <c r="P7" s="16">
        <f t="shared" si="0"/>
        <v>355</v>
      </c>
      <c r="Q7" s="17">
        <f t="shared" si="0"/>
        <v>3842346</v>
      </c>
      <c r="R7" s="16">
        <f t="shared" si="0"/>
        <v>1247</v>
      </c>
      <c r="S7" s="17">
        <f t="shared" si="0"/>
        <v>12133467</v>
      </c>
      <c r="T7" s="16">
        <f t="shared" si="0"/>
        <v>120</v>
      </c>
      <c r="U7" s="17">
        <f t="shared" si="0"/>
        <v>1673581</v>
      </c>
    </row>
    <row r="8" spans="1:21" s="3" customFormat="1" ht="54.6" customHeight="1" x14ac:dyDescent="0.2">
      <c r="A8" s="9"/>
      <c r="B8" s="18">
        <f t="shared" ref="B8:U8" si="1">IF(OR(B6=0,B7=0),"(     -)",B7/B6*100)</f>
        <v>96.169491525423737</v>
      </c>
      <c r="C8" s="19">
        <f t="shared" si="1"/>
        <v>96.545003168241578</v>
      </c>
      <c r="D8" s="18">
        <f t="shared" si="1"/>
        <v>116.66666666666667</v>
      </c>
      <c r="E8" s="19">
        <f t="shared" si="1"/>
        <v>110.25352120903879</v>
      </c>
      <c r="F8" s="18">
        <f t="shared" si="1"/>
        <v>94.73684210526315</v>
      </c>
      <c r="G8" s="19">
        <f t="shared" si="1"/>
        <v>99.903476843655099</v>
      </c>
      <c r="H8" s="18" t="str">
        <f t="shared" si="1"/>
        <v>(     -)</v>
      </c>
      <c r="I8" s="19" t="str">
        <f t="shared" si="1"/>
        <v>(     -)</v>
      </c>
      <c r="J8" s="23">
        <f t="shared" si="1"/>
        <v>90.493381468110712</v>
      </c>
      <c r="K8" s="19">
        <f t="shared" si="1"/>
        <v>90.502027895865496</v>
      </c>
      <c r="L8" s="23">
        <f t="shared" si="1"/>
        <v>96.527777777777786</v>
      </c>
      <c r="M8" s="19">
        <f t="shared" si="1"/>
        <v>90.872599449152531</v>
      </c>
      <c r="N8" s="18">
        <f t="shared" si="1"/>
        <v>117.74193548387098</v>
      </c>
      <c r="O8" s="19">
        <f t="shared" si="1"/>
        <v>103.49766506360982</v>
      </c>
      <c r="P8" s="18">
        <f t="shared" si="1"/>
        <v>94.414893617021278</v>
      </c>
      <c r="Q8" s="19">
        <f t="shared" si="1"/>
        <v>110.93776120501859</v>
      </c>
      <c r="R8" s="18">
        <f t="shared" si="1"/>
        <v>97.727272727272734</v>
      </c>
      <c r="S8" s="19">
        <f t="shared" si="1"/>
        <v>97.58335866049336</v>
      </c>
      <c r="T8" s="18">
        <f t="shared" si="1"/>
        <v>102.56410256410255</v>
      </c>
      <c r="U8" s="19">
        <f t="shared" si="1"/>
        <v>94.582630191055017</v>
      </c>
    </row>
    <row r="9" spans="1:21" s="3" customFormat="1" ht="54.6" customHeight="1" x14ac:dyDescent="0.2">
      <c r="A9" s="6">
        <v>1</v>
      </c>
      <c r="B9" s="16">
        <f>SUMIF(D3:U3,"隻数",D9:U9)</f>
        <v>228</v>
      </c>
      <c r="C9" s="17">
        <f>SUMIF(D3:U3,"総トン数",D9:U9)</f>
        <v>3308514</v>
      </c>
      <c r="D9" s="16">
        <v>3</v>
      </c>
      <c r="E9" s="17">
        <v>193850</v>
      </c>
      <c r="F9" s="16">
        <v>2</v>
      </c>
      <c r="G9" s="17">
        <v>126573</v>
      </c>
      <c r="H9" s="16">
        <v>0</v>
      </c>
      <c r="I9" s="17">
        <v>0</v>
      </c>
      <c r="J9" s="22">
        <v>57</v>
      </c>
      <c r="K9" s="17">
        <v>940339</v>
      </c>
      <c r="L9" s="22">
        <v>12</v>
      </c>
      <c r="M9" s="17">
        <v>326607</v>
      </c>
      <c r="N9" s="16">
        <v>10</v>
      </c>
      <c r="O9" s="17">
        <v>224893</v>
      </c>
      <c r="P9" s="16">
        <v>28</v>
      </c>
      <c r="Q9" s="17">
        <v>320698</v>
      </c>
      <c r="R9" s="16">
        <v>106</v>
      </c>
      <c r="S9" s="17">
        <v>1007796</v>
      </c>
      <c r="T9" s="16">
        <v>10</v>
      </c>
      <c r="U9" s="17">
        <v>167758</v>
      </c>
    </row>
    <row r="10" spans="1:21" s="3" customFormat="1" ht="54.6" customHeight="1" x14ac:dyDescent="0.2">
      <c r="A10" s="6">
        <v>2</v>
      </c>
      <c r="B10" s="16">
        <f>SUMIF(D3:U3,"隻数",D10:U10)</f>
        <v>219</v>
      </c>
      <c r="C10" s="17">
        <f>SUMIF(D3:U3,"総トン数",D10:U10)</f>
        <v>3225125</v>
      </c>
      <c r="D10" s="16">
        <v>3</v>
      </c>
      <c r="E10" s="17">
        <v>221768</v>
      </c>
      <c r="F10" s="16">
        <v>2</v>
      </c>
      <c r="G10" s="17">
        <v>118191</v>
      </c>
      <c r="H10" s="16">
        <v>0</v>
      </c>
      <c r="I10" s="17">
        <v>0</v>
      </c>
      <c r="J10" s="22">
        <v>62</v>
      </c>
      <c r="K10" s="17">
        <v>1003614</v>
      </c>
      <c r="L10" s="22">
        <v>10</v>
      </c>
      <c r="M10" s="17">
        <v>283187</v>
      </c>
      <c r="N10" s="16">
        <v>11</v>
      </c>
      <c r="O10" s="17">
        <v>252281</v>
      </c>
      <c r="P10" s="16">
        <v>29</v>
      </c>
      <c r="Q10" s="17">
        <v>303570</v>
      </c>
      <c r="R10" s="16">
        <v>92</v>
      </c>
      <c r="S10" s="17">
        <v>883647</v>
      </c>
      <c r="T10" s="16">
        <v>10</v>
      </c>
      <c r="U10" s="17">
        <v>158867</v>
      </c>
    </row>
    <row r="11" spans="1:21" s="3" customFormat="1" ht="54.6" customHeight="1" x14ac:dyDescent="0.2">
      <c r="A11" s="6">
        <v>3</v>
      </c>
      <c r="B11" s="16">
        <f>SUMIF(D3:U3,"隻数",D11:U11)</f>
        <v>264</v>
      </c>
      <c r="C11" s="17">
        <f>SUMIF(D3:U3,"総トン数",D11:U11)</f>
        <v>4047155</v>
      </c>
      <c r="D11" s="16">
        <v>2</v>
      </c>
      <c r="E11" s="17">
        <v>152522</v>
      </c>
      <c r="F11" s="16">
        <v>5</v>
      </c>
      <c r="G11" s="17">
        <v>311144</v>
      </c>
      <c r="H11" s="16">
        <v>0</v>
      </c>
      <c r="I11" s="17">
        <v>0</v>
      </c>
      <c r="J11" s="22">
        <v>74</v>
      </c>
      <c r="K11" s="17">
        <v>1276120</v>
      </c>
      <c r="L11" s="22">
        <v>13</v>
      </c>
      <c r="M11" s="17">
        <v>369825</v>
      </c>
      <c r="N11" s="16">
        <v>16</v>
      </c>
      <c r="O11" s="17">
        <v>343837</v>
      </c>
      <c r="P11" s="16">
        <v>31</v>
      </c>
      <c r="Q11" s="17">
        <v>344577</v>
      </c>
      <c r="R11" s="16">
        <v>108</v>
      </c>
      <c r="S11" s="17">
        <v>1047571</v>
      </c>
      <c r="T11" s="16">
        <v>15</v>
      </c>
      <c r="U11" s="17">
        <v>201559</v>
      </c>
    </row>
    <row r="12" spans="1:21" s="3" customFormat="1" ht="54.6" customHeight="1" x14ac:dyDescent="0.2">
      <c r="A12" s="6">
        <v>4</v>
      </c>
      <c r="B12" s="16">
        <f>SUMIF(D3:U3,"隻数",D12:U12)</f>
        <v>268</v>
      </c>
      <c r="C12" s="17">
        <f>SUMIF(D3:U3,"総トン数",D12:U12)</f>
        <v>3976345</v>
      </c>
      <c r="D12" s="16">
        <v>4</v>
      </c>
      <c r="E12" s="17">
        <v>322831</v>
      </c>
      <c r="F12" s="16">
        <v>3</v>
      </c>
      <c r="G12" s="17">
        <v>186857</v>
      </c>
      <c r="H12" s="16">
        <v>0</v>
      </c>
      <c r="I12" s="17">
        <v>0</v>
      </c>
      <c r="J12" s="22">
        <v>68</v>
      </c>
      <c r="K12" s="17">
        <v>1166235</v>
      </c>
      <c r="L12" s="22">
        <v>12</v>
      </c>
      <c r="M12" s="17">
        <v>338800</v>
      </c>
      <c r="N12" s="16">
        <v>11</v>
      </c>
      <c r="O12" s="17">
        <v>225092</v>
      </c>
      <c r="P12" s="16">
        <v>35</v>
      </c>
      <c r="Q12" s="17">
        <v>412139</v>
      </c>
      <c r="R12" s="16">
        <v>122</v>
      </c>
      <c r="S12" s="17">
        <v>1169169</v>
      </c>
      <c r="T12" s="16">
        <v>13</v>
      </c>
      <c r="U12" s="17">
        <v>155222</v>
      </c>
    </row>
    <row r="13" spans="1:21" s="3" customFormat="1" ht="54.6" customHeight="1" x14ac:dyDescent="0.2">
      <c r="A13" s="6">
        <v>5</v>
      </c>
      <c r="B13" s="16">
        <f>SUMIF(D3:U3,"隻数",D13:U13)</f>
        <v>267</v>
      </c>
      <c r="C13" s="17">
        <f>SUMIF(D3:U3,"総トン数",D13:U13)</f>
        <v>4139738</v>
      </c>
      <c r="D13" s="16">
        <v>4</v>
      </c>
      <c r="E13" s="17">
        <v>304892</v>
      </c>
      <c r="F13" s="16">
        <v>4</v>
      </c>
      <c r="G13" s="17">
        <v>244855</v>
      </c>
      <c r="H13" s="16">
        <v>0</v>
      </c>
      <c r="I13" s="17">
        <v>0</v>
      </c>
      <c r="J13" s="22">
        <v>70</v>
      </c>
      <c r="K13" s="17">
        <v>1218895</v>
      </c>
      <c r="L13" s="22">
        <v>15</v>
      </c>
      <c r="M13" s="17">
        <v>426318</v>
      </c>
      <c r="N13" s="16">
        <v>15</v>
      </c>
      <c r="O13" s="17">
        <v>307250</v>
      </c>
      <c r="P13" s="16">
        <v>33</v>
      </c>
      <c r="Q13" s="17">
        <v>345202</v>
      </c>
      <c r="R13" s="16">
        <v>116</v>
      </c>
      <c r="S13" s="17">
        <v>1147539</v>
      </c>
      <c r="T13" s="16">
        <v>10</v>
      </c>
      <c r="U13" s="17">
        <v>144787</v>
      </c>
    </row>
    <row r="14" spans="1:21" s="3" customFormat="1" ht="54.6" customHeight="1" x14ac:dyDescent="0.2">
      <c r="A14" s="6">
        <v>6</v>
      </c>
      <c r="B14" s="16">
        <f>SUMIF(D3:U3,"隻数",D14:U14)</f>
        <v>262</v>
      </c>
      <c r="C14" s="17">
        <f>SUMIF(D3:U3,"総トン数",D14:U14)</f>
        <v>4060178</v>
      </c>
      <c r="D14" s="16">
        <v>5</v>
      </c>
      <c r="E14" s="17">
        <v>324924</v>
      </c>
      <c r="F14" s="16">
        <v>3</v>
      </c>
      <c r="G14" s="17">
        <v>199457</v>
      </c>
      <c r="H14" s="16">
        <v>0</v>
      </c>
      <c r="I14" s="17">
        <v>0</v>
      </c>
      <c r="J14" s="22">
        <v>71</v>
      </c>
      <c r="K14" s="17">
        <v>1285846</v>
      </c>
      <c r="L14" s="22">
        <v>14</v>
      </c>
      <c r="M14" s="17">
        <v>395956</v>
      </c>
      <c r="N14" s="16">
        <v>15</v>
      </c>
      <c r="O14" s="17">
        <v>300142</v>
      </c>
      <c r="P14" s="16">
        <v>30</v>
      </c>
      <c r="Q14" s="17">
        <v>298342</v>
      </c>
      <c r="R14" s="16">
        <v>113</v>
      </c>
      <c r="S14" s="17">
        <v>1109195</v>
      </c>
      <c r="T14" s="16">
        <v>11</v>
      </c>
      <c r="U14" s="17">
        <v>146316</v>
      </c>
    </row>
    <row r="15" spans="1:21" s="3" customFormat="1" ht="54.6" customHeight="1" x14ac:dyDescent="0.2">
      <c r="A15" s="6">
        <v>7</v>
      </c>
      <c r="B15" s="16">
        <f>SUMIF(D3:U3,"隻数",D15:U15)</f>
        <v>279</v>
      </c>
      <c r="C15" s="17">
        <f>SUMIF(D3:U3,"総トン数",D15:U15)</f>
        <v>4238837</v>
      </c>
      <c r="D15" s="16">
        <v>4</v>
      </c>
      <c r="E15" s="17">
        <v>272397</v>
      </c>
      <c r="F15" s="16">
        <v>4</v>
      </c>
      <c r="G15" s="17">
        <v>272281</v>
      </c>
      <c r="H15" s="16">
        <v>0</v>
      </c>
      <c r="I15" s="17">
        <v>0</v>
      </c>
      <c r="J15" s="22">
        <v>71</v>
      </c>
      <c r="K15" s="17">
        <v>1246177</v>
      </c>
      <c r="L15" s="22">
        <v>12</v>
      </c>
      <c r="M15" s="17">
        <v>337888</v>
      </c>
      <c r="N15" s="16">
        <v>16</v>
      </c>
      <c r="O15" s="17">
        <v>333279</v>
      </c>
      <c r="P15" s="16">
        <v>37</v>
      </c>
      <c r="Q15" s="17">
        <v>396396</v>
      </c>
      <c r="R15" s="16">
        <v>123</v>
      </c>
      <c r="S15" s="17">
        <v>1224269</v>
      </c>
      <c r="T15" s="16">
        <v>12</v>
      </c>
      <c r="U15" s="17">
        <v>156150</v>
      </c>
    </row>
    <row r="16" spans="1:21" s="3" customFormat="1" ht="54.6" customHeight="1" x14ac:dyDescent="0.2">
      <c r="A16" s="6">
        <v>8</v>
      </c>
      <c r="B16" s="16">
        <f>SUMIF(D3:U3,"隻数",D16:U16)</f>
        <v>262</v>
      </c>
      <c r="C16" s="17">
        <f>SUMIF(D3:U3,"総トン数",D16:U16)</f>
        <v>4009310</v>
      </c>
      <c r="D16" s="16">
        <v>4</v>
      </c>
      <c r="E16" s="17">
        <v>304698</v>
      </c>
      <c r="F16" s="16">
        <v>3</v>
      </c>
      <c r="G16" s="17">
        <v>207004</v>
      </c>
      <c r="H16" s="16">
        <v>0</v>
      </c>
      <c r="I16" s="17">
        <v>0</v>
      </c>
      <c r="J16" s="22">
        <v>72</v>
      </c>
      <c r="K16" s="17">
        <v>1241235</v>
      </c>
      <c r="L16" s="22">
        <v>13</v>
      </c>
      <c r="M16" s="17">
        <v>364635</v>
      </c>
      <c r="N16" s="16">
        <v>17</v>
      </c>
      <c r="O16" s="17">
        <v>318031</v>
      </c>
      <c r="P16" s="16">
        <v>34</v>
      </c>
      <c r="Q16" s="17">
        <v>359049</v>
      </c>
      <c r="R16" s="16">
        <v>108</v>
      </c>
      <c r="S16" s="17">
        <v>1068342</v>
      </c>
      <c r="T16" s="16">
        <v>11</v>
      </c>
      <c r="U16" s="17">
        <v>146316</v>
      </c>
    </row>
    <row r="17" spans="1:21" s="3" customFormat="1" ht="54.6" customHeight="1" x14ac:dyDescent="0.2">
      <c r="A17" s="6">
        <v>9</v>
      </c>
      <c r="B17" s="16">
        <f>SUMIF(D3:U3,"隻数",D17:U17)</f>
        <v>266</v>
      </c>
      <c r="C17" s="17">
        <f>SUMIF(D3:U3,"総トン数",D17:U17)</f>
        <v>3932151</v>
      </c>
      <c r="D17" s="16">
        <v>4</v>
      </c>
      <c r="E17" s="17">
        <v>328584</v>
      </c>
      <c r="F17" s="16">
        <v>2</v>
      </c>
      <c r="G17" s="17">
        <v>146720</v>
      </c>
      <c r="H17" s="16">
        <v>0</v>
      </c>
      <c r="I17" s="17">
        <v>0</v>
      </c>
      <c r="J17" s="22">
        <v>67</v>
      </c>
      <c r="K17" s="17">
        <v>1179445</v>
      </c>
      <c r="L17" s="22">
        <v>12</v>
      </c>
      <c r="M17" s="17">
        <v>315975</v>
      </c>
      <c r="N17" s="16">
        <v>10</v>
      </c>
      <c r="O17" s="17">
        <v>221613</v>
      </c>
      <c r="P17" s="16">
        <v>30</v>
      </c>
      <c r="Q17" s="17">
        <v>326939</v>
      </c>
      <c r="R17" s="16">
        <v>130</v>
      </c>
      <c r="S17" s="17">
        <v>1249363</v>
      </c>
      <c r="T17" s="16">
        <v>11</v>
      </c>
      <c r="U17" s="17">
        <v>163512</v>
      </c>
    </row>
    <row r="18" spans="1:21" s="3" customFormat="1" ht="54.6" customHeight="1" x14ac:dyDescent="0.2">
      <c r="A18" s="6">
        <v>10</v>
      </c>
      <c r="B18" s="16">
        <f>SUMIF(D3:U3,"隻数",D18:U18)</f>
        <v>265</v>
      </c>
      <c r="C18" s="17">
        <f>SUMIF(D3:U3,"総トン数",D18:U18)</f>
        <v>4103137</v>
      </c>
      <c r="D18" s="16">
        <v>4</v>
      </c>
      <c r="E18" s="17">
        <v>258505</v>
      </c>
      <c r="F18" s="16">
        <v>4</v>
      </c>
      <c r="G18" s="17">
        <v>279201</v>
      </c>
      <c r="H18" s="16">
        <v>0</v>
      </c>
      <c r="I18" s="17">
        <v>0</v>
      </c>
      <c r="J18" s="22">
        <v>70</v>
      </c>
      <c r="K18" s="17">
        <v>1241463</v>
      </c>
      <c r="L18" s="22">
        <v>13</v>
      </c>
      <c r="M18" s="17">
        <v>378620</v>
      </c>
      <c r="N18" s="16">
        <v>13</v>
      </c>
      <c r="O18" s="17">
        <v>286103</v>
      </c>
      <c r="P18" s="16">
        <v>35</v>
      </c>
      <c r="Q18" s="17">
        <v>397650</v>
      </c>
      <c r="R18" s="16">
        <v>117</v>
      </c>
      <c r="S18" s="17">
        <v>1146037</v>
      </c>
      <c r="T18" s="16">
        <v>9</v>
      </c>
      <c r="U18" s="17">
        <v>115558</v>
      </c>
    </row>
    <row r="19" spans="1:21" s="3" customFormat="1" ht="54.6" customHeight="1" x14ac:dyDescent="0.2">
      <c r="A19" s="6">
        <v>11</v>
      </c>
      <c r="B19" s="16">
        <f>SUMIF(D3:U3,"隻数",D19:U19)</f>
        <v>257</v>
      </c>
      <c r="C19" s="17">
        <f>SUMIF(D3:U3,"総トン数",D19:U19)</f>
        <v>3980925</v>
      </c>
      <c r="D19" s="16">
        <v>5</v>
      </c>
      <c r="E19" s="17">
        <v>334766</v>
      </c>
      <c r="F19" s="16">
        <v>4</v>
      </c>
      <c r="G19" s="17">
        <v>293440</v>
      </c>
      <c r="H19" s="16">
        <v>0</v>
      </c>
      <c r="I19" s="17">
        <v>0</v>
      </c>
      <c r="J19" s="22">
        <v>70</v>
      </c>
      <c r="K19" s="17">
        <v>1208511</v>
      </c>
      <c r="L19" s="22">
        <v>13</v>
      </c>
      <c r="M19" s="17">
        <v>374587</v>
      </c>
      <c r="N19" s="16">
        <v>12</v>
      </c>
      <c r="O19" s="17">
        <v>233762</v>
      </c>
      <c r="P19" s="16">
        <v>33</v>
      </c>
      <c r="Q19" s="17">
        <v>337784</v>
      </c>
      <c r="R19" s="16">
        <v>112</v>
      </c>
      <c r="S19" s="17">
        <v>1080539</v>
      </c>
      <c r="T19" s="16">
        <v>8</v>
      </c>
      <c r="U19" s="17">
        <v>117536</v>
      </c>
    </row>
    <row r="20" spans="1:21" s="3" customFormat="1" ht="54.6" customHeight="1" x14ac:dyDescent="0.2">
      <c r="A20" s="10">
        <v>12</v>
      </c>
      <c r="B20" s="20"/>
      <c r="C20" s="21"/>
      <c r="D20" s="20"/>
      <c r="E20" s="21"/>
      <c r="F20" s="20"/>
      <c r="G20" s="21"/>
      <c r="H20" s="20"/>
      <c r="I20" s="21"/>
      <c r="J20" s="24"/>
      <c r="K20" s="21"/>
      <c r="L20" s="24"/>
      <c r="M20" s="21"/>
      <c r="N20" s="20"/>
      <c r="O20" s="21"/>
      <c r="P20" s="20"/>
      <c r="Q20" s="21"/>
      <c r="R20" s="20"/>
      <c r="S20" s="21"/>
      <c r="T20" s="20"/>
      <c r="U20" s="21"/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2026-04-02T01:28:37Z</dcterms:created>
  <dcterms:modified xsi:type="dcterms:W3CDTF">2026-04-02T01:28:43Z</dcterms:modified>
</cp:coreProperties>
</file>