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4_{499F5DE8-9A3B-4A9E-9DF3-41C084315E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DATA!$A$1:$Q$35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N23" i="1" s="1"/>
  <c r="Q25" i="1" s="1"/>
  <c r="F34" i="1"/>
  <c r="N17" i="1"/>
  <c r="N6" i="1" s="1"/>
  <c r="F17" i="1"/>
  <c r="P35" i="1"/>
  <c r="M35" i="1"/>
  <c r="H35" i="1"/>
  <c r="E35" i="1"/>
  <c r="O34" i="1"/>
  <c r="O23" i="1" s="1"/>
  <c r="K34" i="1"/>
  <c r="L34" i="1"/>
  <c r="L23" i="1" s="1"/>
  <c r="G34" i="1"/>
  <c r="G23" i="1" s="1"/>
  <c r="C34" i="1"/>
  <c r="D34" i="1"/>
  <c r="D23" i="1" s="1"/>
  <c r="P33" i="1"/>
  <c r="M33" i="1"/>
  <c r="H33" i="1"/>
  <c r="E33" i="1"/>
  <c r="P32" i="1"/>
  <c r="M32" i="1"/>
  <c r="H32" i="1"/>
  <c r="E32" i="1"/>
  <c r="P31" i="1"/>
  <c r="M31" i="1"/>
  <c r="H31" i="1"/>
  <c r="E31" i="1"/>
  <c r="P30" i="1"/>
  <c r="M30" i="1"/>
  <c r="H30" i="1"/>
  <c r="E30" i="1"/>
  <c r="P29" i="1"/>
  <c r="M29" i="1"/>
  <c r="H29" i="1"/>
  <c r="E29" i="1"/>
  <c r="P28" i="1"/>
  <c r="M28" i="1"/>
  <c r="H28" i="1"/>
  <c r="E28" i="1"/>
  <c r="P27" i="1"/>
  <c r="M27" i="1"/>
  <c r="H27" i="1"/>
  <c r="E27" i="1"/>
  <c r="P26" i="1"/>
  <c r="M26" i="1"/>
  <c r="H26" i="1"/>
  <c r="E26" i="1"/>
  <c r="P25" i="1"/>
  <c r="M25" i="1"/>
  <c r="H25" i="1"/>
  <c r="E25" i="1"/>
  <c r="P24" i="1"/>
  <c r="M24" i="1"/>
  <c r="H24" i="1"/>
  <c r="E24" i="1"/>
  <c r="P18" i="1"/>
  <c r="M18" i="1"/>
  <c r="O17" i="1"/>
  <c r="O6" i="1" s="1"/>
  <c r="K17" i="1"/>
  <c r="K6" i="1" s="1"/>
  <c r="L17" i="1"/>
  <c r="M17" i="1" s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H18" i="1"/>
  <c r="G17" i="1"/>
  <c r="G6" i="1" s="1"/>
  <c r="H16" i="1"/>
  <c r="H15" i="1"/>
  <c r="H14" i="1"/>
  <c r="H13" i="1"/>
  <c r="H12" i="1"/>
  <c r="H11" i="1"/>
  <c r="H10" i="1"/>
  <c r="H9" i="1"/>
  <c r="H8" i="1"/>
  <c r="H7" i="1"/>
  <c r="E18" i="1"/>
  <c r="C17" i="1"/>
  <c r="C6" i="1" s="1"/>
  <c r="D17" i="1"/>
  <c r="E16" i="1"/>
  <c r="E15" i="1"/>
  <c r="E14" i="1"/>
  <c r="E13" i="1"/>
  <c r="E12" i="1"/>
  <c r="E11" i="1"/>
  <c r="E10" i="1"/>
  <c r="E9" i="1"/>
  <c r="E8" i="1"/>
  <c r="E7" i="1"/>
  <c r="P34" i="1" l="1"/>
  <c r="M34" i="1"/>
  <c r="K23" i="1"/>
  <c r="M23" i="1" s="1"/>
  <c r="H34" i="1"/>
  <c r="E34" i="1"/>
  <c r="L6" i="1"/>
  <c r="M6" i="1" s="1"/>
  <c r="H17" i="1"/>
  <c r="E17" i="1"/>
  <c r="Q14" i="1"/>
  <c r="Q13" i="1"/>
  <c r="P6" i="1"/>
  <c r="Q12" i="1"/>
  <c r="Q11" i="1"/>
  <c r="Q10" i="1"/>
  <c r="Q8" i="1"/>
  <c r="Q9" i="1"/>
  <c r="Q7" i="1"/>
  <c r="Q18" i="1"/>
  <c r="Q6" i="1"/>
  <c r="Q17" i="1"/>
  <c r="Q16" i="1"/>
  <c r="Q15" i="1"/>
  <c r="Q26" i="1"/>
  <c r="F6" i="1"/>
  <c r="Q27" i="1"/>
  <c r="Q28" i="1"/>
  <c r="Q29" i="1"/>
  <c r="P17" i="1"/>
  <c r="P23" i="1"/>
  <c r="Q30" i="1"/>
  <c r="Q31" i="1"/>
  <c r="Q32" i="1"/>
  <c r="F23" i="1"/>
  <c r="Q33" i="1"/>
  <c r="Q34" i="1"/>
  <c r="D6" i="1"/>
  <c r="E6" i="1" s="1"/>
  <c r="Q23" i="1"/>
  <c r="Q35" i="1"/>
  <c r="C23" i="1"/>
  <c r="E23" i="1" s="1"/>
  <c r="Q24" i="1"/>
  <c r="I17" i="1" l="1"/>
  <c r="I16" i="1"/>
  <c r="I11" i="1"/>
  <c r="I8" i="1"/>
  <c r="I15" i="1"/>
  <c r="H6" i="1"/>
  <c r="I14" i="1"/>
  <c r="I13" i="1"/>
  <c r="I12" i="1"/>
  <c r="I10" i="1"/>
  <c r="I7" i="1"/>
  <c r="I9" i="1"/>
  <c r="I18" i="1"/>
  <c r="I6" i="1"/>
  <c r="I28" i="1"/>
  <c r="H23" i="1"/>
  <c r="I27" i="1"/>
  <c r="I26" i="1"/>
  <c r="I25" i="1"/>
  <c r="I24" i="1"/>
  <c r="I35" i="1"/>
  <c r="I23" i="1"/>
  <c r="I34" i="1"/>
  <c r="I33" i="1"/>
  <c r="I32" i="1"/>
  <c r="I31" i="1"/>
  <c r="I30" i="1"/>
  <c r="I29" i="1"/>
</calcChain>
</file>

<file path=xl/sharedStrings.xml><?xml version="1.0" encoding="utf-8"?>
<sst xmlns="http://schemas.openxmlformats.org/spreadsheetml/2006/main" count="123" uniqueCount="46">
  <si>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</si>
  <si>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</si>
  <si>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</si>
  <si>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</si>
  <si>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</si>
  <si>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１０品種合計</t>
    <rPh sb="2" eb="4">
      <t>ヒンシュ</t>
    </rPh>
    <rPh sb="4" eb="6">
      <t>ゴウケイ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</si>
  <si>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</si>
  <si>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</si>
  <si>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</si>
  <si>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</si>
  <si>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</si>
  <si>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</si>
  <si>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</si>
  <si>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移　　　　　　　　　　　　　　　　　　　　入</t>
    <rPh sb="21" eb="22">
      <t>ニュウ</t>
    </rPh>
    <phoneticPr fontId="1"/>
  </si>
  <si>
    <t>移　　　　　　　　　　　　　　　　　　　　出</t>
    <rPh sb="0" eb="1">
      <t>ウツリ</t>
    </rPh>
    <rPh sb="21" eb="22">
      <t>デ</t>
    </rPh>
    <phoneticPr fontId="1"/>
  </si>
  <si>
    <t>《　外　国　貿　易　》</t>
    <phoneticPr fontId="1"/>
  </si>
  <si>
    <t>《　内　国　貿　易　》</t>
    <rPh sb="2" eb="3">
      <t>ナイ</t>
    </rPh>
    <rPh sb="4" eb="5">
      <t>コク</t>
    </rPh>
    <rPh sb="6" eb="7">
      <t>ボウ</t>
    </rPh>
    <rPh sb="8" eb="9">
      <t>エキ</t>
    </rPh>
    <phoneticPr fontId="1"/>
  </si>
  <si>
    <t>品　　　　　　　種</t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</si>
  <si>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</si>
  <si>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</si>
  <si>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６． 海上出入貨物主要品種（累計上位１０品種）</t>
    <phoneticPr fontId="1"/>
  </si>
  <si>
    <t>鋼材</t>
  </si>
  <si>
    <t>産業機械</t>
  </si>
  <si>
    <t>金属くず</t>
  </si>
  <si>
    <t>再利用資材</t>
  </si>
  <si>
    <t>完成自動車</t>
  </si>
  <si>
    <t>電気機械</t>
  </si>
  <si>
    <t>自動車部品</t>
  </si>
  <si>
    <t>紙・パルプ</t>
  </si>
  <si>
    <t>金属製品</t>
  </si>
  <si>
    <t>衣服・身廻品・はきもの</t>
  </si>
  <si>
    <t>家具装備品</t>
  </si>
  <si>
    <t>製造食品</t>
  </si>
  <si>
    <t>木製品</t>
  </si>
  <si>
    <t>化学薬品</t>
  </si>
  <si>
    <t>その他輸送機械</t>
  </si>
  <si>
    <t>取合せ品</t>
  </si>
  <si>
    <t>廃土砂</t>
  </si>
  <si>
    <t>その他輸送用車両</t>
  </si>
  <si>
    <t>石炭</t>
  </si>
  <si>
    <t>廃棄物</t>
  </si>
  <si>
    <t>重油</t>
  </si>
  <si>
    <t>砂利・砂</t>
  </si>
  <si>
    <t>セメント</t>
  </si>
  <si>
    <t>鉄鋼</t>
  </si>
  <si>
    <t>染料・塗料・合成樹脂
・その他化学工業品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</si>
</sst>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distributed" vertical="center"/>
    </xf>
    <xf numFmtId="177" fontId="4" fillId="0" borderId="3" xfId="0" applyNumberFormat="1" applyFont="1" applyBorder="1" applyAlignment="1">
      <alignment vertical="center" shrinkToFit="1"/>
    </xf>
    <xf numFmtId="177" fontId="4" fillId="0" borderId="5" xfId="0" applyNumberFormat="1" applyFont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49" fontId="4" fillId="0" borderId="2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6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vertical="center" textRotation="255"/>
    </xf>
    <xf numFmtId="4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/>
    </xf>
    <xf numFmtId="55" fontId="4" fillId="0" borderId="12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55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view="pageBreakPreview" zoomScaleNormal="100" zoomScaleSheetLayoutView="100" workbookViewId="0">
      <selection activeCell="J9" sqref="J9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45" customWidth="1"/>
    <col min="4" max="4" width="12.875" style="45" hidden="1" customWidth="1"/>
    <col min="5" max="5" width="9.875" style="45" customWidth="1"/>
    <col min="6" max="6" width="12.875" style="45" customWidth="1"/>
    <col min="7" max="7" width="12.875" style="45" hidden="1" customWidth="1"/>
    <col min="8" max="9" width="9.875" style="45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51" t="s">
        <v>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2.9" customHeight="1" x14ac:dyDescent="0.15">
      <c r="A2" s="52">
        <v>45992</v>
      </c>
      <c r="B2" s="53"/>
      <c r="C2" s="2" t="s">
        <v>15</v>
      </c>
      <c r="D2" s="3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4"/>
      <c r="Q2" s="6" t="s">
        <v>19</v>
      </c>
    </row>
    <row r="3" spans="1:17" ht="12" customHeight="1" x14ac:dyDescent="0.15">
      <c r="A3" s="7"/>
      <c r="B3" s="48" t="s">
        <v>11</v>
      </c>
      <c r="C3" s="48"/>
      <c r="D3" s="48"/>
      <c r="E3" s="48"/>
      <c r="F3" s="48"/>
      <c r="G3" s="48"/>
      <c r="H3" s="48"/>
      <c r="I3" s="48"/>
      <c r="J3" s="48" t="s">
        <v>12</v>
      </c>
      <c r="K3" s="48"/>
      <c r="L3" s="48"/>
      <c r="M3" s="48"/>
      <c r="N3" s="48"/>
      <c r="O3" s="48"/>
      <c r="P3" s="48"/>
      <c r="Q3" s="48"/>
    </row>
    <row r="4" spans="1:17" ht="9.9" customHeight="1" x14ac:dyDescent="0.15">
      <c r="A4" s="46" t="s">
        <v>4</v>
      </c>
      <c r="B4" s="47" t="s">
        <v>17</v>
      </c>
      <c r="C4" s="8" t="s">
        <v>0</v>
      </c>
      <c r="D4" s="9" t="s">
        <v>9</v>
      </c>
      <c r="E4" s="10" t="s">
        <v>1</v>
      </c>
      <c r="F4" s="8" t="s">
        <v>2</v>
      </c>
      <c r="G4" s="9" t="s">
        <v>10</v>
      </c>
      <c r="H4" s="9" t="s">
        <v>1</v>
      </c>
      <c r="I4" s="10" t="s">
        <v>3</v>
      </c>
      <c r="J4" s="47" t="s">
        <v>17</v>
      </c>
      <c r="K4" s="8" t="s">
        <v>0</v>
      </c>
      <c r="L4" s="9" t="s">
        <v>9</v>
      </c>
      <c r="M4" s="10" t="s">
        <v>1</v>
      </c>
      <c r="N4" s="8" t="s">
        <v>2</v>
      </c>
      <c r="O4" s="9" t="s">
        <v>10</v>
      </c>
      <c r="P4" s="9" t="s">
        <v>1</v>
      </c>
      <c r="Q4" s="10" t="s">
        <v>3</v>
      </c>
    </row>
    <row r="5" spans="1:17" ht="9.9" customHeight="1" x14ac:dyDescent="0.15">
      <c r="A5" s="46"/>
      <c r="B5" s="47"/>
      <c r="C5" s="11" t="s">
        <v>7</v>
      </c>
      <c r="D5" s="12" t="s">
        <v>7</v>
      </c>
      <c r="E5" s="13" t="s">
        <v>8</v>
      </c>
      <c r="F5" s="11" t="s">
        <v>7</v>
      </c>
      <c r="G5" s="12" t="s">
        <v>7</v>
      </c>
      <c r="H5" s="12" t="s">
        <v>8</v>
      </c>
      <c r="I5" s="13" t="s">
        <v>8</v>
      </c>
      <c r="J5" s="47"/>
      <c r="K5" s="11" t="s">
        <v>7</v>
      </c>
      <c r="L5" s="12" t="s">
        <v>7</v>
      </c>
      <c r="M5" s="13" t="s">
        <v>8</v>
      </c>
      <c r="N5" s="11" t="s">
        <v>7</v>
      </c>
      <c r="O5" s="12" t="s">
        <v>7</v>
      </c>
      <c r="P5" s="12" t="s">
        <v>8</v>
      </c>
      <c r="Q5" s="13" t="s">
        <v>8</v>
      </c>
    </row>
    <row r="6" spans="1:17" ht="12" customHeight="1" x14ac:dyDescent="0.15">
      <c r="A6" s="46"/>
      <c r="B6" s="14" t="s">
        <v>18</v>
      </c>
      <c r="C6" s="15">
        <f>SUBTOTAL(9,C7:C18)</f>
        <v>800642</v>
      </c>
      <c r="D6" s="16">
        <f>SUBTOTAL(9,D7:D18)</f>
        <v>788706</v>
      </c>
      <c r="E6" s="17">
        <f>IF(OR(C6=0,D6=0),0,C6/D6*100)</f>
        <v>101.51336492939068</v>
      </c>
      <c r="F6" s="15">
        <f>SUBTOTAL(9,F7:F18)</f>
        <v>8370967</v>
      </c>
      <c r="G6" s="16">
        <f>SUBTOTAL(9,G7:G18)</f>
        <v>8575412</v>
      </c>
      <c r="H6" s="17">
        <f t="shared" ref="H6:H18" si="0">IF(OR(F6=0,G6=0),0,F6/G6*100)</f>
        <v>97.615916296499805</v>
      </c>
      <c r="I6" s="18">
        <f>IF(OR(F$6=0,F6=0),0,F6/F$6*100)</f>
        <v>100</v>
      </c>
      <c r="J6" s="14" t="s">
        <v>18</v>
      </c>
      <c r="K6" s="15">
        <f>SUBTOTAL(9,K7:K18)</f>
        <v>2322876</v>
      </c>
      <c r="L6" s="16">
        <f>SUBTOTAL(9,L7:L18)</f>
        <v>2245046</v>
      </c>
      <c r="M6" s="17">
        <f>IF(OR(K6=0,L6=0),0,K6/L6*100)</f>
        <v>103.46674411125652</v>
      </c>
      <c r="N6" s="15">
        <f>SUBTOTAL(9,N7:N18)</f>
        <v>26442584</v>
      </c>
      <c r="O6" s="16">
        <f>SUBTOTAL(9,O7:O18)</f>
        <v>26175328</v>
      </c>
      <c r="P6" s="17">
        <f t="shared" ref="P6:P18" si="1">IF(OR(N6=0,O6=0),0,N6/O6*100)</f>
        <v>101.02102254458856</v>
      </c>
      <c r="Q6" s="18">
        <f>IF(OR(N$6=0,N6=0),0,N6/N$6*100)</f>
        <v>100</v>
      </c>
    </row>
    <row r="7" spans="1:17" ht="18" customHeight="1" x14ac:dyDescent="0.15">
      <c r="A7" s="19">
        <v>1</v>
      </c>
      <c r="B7" s="20" t="s">
        <v>21</v>
      </c>
      <c r="C7" s="21">
        <v>108091</v>
      </c>
      <c r="D7" s="22">
        <v>107346</v>
      </c>
      <c r="E7" s="23">
        <f t="shared" ref="E7:E18" si="2">IF(OR(C7=0,D7=0),0,C7/D7*100)</f>
        <v>100.69401747619847</v>
      </c>
      <c r="F7" s="21">
        <v>1113660</v>
      </c>
      <c r="G7" s="22">
        <v>1067461</v>
      </c>
      <c r="H7" s="23">
        <f t="shared" si="0"/>
        <v>104.32793329217648</v>
      </c>
      <c r="I7" s="24">
        <f t="shared" ref="I7:I18" si="3">IF(OR(F$6=0,F7=0),0,F7/F$6*100)</f>
        <v>13.3038393294347</v>
      </c>
      <c r="J7" s="25" t="s">
        <v>30</v>
      </c>
      <c r="K7" s="21">
        <v>344609</v>
      </c>
      <c r="L7" s="22">
        <v>310473</v>
      </c>
      <c r="M7" s="23">
        <f t="shared" ref="M7:M18" si="4">IF(OR(K7=0,L7=0),0,K7/L7*100)</f>
        <v>110.9948369101339</v>
      </c>
      <c r="N7" s="21">
        <v>3881919</v>
      </c>
      <c r="O7" s="22">
        <v>3759711</v>
      </c>
      <c r="P7" s="23">
        <f t="shared" si="1"/>
        <v>103.25046260204573</v>
      </c>
      <c r="Q7" s="24">
        <f t="shared" ref="Q7:Q18" si="5">IF(OR(N$6=0,N7=0),0,N7/N$6*100)</f>
        <v>14.680558450717221</v>
      </c>
    </row>
    <row r="8" spans="1:17" ht="18" customHeight="1" x14ac:dyDescent="0.15">
      <c r="A8" s="26">
        <v>2</v>
      </c>
      <c r="B8" s="54" t="s">
        <v>45</v>
      </c>
      <c r="C8" s="28">
        <v>97768</v>
      </c>
      <c r="D8" s="29">
        <v>101323</v>
      </c>
      <c r="E8" s="30">
        <f t="shared" si="2"/>
        <v>96.491418532810911</v>
      </c>
      <c r="F8" s="28">
        <v>1030033</v>
      </c>
      <c r="G8" s="29">
        <v>1049977</v>
      </c>
      <c r="H8" s="30">
        <f t="shared" si="0"/>
        <v>98.100529821129413</v>
      </c>
      <c r="I8" s="31">
        <f t="shared" si="3"/>
        <v>12.304826909483694</v>
      </c>
      <c r="J8" s="27" t="s">
        <v>26</v>
      </c>
      <c r="K8" s="28">
        <v>263990</v>
      </c>
      <c r="L8" s="29">
        <v>264288</v>
      </c>
      <c r="M8" s="30">
        <f t="shared" si="4"/>
        <v>99.887244218428378</v>
      </c>
      <c r="N8" s="28">
        <v>3129059</v>
      </c>
      <c r="O8" s="29">
        <v>3051022</v>
      </c>
      <c r="P8" s="30">
        <f t="shared" si="1"/>
        <v>102.55773311369107</v>
      </c>
      <c r="Q8" s="31">
        <f t="shared" si="5"/>
        <v>11.833408565516896</v>
      </c>
    </row>
    <row r="9" spans="1:17" ht="18" customHeight="1" x14ac:dyDescent="0.15">
      <c r="A9" s="26">
        <v>3</v>
      </c>
      <c r="B9" s="27" t="s">
        <v>22</v>
      </c>
      <c r="C9" s="28">
        <v>96269</v>
      </c>
      <c r="D9" s="29">
        <v>85009</v>
      </c>
      <c r="E9" s="30">
        <f t="shared" si="2"/>
        <v>113.24565634226964</v>
      </c>
      <c r="F9" s="28">
        <v>985430</v>
      </c>
      <c r="G9" s="29">
        <v>923897</v>
      </c>
      <c r="H9" s="30">
        <f t="shared" si="0"/>
        <v>106.66015800462606</v>
      </c>
      <c r="I9" s="31">
        <f t="shared" si="3"/>
        <v>11.771997189810927</v>
      </c>
      <c r="J9" s="54" t="s">
        <v>45</v>
      </c>
      <c r="K9" s="28">
        <v>180363</v>
      </c>
      <c r="L9" s="29">
        <v>165301</v>
      </c>
      <c r="M9" s="30">
        <f t="shared" si="4"/>
        <v>109.11186260216212</v>
      </c>
      <c r="N9" s="28">
        <v>2220540</v>
      </c>
      <c r="O9" s="29">
        <v>2104925</v>
      </c>
      <c r="P9" s="30">
        <f t="shared" si="1"/>
        <v>105.49259474803141</v>
      </c>
      <c r="Q9" s="31">
        <f t="shared" si="5"/>
        <v>8.3975907952112383</v>
      </c>
    </row>
    <row r="10" spans="1:17" ht="18" customHeight="1" x14ac:dyDescent="0.15">
      <c r="A10" s="26">
        <v>4</v>
      </c>
      <c r="B10" s="27" t="s">
        <v>23</v>
      </c>
      <c r="C10" s="28">
        <v>56650</v>
      </c>
      <c r="D10" s="29">
        <v>50692</v>
      </c>
      <c r="E10" s="30">
        <f t="shared" si="2"/>
        <v>111.7533338593861</v>
      </c>
      <c r="F10" s="28">
        <v>563651</v>
      </c>
      <c r="G10" s="29">
        <v>459484</v>
      </c>
      <c r="H10" s="30">
        <f t="shared" si="0"/>
        <v>122.67043030878115</v>
      </c>
      <c r="I10" s="31">
        <f t="shared" si="3"/>
        <v>6.7334036796465684</v>
      </c>
      <c r="J10" s="27" t="s">
        <v>31</v>
      </c>
      <c r="K10" s="28">
        <v>141357</v>
      </c>
      <c r="L10" s="29">
        <v>135210</v>
      </c>
      <c r="M10" s="30">
        <f t="shared" si="4"/>
        <v>104.54626137120036</v>
      </c>
      <c r="N10" s="28">
        <v>1579401</v>
      </c>
      <c r="O10" s="29">
        <v>1578624</v>
      </c>
      <c r="P10" s="30">
        <f t="shared" si="1"/>
        <v>100.04922008027243</v>
      </c>
      <c r="Q10" s="31">
        <f t="shared" si="5"/>
        <v>5.9729450041644947</v>
      </c>
    </row>
    <row r="11" spans="1:17" ht="18" customHeight="1" x14ac:dyDescent="0.15">
      <c r="A11" s="32">
        <v>5</v>
      </c>
      <c r="B11" s="33" t="s">
        <v>24</v>
      </c>
      <c r="C11" s="34">
        <v>45442</v>
      </c>
      <c r="D11" s="35">
        <v>45272</v>
      </c>
      <c r="E11" s="36">
        <f t="shared" si="2"/>
        <v>100.3755080402898</v>
      </c>
      <c r="F11" s="34">
        <v>550081</v>
      </c>
      <c r="G11" s="35">
        <v>605043</v>
      </c>
      <c r="H11" s="36">
        <f t="shared" si="0"/>
        <v>90.916017539249268</v>
      </c>
      <c r="I11" s="37">
        <f t="shared" si="3"/>
        <v>6.5712957654713007</v>
      </c>
      <c r="J11" s="33" t="s">
        <v>22</v>
      </c>
      <c r="K11" s="34">
        <v>128864</v>
      </c>
      <c r="L11" s="35">
        <v>118394</v>
      </c>
      <c r="M11" s="36">
        <f t="shared" si="4"/>
        <v>108.84335354832172</v>
      </c>
      <c r="N11" s="34">
        <v>1526260</v>
      </c>
      <c r="O11" s="35">
        <v>1493560</v>
      </c>
      <c r="P11" s="36">
        <f t="shared" si="1"/>
        <v>102.18939982324112</v>
      </c>
      <c r="Q11" s="37">
        <f t="shared" si="5"/>
        <v>5.7719775041652506</v>
      </c>
    </row>
    <row r="12" spans="1:17" ht="18" customHeight="1" x14ac:dyDescent="0.15">
      <c r="A12" s="19">
        <v>6</v>
      </c>
      <c r="B12" s="20" t="s">
        <v>25</v>
      </c>
      <c r="C12" s="21">
        <v>57162</v>
      </c>
      <c r="D12" s="22">
        <v>50149</v>
      </c>
      <c r="E12" s="23">
        <f t="shared" si="2"/>
        <v>113.98432670641488</v>
      </c>
      <c r="F12" s="21">
        <v>523602</v>
      </c>
      <c r="G12" s="22">
        <v>559709</v>
      </c>
      <c r="H12" s="23">
        <f t="shared" si="0"/>
        <v>93.548969196493175</v>
      </c>
      <c r="I12" s="24">
        <f t="shared" si="3"/>
        <v>6.2549762769343138</v>
      </c>
      <c r="J12" s="20" t="s">
        <v>32</v>
      </c>
      <c r="K12" s="21">
        <v>109280</v>
      </c>
      <c r="L12" s="22">
        <v>98103</v>
      </c>
      <c r="M12" s="23">
        <f t="shared" si="4"/>
        <v>111.39312763116315</v>
      </c>
      <c r="N12" s="21">
        <v>1289770</v>
      </c>
      <c r="O12" s="22">
        <v>1207034</v>
      </c>
      <c r="P12" s="23">
        <f t="shared" si="1"/>
        <v>106.8544879431731</v>
      </c>
      <c r="Q12" s="24">
        <f t="shared" si="5"/>
        <v>4.8776246678463799</v>
      </c>
    </row>
    <row r="13" spans="1:17" ht="18" customHeight="1" x14ac:dyDescent="0.15">
      <c r="A13" s="26">
        <v>7</v>
      </c>
      <c r="B13" s="27" t="s">
        <v>26</v>
      </c>
      <c r="C13" s="28">
        <v>41583</v>
      </c>
      <c r="D13" s="29">
        <v>41482</v>
      </c>
      <c r="E13" s="30">
        <f t="shared" si="2"/>
        <v>100.24347909936839</v>
      </c>
      <c r="F13" s="28">
        <v>458131</v>
      </c>
      <c r="G13" s="29">
        <v>511852</v>
      </c>
      <c r="H13" s="30">
        <f t="shared" si="0"/>
        <v>89.504583356126375</v>
      </c>
      <c r="I13" s="31">
        <f t="shared" si="3"/>
        <v>5.4728563617560555</v>
      </c>
      <c r="J13" s="27" t="s">
        <v>33</v>
      </c>
      <c r="K13" s="28">
        <v>101389</v>
      </c>
      <c r="L13" s="29">
        <v>95603</v>
      </c>
      <c r="M13" s="30">
        <f t="shared" si="4"/>
        <v>106.05211133541835</v>
      </c>
      <c r="N13" s="28">
        <v>1095440</v>
      </c>
      <c r="O13" s="29">
        <v>1059695</v>
      </c>
      <c r="P13" s="30">
        <f t="shared" si="1"/>
        <v>103.37314038473335</v>
      </c>
      <c r="Q13" s="31">
        <f t="shared" si="5"/>
        <v>4.1427116200141407</v>
      </c>
    </row>
    <row r="14" spans="1:17" ht="18" customHeight="1" x14ac:dyDescent="0.15">
      <c r="A14" s="26">
        <v>8</v>
      </c>
      <c r="B14" s="27" t="s">
        <v>27</v>
      </c>
      <c r="C14" s="28">
        <v>30842</v>
      </c>
      <c r="D14" s="29">
        <v>27624</v>
      </c>
      <c r="E14" s="30">
        <f t="shared" si="2"/>
        <v>111.64929047205329</v>
      </c>
      <c r="F14" s="28">
        <v>316202</v>
      </c>
      <c r="G14" s="29">
        <v>301076</v>
      </c>
      <c r="H14" s="30">
        <f t="shared" si="0"/>
        <v>105.02398065604699</v>
      </c>
      <c r="I14" s="31">
        <f t="shared" si="3"/>
        <v>3.7773652673580007</v>
      </c>
      <c r="J14" s="27" t="s">
        <v>21</v>
      </c>
      <c r="K14" s="28">
        <v>87260</v>
      </c>
      <c r="L14" s="29">
        <v>91055</v>
      </c>
      <c r="M14" s="30">
        <f t="shared" si="4"/>
        <v>95.832189336115533</v>
      </c>
      <c r="N14" s="28">
        <v>1084092</v>
      </c>
      <c r="O14" s="29">
        <v>1258938</v>
      </c>
      <c r="P14" s="30">
        <f t="shared" si="1"/>
        <v>86.11162741930103</v>
      </c>
      <c r="Q14" s="31">
        <f t="shared" si="5"/>
        <v>4.0997959957317329</v>
      </c>
    </row>
    <row r="15" spans="1:17" ht="18" customHeight="1" x14ac:dyDescent="0.15">
      <c r="A15" s="26">
        <v>9</v>
      </c>
      <c r="B15" s="27" t="s">
        <v>28</v>
      </c>
      <c r="C15" s="28">
        <v>27910</v>
      </c>
      <c r="D15" s="29">
        <v>28961</v>
      </c>
      <c r="E15" s="30">
        <f t="shared" si="2"/>
        <v>96.370981664997757</v>
      </c>
      <c r="F15" s="28">
        <v>312278</v>
      </c>
      <c r="G15" s="29">
        <v>330981</v>
      </c>
      <c r="H15" s="30">
        <f t="shared" si="0"/>
        <v>94.349222462920835</v>
      </c>
      <c r="I15" s="31">
        <f t="shared" si="3"/>
        <v>3.730488962625226</v>
      </c>
      <c r="J15" s="27" t="s">
        <v>29</v>
      </c>
      <c r="K15" s="28">
        <v>77840</v>
      </c>
      <c r="L15" s="29">
        <v>77181</v>
      </c>
      <c r="M15" s="30">
        <f t="shared" si="4"/>
        <v>100.85383708425648</v>
      </c>
      <c r="N15" s="28">
        <v>887449</v>
      </c>
      <c r="O15" s="29">
        <v>890780</v>
      </c>
      <c r="P15" s="30">
        <f t="shared" si="1"/>
        <v>99.626058061474211</v>
      </c>
      <c r="Q15" s="31">
        <f t="shared" si="5"/>
        <v>3.3561356938489819</v>
      </c>
    </row>
    <row r="16" spans="1:17" ht="18" customHeight="1" x14ac:dyDescent="0.15">
      <c r="A16" s="32">
        <v>10</v>
      </c>
      <c r="B16" s="33" t="s">
        <v>29</v>
      </c>
      <c r="C16" s="34">
        <v>22737</v>
      </c>
      <c r="D16" s="35">
        <v>21648</v>
      </c>
      <c r="E16" s="36">
        <f t="shared" si="2"/>
        <v>105.03048780487805</v>
      </c>
      <c r="F16" s="34">
        <v>260585</v>
      </c>
      <c r="G16" s="35">
        <v>261100</v>
      </c>
      <c r="H16" s="36">
        <f t="shared" si="0"/>
        <v>99.802757564151662</v>
      </c>
      <c r="I16" s="37">
        <f t="shared" si="3"/>
        <v>3.1129617402625049</v>
      </c>
      <c r="J16" s="33" t="s">
        <v>34</v>
      </c>
      <c r="K16" s="34">
        <v>45081</v>
      </c>
      <c r="L16" s="35">
        <v>53451</v>
      </c>
      <c r="M16" s="36">
        <f t="shared" si="4"/>
        <v>84.340798114160634</v>
      </c>
      <c r="N16" s="34">
        <v>655038</v>
      </c>
      <c r="O16" s="35">
        <v>643127</v>
      </c>
      <c r="P16" s="36">
        <f t="shared" si="1"/>
        <v>101.85204477498225</v>
      </c>
      <c r="Q16" s="37">
        <f t="shared" si="5"/>
        <v>2.477208732701766</v>
      </c>
    </row>
    <row r="17" spans="1:17" ht="15" customHeight="1" x14ac:dyDescent="0.15">
      <c r="A17" s="38"/>
      <c r="B17" s="20" t="s">
        <v>5</v>
      </c>
      <c r="C17" s="21">
        <f>SUBTOTAL(9,C7:C16)</f>
        <v>584454</v>
      </c>
      <c r="D17" s="22">
        <f>SUBTOTAL(9,D7:D16)</f>
        <v>559506</v>
      </c>
      <c r="E17" s="23">
        <f t="shared" si="2"/>
        <v>104.45893341626362</v>
      </c>
      <c r="F17" s="21">
        <f>SUBTOTAL(9,F7:F16)</f>
        <v>6113653</v>
      </c>
      <c r="G17" s="22">
        <f>SUBTOTAL(9,G7:G16)</f>
        <v>6070580</v>
      </c>
      <c r="H17" s="23">
        <f t="shared" si="0"/>
        <v>100.70953681526311</v>
      </c>
      <c r="I17" s="24">
        <f t="shared" si="3"/>
        <v>73.034011482783285</v>
      </c>
      <c r="J17" s="20" t="s">
        <v>5</v>
      </c>
      <c r="K17" s="21">
        <f>SUBTOTAL(9,K7:K16)</f>
        <v>1480033</v>
      </c>
      <c r="L17" s="22">
        <f>SUBTOTAL(9,L7:L16)</f>
        <v>1409059</v>
      </c>
      <c r="M17" s="23">
        <f t="shared" si="4"/>
        <v>105.03697857932137</v>
      </c>
      <c r="N17" s="21">
        <f>SUBTOTAL(9,N7:N16)</f>
        <v>17348968</v>
      </c>
      <c r="O17" s="22">
        <f>SUBTOTAL(9,O7:O16)</f>
        <v>17047416</v>
      </c>
      <c r="P17" s="23">
        <f t="shared" si="1"/>
        <v>101.76890151563146</v>
      </c>
      <c r="Q17" s="24">
        <f t="shared" si="5"/>
        <v>65.609957029918107</v>
      </c>
    </row>
    <row r="18" spans="1:17" ht="15" customHeight="1" x14ac:dyDescent="0.15">
      <c r="A18" s="39"/>
      <c r="B18" s="33" t="s">
        <v>6</v>
      </c>
      <c r="C18" s="34">
        <v>216188</v>
      </c>
      <c r="D18" s="35">
        <v>229200</v>
      </c>
      <c r="E18" s="36">
        <f t="shared" si="2"/>
        <v>94.322862129144852</v>
      </c>
      <c r="F18" s="34">
        <v>2257314</v>
      </c>
      <c r="G18" s="35">
        <v>2504832</v>
      </c>
      <c r="H18" s="36">
        <f t="shared" si="0"/>
        <v>90.118379196688636</v>
      </c>
      <c r="I18" s="37">
        <f t="shared" si="3"/>
        <v>26.965988517216712</v>
      </c>
      <c r="J18" s="33" t="s">
        <v>6</v>
      </c>
      <c r="K18" s="34">
        <v>842843</v>
      </c>
      <c r="L18" s="35">
        <v>835987</v>
      </c>
      <c r="M18" s="36">
        <f t="shared" si="4"/>
        <v>100.82010844666245</v>
      </c>
      <c r="N18" s="34">
        <v>9093616</v>
      </c>
      <c r="O18" s="35">
        <v>9127912</v>
      </c>
      <c r="P18" s="36">
        <f t="shared" si="1"/>
        <v>99.624273327788444</v>
      </c>
      <c r="Q18" s="37">
        <f t="shared" si="5"/>
        <v>34.390042970081893</v>
      </c>
    </row>
    <row r="19" spans="1:17" ht="12.9" customHeight="1" x14ac:dyDescent="0.15">
      <c r="A19" s="49">
        <v>45992</v>
      </c>
      <c r="B19" s="50"/>
      <c r="C19" s="40" t="s">
        <v>16</v>
      </c>
      <c r="D19" s="41"/>
      <c r="E19" s="42"/>
      <c r="F19" s="42"/>
      <c r="G19" s="42"/>
      <c r="H19" s="42"/>
      <c r="I19" s="42"/>
      <c r="J19" s="43"/>
      <c r="K19" s="43"/>
      <c r="L19" s="43"/>
      <c r="M19" s="43"/>
      <c r="N19" s="43"/>
      <c r="O19" s="43"/>
      <c r="Q19" s="44" t="s">
        <v>19</v>
      </c>
    </row>
    <row r="20" spans="1:17" ht="12" customHeight="1" x14ac:dyDescent="0.15">
      <c r="A20" s="7"/>
      <c r="B20" s="48" t="s">
        <v>14</v>
      </c>
      <c r="C20" s="48"/>
      <c r="D20" s="48"/>
      <c r="E20" s="48"/>
      <c r="F20" s="48"/>
      <c r="G20" s="48"/>
      <c r="H20" s="48"/>
      <c r="I20" s="48"/>
      <c r="J20" s="48" t="s">
        <v>13</v>
      </c>
      <c r="K20" s="48"/>
      <c r="L20" s="48"/>
      <c r="M20" s="48"/>
      <c r="N20" s="48"/>
      <c r="O20" s="48"/>
      <c r="P20" s="48"/>
      <c r="Q20" s="48"/>
    </row>
    <row r="21" spans="1:17" ht="9.9" customHeight="1" x14ac:dyDescent="0.15">
      <c r="A21" s="46" t="s">
        <v>4</v>
      </c>
      <c r="B21" s="47" t="s">
        <v>17</v>
      </c>
      <c r="C21" s="8" t="s">
        <v>0</v>
      </c>
      <c r="D21" s="9" t="s">
        <v>9</v>
      </c>
      <c r="E21" s="10" t="s">
        <v>1</v>
      </c>
      <c r="F21" s="8" t="s">
        <v>2</v>
      </c>
      <c r="G21" s="9" t="s">
        <v>10</v>
      </c>
      <c r="H21" s="9" t="s">
        <v>1</v>
      </c>
      <c r="I21" s="10" t="s">
        <v>3</v>
      </c>
      <c r="J21" s="47" t="s">
        <v>17</v>
      </c>
      <c r="K21" s="8" t="s">
        <v>0</v>
      </c>
      <c r="L21" s="9" t="s">
        <v>9</v>
      </c>
      <c r="M21" s="10" t="s">
        <v>1</v>
      </c>
      <c r="N21" s="8" t="s">
        <v>2</v>
      </c>
      <c r="O21" s="9" t="s">
        <v>10</v>
      </c>
      <c r="P21" s="9" t="s">
        <v>1</v>
      </c>
      <c r="Q21" s="10" t="s">
        <v>3</v>
      </c>
    </row>
    <row r="22" spans="1:17" ht="9.9" customHeight="1" x14ac:dyDescent="0.15">
      <c r="A22" s="46"/>
      <c r="B22" s="47"/>
      <c r="C22" s="11" t="s">
        <v>7</v>
      </c>
      <c r="D22" s="12" t="s">
        <v>7</v>
      </c>
      <c r="E22" s="13" t="s">
        <v>8</v>
      </c>
      <c r="F22" s="11" t="s">
        <v>7</v>
      </c>
      <c r="G22" s="12" t="s">
        <v>7</v>
      </c>
      <c r="H22" s="12" t="s">
        <v>8</v>
      </c>
      <c r="I22" s="13" t="s">
        <v>8</v>
      </c>
      <c r="J22" s="47"/>
      <c r="K22" s="11" t="s">
        <v>7</v>
      </c>
      <c r="L22" s="12" t="s">
        <v>7</v>
      </c>
      <c r="M22" s="13" t="s">
        <v>8</v>
      </c>
      <c r="N22" s="11" t="s">
        <v>7</v>
      </c>
      <c r="O22" s="12" t="s">
        <v>7</v>
      </c>
      <c r="P22" s="12" t="s">
        <v>8</v>
      </c>
      <c r="Q22" s="13" t="s">
        <v>8</v>
      </c>
    </row>
    <row r="23" spans="1:17" ht="12" customHeight="1" x14ac:dyDescent="0.15">
      <c r="A23" s="46"/>
      <c r="B23" s="14" t="s">
        <v>18</v>
      </c>
      <c r="C23" s="15">
        <f>SUBTOTAL(9,C24:C35)</f>
        <v>1938415</v>
      </c>
      <c r="D23" s="16">
        <f>SUBTOTAL(9,D24:D35)</f>
        <v>2089366</v>
      </c>
      <c r="E23" s="17">
        <f>IF(OR(C23=0,D23=0),0,C23/D23*100)</f>
        <v>92.775272498930292</v>
      </c>
      <c r="F23" s="15">
        <f>SUBTOTAL(9,F24:F35)</f>
        <v>23414385</v>
      </c>
      <c r="G23" s="16">
        <f>SUBTOTAL(9,G24:G35)</f>
        <v>22656057</v>
      </c>
      <c r="H23" s="17">
        <f t="shared" ref="H23:H35" si="6">IF(OR(F23=0,G23=0),0,F23/G23*100)</f>
        <v>103.34713140949461</v>
      </c>
      <c r="I23" s="18">
        <f>IF(OR(F$23=0,F23=0),0,F23/F$23*100)</f>
        <v>100</v>
      </c>
      <c r="J23" s="14" t="s">
        <v>18</v>
      </c>
      <c r="K23" s="15">
        <f>SUBTOTAL(9,K24:K35)</f>
        <v>3212020</v>
      </c>
      <c r="L23" s="16">
        <f>SUBTOTAL(9,L24:L35)</f>
        <v>2469476</v>
      </c>
      <c r="M23" s="17">
        <f>IF(OR(K23=0,L23=0),0,K23/L23*100)</f>
        <v>130.06888910845865</v>
      </c>
      <c r="N23" s="15">
        <f>SUBTOTAL(9,N24:N35)</f>
        <v>28425375</v>
      </c>
      <c r="O23" s="16">
        <f>SUBTOTAL(9,O24:O35)</f>
        <v>28192546</v>
      </c>
      <c r="P23" s="17">
        <f t="shared" ref="P23:P35" si="7">IF(OR(N23=0,O23=0),0,N23/O23*100)</f>
        <v>100.82585304640455</v>
      </c>
      <c r="Q23" s="18">
        <f>IF(OR(N$23=0,N23=0),0,N23/N$23*100)</f>
        <v>100</v>
      </c>
    </row>
    <row r="24" spans="1:17" ht="18" customHeight="1" x14ac:dyDescent="0.15">
      <c r="A24" s="19">
        <v>1</v>
      </c>
      <c r="B24" s="20" t="s">
        <v>25</v>
      </c>
      <c r="C24" s="21">
        <v>711617</v>
      </c>
      <c r="D24" s="22">
        <v>709760</v>
      </c>
      <c r="E24" s="23">
        <f t="shared" ref="E24:E35" si="8">IF(OR(C24=0,D24=0),0,C24/D24*100)</f>
        <v>100.26163773669974</v>
      </c>
      <c r="F24" s="21">
        <v>8271726</v>
      </c>
      <c r="G24" s="22">
        <v>7820975</v>
      </c>
      <c r="H24" s="23">
        <f t="shared" si="6"/>
        <v>105.7633607063058</v>
      </c>
      <c r="I24" s="24">
        <f t="shared" ref="I24:I35" si="9">IF(OR(F$23=0,F24=0),0,F24/F$23*100)</f>
        <v>35.327539032095011</v>
      </c>
      <c r="J24" s="20" t="s">
        <v>25</v>
      </c>
      <c r="K24" s="21">
        <v>920592</v>
      </c>
      <c r="L24" s="22">
        <v>920957</v>
      </c>
      <c r="M24" s="23">
        <f t="shared" ref="M24:M35" si="10">IF(OR(K24=0,L24=0),0,K24/L24*100)</f>
        <v>99.960367313566209</v>
      </c>
      <c r="N24" s="21">
        <v>10732549</v>
      </c>
      <c r="O24" s="22">
        <v>10575941</v>
      </c>
      <c r="P24" s="23">
        <f t="shared" si="7"/>
        <v>101.48079494770252</v>
      </c>
      <c r="Q24" s="24">
        <f t="shared" ref="Q24:Q35" si="11">IF(OR(N$23=0,N24=0),0,N24/N$23*100)</f>
        <v>37.756930207605002</v>
      </c>
    </row>
    <row r="25" spans="1:17" ht="18" customHeight="1" x14ac:dyDescent="0.15">
      <c r="A25" s="26">
        <v>2</v>
      </c>
      <c r="B25" s="27" t="s">
        <v>35</v>
      </c>
      <c r="C25" s="28">
        <v>604723</v>
      </c>
      <c r="D25" s="29">
        <v>776875</v>
      </c>
      <c r="E25" s="30">
        <f t="shared" si="8"/>
        <v>77.840450522928393</v>
      </c>
      <c r="F25" s="28">
        <v>8230544</v>
      </c>
      <c r="G25" s="29">
        <v>8145827</v>
      </c>
      <c r="H25" s="30">
        <f t="shared" si="6"/>
        <v>101.04000490066878</v>
      </c>
      <c r="I25" s="31">
        <f t="shared" si="9"/>
        <v>35.151655702253123</v>
      </c>
      <c r="J25" s="27" t="s">
        <v>35</v>
      </c>
      <c r="K25" s="28">
        <v>659980</v>
      </c>
      <c r="L25" s="29">
        <v>682849</v>
      </c>
      <c r="M25" s="30">
        <f t="shared" si="10"/>
        <v>96.650943327148468</v>
      </c>
      <c r="N25" s="28">
        <v>7447441</v>
      </c>
      <c r="O25" s="29">
        <v>7576992</v>
      </c>
      <c r="P25" s="30">
        <f t="shared" si="7"/>
        <v>98.290205400771185</v>
      </c>
      <c r="Q25" s="31">
        <f t="shared" si="11"/>
        <v>26.199974494619681</v>
      </c>
    </row>
    <row r="26" spans="1:17" ht="18" customHeight="1" x14ac:dyDescent="0.15">
      <c r="A26" s="26">
        <v>3</v>
      </c>
      <c r="B26" s="27" t="s">
        <v>36</v>
      </c>
      <c r="C26" s="28">
        <v>271314</v>
      </c>
      <c r="D26" s="29">
        <v>226965</v>
      </c>
      <c r="E26" s="30">
        <f t="shared" si="8"/>
        <v>119.54001718326614</v>
      </c>
      <c r="F26" s="28">
        <v>2793976</v>
      </c>
      <c r="G26" s="29">
        <v>2541275</v>
      </c>
      <c r="H26" s="30">
        <f t="shared" si="6"/>
        <v>109.94386675979577</v>
      </c>
      <c r="I26" s="31">
        <f t="shared" si="9"/>
        <v>11.932732805068337</v>
      </c>
      <c r="J26" s="27" t="s">
        <v>42</v>
      </c>
      <c r="K26" s="28">
        <v>1037040</v>
      </c>
      <c r="L26" s="29">
        <v>254910</v>
      </c>
      <c r="M26" s="30">
        <f t="shared" si="10"/>
        <v>406.82593856655291</v>
      </c>
      <c r="N26" s="28">
        <v>3350989</v>
      </c>
      <c r="O26" s="29">
        <v>2912205</v>
      </c>
      <c r="P26" s="30">
        <f t="shared" si="7"/>
        <v>115.06707117115724</v>
      </c>
      <c r="Q26" s="31">
        <f t="shared" si="11"/>
        <v>11.788723983412709</v>
      </c>
    </row>
    <row r="27" spans="1:17" ht="18" customHeight="1" x14ac:dyDescent="0.15">
      <c r="A27" s="26">
        <v>4</v>
      </c>
      <c r="B27" s="27" t="s">
        <v>37</v>
      </c>
      <c r="C27" s="28">
        <v>93770</v>
      </c>
      <c r="D27" s="29">
        <v>101023</v>
      </c>
      <c r="E27" s="30">
        <f t="shared" si="8"/>
        <v>92.820446828939936</v>
      </c>
      <c r="F27" s="28">
        <v>1183723</v>
      </c>
      <c r="G27" s="29">
        <v>1419494</v>
      </c>
      <c r="H27" s="30">
        <f t="shared" si="6"/>
        <v>83.390489850608745</v>
      </c>
      <c r="I27" s="31">
        <f t="shared" si="9"/>
        <v>5.0555374399114044</v>
      </c>
      <c r="J27" s="27" t="s">
        <v>43</v>
      </c>
      <c r="K27" s="28">
        <v>192973</v>
      </c>
      <c r="L27" s="29">
        <v>197704</v>
      </c>
      <c r="M27" s="30">
        <f t="shared" si="10"/>
        <v>97.607028689353783</v>
      </c>
      <c r="N27" s="28">
        <v>2135943</v>
      </c>
      <c r="O27" s="29">
        <v>2265817</v>
      </c>
      <c r="P27" s="30">
        <f t="shared" si="7"/>
        <v>94.268116092341074</v>
      </c>
      <c r="Q27" s="31">
        <f t="shared" si="11"/>
        <v>7.5142122135591878</v>
      </c>
    </row>
    <row r="28" spans="1:17" ht="18" customHeight="1" x14ac:dyDescent="0.15">
      <c r="A28" s="32">
        <v>5</v>
      </c>
      <c r="B28" s="33" t="s">
        <v>21</v>
      </c>
      <c r="C28" s="34">
        <v>42252</v>
      </c>
      <c r="D28" s="35">
        <v>45725</v>
      </c>
      <c r="E28" s="36">
        <f t="shared" si="8"/>
        <v>92.40459267359212</v>
      </c>
      <c r="F28" s="34">
        <v>575594</v>
      </c>
      <c r="G28" s="35">
        <v>664549</v>
      </c>
      <c r="H28" s="36">
        <f t="shared" si="6"/>
        <v>86.61423010191875</v>
      </c>
      <c r="I28" s="37">
        <f t="shared" si="9"/>
        <v>2.4582921994321012</v>
      </c>
      <c r="J28" s="33" t="s">
        <v>21</v>
      </c>
      <c r="K28" s="34">
        <v>116992</v>
      </c>
      <c r="L28" s="35">
        <v>124820</v>
      </c>
      <c r="M28" s="36">
        <f t="shared" si="10"/>
        <v>93.728569139560975</v>
      </c>
      <c r="N28" s="34">
        <v>1570776</v>
      </c>
      <c r="O28" s="35">
        <v>1486267</v>
      </c>
      <c r="P28" s="36">
        <f t="shared" si="7"/>
        <v>105.68599047142943</v>
      </c>
      <c r="Q28" s="37">
        <f t="shared" si="11"/>
        <v>5.5259640374137549</v>
      </c>
    </row>
    <row r="29" spans="1:17" ht="18" customHeight="1" x14ac:dyDescent="0.15">
      <c r="A29" s="19">
        <v>6</v>
      </c>
      <c r="B29" s="20" t="s">
        <v>38</v>
      </c>
      <c r="C29" s="21">
        <v>39870</v>
      </c>
      <c r="D29" s="22">
        <v>37200</v>
      </c>
      <c r="E29" s="23">
        <f t="shared" si="8"/>
        <v>107.1774193548387</v>
      </c>
      <c r="F29" s="21">
        <v>398820</v>
      </c>
      <c r="G29" s="22">
        <v>327842</v>
      </c>
      <c r="H29" s="23">
        <f t="shared" si="6"/>
        <v>121.65006314017117</v>
      </c>
      <c r="I29" s="24">
        <f t="shared" si="9"/>
        <v>1.7033118743029125</v>
      </c>
      <c r="J29" s="20" t="s">
        <v>34</v>
      </c>
      <c r="K29" s="21">
        <v>54675</v>
      </c>
      <c r="L29" s="22">
        <v>66371</v>
      </c>
      <c r="M29" s="23">
        <f t="shared" si="10"/>
        <v>82.377845745882993</v>
      </c>
      <c r="N29" s="21">
        <v>549586</v>
      </c>
      <c r="O29" s="22">
        <v>674502</v>
      </c>
      <c r="P29" s="23">
        <f t="shared" si="7"/>
        <v>81.480262475129791</v>
      </c>
      <c r="Q29" s="24">
        <f t="shared" si="11"/>
        <v>1.9334344753587245</v>
      </c>
    </row>
    <row r="30" spans="1:17" ht="18" customHeight="1" x14ac:dyDescent="0.15">
      <c r="A30" s="26">
        <v>7</v>
      </c>
      <c r="B30" s="27" t="s">
        <v>39</v>
      </c>
      <c r="C30" s="28">
        <v>36050</v>
      </c>
      <c r="D30" s="29">
        <v>83010</v>
      </c>
      <c r="E30" s="30">
        <f t="shared" si="8"/>
        <v>43.428502590049391</v>
      </c>
      <c r="F30" s="28">
        <v>396320</v>
      </c>
      <c r="G30" s="29">
        <v>421105</v>
      </c>
      <c r="H30" s="30">
        <f t="shared" si="6"/>
        <v>94.114294534617258</v>
      </c>
      <c r="I30" s="31">
        <f t="shared" si="9"/>
        <v>1.6926346773575303</v>
      </c>
      <c r="J30" s="27" t="s">
        <v>36</v>
      </c>
      <c r="K30" s="28">
        <v>44005</v>
      </c>
      <c r="L30" s="29">
        <v>44549</v>
      </c>
      <c r="M30" s="30">
        <f t="shared" si="10"/>
        <v>98.778872701968623</v>
      </c>
      <c r="N30" s="28">
        <v>523837</v>
      </c>
      <c r="O30" s="29">
        <v>507098</v>
      </c>
      <c r="P30" s="30">
        <f t="shared" si="7"/>
        <v>103.30093985777897</v>
      </c>
      <c r="Q30" s="31">
        <f t="shared" si="11"/>
        <v>1.8428499184267577</v>
      </c>
    </row>
    <row r="31" spans="1:17" ht="18" customHeight="1" x14ac:dyDescent="0.15">
      <c r="A31" s="26">
        <v>8</v>
      </c>
      <c r="B31" s="27" t="s">
        <v>40</v>
      </c>
      <c r="C31" s="28">
        <v>25724</v>
      </c>
      <c r="D31" s="29">
        <v>18385</v>
      </c>
      <c r="E31" s="30">
        <f t="shared" si="8"/>
        <v>139.91841174870819</v>
      </c>
      <c r="F31" s="28">
        <v>314591</v>
      </c>
      <c r="G31" s="29">
        <v>277677</v>
      </c>
      <c r="H31" s="30">
        <f t="shared" si="6"/>
        <v>113.29386301350131</v>
      </c>
      <c r="I31" s="31">
        <f t="shared" si="9"/>
        <v>1.3435800256978776</v>
      </c>
      <c r="J31" s="27" t="s">
        <v>44</v>
      </c>
      <c r="K31" s="28">
        <v>40783</v>
      </c>
      <c r="L31" s="29">
        <v>20137</v>
      </c>
      <c r="M31" s="30">
        <f t="shared" si="10"/>
        <v>202.52768535531609</v>
      </c>
      <c r="N31" s="28">
        <v>427001</v>
      </c>
      <c r="O31" s="29">
        <v>428871</v>
      </c>
      <c r="P31" s="30">
        <f t="shared" si="7"/>
        <v>99.563971450622674</v>
      </c>
      <c r="Q31" s="31">
        <f t="shared" si="11"/>
        <v>1.5021824690087642</v>
      </c>
    </row>
    <row r="32" spans="1:17" ht="18" customHeight="1" x14ac:dyDescent="0.15">
      <c r="A32" s="26">
        <v>9</v>
      </c>
      <c r="B32" s="27" t="s">
        <v>41</v>
      </c>
      <c r="C32" s="28">
        <v>14098</v>
      </c>
      <c r="D32" s="29">
        <v>14727</v>
      </c>
      <c r="E32" s="30">
        <f t="shared" si="8"/>
        <v>95.72893325185035</v>
      </c>
      <c r="F32" s="28">
        <v>188783</v>
      </c>
      <c r="G32" s="29">
        <v>175041</v>
      </c>
      <c r="H32" s="30">
        <f t="shared" si="6"/>
        <v>107.85073211419038</v>
      </c>
      <c r="I32" s="31">
        <f t="shared" si="9"/>
        <v>0.80626930837602617</v>
      </c>
      <c r="J32" s="27" t="s">
        <v>38</v>
      </c>
      <c r="K32" s="28">
        <v>26430</v>
      </c>
      <c r="L32" s="29">
        <v>22092</v>
      </c>
      <c r="M32" s="30">
        <f t="shared" si="10"/>
        <v>119.63606735469854</v>
      </c>
      <c r="N32" s="28">
        <v>300128</v>
      </c>
      <c r="O32" s="29">
        <v>233987</v>
      </c>
      <c r="P32" s="30">
        <f t="shared" si="7"/>
        <v>128.2669550017736</v>
      </c>
      <c r="Q32" s="31">
        <f t="shared" si="11"/>
        <v>1.0558453494456979</v>
      </c>
    </row>
    <row r="33" spans="1:17" ht="18" customHeight="1" x14ac:dyDescent="0.15">
      <c r="A33" s="32">
        <v>10</v>
      </c>
      <c r="B33" s="33" t="s">
        <v>23</v>
      </c>
      <c r="C33" s="34">
        <v>19850</v>
      </c>
      <c r="D33" s="35">
        <v>11629</v>
      </c>
      <c r="E33" s="36">
        <f t="shared" si="8"/>
        <v>170.69395476825179</v>
      </c>
      <c r="F33" s="34">
        <v>178663</v>
      </c>
      <c r="G33" s="35">
        <v>191113</v>
      </c>
      <c r="H33" s="36">
        <f t="shared" si="6"/>
        <v>93.48552950348747</v>
      </c>
      <c r="I33" s="37">
        <f t="shared" si="9"/>
        <v>0.76304801514111942</v>
      </c>
      <c r="J33" s="33" t="s">
        <v>24</v>
      </c>
      <c r="K33" s="34">
        <v>18400</v>
      </c>
      <c r="L33" s="35">
        <v>18500</v>
      </c>
      <c r="M33" s="36">
        <f t="shared" si="10"/>
        <v>99.459459459459467</v>
      </c>
      <c r="N33" s="34">
        <v>220133</v>
      </c>
      <c r="O33" s="35">
        <v>206278</v>
      </c>
      <c r="P33" s="36">
        <f t="shared" si="7"/>
        <v>106.71666391956487</v>
      </c>
      <c r="Q33" s="37">
        <f t="shared" si="11"/>
        <v>0.77442426001415987</v>
      </c>
    </row>
    <row r="34" spans="1:17" ht="15" customHeight="1" x14ac:dyDescent="0.15">
      <c r="A34" s="38"/>
      <c r="B34" s="20" t="s">
        <v>5</v>
      </c>
      <c r="C34" s="21">
        <f>SUBTOTAL(9,C24:C33)</f>
        <v>1859268</v>
      </c>
      <c r="D34" s="22">
        <f>SUBTOTAL(9,D24:D33)</f>
        <v>2025299</v>
      </c>
      <c r="E34" s="23">
        <f t="shared" si="8"/>
        <v>91.802148719769278</v>
      </c>
      <c r="F34" s="21">
        <f>SUBTOTAL(9,F24:F33)</f>
        <v>22532740</v>
      </c>
      <c r="G34" s="22">
        <f>SUBTOTAL(9,G24:G33)</f>
        <v>21984898</v>
      </c>
      <c r="H34" s="23">
        <f t="shared" si="6"/>
        <v>102.49190148619294</v>
      </c>
      <c r="I34" s="24">
        <f t="shared" si="9"/>
        <v>96.234601079635453</v>
      </c>
      <c r="J34" s="20" t="s">
        <v>5</v>
      </c>
      <c r="K34" s="21">
        <f>SUBTOTAL(9,K24:K33)</f>
        <v>3111870</v>
      </c>
      <c r="L34" s="22">
        <f>SUBTOTAL(9,L24:L33)</f>
        <v>2352889</v>
      </c>
      <c r="M34" s="23">
        <f t="shared" si="10"/>
        <v>132.25740780801814</v>
      </c>
      <c r="N34" s="21">
        <f>SUBTOTAL(9,N24:N33)</f>
        <v>27258383</v>
      </c>
      <c r="O34" s="22">
        <f>SUBTOTAL(9,O24:O33)</f>
        <v>26867958</v>
      </c>
      <c r="P34" s="23">
        <f t="shared" si="7"/>
        <v>101.45312494533452</v>
      </c>
      <c r="Q34" s="24">
        <f t="shared" si="11"/>
        <v>95.894541408864441</v>
      </c>
    </row>
    <row r="35" spans="1:17" ht="15" customHeight="1" x14ac:dyDescent="0.15">
      <c r="A35" s="39"/>
      <c r="B35" s="33" t="s">
        <v>6</v>
      </c>
      <c r="C35" s="34">
        <v>79147</v>
      </c>
      <c r="D35" s="35">
        <v>64067</v>
      </c>
      <c r="E35" s="36">
        <f t="shared" si="8"/>
        <v>123.5378588040645</v>
      </c>
      <c r="F35" s="34">
        <v>881645</v>
      </c>
      <c r="G35" s="35">
        <v>671159</v>
      </c>
      <c r="H35" s="36">
        <f t="shared" si="6"/>
        <v>131.36157006014969</v>
      </c>
      <c r="I35" s="37">
        <f t="shared" si="9"/>
        <v>3.7653989203645537</v>
      </c>
      <c r="J35" s="33" t="s">
        <v>6</v>
      </c>
      <c r="K35" s="34">
        <v>100150</v>
      </c>
      <c r="L35" s="35">
        <v>116587</v>
      </c>
      <c r="M35" s="36">
        <f t="shared" si="10"/>
        <v>85.901515606371206</v>
      </c>
      <c r="N35" s="34">
        <v>1166992</v>
      </c>
      <c r="O35" s="35">
        <v>1324588</v>
      </c>
      <c r="P35" s="36">
        <f t="shared" si="7"/>
        <v>88.102262741320331</v>
      </c>
      <c r="Q35" s="37">
        <f t="shared" si="11"/>
        <v>4.1054585911355614</v>
      </c>
    </row>
  </sheetData>
  <mergeCells count="13">
    <mergeCell ref="A1:Q1"/>
    <mergeCell ref="B3:I3"/>
    <mergeCell ref="A4:A6"/>
    <mergeCell ref="J3:Q3"/>
    <mergeCell ref="J4:J5"/>
    <mergeCell ref="A2:B2"/>
    <mergeCell ref="A21:A23"/>
    <mergeCell ref="B21:B22"/>
    <mergeCell ref="J21:J22"/>
    <mergeCell ref="B4:B5"/>
    <mergeCell ref="B20:I20"/>
    <mergeCell ref="J20:Q20"/>
    <mergeCell ref="A19:B19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E17 M17 M23 E23 E34 M34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2026-05-12T02:48:29Z</dcterms:created>
  <dcterms:modified xsi:type="dcterms:W3CDTF">2026-05-12T02:48:43Z</dcterms:modified>
</cp:coreProperties>
</file>