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D03EA113-8C0A-43E2-9142-B247341773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23" i="1" s="1"/>
  <c r="Q35" i="1" s="1"/>
  <c r="F34" i="1"/>
  <c r="F23" i="1"/>
  <c r="I26" i="1" s="1"/>
  <c r="N17" i="1"/>
  <c r="P17" i="1" s="1"/>
  <c r="N6" i="1"/>
  <c r="Q12" i="1" s="1"/>
  <c r="F17" i="1"/>
  <c r="P35" i="1"/>
  <c r="M35" i="1"/>
  <c r="H35" i="1"/>
  <c r="E35" i="1"/>
  <c r="O34" i="1"/>
  <c r="O23" i="1" s="1"/>
  <c r="K34" i="1"/>
  <c r="L34" i="1"/>
  <c r="L23" i="1" s="1"/>
  <c r="G34" i="1"/>
  <c r="C34" i="1"/>
  <c r="C23" i="1" s="1"/>
  <c r="D34" i="1"/>
  <c r="D23" i="1" s="1"/>
  <c r="E34" i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G23" i="1"/>
  <c r="P18" i="1"/>
  <c r="M18" i="1"/>
  <c r="O17" i="1"/>
  <c r="O6" i="1" s="1"/>
  <c r="K17" i="1"/>
  <c r="K6" i="1" s="1"/>
  <c r="L17" i="1"/>
  <c r="M17" i="1" s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D17" i="1"/>
  <c r="D6" i="1" s="1"/>
  <c r="E16" i="1"/>
  <c r="E15" i="1"/>
  <c r="E14" i="1"/>
  <c r="E13" i="1"/>
  <c r="E12" i="1"/>
  <c r="E11" i="1"/>
  <c r="E10" i="1"/>
  <c r="E9" i="1"/>
  <c r="E8" i="1"/>
  <c r="E7" i="1"/>
  <c r="C6" i="1"/>
  <c r="P34" i="1" l="1"/>
  <c r="M34" i="1"/>
  <c r="H34" i="1"/>
  <c r="L6" i="1"/>
  <c r="M6" i="1" s="1"/>
  <c r="E6" i="1"/>
  <c r="H17" i="1"/>
  <c r="E23" i="1"/>
  <c r="E17" i="1"/>
  <c r="I27" i="1"/>
  <c r="H23" i="1"/>
  <c r="I28" i="1"/>
  <c r="I29" i="1"/>
  <c r="F6" i="1"/>
  <c r="Q16" i="1"/>
  <c r="I30" i="1"/>
  <c r="Q27" i="1"/>
  <c r="Q13" i="1"/>
  <c r="Q14" i="1"/>
  <c r="Q15" i="1"/>
  <c r="Q17" i="1"/>
  <c r="I31" i="1"/>
  <c r="Q28" i="1"/>
  <c r="Q24" i="1"/>
  <c r="Q25" i="1"/>
  <c r="Q26" i="1"/>
  <c r="P6" i="1"/>
  <c r="K23" i="1"/>
  <c r="M23" i="1" s="1"/>
  <c r="Q6" i="1"/>
  <c r="Q18" i="1"/>
  <c r="I32" i="1"/>
  <c r="Q29" i="1"/>
  <c r="I33" i="1"/>
  <c r="Q30" i="1"/>
  <c r="I34" i="1"/>
  <c r="Q31" i="1"/>
  <c r="Q9" i="1"/>
  <c r="I23" i="1"/>
  <c r="I35" i="1"/>
  <c r="Q32" i="1"/>
  <c r="Q33" i="1"/>
  <c r="Q34" i="1"/>
  <c r="P23" i="1"/>
  <c r="Q7" i="1"/>
  <c r="Q8" i="1"/>
  <c r="Q10" i="1"/>
  <c r="I24" i="1"/>
  <c r="Q11" i="1"/>
  <c r="I25" i="1"/>
  <c r="Q23" i="1"/>
  <c r="I15" i="1" l="1"/>
  <c r="H6" i="1"/>
  <c r="I14" i="1"/>
  <c r="I13" i="1"/>
  <c r="I11" i="1"/>
  <c r="I12" i="1"/>
  <c r="I9" i="1"/>
  <c r="I6" i="1"/>
  <c r="I17" i="1"/>
  <c r="I16" i="1"/>
  <c r="I10" i="1"/>
  <c r="I8" i="1"/>
  <c r="I7" i="1"/>
  <c r="I18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<sst xmlns="http://schemas.openxmlformats.org/spreadsheetml/2006/main" count="123" uniqueCount="46">
  <si>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</si>
  <si>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</si>
  <si>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</si>
  <si>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</si>
  <si>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</si>
  <si>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</si>
  <si>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</si>
  <si>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</si>
  <si>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</si>
  <si>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</si>
  <si>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</si>
  <si>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</si>
  <si>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</si>
  <si>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</si>
  <si>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</si>
  <si>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</si>
  <si>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</si>
  <si>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</si>
  <si>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</si>
  <si>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</si>
  <si>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７． 海上出入貨物主要品種（コンテナ）（累計上位１０品種）</t>
    <phoneticPr fontId="1"/>
  </si>
  <si>
    <t>産業機械</t>
  </si>
  <si>
    <t>鋼材</t>
  </si>
  <si>
    <t>再利用資材</t>
  </si>
  <si>
    <t>完成自動車</t>
  </si>
  <si>
    <t>電気機械</t>
  </si>
  <si>
    <t>自動車部品</t>
  </si>
  <si>
    <t>紙・パルプ</t>
  </si>
  <si>
    <t>金属くず</t>
  </si>
  <si>
    <t>金属製品</t>
  </si>
  <si>
    <t>衣服・身廻品・はきもの</t>
  </si>
  <si>
    <t>家具装備品</t>
  </si>
  <si>
    <t>製造食品</t>
  </si>
  <si>
    <t>木製品</t>
  </si>
  <si>
    <t>輸送用容器</t>
  </si>
  <si>
    <t>野菜・果物</t>
  </si>
  <si>
    <t>取合せ品</t>
  </si>
  <si>
    <t>その他日用品</t>
  </si>
  <si>
    <t>飲料</t>
  </si>
  <si>
    <t>非鉄金属</t>
  </si>
  <si>
    <t>化学薬品</t>
  </si>
  <si>
    <t>その他農産品</t>
  </si>
  <si>
    <t>その他畜産品</t>
  </si>
  <si>
    <t>水産品</t>
  </si>
  <si>
    <t>製材</t>
  </si>
  <si>
    <t>染料・塗料・合成樹脂
・その他化学工業品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</si>
</sst>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J9" sqref="J9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45992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698343</v>
      </c>
      <c r="D6" s="16">
        <f>SUBTOTAL(9,D7:D18)</f>
        <v>684725</v>
      </c>
      <c r="E6" s="17">
        <f>IF(OR(C6=0,D6=0),0,C6/D6*100)</f>
        <v>101.9888276315309</v>
      </c>
      <c r="F6" s="15">
        <f>SUBTOTAL(9,F7:F18)</f>
        <v>7379302</v>
      </c>
      <c r="G6" s="16">
        <f>SUBTOTAL(9,G7:G18)</f>
        <v>7619809</v>
      </c>
      <c r="H6" s="17">
        <f t="shared" ref="H6:H18" si="0">IF(OR(F6=0,G6=0),0,F6/G6*100)</f>
        <v>96.843661041897505</v>
      </c>
      <c r="I6" s="18">
        <f>IF(OR(F$6=0,F6=0),0,F6/F$6*100)</f>
        <v>100</v>
      </c>
      <c r="J6" s="14" t="s">
        <v>18</v>
      </c>
      <c r="K6" s="15">
        <f>SUBTOTAL(9,K7:K18)</f>
        <v>2078698</v>
      </c>
      <c r="L6" s="16">
        <f>SUBTOTAL(9,L7:L18)</f>
        <v>1988328</v>
      </c>
      <c r="M6" s="17">
        <f>IF(OR(K6=0,L6=0),0,K6/L6*100)</f>
        <v>104.54502476452576</v>
      </c>
      <c r="N6" s="15">
        <f>SUBTOTAL(9,N7:N18)</f>
        <v>24175976</v>
      </c>
      <c r="O6" s="16">
        <f>SUBTOTAL(9,O7:O18)</f>
        <v>23599408</v>
      </c>
      <c r="P6" s="17">
        <f t="shared" ref="P6:P18" si="1">IF(OR(N6=0,O6=0),0,N6/O6*100)</f>
        <v>102.44314603145976</v>
      </c>
      <c r="Q6" s="18">
        <f>IF(OR(N$6=0,N6=0),0,N6/N$6*100)</f>
        <v>100</v>
      </c>
    </row>
    <row r="7" spans="1:17" ht="18" customHeight="1" x14ac:dyDescent="0.15">
      <c r="A7" s="19">
        <v>1</v>
      </c>
      <c r="B7" s="20" t="s">
        <v>45</v>
      </c>
      <c r="C7" s="21">
        <v>97695</v>
      </c>
      <c r="D7" s="22">
        <v>101260</v>
      </c>
      <c r="E7" s="23">
        <f t="shared" ref="E7:E18" si="2">IF(OR(C7=0,D7=0),0,C7/D7*100)</f>
        <v>96.479360063203629</v>
      </c>
      <c r="F7" s="21">
        <v>1029269</v>
      </c>
      <c r="G7" s="22">
        <v>1048514</v>
      </c>
      <c r="H7" s="23">
        <f t="shared" si="0"/>
        <v>98.164545251660911</v>
      </c>
      <c r="I7" s="24">
        <f t="shared" ref="I7:I18" si="3">IF(OR(F$6=0,F7=0),0,F7/F$6*100)</f>
        <v>13.948053623499893</v>
      </c>
      <c r="J7" s="25" t="s">
        <v>30</v>
      </c>
      <c r="K7" s="21">
        <v>344609</v>
      </c>
      <c r="L7" s="22">
        <v>310473</v>
      </c>
      <c r="M7" s="23">
        <f t="shared" ref="M7:M18" si="4">IF(OR(K7=0,L7=0),0,K7/L7*100)</f>
        <v>110.9948369101339</v>
      </c>
      <c r="N7" s="21">
        <v>3881877</v>
      </c>
      <c r="O7" s="22">
        <v>3759598</v>
      </c>
      <c r="P7" s="23">
        <f t="shared" si="1"/>
        <v>103.25244879904713</v>
      </c>
      <c r="Q7" s="24">
        <f t="shared" ref="Q7:Q18" si="5">IF(OR(N$6=0,N7=0),0,N7/N$6*100)</f>
        <v>16.056754027221075</v>
      </c>
    </row>
    <row r="8" spans="1:17" ht="18" customHeight="1" x14ac:dyDescent="0.15">
      <c r="A8" s="26">
        <v>2</v>
      </c>
      <c r="B8" s="27" t="s">
        <v>21</v>
      </c>
      <c r="C8" s="28">
        <v>92100</v>
      </c>
      <c r="D8" s="29">
        <v>81778</v>
      </c>
      <c r="E8" s="30">
        <f t="shared" si="2"/>
        <v>112.62197657071584</v>
      </c>
      <c r="F8" s="28">
        <v>946870</v>
      </c>
      <c r="G8" s="29">
        <v>876682</v>
      </c>
      <c r="H8" s="30">
        <f t="shared" si="0"/>
        <v>108.0060957108735</v>
      </c>
      <c r="I8" s="31">
        <f t="shared" si="3"/>
        <v>12.831430398159609</v>
      </c>
      <c r="J8" s="27" t="s">
        <v>25</v>
      </c>
      <c r="K8" s="28">
        <v>263982</v>
      </c>
      <c r="L8" s="29">
        <v>264180</v>
      </c>
      <c r="M8" s="30">
        <f t="shared" si="4"/>
        <v>99.925051101521689</v>
      </c>
      <c r="N8" s="28">
        <v>3122233</v>
      </c>
      <c r="O8" s="29">
        <v>3037224</v>
      </c>
      <c r="P8" s="30">
        <f t="shared" si="1"/>
        <v>102.79890452597505</v>
      </c>
      <c r="Q8" s="31">
        <f t="shared" si="5"/>
        <v>12.914609941704111</v>
      </c>
    </row>
    <row r="9" spans="1:17" ht="18" customHeight="1" x14ac:dyDescent="0.15">
      <c r="A9" s="26">
        <v>3</v>
      </c>
      <c r="B9" s="27" t="s">
        <v>22</v>
      </c>
      <c r="C9" s="28">
        <v>55181</v>
      </c>
      <c r="D9" s="29">
        <v>47921</v>
      </c>
      <c r="E9" s="30">
        <f t="shared" si="2"/>
        <v>115.14993426681413</v>
      </c>
      <c r="F9" s="28">
        <v>574449</v>
      </c>
      <c r="G9" s="29">
        <v>586296</v>
      </c>
      <c r="H9" s="30">
        <f t="shared" si="0"/>
        <v>97.979348315526622</v>
      </c>
      <c r="I9" s="31">
        <f t="shared" si="3"/>
        <v>7.7845980554800436</v>
      </c>
      <c r="J9" s="27" t="s">
        <v>45</v>
      </c>
      <c r="K9" s="28">
        <v>180353</v>
      </c>
      <c r="L9" s="29">
        <v>165301</v>
      </c>
      <c r="M9" s="30">
        <f t="shared" si="4"/>
        <v>109.10581303198408</v>
      </c>
      <c r="N9" s="28">
        <v>2220489</v>
      </c>
      <c r="O9" s="29">
        <v>2104866</v>
      </c>
      <c r="P9" s="30">
        <f t="shared" si="1"/>
        <v>105.49312877874411</v>
      </c>
      <c r="Q9" s="31">
        <f t="shared" si="5"/>
        <v>9.1846922746779693</v>
      </c>
    </row>
    <row r="10" spans="1:17" ht="18" customHeight="1" x14ac:dyDescent="0.15">
      <c r="A10" s="26">
        <v>4</v>
      </c>
      <c r="B10" s="27" t="s">
        <v>23</v>
      </c>
      <c r="C10" s="28">
        <v>45442</v>
      </c>
      <c r="D10" s="29">
        <v>45272</v>
      </c>
      <c r="E10" s="30">
        <f t="shared" si="2"/>
        <v>100.3755080402898</v>
      </c>
      <c r="F10" s="28">
        <v>550081</v>
      </c>
      <c r="G10" s="29">
        <v>605043</v>
      </c>
      <c r="H10" s="30">
        <f t="shared" si="0"/>
        <v>90.916017539249268</v>
      </c>
      <c r="I10" s="31">
        <f t="shared" si="3"/>
        <v>7.4543771213049688</v>
      </c>
      <c r="J10" s="27" t="s">
        <v>31</v>
      </c>
      <c r="K10" s="28">
        <v>141355</v>
      </c>
      <c r="L10" s="29">
        <v>135207</v>
      </c>
      <c r="M10" s="30">
        <f t="shared" si="4"/>
        <v>104.5471018512355</v>
      </c>
      <c r="N10" s="28">
        <v>1579363</v>
      </c>
      <c r="O10" s="29">
        <v>1578593</v>
      </c>
      <c r="P10" s="30">
        <f t="shared" si="1"/>
        <v>100.04877761398916</v>
      </c>
      <c r="Q10" s="31">
        <f t="shared" si="5"/>
        <v>6.5327786559682233</v>
      </c>
    </row>
    <row r="11" spans="1:17" ht="18" customHeight="1" x14ac:dyDescent="0.15">
      <c r="A11" s="32">
        <v>5</v>
      </c>
      <c r="B11" s="33" t="s">
        <v>24</v>
      </c>
      <c r="C11" s="34">
        <v>52560</v>
      </c>
      <c r="D11" s="35">
        <v>46508</v>
      </c>
      <c r="E11" s="36">
        <f t="shared" si="2"/>
        <v>113.01281499956997</v>
      </c>
      <c r="F11" s="34">
        <v>481340</v>
      </c>
      <c r="G11" s="35">
        <v>501783</v>
      </c>
      <c r="H11" s="36">
        <f t="shared" si="0"/>
        <v>95.925928140251855</v>
      </c>
      <c r="I11" s="37">
        <f t="shared" si="3"/>
        <v>6.5228391519956768</v>
      </c>
      <c r="J11" s="33" t="s">
        <v>21</v>
      </c>
      <c r="K11" s="34">
        <v>128445</v>
      </c>
      <c r="L11" s="35">
        <v>117963</v>
      </c>
      <c r="M11" s="36">
        <f t="shared" si="4"/>
        <v>108.88583708450955</v>
      </c>
      <c r="N11" s="34">
        <v>1520112</v>
      </c>
      <c r="O11" s="35">
        <v>1487266</v>
      </c>
      <c r="P11" s="36">
        <f t="shared" si="1"/>
        <v>102.20848187210628</v>
      </c>
      <c r="Q11" s="37">
        <f t="shared" si="5"/>
        <v>6.287696513265896</v>
      </c>
    </row>
    <row r="12" spans="1:17" ht="18" customHeight="1" x14ac:dyDescent="0.15">
      <c r="A12" s="19">
        <v>6</v>
      </c>
      <c r="B12" s="20" t="s">
        <v>25</v>
      </c>
      <c r="C12" s="21">
        <v>41003</v>
      </c>
      <c r="D12" s="22">
        <v>40967</v>
      </c>
      <c r="E12" s="23">
        <f t="shared" si="2"/>
        <v>100.08787560719603</v>
      </c>
      <c r="F12" s="21">
        <v>450325</v>
      </c>
      <c r="G12" s="22">
        <v>504099</v>
      </c>
      <c r="H12" s="23">
        <f t="shared" si="0"/>
        <v>89.332650927694758</v>
      </c>
      <c r="I12" s="24">
        <f t="shared" si="3"/>
        <v>6.1025419477343519</v>
      </c>
      <c r="J12" s="20" t="s">
        <v>32</v>
      </c>
      <c r="K12" s="21">
        <v>109280</v>
      </c>
      <c r="L12" s="22">
        <v>98103</v>
      </c>
      <c r="M12" s="23">
        <f t="shared" si="4"/>
        <v>111.39312763116315</v>
      </c>
      <c r="N12" s="21">
        <v>1289765</v>
      </c>
      <c r="O12" s="22">
        <v>1207034</v>
      </c>
      <c r="P12" s="23">
        <f t="shared" si="1"/>
        <v>106.85407370463467</v>
      </c>
      <c r="Q12" s="24">
        <f t="shared" si="5"/>
        <v>5.3349035422602995</v>
      </c>
    </row>
    <row r="13" spans="1:17" ht="18" customHeight="1" x14ac:dyDescent="0.15">
      <c r="A13" s="26">
        <v>7</v>
      </c>
      <c r="B13" s="27" t="s">
        <v>26</v>
      </c>
      <c r="C13" s="28">
        <v>30830</v>
      </c>
      <c r="D13" s="29">
        <v>27573</v>
      </c>
      <c r="E13" s="30">
        <f t="shared" si="2"/>
        <v>111.81228012911181</v>
      </c>
      <c r="F13" s="28">
        <v>315799</v>
      </c>
      <c r="G13" s="29">
        <v>298254</v>
      </c>
      <c r="H13" s="30">
        <f t="shared" si="0"/>
        <v>105.88256989009368</v>
      </c>
      <c r="I13" s="31">
        <f t="shared" si="3"/>
        <v>4.2795239983402222</v>
      </c>
      <c r="J13" s="27" t="s">
        <v>33</v>
      </c>
      <c r="K13" s="28">
        <v>101389</v>
      </c>
      <c r="L13" s="29">
        <v>95603</v>
      </c>
      <c r="M13" s="30">
        <f t="shared" si="4"/>
        <v>106.05211133541835</v>
      </c>
      <c r="N13" s="28">
        <v>1095435</v>
      </c>
      <c r="O13" s="29">
        <v>1059695</v>
      </c>
      <c r="P13" s="30">
        <f t="shared" si="1"/>
        <v>103.3726685508566</v>
      </c>
      <c r="Q13" s="31">
        <f t="shared" si="5"/>
        <v>4.5310890447607992</v>
      </c>
    </row>
    <row r="14" spans="1:17" ht="18" customHeight="1" x14ac:dyDescent="0.15">
      <c r="A14" s="26">
        <v>8</v>
      </c>
      <c r="B14" s="27" t="s">
        <v>27</v>
      </c>
      <c r="C14" s="28">
        <v>27906</v>
      </c>
      <c r="D14" s="29">
        <v>28961</v>
      </c>
      <c r="E14" s="30">
        <f t="shared" si="2"/>
        <v>96.357169987224196</v>
      </c>
      <c r="F14" s="28">
        <v>312255</v>
      </c>
      <c r="G14" s="29">
        <v>330981</v>
      </c>
      <c r="H14" s="30">
        <f t="shared" si="0"/>
        <v>94.342273423549997</v>
      </c>
      <c r="I14" s="31">
        <f t="shared" si="3"/>
        <v>4.231497775805896</v>
      </c>
      <c r="J14" s="27" t="s">
        <v>29</v>
      </c>
      <c r="K14" s="28">
        <v>77100</v>
      </c>
      <c r="L14" s="29">
        <v>76554</v>
      </c>
      <c r="M14" s="30">
        <f t="shared" si="4"/>
        <v>100.71322203934479</v>
      </c>
      <c r="N14" s="28">
        <v>877891</v>
      </c>
      <c r="O14" s="29">
        <v>882870</v>
      </c>
      <c r="P14" s="30">
        <f t="shared" si="1"/>
        <v>99.436043811659701</v>
      </c>
      <c r="Q14" s="31">
        <f t="shared" si="5"/>
        <v>3.6312536048182706</v>
      </c>
    </row>
    <row r="15" spans="1:17" ht="18" customHeight="1" x14ac:dyDescent="0.15">
      <c r="A15" s="26">
        <v>9</v>
      </c>
      <c r="B15" s="27" t="s">
        <v>28</v>
      </c>
      <c r="C15" s="28">
        <v>29454</v>
      </c>
      <c r="D15" s="29">
        <v>27914</v>
      </c>
      <c r="E15" s="30">
        <f t="shared" si="2"/>
        <v>105.51694490219961</v>
      </c>
      <c r="F15" s="28">
        <v>297492</v>
      </c>
      <c r="G15" s="29">
        <v>305278</v>
      </c>
      <c r="H15" s="30">
        <f t="shared" si="0"/>
        <v>97.449537798334632</v>
      </c>
      <c r="I15" s="31">
        <f t="shared" si="3"/>
        <v>4.0314382037759122</v>
      </c>
      <c r="J15" s="27" t="s">
        <v>34</v>
      </c>
      <c r="K15" s="28">
        <v>51402</v>
      </c>
      <c r="L15" s="29">
        <v>48425</v>
      </c>
      <c r="M15" s="30">
        <f t="shared" si="4"/>
        <v>106.14765100671141</v>
      </c>
      <c r="N15" s="28">
        <v>582585</v>
      </c>
      <c r="O15" s="29">
        <v>570476</v>
      </c>
      <c r="P15" s="30">
        <f t="shared" si="1"/>
        <v>102.12261339653202</v>
      </c>
      <c r="Q15" s="31">
        <f t="shared" si="5"/>
        <v>2.4097682757461372</v>
      </c>
    </row>
    <row r="16" spans="1:17" ht="18" customHeight="1" x14ac:dyDescent="0.15">
      <c r="A16" s="32">
        <v>10</v>
      </c>
      <c r="B16" s="33" t="s">
        <v>29</v>
      </c>
      <c r="C16" s="34">
        <v>22431</v>
      </c>
      <c r="D16" s="35">
        <v>21214</v>
      </c>
      <c r="E16" s="36">
        <f t="shared" si="2"/>
        <v>105.7367775996983</v>
      </c>
      <c r="F16" s="34">
        <v>257768</v>
      </c>
      <c r="G16" s="35">
        <v>255886</v>
      </c>
      <c r="H16" s="36">
        <f t="shared" si="0"/>
        <v>100.73548377011639</v>
      </c>
      <c r="I16" s="37">
        <f t="shared" si="3"/>
        <v>3.4931217071750149</v>
      </c>
      <c r="J16" s="33" t="s">
        <v>35</v>
      </c>
      <c r="K16" s="34">
        <v>42101</v>
      </c>
      <c r="L16" s="35">
        <v>44908</v>
      </c>
      <c r="M16" s="36">
        <f t="shared" si="4"/>
        <v>93.749443306315129</v>
      </c>
      <c r="N16" s="34">
        <v>572802</v>
      </c>
      <c r="O16" s="35">
        <v>510732</v>
      </c>
      <c r="P16" s="36">
        <f t="shared" si="1"/>
        <v>112.15314489791123</v>
      </c>
      <c r="Q16" s="37">
        <f t="shared" si="5"/>
        <v>2.3693024844167616</v>
      </c>
    </row>
    <row r="17" spans="1:17" ht="15" customHeight="1" x14ac:dyDescent="0.15">
      <c r="A17" s="38"/>
      <c r="B17" s="20" t="s">
        <v>5</v>
      </c>
      <c r="C17" s="21">
        <f>SUBTOTAL(9,C7:C16)</f>
        <v>494602</v>
      </c>
      <c r="D17" s="22">
        <f>SUBTOTAL(9,D7:D16)</f>
        <v>469368</v>
      </c>
      <c r="E17" s="23">
        <f t="shared" si="2"/>
        <v>105.37616539687409</v>
      </c>
      <c r="F17" s="21">
        <f>SUBTOTAL(9,F7:F16)</f>
        <v>5215648</v>
      </c>
      <c r="G17" s="22">
        <f>SUBTOTAL(9,G7:G16)</f>
        <v>5312816</v>
      </c>
      <c r="H17" s="23">
        <f t="shared" si="0"/>
        <v>98.17106408352933</v>
      </c>
      <c r="I17" s="24">
        <f t="shared" si="3"/>
        <v>70.679421983271581</v>
      </c>
      <c r="J17" s="20" t="s">
        <v>5</v>
      </c>
      <c r="K17" s="21">
        <f>SUBTOTAL(9,K7:K16)</f>
        <v>1440016</v>
      </c>
      <c r="L17" s="22">
        <f>SUBTOTAL(9,L7:L16)</f>
        <v>1356717</v>
      </c>
      <c r="M17" s="23">
        <f t="shared" si="4"/>
        <v>106.13974764081236</v>
      </c>
      <c r="N17" s="21">
        <f>SUBTOTAL(9,N7:N16)</f>
        <v>16742552</v>
      </c>
      <c r="O17" s="22">
        <f>SUBTOTAL(9,O7:O16)</f>
        <v>16198354</v>
      </c>
      <c r="P17" s="23">
        <f t="shared" si="1"/>
        <v>103.35958826433847</v>
      </c>
      <c r="Q17" s="24">
        <f t="shared" si="5"/>
        <v>69.252848364839537</v>
      </c>
    </row>
    <row r="18" spans="1:17" ht="15" customHeight="1" x14ac:dyDescent="0.15">
      <c r="A18" s="39"/>
      <c r="B18" s="33" t="s">
        <v>6</v>
      </c>
      <c r="C18" s="34">
        <v>203741</v>
      </c>
      <c r="D18" s="35">
        <v>215357</v>
      </c>
      <c r="E18" s="36">
        <f t="shared" si="2"/>
        <v>94.606165576229245</v>
      </c>
      <c r="F18" s="34">
        <v>2163654</v>
      </c>
      <c r="G18" s="35">
        <v>2306993</v>
      </c>
      <c r="H18" s="36">
        <f t="shared" si="0"/>
        <v>93.786760514661296</v>
      </c>
      <c r="I18" s="37">
        <f t="shared" si="3"/>
        <v>29.320578016728412</v>
      </c>
      <c r="J18" s="33" t="s">
        <v>6</v>
      </c>
      <c r="K18" s="34">
        <v>638682</v>
      </c>
      <c r="L18" s="35">
        <v>631611</v>
      </c>
      <c r="M18" s="36">
        <f t="shared" si="4"/>
        <v>101.11951818445213</v>
      </c>
      <c r="N18" s="34">
        <v>7433424</v>
      </c>
      <c r="O18" s="35">
        <v>7401054</v>
      </c>
      <c r="P18" s="36">
        <f t="shared" si="1"/>
        <v>100.43737013673999</v>
      </c>
      <c r="Q18" s="37">
        <f t="shared" si="5"/>
        <v>30.747151635160456</v>
      </c>
    </row>
    <row r="19" spans="1:17" ht="12.9" customHeight="1" x14ac:dyDescent="0.15">
      <c r="A19" s="49">
        <v>45992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237504</v>
      </c>
      <c r="D23" s="16">
        <f>SUBTOTAL(9,D24:D35)</f>
        <v>206764</v>
      </c>
      <c r="E23" s="17">
        <f>IF(OR(C23=0,D23=0),0,C23/D23*100)</f>
        <v>114.86719158073939</v>
      </c>
      <c r="F23" s="15">
        <f>SUBTOTAL(9,F24:F35)</f>
        <v>2502095</v>
      </c>
      <c r="G23" s="16">
        <f>SUBTOTAL(9,G24:G35)</f>
        <v>2244966</v>
      </c>
      <c r="H23" s="17">
        <f t="shared" ref="H23:H35" si="6">IF(OR(F23=0,G23=0),0,F23/G23*100)</f>
        <v>111.45358103418938</v>
      </c>
      <c r="I23" s="18">
        <f>IF(OR(F$23=0,F23=0),0,F23/F$23*100)</f>
        <v>100</v>
      </c>
      <c r="J23" s="14" t="s">
        <v>18</v>
      </c>
      <c r="K23" s="15">
        <f>SUBTOTAL(9,K24:K35)</f>
        <v>33522</v>
      </c>
      <c r="L23" s="16">
        <f>SUBTOTAL(9,L24:L35)</f>
        <v>33295</v>
      </c>
      <c r="M23" s="17">
        <f>IF(OR(K23=0,L23=0),0,K23/L23*100)</f>
        <v>100.68178405165942</v>
      </c>
      <c r="N23" s="15">
        <f>SUBTOTAL(9,N24:N35)</f>
        <v>407848</v>
      </c>
      <c r="O23" s="16">
        <f>SUBTOTAL(9,O24:O35)</f>
        <v>420281</v>
      </c>
      <c r="P23" s="17">
        <f t="shared" ref="P23:P35" si="7">IF(OR(N23=0,O23=0),0,N23/O23*100)</f>
        <v>97.041741120821541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36</v>
      </c>
      <c r="C24" s="21">
        <v>207210</v>
      </c>
      <c r="D24" s="22">
        <v>178558</v>
      </c>
      <c r="E24" s="23">
        <f t="shared" ref="E24:E35" si="8">IF(OR(C24=0,D24=0),0,C24/D24*100)</f>
        <v>116.04632668376662</v>
      </c>
      <c r="F24" s="21">
        <v>2205987</v>
      </c>
      <c r="G24" s="22">
        <v>2013206</v>
      </c>
      <c r="H24" s="23">
        <f t="shared" si="6"/>
        <v>109.57582085489513</v>
      </c>
      <c r="I24" s="24">
        <f t="shared" ref="I24:I35" si="9">IF(OR(F$23=0,F24=0),0,F24/F$23*100)</f>
        <v>88.165597229521666</v>
      </c>
      <c r="J24" s="20" t="s">
        <v>36</v>
      </c>
      <c r="K24" s="21">
        <v>27143</v>
      </c>
      <c r="L24" s="22">
        <v>28657</v>
      </c>
      <c r="M24" s="23">
        <f t="shared" ref="M24:M35" si="10">IF(OR(K24=0,L24=0),0,K24/L24*100)</f>
        <v>94.716823114771259</v>
      </c>
      <c r="N24" s="21">
        <v>344591</v>
      </c>
      <c r="O24" s="22">
        <v>364275</v>
      </c>
      <c r="P24" s="23">
        <f t="shared" si="7"/>
        <v>94.596390089904602</v>
      </c>
      <c r="Q24" s="24">
        <f t="shared" ref="Q24:Q35" si="11">IF(OR(N$23=0,N24=0),0,N24/N$23*100)</f>
        <v>84.490055118573579</v>
      </c>
    </row>
    <row r="25" spans="1:17" ht="18" customHeight="1" x14ac:dyDescent="0.15">
      <c r="A25" s="26">
        <v>2</v>
      </c>
      <c r="B25" s="27" t="s">
        <v>37</v>
      </c>
      <c r="C25" s="28">
        <v>17560</v>
      </c>
      <c r="D25" s="29">
        <v>15438</v>
      </c>
      <c r="E25" s="30">
        <f t="shared" si="8"/>
        <v>113.74530379582848</v>
      </c>
      <c r="F25" s="28">
        <v>150994</v>
      </c>
      <c r="G25" s="29">
        <v>99746</v>
      </c>
      <c r="H25" s="30">
        <f t="shared" si="6"/>
        <v>151.37850139353958</v>
      </c>
      <c r="I25" s="31">
        <f t="shared" si="9"/>
        <v>6.0347029189539168</v>
      </c>
      <c r="J25" s="27" t="s">
        <v>29</v>
      </c>
      <c r="K25" s="28">
        <v>1638</v>
      </c>
      <c r="L25" s="29">
        <v>1620</v>
      </c>
      <c r="M25" s="30">
        <f t="shared" si="10"/>
        <v>101.11111111111111</v>
      </c>
      <c r="N25" s="28">
        <v>19222</v>
      </c>
      <c r="O25" s="29">
        <v>15642</v>
      </c>
      <c r="P25" s="30">
        <f t="shared" si="7"/>
        <v>122.88709883646594</v>
      </c>
      <c r="Q25" s="31">
        <f t="shared" si="11"/>
        <v>4.7130303446381987</v>
      </c>
    </row>
    <row r="26" spans="1:17" ht="18" customHeight="1" x14ac:dyDescent="0.15">
      <c r="A26" s="26">
        <v>3</v>
      </c>
      <c r="B26" s="27" t="s">
        <v>32</v>
      </c>
      <c r="C26" s="28">
        <v>8956</v>
      </c>
      <c r="D26" s="29">
        <v>8276</v>
      </c>
      <c r="E26" s="30">
        <f t="shared" si="8"/>
        <v>108.2165297245046</v>
      </c>
      <c r="F26" s="28">
        <v>94068</v>
      </c>
      <c r="G26" s="29">
        <v>81688</v>
      </c>
      <c r="H26" s="30">
        <f t="shared" si="6"/>
        <v>115.15522475761432</v>
      </c>
      <c r="I26" s="31">
        <f t="shared" si="9"/>
        <v>3.7595694807751108</v>
      </c>
      <c r="J26" s="27" t="s">
        <v>37</v>
      </c>
      <c r="K26" s="28">
        <v>912</v>
      </c>
      <c r="L26" s="29">
        <v>1070</v>
      </c>
      <c r="M26" s="30">
        <f t="shared" si="10"/>
        <v>85.233644859813083</v>
      </c>
      <c r="N26" s="28">
        <v>13918</v>
      </c>
      <c r="O26" s="29">
        <v>12352</v>
      </c>
      <c r="P26" s="30">
        <f t="shared" si="7"/>
        <v>112.67810880829015</v>
      </c>
      <c r="Q26" s="31">
        <f t="shared" si="11"/>
        <v>3.41254585041486</v>
      </c>
    </row>
    <row r="27" spans="1:17" ht="18" customHeight="1" x14ac:dyDescent="0.15">
      <c r="A27" s="26">
        <v>4</v>
      </c>
      <c r="B27" s="27" t="s">
        <v>38</v>
      </c>
      <c r="C27" s="28">
        <v>1470</v>
      </c>
      <c r="D27" s="29">
        <v>140</v>
      </c>
      <c r="E27" s="30">
        <f t="shared" si="8"/>
        <v>1050</v>
      </c>
      <c r="F27" s="28">
        <v>15260</v>
      </c>
      <c r="G27" s="29">
        <v>10190</v>
      </c>
      <c r="H27" s="30">
        <f t="shared" si="6"/>
        <v>149.75466143277723</v>
      </c>
      <c r="I27" s="31">
        <f t="shared" si="9"/>
        <v>0.60988891309082982</v>
      </c>
      <c r="J27" s="27" t="s">
        <v>41</v>
      </c>
      <c r="K27" s="28">
        <v>1234</v>
      </c>
      <c r="L27" s="29">
        <v>1030</v>
      </c>
      <c r="M27" s="30">
        <f t="shared" si="10"/>
        <v>119.80582524271846</v>
      </c>
      <c r="N27" s="28">
        <v>11743</v>
      </c>
      <c r="O27" s="29">
        <v>13296</v>
      </c>
      <c r="P27" s="30">
        <f t="shared" si="7"/>
        <v>88.319795427196141</v>
      </c>
      <c r="Q27" s="31">
        <f t="shared" si="11"/>
        <v>2.8792589396049508</v>
      </c>
    </row>
    <row r="28" spans="1:17" ht="18" customHeight="1" x14ac:dyDescent="0.15">
      <c r="A28" s="32">
        <v>5</v>
      </c>
      <c r="B28" s="33" t="s">
        <v>39</v>
      </c>
      <c r="C28" s="34">
        <v>234</v>
      </c>
      <c r="D28" s="35">
        <v>1248</v>
      </c>
      <c r="E28" s="36">
        <f t="shared" si="8"/>
        <v>18.75</v>
      </c>
      <c r="F28" s="34">
        <v>11011</v>
      </c>
      <c r="G28" s="35">
        <v>14950</v>
      </c>
      <c r="H28" s="36">
        <f t="shared" si="6"/>
        <v>73.65217391304347</v>
      </c>
      <c r="I28" s="37">
        <f t="shared" si="9"/>
        <v>0.440071220317374</v>
      </c>
      <c r="J28" s="33" t="s">
        <v>32</v>
      </c>
      <c r="K28" s="34">
        <v>886</v>
      </c>
      <c r="L28" s="35">
        <v>476</v>
      </c>
      <c r="M28" s="36">
        <f t="shared" si="10"/>
        <v>186.1344537815126</v>
      </c>
      <c r="N28" s="34">
        <v>10027</v>
      </c>
      <c r="O28" s="35">
        <v>7011</v>
      </c>
      <c r="P28" s="36">
        <f t="shared" si="7"/>
        <v>143.01811439167022</v>
      </c>
      <c r="Q28" s="37">
        <f t="shared" si="11"/>
        <v>2.4585139561797531</v>
      </c>
    </row>
    <row r="29" spans="1:17" ht="18" customHeight="1" x14ac:dyDescent="0.15">
      <c r="A29" s="19">
        <v>6</v>
      </c>
      <c r="B29" s="20" t="s">
        <v>27</v>
      </c>
      <c r="C29" s="21">
        <v>680</v>
      </c>
      <c r="D29" s="22">
        <v>720</v>
      </c>
      <c r="E29" s="23">
        <f t="shared" si="8"/>
        <v>94.444444444444443</v>
      </c>
      <c r="F29" s="21">
        <v>8720</v>
      </c>
      <c r="G29" s="22">
        <v>8220</v>
      </c>
      <c r="H29" s="23">
        <f t="shared" si="6"/>
        <v>106.08272506082726</v>
      </c>
      <c r="I29" s="24">
        <f t="shared" si="9"/>
        <v>0.34850795033761711</v>
      </c>
      <c r="J29" s="20" t="s">
        <v>42</v>
      </c>
      <c r="K29" s="21">
        <v>997</v>
      </c>
      <c r="L29" s="22">
        <v>386</v>
      </c>
      <c r="M29" s="23">
        <f t="shared" si="10"/>
        <v>258.29015544041448</v>
      </c>
      <c r="N29" s="21">
        <v>3777</v>
      </c>
      <c r="O29" s="22">
        <v>3441</v>
      </c>
      <c r="P29" s="23">
        <f t="shared" si="7"/>
        <v>109.7646033129904</v>
      </c>
      <c r="Q29" s="24">
        <f t="shared" si="11"/>
        <v>0.92608030442713951</v>
      </c>
    </row>
    <row r="30" spans="1:17" ht="18" customHeight="1" x14ac:dyDescent="0.15">
      <c r="A30" s="26">
        <v>7</v>
      </c>
      <c r="B30" s="27" t="s">
        <v>35</v>
      </c>
      <c r="C30" s="28">
        <v>550</v>
      </c>
      <c r="D30" s="29">
        <v>560</v>
      </c>
      <c r="E30" s="30">
        <f t="shared" si="8"/>
        <v>98.214285714285708</v>
      </c>
      <c r="F30" s="28">
        <v>5350</v>
      </c>
      <c r="G30" s="29">
        <v>3570</v>
      </c>
      <c r="H30" s="30">
        <f t="shared" si="6"/>
        <v>149.85994397759103</v>
      </c>
      <c r="I30" s="31">
        <f t="shared" si="9"/>
        <v>0.21382081815438664</v>
      </c>
      <c r="J30" s="27" t="s">
        <v>35</v>
      </c>
      <c r="K30" s="28">
        <v>263</v>
      </c>
      <c r="L30" s="29">
        <v>46</v>
      </c>
      <c r="M30" s="30">
        <f t="shared" si="10"/>
        <v>571.73913043478262</v>
      </c>
      <c r="N30" s="28">
        <v>2445</v>
      </c>
      <c r="O30" s="29">
        <v>1572</v>
      </c>
      <c r="P30" s="30">
        <f t="shared" si="7"/>
        <v>155.53435114503819</v>
      </c>
      <c r="Q30" s="31">
        <f t="shared" si="11"/>
        <v>0.59948804456562244</v>
      </c>
    </row>
    <row r="31" spans="1:17" ht="18" customHeight="1" x14ac:dyDescent="0.15">
      <c r="A31" s="26">
        <v>8</v>
      </c>
      <c r="B31" s="27" t="s">
        <v>40</v>
      </c>
      <c r="C31" s="28">
        <v>404</v>
      </c>
      <c r="D31" s="29">
        <v>512</v>
      </c>
      <c r="E31" s="30">
        <f t="shared" si="8"/>
        <v>78.90625</v>
      </c>
      <c r="F31" s="28">
        <v>4956</v>
      </c>
      <c r="G31" s="29">
        <v>5588</v>
      </c>
      <c r="H31" s="30">
        <f t="shared" si="6"/>
        <v>88.69005010737294</v>
      </c>
      <c r="I31" s="31">
        <f t="shared" si="9"/>
        <v>0.19807401397628788</v>
      </c>
      <c r="J31" s="27" t="s">
        <v>43</v>
      </c>
      <c r="K31" s="28">
        <v>106</v>
      </c>
      <c r="L31" s="29">
        <v>0</v>
      </c>
      <c r="M31" s="30">
        <f t="shared" si="10"/>
        <v>0</v>
      </c>
      <c r="N31" s="28">
        <v>970</v>
      </c>
      <c r="O31" s="29">
        <v>110</v>
      </c>
      <c r="P31" s="30">
        <f t="shared" si="7"/>
        <v>881.81818181818187</v>
      </c>
      <c r="Q31" s="31">
        <f t="shared" si="11"/>
        <v>0.23783370275200563</v>
      </c>
    </row>
    <row r="32" spans="1:17" ht="18" customHeight="1" x14ac:dyDescent="0.15">
      <c r="A32" s="26">
        <v>9</v>
      </c>
      <c r="B32" s="27" t="s">
        <v>25</v>
      </c>
      <c r="C32" s="28">
        <v>330</v>
      </c>
      <c r="D32" s="29">
        <v>312</v>
      </c>
      <c r="E32" s="30">
        <f t="shared" si="8"/>
        <v>105.76923076923077</v>
      </c>
      <c r="F32" s="28">
        <v>2984</v>
      </c>
      <c r="G32" s="29">
        <v>2876</v>
      </c>
      <c r="H32" s="30">
        <f t="shared" si="6"/>
        <v>103.75521557719054</v>
      </c>
      <c r="I32" s="31">
        <f t="shared" si="9"/>
        <v>0.11926006006966162</v>
      </c>
      <c r="J32" s="27" t="s">
        <v>44</v>
      </c>
      <c r="K32" s="28">
        <v>254</v>
      </c>
      <c r="L32" s="29">
        <v>0</v>
      </c>
      <c r="M32" s="30">
        <f t="shared" si="10"/>
        <v>0</v>
      </c>
      <c r="N32" s="28">
        <v>333</v>
      </c>
      <c r="O32" s="29">
        <v>0</v>
      </c>
      <c r="P32" s="30">
        <f t="shared" si="7"/>
        <v>0</v>
      </c>
      <c r="Q32" s="31">
        <f t="shared" si="11"/>
        <v>8.1648064965379269E-2</v>
      </c>
    </row>
    <row r="33" spans="1:17" ht="18" customHeight="1" x14ac:dyDescent="0.15">
      <c r="A33" s="32">
        <v>10</v>
      </c>
      <c r="B33" s="33" t="s">
        <v>21</v>
      </c>
      <c r="C33" s="34">
        <v>0</v>
      </c>
      <c r="D33" s="35">
        <v>0</v>
      </c>
      <c r="E33" s="36">
        <f t="shared" si="8"/>
        <v>0</v>
      </c>
      <c r="F33" s="34">
        <v>1324</v>
      </c>
      <c r="G33" s="35">
        <v>0</v>
      </c>
      <c r="H33" s="36">
        <f t="shared" si="6"/>
        <v>0</v>
      </c>
      <c r="I33" s="37">
        <f t="shared" si="9"/>
        <v>5.2915656679702404E-2</v>
      </c>
      <c r="J33" s="33" t="s">
        <v>21</v>
      </c>
      <c r="K33" s="34">
        <v>0</v>
      </c>
      <c r="L33" s="35">
        <v>0</v>
      </c>
      <c r="M33" s="36">
        <f t="shared" si="10"/>
        <v>0</v>
      </c>
      <c r="N33" s="34">
        <v>331</v>
      </c>
      <c r="O33" s="35">
        <v>0</v>
      </c>
      <c r="P33" s="36">
        <f t="shared" si="7"/>
        <v>0</v>
      </c>
      <c r="Q33" s="37">
        <f t="shared" si="11"/>
        <v>8.1157686196818429E-2</v>
      </c>
    </row>
    <row r="34" spans="1:17" ht="15" customHeight="1" x14ac:dyDescent="0.15">
      <c r="A34" s="38"/>
      <c r="B34" s="20" t="s">
        <v>5</v>
      </c>
      <c r="C34" s="21">
        <f>SUBTOTAL(9,C24:C33)</f>
        <v>237394</v>
      </c>
      <c r="D34" s="22">
        <f>SUBTOTAL(9,D24:D33)</f>
        <v>205764</v>
      </c>
      <c r="E34" s="23">
        <f t="shared" si="8"/>
        <v>115.37197954938667</v>
      </c>
      <c r="F34" s="21">
        <f>SUBTOTAL(9,F24:F33)</f>
        <v>2500654</v>
      </c>
      <c r="G34" s="22">
        <f>SUBTOTAL(9,G24:G33)</f>
        <v>2240034</v>
      </c>
      <c r="H34" s="23">
        <f t="shared" si="6"/>
        <v>111.63464483128381</v>
      </c>
      <c r="I34" s="24">
        <f t="shared" si="9"/>
        <v>99.942408261876551</v>
      </c>
      <c r="J34" s="20" t="s">
        <v>5</v>
      </c>
      <c r="K34" s="21">
        <f>SUBTOTAL(9,K24:K33)</f>
        <v>33433</v>
      </c>
      <c r="L34" s="22">
        <f>SUBTOTAL(9,L24:L33)</f>
        <v>33285</v>
      </c>
      <c r="M34" s="23">
        <f t="shared" si="10"/>
        <v>100.44464473486556</v>
      </c>
      <c r="N34" s="21">
        <f>SUBTOTAL(9,N24:N33)</f>
        <v>407357</v>
      </c>
      <c r="O34" s="22">
        <f>SUBTOTAL(9,O24:O33)</f>
        <v>417699</v>
      </c>
      <c r="P34" s="23">
        <f t="shared" si="7"/>
        <v>97.524054402811586</v>
      </c>
      <c r="Q34" s="24">
        <f t="shared" si="11"/>
        <v>99.879612012318319</v>
      </c>
    </row>
    <row r="35" spans="1:17" ht="15" customHeight="1" x14ac:dyDescent="0.15">
      <c r="A35" s="39"/>
      <c r="B35" s="33" t="s">
        <v>6</v>
      </c>
      <c r="C35" s="34">
        <v>110</v>
      </c>
      <c r="D35" s="35">
        <v>1000</v>
      </c>
      <c r="E35" s="36">
        <f t="shared" si="8"/>
        <v>11</v>
      </c>
      <c r="F35" s="34">
        <v>1441</v>
      </c>
      <c r="G35" s="35">
        <v>4932</v>
      </c>
      <c r="H35" s="36">
        <f t="shared" si="6"/>
        <v>29.217356042173559</v>
      </c>
      <c r="I35" s="37">
        <f t="shared" si="9"/>
        <v>5.759173812345255E-2</v>
      </c>
      <c r="J35" s="33" t="s">
        <v>6</v>
      </c>
      <c r="K35" s="34">
        <v>89</v>
      </c>
      <c r="L35" s="35">
        <v>10</v>
      </c>
      <c r="M35" s="36">
        <f t="shared" si="10"/>
        <v>890</v>
      </c>
      <c r="N35" s="34">
        <v>491</v>
      </c>
      <c r="O35" s="35">
        <v>2582</v>
      </c>
      <c r="P35" s="36">
        <f t="shared" si="7"/>
        <v>19.016266460108444</v>
      </c>
      <c r="Q35" s="37">
        <f t="shared" si="11"/>
        <v>0.12038798768168535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2026-05-12T02:52:51Z</dcterms:created>
  <dcterms:modified xsi:type="dcterms:W3CDTF">2026-05-12T02:53:07Z</dcterms:modified>
</cp:coreProperties>
</file>