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E483266D-F69F-4C33-8BCE-A1FFB07082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23" i="1"/>
  <c r="Q25" i="1" s="1"/>
  <c r="F34" i="1"/>
  <c r="F23" i="1"/>
  <c r="I28" i="1" s="1"/>
  <c r="N17" i="1"/>
  <c r="N6" i="1"/>
  <c r="Q14" i="1" s="1"/>
  <c r="F17" i="1"/>
  <c r="F6" i="1"/>
  <c r="I17" i="1" s="1"/>
  <c r="P35" i="1"/>
  <c r="M35" i="1"/>
  <c r="H35" i="1"/>
  <c r="E35" i="1"/>
  <c r="O34" i="1"/>
  <c r="O23" i="1" s="1"/>
  <c r="K34" i="1"/>
  <c r="L34" i="1"/>
  <c r="L23" i="1" s="1"/>
  <c r="M34" i="1"/>
  <c r="G34" i="1"/>
  <c r="G23" i="1" s="1"/>
  <c r="C34" i="1"/>
  <c r="D34" i="1"/>
  <c r="D23" i="1" s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K23" i="1"/>
  <c r="P18" i="1"/>
  <c r="M18" i="1"/>
  <c r="O17" i="1"/>
  <c r="O6" i="1" s="1"/>
  <c r="K17" i="1"/>
  <c r="K6" i="1" s="1"/>
  <c r="L17" i="1"/>
  <c r="L6" i="1" s="1"/>
  <c r="M1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C6" i="1" s="1"/>
  <c r="D17" i="1"/>
  <c r="D6" i="1" s="1"/>
  <c r="E16" i="1"/>
  <c r="E15" i="1"/>
  <c r="E14" i="1"/>
  <c r="E13" i="1"/>
  <c r="E12" i="1"/>
  <c r="E11" i="1"/>
  <c r="E10" i="1"/>
  <c r="E9" i="1"/>
  <c r="E8" i="1"/>
  <c r="E7" i="1"/>
  <c r="P34" i="1" l="1"/>
  <c r="M23" i="1"/>
  <c r="H34" i="1"/>
  <c r="E34" i="1"/>
  <c r="M6" i="1"/>
  <c r="Q10" i="1"/>
  <c r="Q13" i="1"/>
  <c r="Q15" i="1"/>
  <c r="Q16" i="1"/>
  <c r="Q17" i="1"/>
  <c r="Q18" i="1"/>
  <c r="P17" i="1"/>
  <c r="P6" i="1"/>
  <c r="Q6" i="1"/>
  <c r="I18" i="1"/>
  <c r="I6" i="1"/>
  <c r="H17" i="1"/>
  <c r="E6" i="1"/>
  <c r="I29" i="1"/>
  <c r="Q27" i="1"/>
  <c r="I8" i="1"/>
  <c r="I31" i="1"/>
  <c r="I9" i="1"/>
  <c r="Q29" i="1"/>
  <c r="P23" i="1"/>
  <c r="I10" i="1"/>
  <c r="Q7" i="1"/>
  <c r="I33" i="1"/>
  <c r="I11" i="1"/>
  <c r="Q8" i="1"/>
  <c r="I34" i="1"/>
  <c r="Q31" i="1"/>
  <c r="I7" i="1"/>
  <c r="Q28" i="1"/>
  <c r="I32" i="1"/>
  <c r="Q30" i="1"/>
  <c r="E17" i="1"/>
  <c r="I12" i="1"/>
  <c r="Q9" i="1"/>
  <c r="I23" i="1"/>
  <c r="I35" i="1"/>
  <c r="Q32" i="1"/>
  <c r="Q33" i="1"/>
  <c r="Q34" i="1"/>
  <c r="Q26" i="1"/>
  <c r="I13" i="1"/>
  <c r="I24" i="1"/>
  <c r="I14" i="1"/>
  <c r="Q11" i="1"/>
  <c r="I25" i="1"/>
  <c r="H6" i="1"/>
  <c r="I15" i="1"/>
  <c r="Q12" i="1"/>
  <c r="I26" i="1"/>
  <c r="Q23" i="1"/>
  <c r="Q35" i="1"/>
  <c r="I30" i="1"/>
  <c r="C23" i="1"/>
  <c r="E23" i="1" s="1"/>
  <c r="I16" i="1"/>
  <c r="I27" i="1"/>
  <c r="Q24" i="1"/>
  <c r="H23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<sst xmlns="http://schemas.openxmlformats.org/spreadsheetml/2006/main" count="123" uniqueCount="46">
  <si>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</si>
  <si>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</si>
  <si>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</si>
  <si>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</si>
  <si>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</si>
  <si>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</si>
  <si>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</si>
  <si>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</si>
  <si>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</si>
  <si>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</si>
  <si>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</si>
  <si>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</si>
  <si>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</si>
  <si>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</si>
  <si>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</si>
  <si>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</si>
  <si>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</si>
  <si>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</si>
  <si>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</si>
  <si>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</si>
  <si>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６． 海上出入貨物主要品種（累計上位１０品種）</t>
    <phoneticPr fontId="1"/>
  </si>
  <si>
    <t>鋼材</t>
  </si>
  <si>
    <t>産業機械</t>
  </si>
  <si>
    <t>再利用資材</t>
  </si>
  <si>
    <t>金属くず</t>
  </si>
  <si>
    <t>完成自動車</t>
  </si>
  <si>
    <t>電気機械</t>
  </si>
  <si>
    <t>紙・パルプ</t>
  </si>
  <si>
    <t>化学薬品</t>
  </si>
  <si>
    <t>金属製品</t>
  </si>
  <si>
    <t>衣服・身廻品・はきもの</t>
  </si>
  <si>
    <t>家具装備品</t>
  </si>
  <si>
    <t>製造食品</t>
  </si>
  <si>
    <t>木製品</t>
  </si>
  <si>
    <t>石炭</t>
  </si>
  <si>
    <t>その他輸送機械</t>
  </si>
  <si>
    <t>取合せ品</t>
  </si>
  <si>
    <t>廃土砂</t>
  </si>
  <si>
    <t>その他輸送用車両</t>
  </si>
  <si>
    <t>廃棄物</t>
  </si>
  <si>
    <t>重油</t>
  </si>
  <si>
    <t>砂利・砂</t>
  </si>
  <si>
    <t>セメント</t>
  </si>
  <si>
    <t>鉄鋼</t>
  </si>
  <si>
    <t>揮発油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</si>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</sst>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distributed" vertical="center" wrapText="1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BreakPreview" topLeftCell="A3" zoomScaleNormal="100" zoomScaleSheetLayoutView="100" workbookViewId="0">
      <selection activeCell="J10" sqref="J10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46023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623247</v>
      </c>
      <c r="D6" s="16">
        <f>SUBTOTAL(9,D7:D18)</f>
        <v>519301</v>
      </c>
      <c r="E6" s="17">
        <f>IF(OR(C6=0,D6=0),0,C6/D6*100)</f>
        <v>120.01652220966261</v>
      </c>
      <c r="F6" s="15">
        <f>SUBTOTAL(9,F7:F18)</f>
        <v>623247</v>
      </c>
      <c r="G6" s="16">
        <f>SUBTOTAL(9,G7:G18)</f>
        <v>519301</v>
      </c>
      <c r="H6" s="17">
        <f t="shared" ref="H6:H18" si="0">IF(OR(F6=0,G6=0),0,F6/G6*100)</f>
        <v>120.01652220966261</v>
      </c>
      <c r="I6" s="18">
        <f>IF(OR(F$6=0,F6=0),0,F6/F$6*100)</f>
        <v>100</v>
      </c>
      <c r="J6" s="14" t="s">
        <v>18</v>
      </c>
      <c r="K6" s="15">
        <f>SUBTOTAL(9,K7:K18)</f>
        <v>2291704</v>
      </c>
      <c r="L6" s="16">
        <f>SUBTOTAL(9,L7:L18)</f>
        <v>2274441</v>
      </c>
      <c r="M6" s="17">
        <f>IF(OR(K6=0,L6=0),0,K6/L6*100)</f>
        <v>100.75899968387836</v>
      </c>
      <c r="N6" s="15">
        <f>SUBTOTAL(9,N7:N18)</f>
        <v>2291704</v>
      </c>
      <c r="O6" s="16">
        <f>SUBTOTAL(9,O7:O18)</f>
        <v>2274441</v>
      </c>
      <c r="P6" s="17">
        <f t="shared" ref="P6:P18" si="1">IF(OR(N6=0,O6=0),0,N6/O6*100)</f>
        <v>100.75899968387836</v>
      </c>
      <c r="Q6" s="18">
        <f>IF(OR(N$6=0,N6=0),0,N6/N$6*100)</f>
        <v>100</v>
      </c>
    </row>
    <row r="7" spans="1:17" ht="18" customHeight="1" x14ac:dyDescent="0.15">
      <c r="A7" s="19">
        <v>1</v>
      </c>
      <c r="B7" s="54" t="s">
        <v>45</v>
      </c>
      <c r="C7" s="21">
        <v>81780</v>
      </c>
      <c r="D7" s="22">
        <v>60705</v>
      </c>
      <c r="E7" s="23">
        <f t="shared" ref="E7:E18" si="2">IF(OR(C7=0,D7=0),0,C7/D7*100)</f>
        <v>134.71707437608106</v>
      </c>
      <c r="F7" s="21">
        <v>81780</v>
      </c>
      <c r="G7" s="22">
        <v>60705</v>
      </c>
      <c r="H7" s="23">
        <f t="shared" si="0"/>
        <v>134.71707437608106</v>
      </c>
      <c r="I7" s="24">
        <f t="shared" ref="I7:I18" si="3">IF(OR(F$6=0,F7=0),0,F7/F$6*100)</f>
        <v>13.121603473422255</v>
      </c>
      <c r="J7" s="25" t="s">
        <v>30</v>
      </c>
      <c r="K7" s="21">
        <v>335287</v>
      </c>
      <c r="L7" s="22">
        <v>356976</v>
      </c>
      <c r="M7" s="23">
        <f t="shared" ref="M7:M18" si="4">IF(OR(K7=0,L7=0),0,K7/L7*100)</f>
        <v>93.924241405584681</v>
      </c>
      <c r="N7" s="21">
        <v>335287</v>
      </c>
      <c r="O7" s="22">
        <v>356976</v>
      </c>
      <c r="P7" s="23">
        <f t="shared" si="1"/>
        <v>93.924241405584681</v>
      </c>
      <c r="Q7" s="24">
        <f t="shared" ref="Q7:Q18" si="5">IF(OR(N$6=0,N7=0),0,N7/N$6*100)</f>
        <v>14.630467110935793</v>
      </c>
    </row>
    <row r="8" spans="1:17" ht="18" customHeight="1" x14ac:dyDescent="0.15">
      <c r="A8" s="26">
        <v>2</v>
      </c>
      <c r="B8" s="27" t="s">
        <v>21</v>
      </c>
      <c r="C8" s="28">
        <v>81682</v>
      </c>
      <c r="D8" s="29">
        <v>80817</v>
      </c>
      <c r="E8" s="30">
        <f t="shared" si="2"/>
        <v>101.07031936350026</v>
      </c>
      <c r="F8" s="28">
        <v>81682</v>
      </c>
      <c r="G8" s="29">
        <v>80817</v>
      </c>
      <c r="H8" s="30">
        <f t="shared" si="0"/>
        <v>101.07031936350026</v>
      </c>
      <c r="I8" s="31">
        <f t="shared" si="3"/>
        <v>13.105879370458261</v>
      </c>
      <c r="J8" s="27" t="s">
        <v>26</v>
      </c>
      <c r="K8" s="28">
        <v>272390</v>
      </c>
      <c r="L8" s="29">
        <v>286115</v>
      </c>
      <c r="M8" s="30">
        <f t="shared" si="4"/>
        <v>95.202977823602396</v>
      </c>
      <c r="N8" s="28">
        <v>272390</v>
      </c>
      <c r="O8" s="29">
        <v>286115</v>
      </c>
      <c r="P8" s="30">
        <f t="shared" si="1"/>
        <v>95.202977823602396</v>
      </c>
      <c r="Q8" s="31">
        <f t="shared" si="5"/>
        <v>11.885915458540893</v>
      </c>
    </row>
    <row r="9" spans="1:17" ht="18" customHeight="1" x14ac:dyDescent="0.15">
      <c r="A9" s="26">
        <v>3</v>
      </c>
      <c r="B9" s="27" t="s">
        <v>22</v>
      </c>
      <c r="C9" s="28">
        <v>66273</v>
      </c>
      <c r="D9" s="29">
        <v>48553</v>
      </c>
      <c r="E9" s="30">
        <f t="shared" si="2"/>
        <v>136.49620002883447</v>
      </c>
      <c r="F9" s="28">
        <v>66273</v>
      </c>
      <c r="G9" s="29">
        <v>48553</v>
      </c>
      <c r="H9" s="30">
        <f t="shared" si="0"/>
        <v>136.49620002883447</v>
      </c>
      <c r="I9" s="31">
        <f t="shared" si="3"/>
        <v>10.633504854415666</v>
      </c>
      <c r="J9" s="55" t="s">
        <v>45</v>
      </c>
      <c r="K9" s="28">
        <v>200655</v>
      </c>
      <c r="L9" s="29">
        <v>194805</v>
      </c>
      <c r="M9" s="30">
        <f t="shared" si="4"/>
        <v>103.003003003003</v>
      </c>
      <c r="N9" s="28">
        <v>200655</v>
      </c>
      <c r="O9" s="29">
        <v>194805</v>
      </c>
      <c r="P9" s="30">
        <f t="shared" si="1"/>
        <v>103.003003003003</v>
      </c>
      <c r="Q9" s="31">
        <f t="shared" si="5"/>
        <v>8.7557119069478428</v>
      </c>
    </row>
    <row r="10" spans="1:17" ht="18" customHeight="1" x14ac:dyDescent="0.15">
      <c r="A10" s="26">
        <v>4</v>
      </c>
      <c r="B10" s="27" t="s">
        <v>23</v>
      </c>
      <c r="C10" s="28">
        <v>46501</v>
      </c>
      <c r="D10" s="29">
        <v>49381</v>
      </c>
      <c r="E10" s="30">
        <f t="shared" si="2"/>
        <v>94.167797330957242</v>
      </c>
      <c r="F10" s="28">
        <v>46501</v>
      </c>
      <c r="G10" s="29">
        <v>49381</v>
      </c>
      <c r="H10" s="30">
        <f t="shared" si="0"/>
        <v>94.167797330957242</v>
      </c>
      <c r="I10" s="31">
        <f t="shared" si="3"/>
        <v>7.4610868564148722</v>
      </c>
      <c r="J10" s="27" t="s">
        <v>31</v>
      </c>
      <c r="K10" s="28">
        <v>150359</v>
      </c>
      <c r="L10" s="29">
        <v>162679</v>
      </c>
      <c r="M10" s="30">
        <f t="shared" si="4"/>
        <v>92.426803705456763</v>
      </c>
      <c r="N10" s="28">
        <v>150359</v>
      </c>
      <c r="O10" s="29">
        <v>162679</v>
      </c>
      <c r="P10" s="30">
        <f t="shared" si="1"/>
        <v>92.426803705456763</v>
      </c>
      <c r="Q10" s="31">
        <f t="shared" si="5"/>
        <v>6.5610131151317974</v>
      </c>
    </row>
    <row r="11" spans="1:17" ht="18" customHeight="1" x14ac:dyDescent="0.15">
      <c r="A11" s="32">
        <v>5</v>
      </c>
      <c r="B11" s="33" t="s">
        <v>24</v>
      </c>
      <c r="C11" s="34">
        <v>41677</v>
      </c>
      <c r="D11" s="35">
        <v>40650</v>
      </c>
      <c r="E11" s="36">
        <f t="shared" si="2"/>
        <v>102.52644526445265</v>
      </c>
      <c r="F11" s="34">
        <v>41677</v>
      </c>
      <c r="G11" s="35">
        <v>40650</v>
      </c>
      <c r="H11" s="36">
        <f t="shared" si="0"/>
        <v>102.52644526445265</v>
      </c>
      <c r="I11" s="37">
        <f t="shared" si="3"/>
        <v>6.6870759105138093</v>
      </c>
      <c r="J11" s="33" t="s">
        <v>22</v>
      </c>
      <c r="K11" s="34">
        <v>133098</v>
      </c>
      <c r="L11" s="35">
        <v>121067</v>
      </c>
      <c r="M11" s="36">
        <f t="shared" si="4"/>
        <v>109.93747263911717</v>
      </c>
      <c r="N11" s="34">
        <v>133098</v>
      </c>
      <c r="O11" s="35">
        <v>121067</v>
      </c>
      <c r="P11" s="36">
        <f t="shared" si="1"/>
        <v>109.93747263911717</v>
      </c>
      <c r="Q11" s="37">
        <f t="shared" si="5"/>
        <v>5.8078181126358377</v>
      </c>
    </row>
    <row r="12" spans="1:17" ht="18" customHeight="1" x14ac:dyDescent="0.15">
      <c r="A12" s="19">
        <v>6</v>
      </c>
      <c r="B12" s="20" t="s">
        <v>25</v>
      </c>
      <c r="C12" s="21">
        <v>33839</v>
      </c>
      <c r="D12" s="22">
        <v>30511</v>
      </c>
      <c r="E12" s="23">
        <f t="shared" si="2"/>
        <v>110.90754154239455</v>
      </c>
      <c r="F12" s="21">
        <v>33839</v>
      </c>
      <c r="G12" s="22">
        <v>30511</v>
      </c>
      <c r="H12" s="23">
        <f t="shared" si="0"/>
        <v>110.90754154239455</v>
      </c>
      <c r="I12" s="24">
        <f t="shared" si="3"/>
        <v>5.4294685734548258</v>
      </c>
      <c r="J12" s="20" t="s">
        <v>32</v>
      </c>
      <c r="K12" s="21">
        <v>116748</v>
      </c>
      <c r="L12" s="22">
        <v>105838</v>
      </c>
      <c r="M12" s="23">
        <f t="shared" si="4"/>
        <v>110.30820688221621</v>
      </c>
      <c r="N12" s="21">
        <v>116748</v>
      </c>
      <c r="O12" s="22">
        <v>105838</v>
      </c>
      <c r="P12" s="23">
        <f t="shared" si="1"/>
        <v>110.30820688221621</v>
      </c>
      <c r="Q12" s="24">
        <f t="shared" si="5"/>
        <v>5.0943751898150893</v>
      </c>
    </row>
    <row r="13" spans="1:17" ht="18" customHeight="1" x14ac:dyDescent="0.15">
      <c r="A13" s="26">
        <v>7</v>
      </c>
      <c r="B13" s="27" t="s">
        <v>26</v>
      </c>
      <c r="C13" s="28">
        <v>28201</v>
      </c>
      <c r="D13" s="29">
        <v>27782</v>
      </c>
      <c r="E13" s="30">
        <f t="shared" si="2"/>
        <v>101.50817075804477</v>
      </c>
      <c r="F13" s="28">
        <v>28201</v>
      </c>
      <c r="G13" s="29">
        <v>27782</v>
      </c>
      <c r="H13" s="30">
        <f t="shared" si="0"/>
        <v>101.50817075804477</v>
      </c>
      <c r="I13" s="31">
        <f t="shared" si="3"/>
        <v>4.5248513029344704</v>
      </c>
      <c r="J13" s="27" t="s">
        <v>33</v>
      </c>
      <c r="K13" s="28">
        <v>110059</v>
      </c>
      <c r="L13" s="29">
        <v>74994</v>
      </c>
      <c r="M13" s="30">
        <f t="shared" si="4"/>
        <v>146.75707389924528</v>
      </c>
      <c r="N13" s="28">
        <v>110059</v>
      </c>
      <c r="O13" s="29">
        <v>74994</v>
      </c>
      <c r="P13" s="30">
        <f t="shared" si="1"/>
        <v>146.75707389924528</v>
      </c>
      <c r="Q13" s="31">
        <f t="shared" si="5"/>
        <v>4.8024963084237751</v>
      </c>
    </row>
    <row r="14" spans="1:17" ht="18" customHeight="1" x14ac:dyDescent="0.15">
      <c r="A14" s="26">
        <v>8</v>
      </c>
      <c r="B14" s="27" t="s">
        <v>27</v>
      </c>
      <c r="C14" s="28">
        <v>25261</v>
      </c>
      <c r="D14" s="29">
        <v>16152</v>
      </c>
      <c r="E14" s="30">
        <f t="shared" si="2"/>
        <v>156.39549281822684</v>
      </c>
      <c r="F14" s="28">
        <v>25261</v>
      </c>
      <c r="G14" s="29">
        <v>16152</v>
      </c>
      <c r="H14" s="30">
        <f t="shared" si="0"/>
        <v>156.39549281822684</v>
      </c>
      <c r="I14" s="31">
        <f t="shared" si="3"/>
        <v>4.0531282140146683</v>
      </c>
      <c r="J14" s="27" t="s">
        <v>29</v>
      </c>
      <c r="K14" s="28">
        <v>77897</v>
      </c>
      <c r="L14" s="29">
        <v>82529</v>
      </c>
      <c r="M14" s="30">
        <f t="shared" si="4"/>
        <v>94.387427449744948</v>
      </c>
      <c r="N14" s="28">
        <v>77897</v>
      </c>
      <c r="O14" s="29">
        <v>82529</v>
      </c>
      <c r="P14" s="30">
        <f t="shared" si="1"/>
        <v>94.387427449744948</v>
      </c>
      <c r="Q14" s="31">
        <f t="shared" si="5"/>
        <v>3.3990864439735673</v>
      </c>
    </row>
    <row r="15" spans="1:17" ht="18" customHeight="1" x14ac:dyDescent="0.15">
      <c r="A15" s="26">
        <v>9</v>
      </c>
      <c r="B15" s="27" t="s">
        <v>28</v>
      </c>
      <c r="C15" s="28">
        <v>23625</v>
      </c>
      <c r="D15" s="29">
        <v>21227</v>
      </c>
      <c r="E15" s="30">
        <f t="shared" si="2"/>
        <v>111.29693315117539</v>
      </c>
      <c r="F15" s="28">
        <v>23625</v>
      </c>
      <c r="G15" s="29">
        <v>21227</v>
      </c>
      <c r="H15" s="30">
        <f t="shared" si="0"/>
        <v>111.29693315117539</v>
      </c>
      <c r="I15" s="31">
        <f t="shared" si="3"/>
        <v>3.7906319645341253</v>
      </c>
      <c r="J15" s="27" t="s">
        <v>34</v>
      </c>
      <c r="K15" s="28">
        <v>67718</v>
      </c>
      <c r="L15" s="29">
        <v>912</v>
      </c>
      <c r="M15" s="30">
        <f t="shared" si="4"/>
        <v>7425.2192982456136</v>
      </c>
      <c r="N15" s="28">
        <v>67718</v>
      </c>
      <c r="O15" s="29">
        <v>912</v>
      </c>
      <c r="P15" s="30">
        <f t="shared" si="1"/>
        <v>7425.2192982456136</v>
      </c>
      <c r="Q15" s="31">
        <f t="shared" si="5"/>
        <v>2.954919134408283</v>
      </c>
    </row>
    <row r="16" spans="1:17" ht="18" customHeight="1" x14ac:dyDescent="0.15">
      <c r="A16" s="32">
        <v>10</v>
      </c>
      <c r="B16" s="33" t="s">
        <v>29</v>
      </c>
      <c r="C16" s="34">
        <v>20668</v>
      </c>
      <c r="D16" s="35">
        <v>15045</v>
      </c>
      <c r="E16" s="36">
        <f t="shared" si="2"/>
        <v>137.37454303755402</v>
      </c>
      <c r="F16" s="34">
        <v>20668</v>
      </c>
      <c r="G16" s="35">
        <v>15045</v>
      </c>
      <c r="H16" s="36">
        <f t="shared" si="0"/>
        <v>137.37454303755402</v>
      </c>
      <c r="I16" s="37">
        <f t="shared" si="3"/>
        <v>3.3161812251001606</v>
      </c>
      <c r="J16" s="33" t="s">
        <v>21</v>
      </c>
      <c r="K16" s="34">
        <v>62156</v>
      </c>
      <c r="L16" s="35">
        <v>95879</v>
      </c>
      <c r="M16" s="36">
        <f t="shared" si="4"/>
        <v>64.8275430490514</v>
      </c>
      <c r="N16" s="34">
        <v>62156</v>
      </c>
      <c r="O16" s="35">
        <v>95879</v>
      </c>
      <c r="P16" s="36">
        <f t="shared" si="1"/>
        <v>64.8275430490514</v>
      </c>
      <c r="Q16" s="37">
        <f t="shared" si="5"/>
        <v>2.712217633690913</v>
      </c>
    </row>
    <row r="17" spans="1:17" ht="15" customHeight="1" x14ac:dyDescent="0.15">
      <c r="A17" s="38"/>
      <c r="B17" s="20" t="s">
        <v>5</v>
      </c>
      <c r="C17" s="21">
        <f>SUBTOTAL(9,C7:C16)</f>
        <v>449507</v>
      </c>
      <c r="D17" s="22">
        <f>SUBTOTAL(9,D7:D16)</f>
        <v>390823</v>
      </c>
      <c r="E17" s="23">
        <f t="shared" si="2"/>
        <v>115.01549294693505</v>
      </c>
      <c r="F17" s="21">
        <f>SUBTOTAL(9,F7:F16)</f>
        <v>449507</v>
      </c>
      <c r="G17" s="22">
        <f>SUBTOTAL(9,G7:G16)</f>
        <v>390823</v>
      </c>
      <c r="H17" s="23">
        <f t="shared" si="0"/>
        <v>115.01549294693505</v>
      </c>
      <c r="I17" s="24">
        <f t="shared" si="3"/>
        <v>72.123411745263112</v>
      </c>
      <c r="J17" s="20" t="s">
        <v>5</v>
      </c>
      <c r="K17" s="21">
        <f>SUBTOTAL(9,K7:K16)</f>
        <v>1526367</v>
      </c>
      <c r="L17" s="22">
        <f>SUBTOTAL(9,L7:L16)</f>
        <v>1481794</v>
      </c>
      <c r="M17" s="23">
        <f t="shared" si="4"/>
        <v>103.00804295333899</v>
      </c>
      <c r="N17" s="21">
        <f>SUBTOTAL(9,N7:N16)</f>
        <v>1526367</v>
      </c>
      <c r="O17" s="22">
        <f>SUBTOTAL(9,O7:O16)</f>
        <v>1481794</v>
      </c>
      <c r="P17" s="23">
        <f t="shared" si="1"/>
        <v>103.00804295333899</v>
      </c>
      <c r="Q17" s="24">
        <f t="shared" si="5"/>
        <v>66.604020414503793</v>
      </c>
    </row>
    <row r="18" spans="1:17" ht="15" customHeight="1" x14ac:dyDescent="0.15">
      <c r="A18" s="39"/>
      <c r="B18" s="33" t="s">
        <v>6</v>
      </c>
      <c r="C18" s="34">
        <v>173740</v>
      </c>
      <c r="D18" s="35">
        <v>128478</v>
      </c>
      <c r="E18" s="36">
        <f t="shared" si="2"/>
        <v>135.22937779230685</v>
      </c>
      <c r="F18" s="34">
        <v>173740</v>
      </c>
      <c r="G18" s="35">
        <v>128478</v>
      </c>
      <c r="H18" s="36">
        <f t="shared" si="0"/>
        <v>135.22937779230685</v>
      </c>
      <c r="I18" s="37">
        <f t="shared" si="3"/>
        <v>27.876588254736884</v>
      </c>
      <c r="J18" s="33" t="s">
        <v>6</v>
      </c>
      <c r="K18" s="34">
        <v>765337</v>
      </c>
      <c r="L18" s="35">
        <v>792647</v>
      </c>
      <c r="M18" s="36">
        <f t="shared" si="4"/>
        <v>96.554582304607223</v>
      </c>
      <c r="N18" s="34">
        <v>765337</v>
      </c>
      <c r="O18" s="35">
        <v>792647</v>
      </c>
      <c r="P18" s="36">
        <f t="shared" si="1"/>
        <v>96.554582304607223</v>
      </c>
      <c r="Q18" s="37">
        <f t="shared" si="5"/>
        <v>33.395979585496207</v>
      </c>
    </row>
    <row r="19" spans="1:17" ht="12.9" customHeight="1" x14ac:dyDescent="0.15">
      <c r="A19" s="49">
        <v>46023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1899992</v>
      </c>
      <c r="D23" s="16">
        <f>SUBTOTAL(9,D24:D35)</f>
        <v>1799997</v>
      </c>
      <c r="E23" s="17">
        <f>IF(OR(C23=0,D23=0),0,C23/D23*100)</f>
        <v>105.55528703658949</v>
      </c>
      <c r="F23" s="15">
        <f>SUBTOTAL(9,F24:F35)</f>
        <v>1899992</v>
      </c>
      <c r="G23" s="16">
        <f>SUBTOTAL(9,G24:G35)</f>
        <v>1799997</v>
      </c>
      <c r="H23" s="17">
        <f t="shared" ref="H23:H35" si="6">IF(OR(F23=0,G23=0),0,F23/G23*100)</f>
        <v>105.55528703658949</v>
      </c>
      <c r="I23" s="18">
        <f>IF(OR(F$23=0,F23=0),0,F23/F$23*100)</f>
        <v>100</v>
      </c>
      <c r="J23" s="14" t="s">
        <v>18</v>
      </c>
      <c r="K23" s="15">
        <f>SUBTOTAL(9,K24:K35)</f>
        <v>2304608</v>
      </c>
      <c r="L23" s="16">
        <f>SUBTOTAL(9,L24:L35)</f>
        <v>2176842</v>
      </c>
      <c r="M23" s="17">
        <f>IF(OR(K23=0,L23=0),0,K23/L23*100)</f>
        <v>105.86932813681472</v>
      </c>
      <c r="N23" s="15">
        <f>SUBTOTAL(9,N24:N35)</f>
        <v>2304608</v>
      </c>
      <c r="O23" s="16">
        <f>SUBTOTAL(9,O24:O35)</f>
        <v>2176842</v>
      </c>
      <c r="P23" s="17">
        <f t="shared" ref="P23:P35" si="7">IF(OR(N23=0,O23=0),0,N23/O23*100)</f>
        <v>105.86932813681472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35</v>
      </c>
      <c r="C24" s="21">
        <v>689436</v>
      </c>
      <c r="D24" s="22">
        <v>662448</v>
      </c>
      <c r="E24" s="23">
        <f t="shared" ref="E24:E35" si="8">IF(OR(C24=0,D24=0),0,C24/D24*100)</f>
        <v>104.0739801463662</v>
      </c>
      <c r="F24" s="21">
        <v>689436</v>
      </c>
      <c r="G24" s="22">
        <v>662448</v>
      </c>
      <c r="H24" s="23">
        <f t="shared" si="6"/>
        <v>104.0739801463662</v>
      </c>
      <c r="I24" s="24">
        <f t="shared" ref="I24:I35" si="9">IF(OR(F$23=0,F24=0),0,F24/F$23*100)</f>
        <v>36.286258047402306</v>
      </c>
      <c r="J24" s="20" t="s">
        <v>25</v>
      </c>
      <c r="K24" s="21">
        <v>893426</v>
      </c>
      <c r="L24" s="22">
        <v>839020</v>
      </c>
      <c r="M24" s="23">
        <f t="shared" ref="M24:M35" si="10">IF(OR(K24=0,L24=0),0,K24/L24*100)</f>
        <v>106.48446997687779</v>
      </c>
      <c r="N24" s="21">
        <v>893426</v>
      </c>
      <c r="O24" s="22">
        <v>839020</v>
      </c>
      <c r="P24" s="23">
        <f t="shared" si="7"/>
        <v>106.48446997687779</v>
      </c>
      <c r="Q24" s="24">
        <f t="shared" ref="Q24:Q35" si="11">IF(OR(N$23=0,N24=0),0,N24/N$23*100)</f>
        <v>38.766939974173482</v>
      </c>
    </row>
    <row r="25" spans="1:17" ht="18" customHeight="1" x14ac:dyDescent="0.15">
      <c r="A25" s="26">
        <v>2</v>
      </c>
      <c r="B25" s="27" t="s">
        <v>25</v>
      </c>
      <c r="C25" s="28">
        <v>666991</v>
      </c>
      <c r="D25" s="29">
        <v>642114</v>
      </c>
      <c r="E25" s="30">
        <f t="shared" si="8"/>
        <v>103.87423417025636</v>
      </c>
      <c r="F25" s="28">
        <v>666991</v>
      </c>
      <c r="G25" s="29">
        <v>642114</v>
      </c>
      <c r="H25" s="30">
        <f t="shared" si="6"/>
        <v>103.87423417025636</v>
      </c>
      <c r="I25" s="31">
        <f t="shared" si="9"/>
        <v>35.104937283946455</v>
      </c>
      <c r="J25" s="27" t="s">
        <v>35</v>
      </c>
      <c r="K25" s="28">
        <v>582997</v>
      </c>
      <c r="L25" s="29">
        <v>593301</v>
      </c>
      <c r="M25" s="30">
        <f t="shared" si="10"/>
        <v>98.263276144823621</v>
      </c>
      <c r="N25" s="28">
        <v>582997</v>
      </c>
      <c r="O25" s="29">
        <v>593301</v>
      </c>
      <c r="P25" s="30">
        <f t="shared" si="7"/>
        <v>98.263276144823621</v>
      </c>
      <c r="Q25" s="31">
        <f t="shared" si="11"/>
        <v>25.297013635290689</v>
      </c>
    </row>
    <row r="26" spans="1:17" ht="18" customHeight="1" x14ac:dyDescent="0.15">
      <c r="A26" s="26">
        <v>3</v>
      </c>
      <c r="B26" s="27" t="s">
        <v>36</v>
      </c>
      <c r="C26" s="28">
        <v>222359</v>
      </c>
      <c r="D26" s="29">
        <v>195894</v>
      </c>
      <c r="E26" s="30">
        <f t="shared" si="8"/>
        <v>113.50985737184396</v>
      </c>
      <c r="F26" s="28">
        <v>222359</v>
      </c>
      <c r="G26" s="29">
        <v>195894</v>
      </c>
      <c r="H26" s="30">
        <f t="shared" si="6"/>
        <v>113.50985737184396</v>
      </c>
      <c r="I26" s="31">
        <f t="shared" si="9"/>
        <v>11.703154539598062</v>
      </c>
      <c r="J26" s="27" t="s">
        <v>41</v>
      </c>
      <c r="K26" s="28">
        <v>223485</v>
      </c>
      <c r="L26" s="29">
        <v>198649</v>
      </c>
      <c r="M26" s="30">
        <f t="shared" si="10"/>
        <v>112.50245407729211</v>
      </c>
      <c r="N26" s="28">
        <v>223485</v>
      </c>
      <c r="O26" s="29">
        <v>198649</v>
      </c>
      <c r="P26" s="30">
        <f t="shared" si="7"/>
        <v>112.50245407729211</v>
      </c>
      <c r="Q26" s="31">
        <f t="shared" si="11"/>
        <v>9.6973107790999595</v>
      </c>
    </row>
    <row r="27" spans="1:17" ht="18" customHeight="1" x14ac:dyDescent="0.15">
      <c r="A27" s="26">
        <v>4</v>
      </c>
      <c r="B27" s="27" t="s">
        <v>37</v>
      </c>
      <c r="C27" s="28">
        <v>96872</v>
      </c>
      <c r="D27" s="29">
        <v>87130</v>
      </c>
      <c r="E27" s="30">
        <f t="shared" si="8"/>
        <v>111.18099391713531</v>
      </c>
      <c r="F27" s="28">
        <v>96872</v>
      </c>
      <c r="G27" s="29">
        <v>87130</v>
      </c>
      <c r="H27" s="30">
        <f t="shared" si="6"/>
        <v>111.18099391713531</v>
      </c>
      <c r="I27" s="31">
        <f t="shared" si="9"/>
        <v>5.0985477833590878</v>
      </c>
      <c r="J27" s="27" t="s">
        <v>42</v>
      </c>
      <c r="K27" s="28">
        <v>167291</v>
      </c>
      <c r="L27" s="29">
        <v>153337</v>
      </c>
      <c r="M27" s="30">
        <f t="shared" si="10"/>
        <v>109.10021716871987</v>
      </c>
      <c r="N27" s="28">
        <v>167291</v>
      </c>
      <c r="O27" s="29">
        <v>153337</v>
      </c>
      <c r="P27" s="30">
        <f t="shared" si="7"/>
        <v>109.10021716871987</v>
      </c>
      <c r="Q27" s="31">
        <f t="shared" si="11"/>
        <v>7.2589785334425647</v>
      </c>
    </row>
    <row r="28" spans="1:17" ht="18" customHeight="1" x14ac:dyDescent="0.15">
      <c r="A28" s="32">
        <v>5</v>
      </c>
      <c r="B28" s="33" t="s">
        <v>21</v>
      </c>
      <c r="C28" s="34">
        <v>56448</v>
      </c>
      <c r="D28" s="35">
        <v>46606</v>
      </c>
      <c r="E28" s="36">
        <f t="shared" si="8"/>
        <v>121.11745268849505</v>
      </c>
      <c r="F28" s="34">
        <v>56448</v>
      </c>
      <c r="G28" s="35">
        <v>46606</v>
      </c>
      <c r="H28" s="36">
        <f t="shared" si="6"/>
        <v>121.11745268849505</v>
      </c>
      <c r="I28" s="37">
        <f t="shared" si="9"/>
        <v>2.9709598777258006</v>
      </c>
      <c r="J28" s="33" t="s">
        <v>21</v>
      </c>
      <c r="K28" s="34">
        <v>131654</v>
      </c>
      <c r="L28" s="35">
        <v>116810</v>
      </c>
      <c r="M28" s="36">
        <f t="shared" si="10"/>
        <v>112.70781611163427</v>
      </c>
      <c r="N28" s="34">
        <v>131654</v>
      </c>
      <c r="O28" s="35">
        <v>116810</v>
      </c>
      <c r="P28" s="36">
        <f t="shared" si="7"/>
        <v>112.70781611163427</v>
      </c>
      <c r="Q28" s="37">
        <f t="shared" si="11"/>
        <v>5.7126418028575792</v>
      </c>
    </row>
    <row r="29" spans="1:17" ht="18" customHeight="1" x14ac:dyDescent="0.15">
      <c r="A29" s="19">
        <v>6</v>
      </c>
      <c r="B29" s="20" t="s">
        <v>38</v>
      </c>
      <c r="C29" s="21">
        <v>37200</v>
      </c>
      <c r="D29" s="22">
        <v>16620</v>
      </c>
      <c r="E29" s="23">
        <f t="shared" si="8"/>
        <v>223.82671480144404</v>
      </c>
      <c r="F29" s="21">
        <v>37200</v>
      </c>
      <c r="G29" s="22">
        <v>16620</v>
      </c>
      <c r="H29" s="23">
        <f t="shared" si="6"/>
        <v>223.82671480144404</v>
      </c>
      <c r="I29" s="24">
        <f t="shared" si="9"/>
        <v>1.957902980644129</v>
      </c>
      <c r="J29" s="20" t="s">
        <v>28</v>
      </c>
      <c r="K29" s="21">
        <v>72446</v>
      </c>
      <c r="L29" s="22">
        <v>52277</v>
      </c>
      <c r="M29" s="23">
        <f t="shared" si="10"/>
        <v>138.5810203339901</v>
      </c>
      <c r="N29" s="21">
        <v>72446</v>
      </c>
      <c r="O29" s="22">
        <v>52277</v>
      </c>
      <c r="P29" s="23">
        <f t="shared" si="7"/>
        <v>138.5810203339901</v>
      </c>
      <c r="Q29" s="24">
        <f t="shared" si="11"/>
        <v>3.1435280967522461</v>
      </c>
    </row>
    <row r="30" spans="1:17" ht="18" customHeight="1" x14ac:dyDescent="0.15">
      <c r="A30" s="26">
        <v>7</v>
      </c>
      <c r="B30" s="27" t="s">
        <v>39</v>
      </c>
      <c r="C30" s="28">
        <v>24758</v>
      </c>
      <c r="D30" s="29">
        <v>16988</v>
      </c>
      <c r="E30" s="30">
        <f t="shared" si="8"/>
        <v>145.73816811867201</v>
      </c>
      <c r="F30" s="28">
        <v>24758</v>
      </c>
      <c r="G30" s="29">
        <v>16988</v>
      </c>
      <c r="H30" s="30">
        <f t="shared" si="6"/>
        <v>145.73816811867201</v>
      </c>
      <c r="I30" s="31">
        <f t="shared" si="9"/>
        <v>1.3030581181394447</v>
      </c>
      <c r="J30" s="27" t="s">
        <v>36</v>
      </c>
      <c r="K30" s="28">
        <v>48220</v>
      </c>
      <c r="L30" s="29">
        <v>44649</v>
      </c>
      <c r="M30" s="30">
        <f t="shared" si="10"/>
        <v>107.99793948352708</v>
      </c>
      <c r="N30" s="28">
        <v>48220</v>
      </c>
      <c r="O30" s="29">
        <v>44649</v>
      </c>
      <c r="P30" s="30">
        <f t="shared" si="7"/>
        <v>107.99793948352708</v>
      </c>
      <c r="Q30" s="31">
        <f t="shared" si="11"/>
        <v>2.0923298018578431</v>
      </c>
    </row>
    <row r="31" spans="1:17" ht="18" customHeight="1" x14ac:dyDescent="0.15">
      <c r="A31" s="26">
        <v>8</v>
      </c>
      <c r="B31" s="27" t="s">
        <v>34</v>
      </c>
      <c r="C31" s="28">
        <v>22360</v>
      </c>
      <c r="D31" s="29">
        <v>59765</v>
      </c>
      <c r="E31" s="30">
        <f t="shared" si="8"/>
        <v>37.413201706684511</v>
      </c>
      <c r="F31" s="28">
        <v>22360</v>
      </c>
      <c r="G31" s="29">
        <v>59765</v>
      </c>
      <c r="H31" s="30">
        <f t="shared" si="6"/>
        <v>37.413201706684511</v>
      </c>
      <c r="I31" s="31">
        <f t="shared" si="9"/>
        <v>1.1768470604086754</v>
      </c>
      <c r="J31" s="27" t="s">
        <v>43</v>
      </c>
      <c r="K31" s="28">
        <v>42465</v>
      </c>
      <c r="L31" s="29">
        <v>40324</v>
      </c>
      <c r="M31" s="30">
        <f t="shared" si="10"/>
        <v>105.30949310584268</v>
      </c>
      <c r="N31" s="28">
        <v>42465</v>
      </c>
      <c r="O31" s="29">
        <v>40324</v>
      </c>
      <c r="P31" s="30">
        <f t="shared" si="7"/>
        <v>105.30949310584268</v>
      </c>
      <c r="Q31" s="31">
        <f t="shared" si="11"/>
        <v>1.8426127133117649</v>
      </c>
    </row>
    <row r="32" spans="1:17" ht="18" customHeight="1" x14ac:dyDescent="0.15">
      <c r="A32" s="26">
        <v>9</v>
      </c>
      <c r="B32" s="27" t="s">
        <v>24</v>
      </c>
      <c r="C32" s="28">
        <v>14660</v>
      </c>
      <c r="D32" s="29">
        <v>12635</v>
      </c>
      <c r="E32" s="30">
        <f t="shared" si="8"/>
        <v>116.02690937870995</v>
      </c>
      <c r="F32" s="28">
        <v>14660</v>
      </c>
      <c r="G32" s="29">
        <v>12635</v>
      </c>
      <c r="H32" s="30">
        <f t="shared" si="6"/>
        <v>116.02690937870995</v>
      </c>
      <c r="I32" s="31">
        <f t="shared" si="9"/>
        <v>0.77158219613556267</v>
      </c>
      <c r="J32" s="27" t="s">
        <v>38</v>
      </c>
      <c r="K32" s="28">
        <v>21670</v>
      </c>
      <c r="L32" s="29">
        <v>14810</v>
      </c>
      <c r="M32" s="30">
        <f t="shared" si="10"/>
        <v>146.32005401755569</v>
      </c>
      <c r="N32" s="28">
        <v>21670</v>
      </c>
      <c r="O32" s="29">
        <v>14810</v>
      </c>
      <c r="P32" s="30">
        <f t="shared" si="7"/>
        <v>146.32005401755569</v>
      </c>
      <c r="Q32" s="31">
        <f t="shared" si="11"/>
        <v>0.94029006234465895</v>
      </c>
    </row>
    <row r="33" spans="1:17" ht="18" customHeight="1" x14ac:dyDescent="0.15">
      <c r="A33" s="32">
        <v>10</v>
      </c>
      <c r="B33" s="33" t="s">
        <v>40</v>
      </c>
      <c r="C33" s="34">
        <v>14199</v>
      </c>
      <c r="D33" s="35">
        <v>14183</v>
      </c>
      <c r="E33" s="36">
        <f t="shared" si="8"/>
        <v>100.11281111189452</v>
      </c>
      <c r="F33" s="34">
        <v>14199</v>
      </c>
      <c r="G33" s="35">
        <v>14183</v>
      </c>
      <c r="H33" s="36">
        <f t="shared" si="6"/>
        <v>100.11281111189452</v>
      </c>
      <c r="I33" s="37">
        <f t="shared" si="9"/>
        <v>0.74731893607973088</v>
      </c>
      <c r="J33" s="33" t="s">
        <v>44</v>
      </c>
      <c r="K33" s="34">
        <v>20990</v>
      </c>
      <c r="L33" s="35">
        <v>26663</v>
      </c>
      <c r="M33" s="36">
        <f t="shared" si="10"/>
        <v>78.723324457112852</v>
      </c>
      <c r="N33" s="34">
        <v>20990</v>
      </c>
      <c r="O33" s="35">
        <v>26663</v>
      </c>
      <c r="P33" s="36">
        <f t="shared" si="7"/>
        <v>78.723324457112852</v>
      </c>
      <c r="Q33" s="37">
        <f t="shared" si="11"/>
        <v>0.91078395978838911</v>
      </c>
    </row>
    <row r="34" spans="1:17" ht="15" customHeight="1" x14ac:dyDescent="0.15">
      <c r="A34" s="38"/>
      <c r="B34" s="20" t="s">
        <v>5</v>
      </c>
      <c r="C34" s="21">
        <f>SUBTOTAL(9,C24:C33)</f>
        <v>1845283</v>
      </c>
      <c r="D34" s="22">
        <f>SUBTOTAL(9,D24:D33)</f>
        <v>1754383</v>
      </c>
      <c r="E34" s="23">
        <f t="shared" si="8"/>
        <v>105.18130875641181</v>
      </c>
      <c r="F34" s="21">
        <f>SUBTOTAL(9,F24:F33)</f>
        <v>1845283</v>
      </c>
      <c r="G34" s="22">
        <f>SUBTOTAL(9,G24:G33)</f>
        <v>1754383</v>
      </c>
      <c r="H34" s="23">
        <f t="shared" si="6"/>
        <v>105.18130875641181</v>
      </c>
      <c r="I34" s="24">
        <f t="shared" si="9"/>
        <v>97.120566823439262</v>
      </c>
      <c r="J34" s="20" t="s">
        <v>5</v>
      </c>
      <c r="K34" s="21">
        <f>SUBTOTAL(9,K24:K33)</f>
        <v>2204644</v>
      </c>
      <c r="L34" s="22">
        <f>SUBTOTAL(9,L24:L33)</f>
        <v>2079840</v>
      </c>
      <c r="M34" s="23">
        <f t="shared" si="10"/>
        <v>106.00065389645357</v>
      </c>
      <c r="N34" s="21">
        <f>SUBTOTAL(9,N24:N33)</f>
        <v>2204644</v>
      </c>
      <c r="O34" s="22">
        <f>SUBTOTAL(9,O24:O33)</f>
        <v>2079840</v>
      </c>
      <c r="P34" s="23">
        <f t="shared" si="7"/>
        <v>106.00065389645357</v>
      </c>
      <c r="Q34" s="24">
        <f t="shared" si="11"/>
        <v>95.662429358919184</v>
      </c>
    </row>
    <row r="35" spans="1:17" ht="15" customHeight="1" x14ac:dyDescent="0.15">
      <c r="A35" s="39"/>
      <c r="B35" s="33" t="s">
        <v>6</v>
      </c>
      <c r="C35" s="34">
        <v>54709</v>
      </c>
      <c r="D35" s="35">
        <v>45614</v>
      </c>
      <c r="E35" s="36">
        <f t="shared" si="8"/>
        <v>119.93905379927214</v>
      </c>
      <c r="F35" s="34">
        <v>54709</v>
      </c>
      <c r="G35" s="35">
        <v>45614</v>
      </c>
      <c r="H35" s="36">
        <f t="shared" si="6"/>
        <v>119.93905379927214</v>
      </c>
      <c r="I35" s="37">
        <f t="shared" si="9"/>
        <v>2.8794331765607435</v>
      </c>
      <c r="J35" s="33" t="s">
        <v>6</v>
      </c>
      <c r="K35" s="34">
        <v>99964</v>
      </c>
      <c r="L35" s="35">
        <v>97002</v>
      </c>
      <c r="M35" s="36">
        <f t="shared" si="10"/>
        <v>103.05354528772604</v>
      </c>
      <c r="N35" s="34">
        <v>99964</v>
      </c>
      <c r="O35" s="35">
        <v>97002</v>
      </c>
      <c r="P35" s="36">
        <f t="shared" si="7"/>
        <v>103.05354528772604</v>
      </c>
      <c r="Q35" s="37">
        <f t="shared" si="11"/>
        <v>4.3375706410808261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2026-06-24T02:03:37Z</dcterms:created>
  <dcterms:modified xsi:type="dcterms:W3CDTF">2026-06-24T02:04:48Z</dcterms:modified>
</cp:coreProperties>
</file>