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1DAD0BB2-4D2F-4922-BD34-2F94BCBA0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3" l="1"/>
  <c r="D21" i="13"/>
  <c r="C21" i="13" s="1"/>
  <c r="E20" i="13"/>
  <c r="D20" i="13"/>
  <c r="E12" i="13"/>
  <c r="D12" i="13"/>
  <c r="E11" i="13"/>
  <c r="D11" i="13"/>
  <c r="E9" i="13"/>
  <c r="D9" i="13"/>
  <c r="E8" i="13"/>
  <c r="D8" i="13"/>
  <c r="E6" i="13"/>
  <c r="D6" i="13"/>
  <c r="E5" i="13"/>
  <c r="D5" i="13"/>
  <c r="AD21" i="13"/>
  <c r="AD20" i="13"/>
  <c r="AF19" i="13"/>
  <c r="AE19" i="13"/>
  <c r="AD19" i="13"/>
  <c r="AF17" i="13"/>
  <c r="AF18" i="13" s="1"/>
  <c r="AE17" i="13"/>
  <c r="AE18" i="13" s="1"/>
  <c r="AF15" i="13"/>
  <c r="AE15" i="13"/>
  <c r="AD12" i="13"/>
  <c r="AD11" i="13"/>
  <c r="AF10" i="13"/>
  <c r="AE10" i="13"/>
  <c r="AD9" i="13"/>
  <c r="AD8" i="13"/>
  <c r="AF7" i="13"/>
  <c r="AE7" i="13"/>
  <c r="AD6" i="13"/>
  <c r="AD5" i="13"/>
  <c r="AD4" i="13" s="1"/>
  <c r="AF4" i="13"/>
  <c r="AE4" i="13"/>
  <c r="AA21" i="13"/>
  <c r="AA20" i="13"/>
  <c r="AC19" i="13"/>
  <c r="AB19" i="13"/>
  <c r="AA19" i="13"/>
  <c r="AC17" i="13"/>
  <c r="AC18" i="13" s="1"/>
  <c r="AB17" i="13"/>
  <c r="AB18" i="13" s="1"/>
  <c r="AC15" i="13"/>
  <c r="AB15" i="13"/>
  <c r="AB16" i="13" s="1"/>
  <c r="AA12" i="13"/>
  <c r="AA11" i="13"/>
  <c r="AC10" i="13"/>
  <c r="AB10" i="13"/>
  <c r="AA9" i="13"/>
  <c r="AA8" i="13"/>
  <c r="AC7" i="13"/>
  <c r="AB7" i="13"/>
  <c r="AA6" i="13"/>
  <c r="AA5" i="13"/>
  <c r="AA4" i="13" s="1"/>
  <c r="AC4" i="13"/>
  <c r="AB4" i="13"/>
  <c r="X21" i="13"/>
  <c r="X20" i="13"/>
  <c r="Z19" i="13"/>
  <c r="Y19" i="13"/>
  <c r="Z17" i="13"/>
  <c r="Z18" i="13" s="1"/>
  <c r="Y17" i="13"/>
  <c r="Y18" i="13" s="1"/>
  <c r="Z15" i="13"/>
  <c r="Y15" i="13"/>
  <c r="X12" i="13"/>
  <c r="X11" i="13"/>
  <c r="Z10" i="13"/>
  <c r="Y10" i="13"/>
  <c r="X9" i="13"/>
  <c r="X8" i="13"/>
  <c r="Z7" i="13"/>
  <c r="Y7" i="13"/>
  <c r="X6" i="13"/>
  <c r="X5" i="13"/>
  <c r="X4" i="13" s="1"/>
  <c r="Z4" i="13"/>
  <c r="Y4" i="13"/>
  <c r="U21" i="13"/>
  <c r="U20" i="13"/>
  <c r="W19" i="13"/>
  <c r="V19" i="13"/>
  <c r="U19" i="13"/>
  <c r="W17" i="13"/>
  <c r="W18" i="13" s="1"/>
  <c r="V17" i="13"/>
  <c r="V18" i="13" s="1"/>
  <c r="W15" i="13"/>
  <c r="V15" i="13"/>
  <c r="U12" i="13"/>
  <c r="U11" i="13"/>
  <c r="W10" i="13"/>
  <c r="V10" i="13"/>
  <c r="U9" i="13"/>
  <c r="U8" i="13"/>
  <c r="W7" i="13"/>
  <c r="V7" i="13"/>
  <c r="U6" i="13"/>
  <c r="U5" i="13"/>
  <c r="U4" i="13" s="1"/>
  <c r="W4" i="13"/>
  <c r="V4" i="13"/>
  <c r="R21" i="13"/>
  <c r="R20" i="13"/>
  <c r="T19" i="13"/>
  <c r="S19" i="13"/>
  <c r="R19" i="13"/>
  <c r="T17" i="13"/>
  <c r="T18" i="13" s="1"/>
  <c r="S17" i="13"/>
  <c r="S18" i="13" s="1"/>
  <c r="T15" i="13"/>
  <c r="S15" i="13"/>
  <c r="S16" i="13" s="1"/>
  <c r="R12" i="13"/>
  <c r="R11" i="13"/>
  <c r="T10" i="13"/>
  <c r="S10" i="13"/>
  <c r="R9" i="13"/>
  <c r="R8" i="13"/>
  <c r="T7" i="13"/>
  <c r="S7" i="13"/>
  <c r="R6" i="13"/>
  <c r="R5" i="13"/>
  <c r="R4" i="13" s="1"/>
  <c r="T4" i="13"/>
  <c r="S4" i="13"/>
  <c r="O21" i="13"/>
  <c r="O20" i="13"/>
  <c r="O19" i="13" s="1"/>
  <c r="Q19" i="13"/>
  <c r="P19" i="13"/>
  <c r="Q17" i="13"/>
  <c r="Q18" i="13" s="1"/>
  <c r="P17" i="13"/>
  <c r="P18" i="13" s="1"/>
  <c r="Q15" i="13"/>
  <c r="P15" i="13"/>
  <c r="O12" i="13"/>
  <c r="O11" i="13"/>
  <c r="O10" i="13" s="1"/>
  <c r="Q10" i="13"/>
  <c r="P10" i="13"/>
  <c r="O9" i="13"/>
  <c r="O8" i="13"/>
  <c r="Q7" i="13"/>
  <c r="P7" i="13"/>
  <c r="O6" i="13"/>
  <c r="O5" i="13"/>
  <c r="Q4" i="13"/>
  <c r="P4" i="13"/>
  <c r="O4" i="13"/>
  <c r="L21" i="13"/>
  <c r="L20" i="13"/>
  <c r="L19" i="13" s="1"/>
  <c r="N19" i="13"/>
  <c r="M19" i="13"/>
  <c r="N17" i="13"/>
  <c r="N18" i="13" s="1"/>
  <c r="M17" i="13"/>
  <c r="M18" i="13" s="1"/>
  <c r="N15" i="13"/>
  <c r="M15" i="13"/>
  <c r="M16" i="13" s="1"/>
  <c r="L12" i="13"/>
  <c r="L11" i="13"/>
  <c r="N10" i="13"/>
  <c r="M10" i="13"/>
  <c r="L10" i="13"/>
  <c r="L9" i="13"/>
  <c r="L8" i="13"/>
  <c r="N7" i="13"/>
  <c r="M7" i="13"/>
  <c r="L6" i="13"/>
  <c r="L5" i="13"/>
  <c r="L4" i="13" s="1"/>
  <c r="N4" i="13"/>
  <c r="M4" i="13"/>
  <c r="I21" i="13"/>
  <c r="I20" i="13"/>
  <c r="K19" i="13"/>
  <c r="J19" i="13"/>
  <c r="K17" i="13"/>
  <c r="K18" i="13" s="1"/>
  <c r="J17" i="13"/>
  <c r="J18" i="13" s="1"/>
  <c r="K15" i="13"/>
  <c r="K16" i="13" s="1"/>
  <c r="J15" i="13"/>
  <c r="I12" i="13"/>
  <c r="I11" i="13"/>
  <c r="I10" i="13" s="1"/>
  <c r="K10" i="13"/>
  <c r="J10" i="13"/>
  <c r="I9" i="13"/>
  <c r="I8" i="13"/>
  <c r="K7" i="13"/>
  <c r="J7" i="13"/>
  <c r="I6" i="13"/>
  <c r="I5" i="13"/>
  <c r="I4" i="13" s="1"/>
  <c r="K4" i="13"/>
  <c r="J4" i="13"/>
  <c r="H17" i="13"/>
  <c r="H18" i="13" s="1"/>
  <c r="G17" i="13"/>
  <c r="H15" i="13"/>
  <c r="G15" i="13"/>
  <c r="G16" i="13" s="1"/>
  <c r="F21" i="13"/>
  <c r="F20" i="13"/>
  <c r="F19" i="13" s="1"/>
  <c r="F12" i="13"/>
  <c r="F11" i="13"/>
  <c r="F9" i="13"/>
  <c r="F8" i="13"/>
  <c r="F7" i="13" s="1"/>
  <c r="F6" i="13"/>
  <c r="F5" i="13"/>
  <c r="F4" i="13" s="1"/>
  <c r="H19" i="13"/>
  <c r="G19" i="13"/>
  <c r="H10" i="13"/>
  <c r="G10" i="13"/>
  <c r="H7" i="13"/>
  <c r="G7" i="13"/>
  <c r="H4" i="13"/>
  <c r="G4" i="13"/>
  <c r="D4" i="13"/>
  <c r="F10" i="13" l="1"/>
  <c r="U10" i="13"/>
  <c r="AD10" i="13"/>
  <c r="I19" i="13"/>
  <c r="U7" i="13"/>
  <c r="X10" i="13"/>
  <c r="X19" i="13"/>
  <c r="AD7" i="13"/>
  <c r="X15" i="13"/>
  <c r="AD17" i="13"/>
  <c r="O15" i="13"/>
  <c r="O16" i="13" s="1"/>
  <c r="P13" i="13"/>
  <c r="P14" i="13" s="1"/>
  <c r="AA15" i="13"/>
  <c r="AA16" i="13" s="1"/>
  <c r="AF13" i="13"/>
  <c r="AF14" i="13" s="1"/>
  <c r="AA10" i="13"/>
  <c r="E10" i="13"/>
  <c r="R10" i="13"/>
  <c r="L17" i="13"/>
  <c r="L18" i="13" s="1"/>
  <c r="Y13" i="13"/>
  <c r="Y14" i="13" s="1"/>
  <c r="T13" i="13"/>
  <c r="T14" i="13" s="1"/>
  <c r="R17" i="13"/>
  <c r="W13" i="13"/>
  <c r="W14" i="13" s="1"/>
  <c r="U17" i="13"/>
  <c r="U18" i="13" s="1"/>
  <c r="Z13" i="13"/>
  <c r="Z14" i="13" s="1"/>
  <c r="X17" i="13"/>
  <c r="X18" i="13" s="1"/>
  <c r="I15" i="13"/>
  <c r="I16" i="13" s="1"/>
  <c r="AB13" i="13"/>
  <c r="AB14" i="13" s="1"/>
  <c r="N13" i="13"/>
  <c r="N14" i="13" s="1"/>
  <c r="J13" i="13"/>
  <c r="J14" i="13" s="1"/>
  <c r="I17" i="13"/>
  <c r="I18" i="13" s="1"/>
  <c r="AC13" i="13"/>
  <c r="AC14" i="13" s="1"/>
  <c r="AA17" i="13"/>
  <c r="R15" i="13"/>
  <c r="R18" i="13"/>
  <c r="Q13" i="13"/>
  <c r="Q14" i="13" s="1"/>
  <c r="O17" i="13"/>
  <c r="O18" i="13" s="1"/>
  <c r="F15" i="13"/>
  <c r="F16" i="13" s="1"/>
  <c r="AD18" i="13"/>
  <c r="AE13" i="13"/>
  <c r="AE14" i="13" s="1"/>
  <c r="AD15" i="13"/>
  <c r="U15" i="13"/>
  <c r="V13" i="13"/>
  <c r="V14" i="13" s="1"/>
  <c r="E15" i="13"/>
  <c r="E16" i="13" s="1"/>
  <c r="L15" i="13"/>
  <c r="C20" i="13"/>
  <c r="C19" i="13" s="1"/>
  <c r="E19" i="13"/>
  <c r="D17" i="13"/>
  <c r="D18" i="13" s="1"/>
  <c r="D15" i="13"/>
  <c r="E17" i="13"/>
  <c r="E18" i="13" s="1"/>
  <c r="H16" i="13"/>
  <c r="D19" i="13"/>
  <c r="AA7" i="13"/>
  <c r="X7" i="13"/>
  <c r="C8" i="13"/>
  <c r="R7" i="13"/>
  <c r="O7" i="13"/>
  <c r="L7" i="13"/>
  <c r="I7" i="13"/>
  <c r="E7" i="13"/>
  <c r="C6" i="13"/>
  <c r="C5" i="13"/>
  <c r="C12" i="13"/>
  <c r="D10" i="13"/>
  <c r="C11" i="13"/>
  <c r="C9" i="13"/>
  <c r="D7" i="13"/>
  <c r="E4" i="13"/>
  <c r="AE16" i="13"/>
  <c r="AF16" i="13"/>
  <c r="AC16" i="13"/>
  <c r="X16" i="13"/>
  <c r="Y16" i="13"/>
  <c r="Z16" i="13"/>
  <c r="V16" i="13"/>
  <c r="W16" i="13"/>
  <c r="T16" i="13"/>
  <c r="S13" i="13"/>
  <c r="S14" i="13" s="1"/>
  <c r="P16" i="13"/>
  <c r="Q16" i="13"/>
  <c r="N16" i="13"/>
  <c r="M13" i="13"/>
  <c r="M14" i="13" s="1"/>
  <c r="J16" i="13"/>
  <c r="K13" i="13"/>
  <c r="K14" i="13" s="1"/>
  <c r="H13" i="13"/>
  <c r="H14" i="13" s="1"/>
  <c r="F17" i="13"/>
  <c r="F18" i="13" s="1"/>
  <c r="G18" i="13"/>
  <c r="G13" i="13"/>
  <c r="G14" i="13" s="1"/>
  <c r="AD13" i="13" l="1"/>
  <c r="AD14" i="13" s="1"/>
  <c r="AA13" i="13"/>
  <c r="AA14" i="13" s="1"/>
  <c r="L13" i="13"/>
  <c r="L14" i="13" s="1"/>
  <c r="R13" i="13"/>
  <c r="R14" i="13" s="1"/>
  <c r="U13" i="13"/>
  <c r="U14" i="13" s="1"/>
  <c r="AD16" i="13"/>
  <c r="X13" i="13"/>
  <c r="X14" i="13" s="1"/>
  <c r="L16" i="13"/>
  <c r="AA18" i="13"/>
  <c r="U16" i="13"/>
  <c r="R16" i="13"/>
  <c r="I13" i="13"/>
  <c r="I14" i="13" s="1"/>
  <c r="O13" i="13"/>
  <c r="O14" i="13" s="1"/>
  <c r="D13" i="13"/>
  <c r="D14" i="13" s="1"/>
  <c r="D16" i="13"/>
  <c r="C15" i="13"/>
  <c r="C16" i="13" s="1"/>
  <c r="C17" i="13"/>
  <c r="E13" i="13"/>
  <c r="E14" i="13" s="1"/>
  <c r="F13" i="13"/>
  <c r="F14" i="13" s="1"/>
  <c r="C7" i="13"/>
  <c r="C4" i="13"/>
  <c r="C10" i="13"/>
  <c r="C13" i="13" l="1"/>
  <c r="C14" i="13" s="1"/>
  <c r="C18" i="13"/>
</calcChain>
</file>

<file path=xl/sharedStrings.xml><?xml version="1.0" encoding="utf-8"?>
<sst xmlns="http://schemas.openxmlformats.org/spreadsheetml/2006/main" count="94" uniqueCount="21">
  <si>
    <t>計</t>
  </si>
  <si>
    <t>実入り</t>
    <rPh sb="0" eb="2">
      <t>ミイ</t>
    </rPh>
    <phoneticPr fontId="1"/>
  </si>
  <si>
    <t>空</t>
    <rPh sb="0" eb="1">
      <t>カラ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</si>
  <si>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</si>
  <si>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</si>
  <si>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</si>
  <si>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</si>
  <si>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</si>
  <si>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2026年 1月 ～ 1月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</si>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</sst>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176" fontId="2" fillId="0" borderId="12" xfId="0" applyNumberFormat="1" applyFont="1" applyBorder="1" applyAlignment="1">
      <alignment vertical="center" justifyLastLine="1"/>
    </xf>
    <xf numFmtId="176" fontId="2" fillId="0" borderId="13" xfId="0" applyNumberFormat="1" applyFont="1" applyBorder="1" applyAlignment="1">
      <alignment vertical="center" justifyLastLine="1"/>
    </xf>
    <xf numFmtId="176" fontId="2" fillId="0" borderId="14" xfId="0" applyNumberFormat="1" applyFont="1" applyBorder="1" applyAlignment="1">
      <alignment vertical="center" justifyLastLine="1"/>
    </xf>
    <xf numFmtId="0" fontId="2" fillId="0" borderId="0" xfId="0" applyFont="1" applyBorder="1"/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 justifyLastLine="1"/>
    </xf>
    <xf numFmtId="177" fontId="2" fillId="0" borderId="17" xfId="0" applyNumberFormat="1" applyFont="1" applyBorder="1" applyAlignment="1">
      <alignment horizontal="right" vertical="center" justifyLastLine="1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731BA529-ED6B-4AED-836E-AD44A211888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61925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view="pageBreakPreview" zoomScale="130" zoomScaleNormal="75" zoomScaleSheetLayoutView="130" workbookViewId="0">
      <selection activeCell="C22" sqref="C22"/>
    </sheetView>
  </sheetViews>
  <sheetFormatPr defaultColWidth="9" defaultRowHeight="13.2" x14ac:dyDescent="0.2"/>
  <cols>
    <col min="1" max="1" width="15" style="3" customWidth="1"/>
    <col min="2" max="2" width="15" style="21" customWidth="1"/>
    <col min="3" max="32" width="13.88671875" style="3" customWidth="1"/>
    <col min="33" max="16384" width="9" style="3"/>
  </cols>
  <sheetData>
    <row r="1" spans="1:32" ht="15" customHeight="1" x14ac:dyDescent="0.2">
      <c r="A1" s="1" t="s">
        <v>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 customHeight="1" x14ac:dyDescent="0.2">
      <c r="A2" s="32"/>
      <c r="B2" s="33"/>
      <c r="C2" s="34" t="s">
        <v>3</v>
      </c>
      <c r="D2" s="35"/>
      <c r="E2" s="36"/>
      <c r="F2" s="34" t="s">
        <v>9</v>
      </c>
      <c r="G2" s="35"/>
      <c r="H2" s="36"/>
      <c r="I2" s="34" t="s">
        <v>10</v>
      </c>
      <c r="J2" s="35"/>
      <c r="K2" s="36"/>
      <c r="L2" s="34" t="s">
        <v>11</v>
      </c>
      <c r="M2" s="35"/>
      <c r="N2" s="36"/>
      <c r="O2" s="34" t="s">
        <v>12</v>
      </c>
      <c r="P2" s="35"/>
      <c r="Q2" s="36"/>
      <c r="R2" s="34" t="s">
        <v>13</v>
      </c>
      <c r="S2" s="35"/>
      <c r="T2" s="36"/>
      <c r="U2" s="34" t="s">
        <v>14</v>
      </c>
      <c r="V2" s="35"/>
      <c r="W2" s="36"/>
      <c r="X2" s="34" t="s">
        <v>15</v>
      </c>
      <c r="Y2" s="35"/>
      <c r="Z2" s="36"/>
      <c r="AA2" s="34" t="s">
        <v>16</v>
      </c>
      <c r="AB2" s="35"/>
      <c r="AC2" s="36"/>
      <c r="AD2" s="34" t="s">
        <v>17</v>
      </c>
      <c r="AE2" s="35"/>
      <c r="AF2" s="36"/>
    </row>
    <row r="3" spans="1:32" ht="18" customHeight="1" x14ac:dyDescent="0.2">
      <c r="A3" s="37" t="s">
        <v>6</v>
      </c>
      <c r="B3" s="38"/>
      <c r="C3" s="39" t="s">
        <v>0</v>
      </c>
      <c r="D3" s="40" t="s">
        <v>4</v>
      </c>
      <c r="E3" s="41" t="s">
        <v>5</v>
      </c>
      <c r="F3" s="39" t="s">
        <v>0</v>
      </c>
      <c r="G3" s="40" t="s">
        <v>4</v>
      </c>
      <c r="H3" s="41" t="s">
        <v>5</v>
      </c>
      <c r="I3" s="39" t="s">
        <v>0</v>
      </c>
      <c r="J3" s="40" t="s">
        <v>4</v>
      </c>
      <c r="K3" s="41" t="s">
        <v>5</v>
      </c>
      <c r="L3" s="39" t="s">
        <v>0</v>
      </c>
      <c r="M3" s="40" t="s">
        <v>4</v>
      </c>
      <c r="N3" s="41" t="s">
        <v>5</v>
      </c>
      <c r="O3" s="39" t="s">
        <v>0</v>
      </c>
      <c r="P3" s="40" t="s">
        <v>4</v>
      </c>
      <c r="Q3" s="41" t="s">
        <v>5</v>
      </c>
      <c r="R3" s="39" t="s">
        <v>0</v>
      </c>
      <c r="S3" s="40" t="s">
        <v>4</v>
      </c>
      <c r="T3" s="41" t="s">
        <v>5</v>
      </c>
      <c r="U3" s="39" t="s">
        <v>0</v>
      </c>
      <c r="V3" s="40" t="s">
        <v>4</v>
      </c>
      <c r="W3" s="41" t="s">
        <v>5</v>
      </c>
      <c r="X3" s="39" t="s">
        <v>0</v>
      </c>
      <c r="Y3" s="40" t="s">
        <v>4</v>
      </c>
      <c r="Z3" s="41" t="s">
        <v>5</v>
      </c>
      <c r="AA3" s="39" t="s">
        <v>0</v>
      </c>
      <c r="AB3" s="40" t="s">
        <v>4</v>
      </c>
      <c r="AC3" s="41" t="s">
        <v>5</v>
      </c>
      <c r="AD3" s="39" t="s">
        <v>0</v>
      </c>
      <c r="AE3" s="40" t="s">
        <v>4</v>
      </c>
      <c r="AF3" s="41" t="s">
        <v>5</v>
      </c>
    </row>
    <row r="4" spans="1:32" s="7" customFormat="1" ht="18.600000000000001" customHeight="1" x14ac:dyDescent="0.2">
      <c r="A4" s="26" t="s">
        <v>18</v>
      </c>
      <c r="B4" s="22" t="s">
        <v>3</v>
      </c>
      <c r="C4" s="4">
        <f t="shared" ref="C4:AF4" si="0">SUM(C5,C6)</f>
        <v>2024916.0999999999</v>
      </c>
      <c r="D4" s="5">
        <f t="shared" si="0"/>
        <v>914413</v>
      </c>
      <c r="E4" s="6">
        <f t="shared" si="0"/>
        <v>1110503.0999999999</v>
      </c>
      <c r="F4" s="4">
        <f t="shared" si="0"/>
        <v>33653</v>
      </c>
      <c r="G4" s="5">
        <f t="shared" si="0"/>
        <v>11952</v>
      </c>
      <c r="H4" s="6">
        <f t="shared" si="0"/>
        <v>21701</v>
      </c>
      <c r="I4" s="4">
        <f t="shared" si="0"/>
        <v>45680</v>
      </c>
      <c r="J4" s="5">
        <f t="shared" si="0"/>
        <v>18726</v>
      </c>
      <c r="K4" s="6">
        <f t="shared" si="0"/>
        <v>26954</v>
      </c>
      <c r="L4" s="4">
        <f t="shared" si="0"/>
        <v>2826</v>
      </c>
      <c r="M4" s="5">
        <f t="shared" si="0"/>
        <v>1368</v>
      </c>
      <c r="N4" s="6">
        <f t="shared" si="0"/>
        <v>1458</v>
      </c>
      <c r="O4" s="4">
        <f t="shared" si="0"/>
        <v>598126</v>
      </c>
      <c r="P4" s="5">
        <f t="shared" si="0"/>
        <v>246975</v>
      </c>
      <c r="Q4" s="6">
        <f t="shared" si="0"/>
        <v>351151</v>
      </c>
      <c r="R4" s="4">
        <f t="shared" si="0"/>
        <v>149639</v>
      </c>
      <c r="S4" s="5">
        <f t="shared" si="0"/>
        <v>72073</v>
      </c>
      <c r="T4" s="6">
        <f t="shared" si="0"/>
        <v>77566</v>
      </c>
      <c r="U4" s="4">
        <f t="shared" si="0"/>
        <v>113337</v>
      </c>
      <c r="V4" s="5">
        <f t="shared" si="0"/>
        <v>48353</v>
      </c>
      <c r="W4" s="6">
        <f t="shared" si="0"/>
        <v>64984</v>
      </c>
      <c r="X4" s="4">
        <f t="shared" si="0"/>
        <v>201290.59999999998</v>
      </c>
      <c r="Y4" s="5">
        <f t="shared" si="0"/>
        <v>96191</v>
      </c>
      <c r="Z4" s="6">
        <f t="shared" si="0"/>
        <v>105099.59999999999</v>
      </c>
      <c r="AA4" s="4">
        <f t="shared" si="0"/>
        <v>786905.5</v>
      </c>
      <c r="AB4" s="5">
        <f t="shared" si="0"/>
        <v>385998</v>
      </c>
      <c r="AC4" s="6">
        <f t="shared" si="0"/>
        <v>400907.5</v>
      </c>
      <c r="AD4" s="4">
        <f t="shared" si="0"/>
        <v>93459</v>
      </c>
      <c r="AE4" s="5">
        <f t="shared" si="0"/>
        <v>32777</v>
      </c>
      <c r="AF4" s="6">
        <f t="shared" si="0"/>
        <v>60682</v>
      </c>
    </row>
    <row r="5" spans="1:32" s="7" customFormat="1" ht="18.600000000000001" customHeight="1" x14ac:dyDescent="0.2">
      <c r="A5" s="27"/>
      <c r="B5" s="23" t="s">
        <v>1</v>
      </c>
      <c r="C5" s="8">
        <f>SUM(D5,E5)</f>
        <v>1471429.9</v>
      </c>
      <c r="D5" s="9">
        <f>SUMIF(F3:AF3,"輸出",F5:AF5)</f>
        <v>396752</v>
      </c>
      <c r="E5" s="10">
        <f>SUMIF(F3:AF3,"輸入",F5:AF5)</f>
        <v>1074677.8999999999</v>
      </c>
      <c r="F5" s="8">
        <f>SUM(G5,H5)</f>
        <v>24752</v>
      </c>
      <c r="G5" s="9">
        <v>6744</v>
      </c>
      <c r="H5" s="10">
        <v>18008</v>
      </c>
      <c r="I5" s="8">
        <f>SUM(J5,K5)</f>
        <v>21182</v>
      </c>
      <c r="J5" s="9">
        <v>6379</v>
      </c>
      <c r="K5" s="10">
        <v>14803</v>
      </c>
      <c r="L5" s="8">
        <f>SUM(M5,N5)</f>
        <v>1899</v>
      </c>
      <c r="M5" s="9">
        <v>561</v>
      </c>
      <c r="N5" s="10">
        <v>1338</v>
      </c>
      <c r="O5" s="8">
        <f>SUM(P5,Q5)</f>
        <v>476339</v>
      </c>
      <c r="P5" s="9">
        <v>129127</v>
      </c>
      <c r="Q5" s="10">
        <v>347212</v>
      </c>
      <c r="R5" s="8">
        <f>SUM(S5,T5)</f>
        <v>129319</v>
      </c>
      <c r="S5" s="9">
        <v>51785</v>
      </c>
      <c r="T5" s="10">
        <v>77534</v>
      </c>
      <c r="U5" s="8">
        <f>SUM(V5,W5)</f>
        <v>98210</v>
      </c>
      <c r="V5" s="9">
        <v>33667</v>
      </c>
      <c r="W5" s="10">
        <v>64543</v>
      </c>
      <c r="X5" s="8">
        <f>SUM(Y5,Z5)</f>
        <v>165657.4</v>
      </c>
      <c r="Y5" s="9">
        <v>65694</v>
      </c>
      <c r="Z5" s="10">
        <v>99963.4</v>
      </c>
      <c r="AA5" s="8">
        <f>SUM(AB5,AC5)</f>
        <v>467438.5</v>
      </c>
      <c r="AB5" s="9">
        <v>76589</v>
      </c>
      <c r="AC5" s="10">
        <v>390849.5</v>
      </c>
      <c r="AD5" s="8">
        <f>SUM(AE5,AF5)</f>
        <v>86633</v>
      </c>
      <c r="AE5" s="9">
        <v>26206</v>
      </c>
      <c r="AF5" s="10">
        <v>60427</v>
      </c>
    </row>
    <row r="6" spans="1:32" s="7" customFormat="1" ht="18.600000000000001" customHeight="1" x14ac:dyDescent="0.2">
      <c r="A6" s="28"/>
      <c r="B6" s="24" t="s">
        <v>2</v>
      </c>
      <c r="C6" s="11">
        <f>SUM(D6,E6)</f>
        <v>553486.19999999995</v>
      </c>
      <c r="D6" s="12">
        <f>SUMIF(F3:AF3,"輸出",F6:AF6)</f>
        <v>517661</v>
      </c>
      <c r="E6" s="13">
        <f>SUMIF(F3:AF3,"輸入",F6:AF6)</f>
        <v>35825.199999999997</v>
      </c>
      <c r="F6" s="11">
        <f>SUM(G6,H6)</f>
        <v>8901</v>
      </c>
      <c r="G6" s="12">
        <v>5208</v>
      </c>
      <c r="H6" s="13">
        <v>3693</v>
      </c>
      <c r="I6" s="11">
        <f>SUM(J6,K6)</f>
        <v>24498</v>
      </c>
      <c r="J6" s="12">
        <v>12347</v>
      </c>
      <c r="K6" s="13">
        <v>12151</v>
      </c>
      <c r="L6" s="11">
        <f>SUM(M6,N6)</f>
        <v>927</v>
      </c>
      <c r="M6" s="12">
        <v>807</v>
      </c>
      <c r="N6" s="13">
        <v>120</v>
      </c>
      <c r="O6" s="11">
        <f>SUM(P6,Q6)</f>
        <v>121787</v>
      </c>
      <c r="P6" s="12">
        <v>117848</v>
      </c>
      <c r="Q6" s="13">
        <v>3939</v>
      </c>
      <c r="R6" s="11">
        <f>SUM(S6,T6)</f>
        <v>20320</v>
      </c>
      <c r="S6" s="12">
        <v>20288</v>
      </c>
      <c r="T6" s="13">
        <v>32</v>
      </c>
      <c r="U6" s="11">
        <f>SUM(V6,W6)</f>
        <v>15127</v>
      </c>
      <c r="V6" s="12">
        <v>14686</v>
      </c>
      <c r="W6" s="13">
        <v>441</v>
      </c>
      <c r="X6" s="11">
        <f>SUM(Y6,Z6)</f>
        <v>35633.199999999997</v>
      </c>
      <c r="Y6" s="12">
        <v>30497</v>
      </c>
      <c r="Z6" s="13">
        <v>5136.2</v>
      </c>
      <c r="AA6" s="11">
        <f>SUM(AB6,AC6)</f>
        <v>319467</v>
      </c>
      <c r="AB6" s="12">
        <v>309409</v>
      </c>
      <c r="AC6" s="13">
        <v>10058</v>
      </c>
      <c r="AD6" s="11">
        <f>SUM(AE6,AF6)</f>
        <v>6826</v>
      </c>
      <c r="AE6" s="12">
        <v>6571</v>
      </c>
      <c r="AF6" s="13">
        <v>255</v>
      </c>
    </row>
    <row r="7" spans="1:32" s="7" customFormat="1" ht="18.600000000000001" customHeight="1" x14ac:dyDescent="0.2">
      <c r="A7" s="26" t="s">
        <v>19</v>
      </c>
      <c r="B7" s="22" t="s">
        <v>3</v>
      </c>
      <c r="C7" s="4">
        <f t="shared" ref="C7:AF7" si="1">SUM(C8,C9)</f>
        <v>2111185.1</v>
      </c>
      <c r="D7" s="5">
        <f t="shared" si="1"/>
        <v>976039.2</v>
      </c>
      <c r="E7" s="6">
        <f t="shared" si="1"/>
        <v>1135145.8999999999</v>
      </c>
      <c r="F7" s="4">
        <f t="shared" si="1"/>
        <v>28541</v>
      </c>
      <c r="G7" s="5">
        <f t="shared" si="1"/>
        <v>13779</v>
      </c>
      <c r="H7" s="6">
        <f t="shared" si="1"/>
        <v>14762</v>
      </c>
      <c r="I7" s="4">
        <f t="shared" si="1"/>
        <v>34537</v>
      </c>
      <c r="J7" s="5">
        <f t="shared" si="1"/>
        <v>19002</v>
      </c>
      <c r="K7" s="6">
        <f t="shared" si="1"/>
        <v>15535</v>
      </c>
      <c r="L7" s="4">
        <f t="shared" si="1"/>
        <v>0</v>
      </c>
      <c r="M7" s="5">
        <f t="shared" si="1"/>
        <v>0</v>
      </c>
      <c r="N7" s="6">
        <f t="shared" si="1"/>
        <v>0</v>
      </c>
      <c r="O7" s="4">
        <f t="shared" si="1"/>
        <v>619249</v>
      </c>
      <c r="P7" s="5">
        <f t="shared" si="1"/>
        <v>264706</v>
      </c>
      <c r="Q7" s="6">
        <f t="shared" si="1"/>
        <v>354543</v>
      </c>
      <c r="R7" s="4">
        <f t="shared" si="1"/>
        <v>135625</v>
      </c>
      <c r="S7" s="5">
        <f t="shared" si="1"/>
        <v>62886</v>
      </c>
      <c r="T7" s="6">
        <f t="shared" si="1"/>
        <v>72739</v>
      </c>
      <c r="U7" s="4">
        <f t="shared" si="1"/>
        <v>144678</v>
      </c>
      <c r="V7" s="5">
        <f t="shared" si="1"/>
        <v>59386</v>
      </c>
      <c r="W7" s="6">
        <f t="shared" si="1"/>
        <v>85292</v>
      </c>
      <c r="X7" s="4">
        <f t="shared" si="1"/>
        <v>253702.6</v>
      </c>
      <c r="Y7" s="5">
        <f t="shared" si="1"/>
        <v>120028.2</v>
      </c>
      <c r="Z7" s="6">
        <f t="shared" si="1"/>
        <v>133674.4</v>
      </c>
      <c r="AA7" s="4">
        <f t="shared" si="1"/>
        <v>809811.5</v>
      </c>
      <c r="AB7" s="5">
        <f t="shared" si="1"/>
        <v>406031</v>
      </c>
      <c r="AC7" s="6">
        <f t="shared" si="1"/>
        <v>403780.5</v>
      </c>
      <c r="AD7" s="4">
        <f t="shared" si="1"/>
        <v>85041</v>
      </c>
      <c r="AE7" s="5">
        <f t="shared" si="1"/>
        <v>30221</v>
      </c>
      <c r="AF7" s="6">
        <f t="shared" si="1"/>
        <v>54820</v>
      </c>
    </row>
    <row r="8" spans="1:32" s="7" customFormat="1" ht="18.600000000000001" customHeight="1" x14ac:dyDescent="0.2">
      <c r="A8" s="27"/>
      <c r="B8" s="23" t="s">
        <v>1</v>
      </c>
      <c r="C8" s="8">
        <f>SUM(D8,E8)</f>
        <v>1488736.2</v>
      </c>
      <c r="D8" s="9">
        <f>SUMIF(F3:AF3,"輸出",F8:AF8)</f>
        <v>388164.7</v>
      </c>
      <c r="E8" s="10">
        <f>SUMIF(F3:AF3,"輸入",F8:AF8)</f>
        <v>1100571.5</v>
      </c>
      <c r="F8" s="8">
        <f>SUM(G8,H8)</f>
        <v>19473</v>
      </c>
      <c r="G8" s="9">
        <v>7373</v>
      </c>
      <c r="H8" s="10">
        <v>12100</v>
      </c>
      <c r="I8" s="8">
        <f>SUM(J8,K8)</f>
        <v>22259</v>
      </c>
      <c r="J8" s="9">
        <v>8186</v>
      </c>
      <c r="K8" s="10">
        <v>14073</v>
      </c>
      <c r="L8" s="8">
        <f>SUM(M8,N8)</f>
        <v>0</v>
      </c>
      <c r="M8" s="9">
        <v>0</v>
      </c>
      <c r="N8" s="10">
        <v>0</v>
      </c>
      <c r="O8" s="8">
        <f>SUM(P8,Q8)</f>
        <v>469770</v>
      </c>
      <c r="P8" s="9">
        <v>117505</v>
      </c>
      <c r="Q8" s="10">
        <v>352265</v>
      </c>
      <c r="R8" s="8">
        <f>SUM(S8,T8)</f>
        <v>118373</v>
      </c>
      <c r="S8" s="9">
        <v>45795</v>
      </c>
      <c r="T8" s="10">
        <v>72578</v>
      </c>
      <c r="U8" s="8">
        <f>SUM(V8,W8)</f>
        <v>116455</v>
      </c>
      <c r="V8" s="9">
        <v>31226</v>
      </c>
      <c r="W8" s="10">
        <v>85229</v>
      </c>
      <c r="X8" s="8">
        <f>SUM(Y8,Z8)</f>
        <v>195419.2</v>
      </c>
      <c r="Y8" s="9">
        <v>79469.2</v>
      </c>
      <c r="Z8" s="10">
        <v>115950</v>
      </c>
      <c r="AA8" s="8">
        <f>SUM(AB8,AC8)</f>
        <v>471053</v>
      </c>
      <c r="AB8" s="9">
        <v>77325.5</v>
      </c>
      <c r="AC8" s="10">
        <v>393727.5</v>
      </c>
      <c r="AD8" s="8">
        <f>SUM(AE8,AF8)</f>
        <v>75934</v>
      </c>
      <c r="AE8" s="9">
        <v>21285</v>
      </c>
      <c r="AF8" s="10">
        <v>54649</v>
      </c>
    </row>
    <row r="9" spans="1:32" s="7" customFormat="1" ht="18.600000000000001" customHeight="1" x14ac:dyDescent="0.2">
      <c r="A9" s="28"/>
      <c r="B9" s="24" t="s">
        <v>2</v>
      </c>
      <c r="C9" s="11">
        <f>SUM(D9,E9)</f>
        <v>622448.9</v>
      </c>
      <c r="D9" s="12">
        <f>SUMIF(F3:AF3,"輸出",F9:AF9)</f>
        <v>587874.5</v>
      </c>
      <c r="E9" s="13">
        <f>SUMIF(F3:AF3,"輸入",F9:AF9)</f>
        <v>34574.400000000001</v>
      </c>
      <c r="F9" s="11">
        <f>SUM(G9,H9)</f>
        <v>9068</v>
      </c>
      <c r="G9" s="12">
        <v>6406</v>
      </c>
      <c r="H9" s="13">
        <v>2662</v>
      </c>
      <c r="I9" s="11">
        <f>SUM(J9,K9)</f>
        <v>12278</v>
      </c>
      <c r="J9" s="12">
        <v>10816</v>
      </c>
      <c r="K9" s="13">
        <v>1462</v>
      </c>
      <c r="L9" s="11">
        <f>SUM(M9,N9)</f>
        <v>0</v>
      </c>
      <c r="M9" s="12">
        <v>0</v>
      </c>
      <c r="N9" s="13">
        <v>0</v>
      </c>
      <c r="O9" s="11">
        <f>SUM(P9,Q9)</f>
        <v>149479</v>
      </c>
      <c r="P9" s="12">
        <v>147201</v>
      </c>
      <c r="Q9" s="13">
        <v>2278</v>
      </c>
      <c r="R9" s="11">
        <f>SUM(S9,T9)</f>
        <v>17252</v>
      </c>
      <c r="S9" s="12">
        <v>17091</v>
      </c>
      <c r="T9" s="13">
        <v>161</v>
      </c>
      <c r="U9" s="11">
        <f>SUM(V9,W9)</f>
        <v>28223</v>
      </c>
      <c r="V9" s="12">
        <v>28160</v>
      </c>
      <c r="W9" s="13">
        <v>63</v>
      </c>
      <c r="X9" s="11">
        <f>SUM(Y9,Z9)</f>
        <v>58283.4</v>
      </c>
      <c r="Y9" s="12">
        <v>40559</v>
      </c>
      <c r="Z9" s="13">
        <v>17724.400000000001</v>
      </c>
      <c r="AA9" s="11">
        <f>SUM(AB9,AC9)</f>
        <v>338758.5</v>
      </c>
      <c r="AB9" s="12">
        <v>328705.5</v>
      </c>
      <c r="AC9" s="13">
        <v>10053</v>
      </c>
      <c r="AD9" s="11">
        <f>SUM(AE9,AF9)</f>
        <v>9107</v>
      </c>
      <c r="AE9" s="12">
        <v>8936</v>
      </c>
      <c r="AF9" s="13">
        <v>171</v>
      </c>
    </row>
    <row r="10" spans="1:32" s="7" customFormat="1" ht="18.600000000000001" hidden="1" customHeight="1" x14ac:dyDescent="0.2">
      <c r="A10" s="29" t="s">
        <v>7</v>
      </c>
      <c r="B10" s="22" t="s">
        <v>3</v>
      </c>
      <c r="C10" s="4">
        <f t="shared" ref="C10:AF10" si="2">SUM(C11,C12)</f>
        <v>169037.1</v>
      </c>
      <c r="D10" s="5">
        <f t="shared" si="2"/>
        <v>72007.8</v>
      </c>
      <c r="E10" s="6">
        <f t="shared" si="2"/>
        <v>97029.3</v>
      </c>
      <c r="F10" s="4">
        <f t="shared" si="2"/>
        <v>1558</v>
      </c>
      <c r="G10" s="5">
        <f t="shared" si="2"/>
        <v>544</v>
      </c>
      <c r="H10" s="6">
        <f t="shared" si="2"/>
        <v>1014</v>
      </c>
      <c r="I10" s="4">
        <f t="shared" si="2"/>
        <v>1418</v>
      </c>
      <c r="J10" s="5">
        <f t="shared" si="2"/>
        <v>773</v>
      </c>
      <c r="K10" s="6">
        <f t="shared" si="2"/>
        <v>645</v>
      </c>
      <c r="L10" s="4">
        <f t="shared" si="2"/>
        <v>0</v>
      </c>
      <c r="M10" s="5">
        <f t="shared" si="2"/>
        <v>0</v>
      </c>
      <c r="N10" s="6">
        <f t="shared" si="2"/>
        <v>0</v>
      </c>
      <c r="O10" s="4">
        <f t="shared" si="2"/>
        <v>44595</v>
      </c>
      <c r="P10" s="5">
        <f t="shared" si="2"/>
        <v>17416</v>
      </c>
      <c r="Q10" s="6">
        <f t="shared" si="2"/>
        <v>27179</v>
      </c>
      <c r="R10" s="4">
        <f t="shared" si="2"/>
        <v>11163</v>
      </c>
      <c r="S10" s="5">
        <f t="shared" si="2"/>
        <v>5734</v>
      </c>
      <c r="T10" s="6">
        <f t="shared" si="2"/>
        <v>5429</v>
      </c>
      <c r="U10" s="4">
        <f t="shared" si="2"/>
        <v>10731</v>
      </c>
      <c r="V10" s="5">
        <f t="shared" si="2"/>
        <v>4051</v>
      </c>
      <c r="W10" s="6">
        <f t="shared" si="2"/>
        <v>6680</v>
      </c>
      <c r="X10" s="4">
        <f t="shared" si="2"/>
        <v>18063.599999999999</v>
      </c>
      <c r="Y10" s="5">
        <f t="shared" si="2"/>
        <v>7564.8</v>
      </c>
      <c r="Z10" s="6">
        <f t="shared" si="2"/>
        <v>10498.8</v>
      </c>
      <c r="AA10" s="4">
        <f t="shared" si="2"/>
        <v>72448.5</v>
      </c>
      <c r="AB10" s="5">
        <f t="shared" si="2"/>
        <v>33245</v>
      </c>
      <c r="AC10" s="6">
        <f t="shared" si="2"/>
        <v>39203.5</v>
      </c>
      <c r="AD10" s="4">
        <f t="shared" si="2"/>
        <v>9060</v>
      </c>
      <c r="AE10" s="5">
        <f t="shared" si="2"/>
        <v>2680</v>
      </c>
      <c r="AF10" s="6">
        <f t="shared" si="2"/>
        <v>6380</v>
      </c>
    </row>
    <row r="11" spans="1:32" s="7" customFormat="1" ht="18.600000000000001" hidden="1" customHeight="1" x14ac:dyDescent="0.2">
      <c r="A11" s="30"/>
      <c r="B11" s="23" t="s">
        <v>1</v>
      </c>
      <c r="C11" s="8">
        <f>SUM(D11,E11)</f>
        <v>118081.8</v>
      </c>
      <c r="D11" s="9">
        <f>SUMIF(F3:AF3,"輸出",F11:AF11)</f>
        <v>22535.3</v>
      </c>
      <c r="E11" s="10">
        <f>SUMIF(F3:AF3,"輸入",F11:AF11)</f>
        <v>95546.5</v>
      </c>
      <c r="F11" s="8">
        <f>SUM(G11,H11)</f>
        <v>1206</v>
      </c>
      <c r="G11" s="9">
        <v>192</v>
      </c>
      <c r="H11" s="10">
        <v>1014</v>
      </c>
      <c r="I11" s="8">
        <f>SUM(J11,K11)</f>
        <v>918</v>
      </c>
      <c r="J11" s="9">
        <v>273</v>
      </c>
      <c r="K11" s="10">
        <v>645</v>
      </c>
      <c r="L11" s="8">
        <f>SUM(M11,N11)</f>
        <v>0</v>
      </c>
      <c r="M11" s="9">
        <v>0</v>
      </c>
      <c r="N11" s="10">
        <v>0</v>
      </c>
      <c r="O11" s="8">
        <f>SUM(P11,Q11)</f>
        <v>33336</v>
      </c>
      <c r="P11" s="9">
        <v>6228</v>
      </c>
      <c r="Q11" s="10">
        <v>27108</v>
      </c>
      <c r="R11" s="8">
        <f>SUM(S11,T11)</f>
        <v>8305</v>
      </c>
      <c r="S11" s="9">
        <v>2892</v>
      </c>
      <c r="T11" s="10">
        <v>5413</v>
      </c>
      <c r="U11" s="8">
        <f>SUM(V11,W11)</f>
        <v>8941</v>
      </c>
      <c r="V11" s="9">
        <v>2261</v>
      </c>
      <c r="W11" s="10">
        <v>6680</v>
      </c>
      <c r="X11" s="8">
        <f>SUM(Y11,Z11)</f>
        <v>14523.8</v>
      </c>
      <c r="Y11" s="9">
        <v>4448.8</v>
      </c>
      <c r="Z11" s="10">
        <v>10075</v>
      </c>
      <c r="AA11" s="8">
        <f>SUM(AB11,AC11)</f>
        <v>42730</v>
      </c>
      <c r="AB11" s="9">
        <v>4493.5</v>
      </c>
      <c r="AC11" s="10">
        <v>38236.5</v>
      </c>
      <c r="AD11" s="8">
        <f>SUM(AE11,AF11)</f>
        <v>8122</v>
      </c>
      <c r="AE11" s="9">
        <v>1747</v>
      </c>
      <c r="AF11" s="10">
        <v>6375</v>
      </c>
    </row>
    <row r="12" spans="1:32" s="7" customFormat="1" ht="18.600000000000001" hidden="1" customHeight="1" x14ac:dyDescent="0.2">
      <c r="A12" s="31"/>
      <c r="B12" s="24" t="s">
        <v>2</v>
      </c>
      <c r="C12" s="11">
        <f>SUM(D12,E12)</f>
        <v>50955.3</v>
      </c>
      <c r="D12" s="12">
        <f>SUMIF(F3:AF3,"輸出",F12:AF12)</f>
        <v>49472.5</v>
      </c>
      <c r="E12" s="13">
        <f>SUMIF(F3:AF3,"輸入",F12:AF12)</f>
        <v>1482.8</v>
      </c>
      <c r="F12" s="11">
        <f>SUM(G12,H12)</f>
        <v>352</v>
      </c>
      <c r="G12" s="12">
        <v>352</v>
      </c>
      <c r="H12" s="13">
        <v>0</v>
      </c>
      <c r="I12" s="11">
        <f>SUM(J12,K12)</f>
        <v>500</v>
      </c>
      <c r="J12" s="12">
        <v>500</v>
      </c>
      <c r="K12" s="13">
        <v>0</v>
      </c>
      <c r="L12" s="11">
        <f>SUM(M12,N12)</f>
        <v>0</v>
      </c>
      <c r="M12" s="12">
        <v>0</v>
      </c>
      <c r="N12" s="13">
        <v>0</v>
      </c>
      <c r="O12" s="11">
        <f>SUM(P12,Q12)</f>
        <v>11259</v>
      </c>
      <c r="P12" s="12">
        <v>11188</v>
      </c>
      <c r="Q12" s="13">
        <v>71</v>
      </c>
      <c r="R12" s="11">
        <f>SUM(S12,T12)</f>
        <v>2858</v>
      </c>
      <c r="S12" s="12">
        <v>2842</v>
      </c>
      <c r="T12" s="13">
        <v>16</v>
      </c>
      <c r="U12" s="11">
        <f>SUM(V12,W12)</f>
        <v>1790</v>
      </c>
      <c r="V12" s="12">
        <v>1790</v>
      </c>
      <c r="W12" s="13">
        <v>0</v>
      </c>
      <c r="X12" s="11">
        <f>SUM(Y12,Z12)</f>
        <v>3539.8</v>
      </c>
      <c r="Y12" s="12">
        <v>3116</v>
      </c>
      <c r="Z12" s="13">
        <v>423.8</v>
      </c>
      <c r="AA12" s="11">
        <f>SUM(AB12,AC12)</f>
        <v>29718.5</v>
      </c>
      <c r="AB12" s="12">
        <v>28751.5</v>
      </c>
      <c r="AC12" s="13">
        <v>967</v>
      </c>
      <c r="AD12" s="11">
        <f>SUM(AE12,AF12)</f>
        <v>938</v>
      </c>
      <c r="AE12" s="12">
        <v>933</v>
      </c>
      <c r="AF12" s="13">
        <v>5</v>
      </c>
    </row>
    <row r="13" spans="1:32" s="7" customFormat="1" ht="18.600000000000001" customHeight="1" x14ac:dyDescent="0.2">
      <c r="A13" s="26" t="s">
        <v>20</v>
      </c>
      <c r="B13" s="22" t="s">
        <v>3</v>
      </c>
      <c r="C13" s="4">
        <f t="shared" ref="C13:AF13" si="3">SUM(C15,C17)</f>
        <v>173733.35</v>
      </c>
      <c r="D13" s="5">
        <f t="shared" si="3"/>
        <v>73211.350000000006</v>
      </c>
      <c r="E13" s="6">
        <f t="shared" si="3"/>
        <v>100522</v>
      </c>
      <c r="F13" s="4">
        <f t="shared" si="3"/>
        <v>5917</v>
      </c>
      <c r="G13" s="5">
        <f t="shared" si="3"/>
        <v>3320</v>
      </c>
      <c r="H13" s="6">
        <f t="shared" si="3"/>
        <v>2597</v>
      </c>
      <c r="I13" s="4">
        <f t="shared" si="3"/>
        <v>2340</v>
      </c>
      <c r="J13" s="5">
        <f t="shared" si="3"/>
        <v>1507</v>
      </c>
      <c r="K13" s="6">
        <f t="shared" si="3"/>
        <v>833</v>
      </c>
      <c r="L13" s="4">
        <f t="shared" si="3"/>
        <v>0</v>
      </c>
      <c r="M13" s="5">
        <f t="shared" si="3"/>
        <v>0</v>
      </c>
      <c r="N13" s="6">
        <f t="shared" si="3"/>
        <v>0</v>
      </c>
      <c r="O13" s="4">
        <f t="shared" si="3"/>
        <v>56574</v>
      </c>
      <c r="P13" s="5">
        <f t="shared" si="3"/>
        <v>21517</v>
      </c>
      <c r="Q13" s="6">
        <f t="shared" si="3"/>
        <v>35057</v>
      </c>
      <c r="R13" s="4">
        <f t="shared" si="3"/>
        <v>11212</v>
      </c>
      <c r="S13" s="5">
        <f t="shared" si="3"/>
        <v>4613</v>
      </c>
      <c r="T13" s="6">
        <f t="shared" si="3"/>
        <v>6599</v>
      </c>
      <c r="U13" s="4">
        <f t="shared" si="3"/>
        <v>10478</v>
      </c>
      <c r="V13" s="5">
        <f t="shared" si="3"/>
        <v>3442</v>
      </c>
      <c r="W13" s="6">
        <f t="shared" si="3"/>
        <v>7036</v>
      </c>
      <c r="X13" s="4">
        <f t="shared" si="3"/>
        <v>19760.849999999999</v>
      </c>
      <c r="Y13" s="5">
        <f t="shared" si="3"/>
        <v>8765.85</v>
      </c>
      <c r="Z13" s="6">
        <f t="shared" si="3"/>
        <v>10995</v>
      </c>
      <c r="AA13" s="4">
        <f t="shared" si="3"/>
        <v>62552.5</v>
      </c>
      <c r="AB13" s="5">
        <f t="shared" si="3"/>
        <v>28694.5</v>
      </c>
      <c r="AC13" s="6">
        <f t="shared" si="3"/>
        <v>33858</v>
      </c>
      <c r="AD13" s="4">
        <f t="shared" si="3"/>
        <v>4899</v>
      </c>
      <c r="AE13" s="5">
        <f t="shared" si="3"/>
        <v>1352</v>
      </c>
      <c r="AF13" s="6">
        <f t="shared" si="3"/>
        <v>3547</v>
      </c>
    </row>
    <row r="14" spans="1:32" s="7" customFormat="1" ht="18.600000000000001" customHeight="1" x14ac:dyDescent="0.2">
      <c r="A14" s="27"/>
      <c r="B14" s="25"/>
      <c r="C14" s="14">
        <f t="shared" ref="C14:H14" si="4">IF(OR(C10=0,C13=0),"(     -)",C13/C10*100)</f>
        <v>102.77823625701103</v>
      </c>
      <c r="D14" s="15">
        <f t="shared" si="4"/>
        <v>101.67141615213909</v>
      </c>
      <c r="E14" s="16">
        <f t="shared" si="4"/>
        <v>103.5996343372569</v>
      </c>
      <c r="F14" s="14">
        <f t="shared" si="4"/>
        <v>379.78177150192556</v>
      </c>
      <c r="G14" s="15">
        <f t="shared" si="4"/>
        <v>610.29411764705878</v>
      </c>
      <c r="H14" s="16">
        <f t="shared" si="4"/>
        <v>256.11439842209074</v>
      </c>
      <c r="I14" s="14">
        <f t="shared" ref="I14:AF14" si="5">IF(OR(I10=0,I13=0),"(     -)",I13/I10*100)</f>
        <v>165.02115655853316</v>
      </c>
      <c r="J14" s="15">
        <f t="shared" si="5"/>
        <v>194.95472186287193</v>
      </c>
      <c r="K14" s="16">
        <f t="shared" si="5"/>
        <v>129.14728682170542</v>
      </c>
      <c r="L14" s="14" t="str">
        <f t="shared" si="5"/>
        <v>(     -)</v>
      </c>
      <c r="M14" s="15" t="str">
        <f t="shared" si="5"/>
        <v>(     -)</v>
      </c>
      <c r="N14" s="16" t="str">
        <f t="shared" si="5"/>
        <v>(     -)</v>
      </c>
      <c r="O14" s="14">
        <f t="shared" si="5"/>
        <v>126.86175580221999</v>
      </c>
      <c r="P14" s="15">
        <f t="shared" si="5"/>
        <v>123.54731281580156</v>
      </c>
      <c r="Q14" s="16">
        <f t="shared" si="5"/>
        <v>128.9856138930792</v>
      </c>
      <c r="R14" s="14">
        <f t="shared" si="5"/>
        <v>100.43895010301891</v>
      </c>
      <c r="S14" s="15">
        <f t="shared" si="5"/>
        <v>80.449947680502262</v>
      </c>
      <c r="T14" s="16">
        <f t="shared" si="5"/>
        <v>121.55093018972187</v>
      </c>
      <c r="U14" s="14">
        <f t="shared" si="5"/>
        <v>97.642344609076503</v>
      </c>
      <c r="V14" s="15">
        <f t="shared" si="5"/>
        <v>84.966674895087635</v>
      </c>
      <c r="W14" s="16">
        <f t="shared" si="5"/>
        <v>105.32934131736526</v>
      </c>
      <c r="X14" s="14">
        <f t="shared" si="5"/>
        <v>109.39596758121304</v>
      </c>
      <c r="Y14" s="15">
        <f t="shared" si="5"/>
        <v>115.87682423857868</v>
      </c>
      <c r="Z14" s="16">
        <f t="shared" si="5"/>
        <v>104.72625442907761</v>
      </c>
      <c r="AA14" s="14">
        <f t="shared" si="5"/>
        <v>86.340641973263772</v>
      </c>
      <c r="AB14" s="15">
        <f t="shared" si="5"/>
        <v>86.312227402616941</v>
      </c>
      <c r="AC14" s="16">
        <f t="shared" si="5"/>
        <v>86.364737842284484</v>
      </c>
      <c r="AD14" s="14">
        <f t="shared" si="5"/>
        <v>54.07284768211921</v>
      </c>
      <c r="AE14" s="15">
        <f t="shared" si="5"/>
        <v>50.447761194029852</v>
      </c>
      <c r="AF14" s="16">
        <f t="shared" si="5"/>
        <v>55.595611285266457</v>
      </c>
    </row>
    <row r="15" spans="1:32" s="7" customFormat="1" ht="18.600000000000001" customHeight="1" x14ac:dyDescent="0.2">
      <c r="A15" s="27"/>
      <c r="B15" s="23" t="s">
        <v>1</v>
      </c>
      <c r="C15" s="8">
        <f>SUM(D15,E15)</f>
        <v>125689.85</v>
      </c>
      <c r="D15" s="9">
        <f>SUMIF(F3:AF3,"輸出",F15:AF15)</f>
        <v>29567.85</v>
      </c>
      <c r="E15" s="10">
        <f>SUMIF(F3:AF3,"輸入",F15:AF15)</f>
        <v>96122</v>
      </c>
      <c r="F15" s="8">
        <f>SUM(G15,H15)</f>
        <v>2747</v>
      </c>
      <c r="G15" s="9">
        <f>SUM(G20,G23,G26,G29,G32,G35,G38,G41,G44,G47,G50,G53)</f>
        <v>2040</v>
      </c>
      <c r="H15" s="10">
        <f>SUM(H20,H23,H26,H29,H32,H35,H38,H41,H44,H47,H50,H53)</f>
        <v>707</v>
      </c>
      <c r="I15" s="8">
        <f>SUM(J15,K15)</f>
        <v>1326</v>
      </c>
      <c r="J15" s="9">
        <f>SUM(J20,J23,J26,J29,J32,J35,J38,J41,J44,J47,J50,J53)</f>
        <v>493</v>
      </c>
      <c r="K15" s="10">
        <f>SUM(K20,K23,K26,K29,K32,K35,K38,K41,K44,K47,K50,K53)</f>
        <v>833</v>
      </c>
      <c r="L15" s="8">
        <f>SUM(M15,N15)</f>
        <v>0</v>
      </c>
      <c r="M15" s="9">
        <f>SUM(M20,M23,M26,M29,M32,M35,M38,M41,M44,M47,M50,M53)</f>
        <v>0</v>
      </c>
      <c r="N15" s="10">
        <f>SUM(N20,N23,N26,N29,N32,N35,N38,N41,N44,N47,N50,N53)</f>
        <v>0</v>
      </c>
      <c r="O15" s="8">
        <f>SUM(P15,Q15)</f>
        <v>43823</v>
      </c>
      <c r="P15" s="9">
        <f>SUM(P20,P23,P26,P29,P32,P35,P38,P41,P44,P47,P50,P53)</f>
        <v>8900</v>
      </c>
      <c r="Q15" s="10">
        <f>SUM(Q20,Q23,Q26,Q29,Q32,Q35,Q38,Q41,Q44,Q47,Q50,Q53)</f>
        <v>34923</v>
      </c>
      <c r="R15" s="8">
        <f>SUM(S15,T15)</f>
        <v>10363</v>
      </c>
      <c r="S15" s="9">
        <f>SUM(S20,S23,S26,S29,S32,S35,S38,S41,S44,S47,S50,S53)</f>
        <v>3770</v>
      </c>
      <c r="T15" s="10">
        <f>SUM(T20,T23,T26,T29,T32,T35,T38,T41,T44,T47,T50,T53)</f>
        <v>6593</v>
      </c>
      <c r="U15" s="8">
        <f>SUM(V15,W15)</f>
        <v>8897</v>
      </c>
      <c r="V15" s="9">
        <f>SUM(V20,V23,V26,V29,V32,V35,V38,V41,V44,V47,V50,V53)</f>
        <v>1862</v>
      </c>
      <c r="W15" s="10">
        <f>SUM(W20,W23,W26,W29,W32,W35,W38,W41,W44,W47,W50,W53)</f>
        <v>7035</v>
      </c>
      <c r="X15" s="8">
        <f>SUM(Y15,Z15)</f>
        <v>15270.85</v>
      </c>
      <c r="Y15" s="9">
        <f>SUM(Y20,Y23,Y26,Y29,Y32,Y35,Y38,Y41,Y44,Y47,Y50,Y53)</f>
        <v>5970.85</v>
      </c>
      <c r="Z15" s="10">
        <f>SUM(Z20,Z23,Z26,Z29,Z32,Z35,Z38,Z41,Z44,Z47,Z50,Z53)</f>
        <v>9300</v>
      </c>
      <c r="AA15" s="8">
        <f>SUM(AB15,AC15)</f>
        <v>38626</v>
      </c>
      <c r="AB15" s="9">
        <f>SUM(AB20,AB23,AB26,AB29,AB32,AB35,AB38,AB41,AB44,AB47,AB50,AB53)</f>
        <v>5431</v>
      </c>
      <c r="AC15" s="10">
        <f>SUM(AC20,AC23,AC26,AC29,AC32,AC35,AC38,AC41,AC44,AC47,AC50,AC53)</f>
        <v>33195</v>
      </c>
      <c r="AD15" s="8">
        <f>SUM(AE15,AF15)</f>
        <v>4637</v>
      </c>
      <c r="AE15" s="9">
        <f>SUM(AE20,AE23,AE26,AE29,AE32,AE35,AE38,AE41,AE44,AE47,AE50,AE53)</f>
        <v>1101</v>
      </c>
      <c r="AF15" s="10">
        <f>SUM(AF20,AF23,AF26,AF29,AF32,AF35,AF38,AF41,AF44,AF47,AF50,AF53)</f>
        <v>3536</v>
      </c>
    </row>
    <row r="16" spans="1:32" s="7" customFormat="1" ht="18.600000000000001" customHeight="1" x14ac:dyDescent="0.2">
      <c r="A16" s="27"/>
      <c r="B16" s="23"/>
      <c r="C16" s="14">
        <f t="shared" ref="C16:H16" si="6">IF(OR(C11=0,C15=0),"(     -)",C15/C11*100)</f>
        <v>106.44303355809279</v>
      </c>
      <c r="D16" s="17">
        <f t="shared" si="6"/>
        <v>131.20681774815512</v>
      </c>
      <c r="E16" s="18">
        <f t="shared" si="6"/>
        <v>100.60232452261464</v>
      </c>
      <c r="F16" s="14">
        <f t="shared" si="6"/>
        <v>227.77777777777777</v>
      </c>
      <c r="G16" s="17">
        <f t="shared" si="6"/>
        <v>1062.5</v>
      </c>
      <c r="H16" s="18">
        <f t="shared" si="6"/>
        <v>69.723865877712029</v>
      </c>
      <c r="I16" s="14">
        <f t="shared" ref="I16:AF16" si="7">IF(OR(I11=0,I15=0),"(     -)",I15/I11*100)</f>
        <v>144.44444444444443</v>
      </c>
      <c r="J16" s="17">
        <f t="shared" si="7"/>
        <v>180.58608058608058</v>
      </c>
      <c r="K16" s="18">
        <f t="shared" si="7"/>
        <v>129.14728682170542</v>
      </c>
      <c r="L16" s="14" t="str">
        <f t="shared" si="7"/>
        <v>(     -)</v>
      </c>
      <c r="M16" s="17" t="str">
        <f t="shared" si="7"/>
        <v>(     -)</v>
      </c>
      <c r="N16" s="18" t="str">
        <f t="shared" si="7"/>
        <v>(     -)</v>
      </c>
      <c r="O16" s="14">
        <f t="shared" si="7"/>
        <v>131.45848332133428</v>
      </c>
      <c r="P16" s="17">
        <f t="shared" si="7"/>
        <v>142.90301862556197</v>
      </c>
      <c r="Q16" s="18">
        <f t="shared" si="7"/>
        <v>128.82912793271359</v>
      </c>
      <c r="R16" s="14">
        <f t="shared" si="7"/>
        <v>124.78025285972305</v>
      </c>
      <c r="S16" s="17">
        <f t="shared" si="7"/>
        <v>130.35961272475797</v>
      </c>
      <c r="T16" s="18">
        <f t="shared" si="7"/>
        <v>121.79937188250507</v>
      </c>
      <c r="U16" s="14">
        <f t="shared" si="7"/>
        <v>99.50788502404653</v>
      </c>
      <c r="V16" s="17">
        <f t="shared" si="7"/>
        <v>82.35294117647058</v>
      </c>
      <c r="W16" s="18">
        <f t="shared" si="7"/>
        <v>105.31437125748504</v>
      </c>
      <c r="X16" s="14">
        <f t="shared" si="7"/>
        <v>105.1436263236894</v>
      </c>
      <c r="Y16" s="17">
        <f t="shared" si="7"/>
        <v>134.21259665527782</v>
      </c>
      <c r="Z16" s="18">
        <f t="shared" si="7"/>
        <v>92.307692307692307</v>
      </c>
      <c r="AA16" s="14">
        <f t="shared" si="7"/>
        <v>90.395506669787039</v>
      </c>
      <c r="AB16" s="17">
        <f t="shared" si="7"/>
        <v>120.86346945588072</v>
      </c>
      <c r="AC16" s="18">
        <f t="shared" si="7"/>
        <v>86.814954297595222</v>
      </c>
      <c r="AD16" s="14">
        <f t="shared" si="7"/>
        <v>57.091849298202412</v>
      </c>
      <c r="AE16" s="17">
        <f t="shared" si="7"/>
        <v>63.022323983972527</v>
      </c>
      <c r="AF16" s="18">
        <f t="shared" si="7"/>
        <v>55.466666666666661</v>
      </c>
    </row>
    <row r="17" spans="1:32" s="7" customFormat="1" ht="18.600000000000001" customHeight="1" x14ac:dyDescent="0.2">
      <c r="A17" s="27"/>
      <c r="B17" s="23" t="s">
        <v>2</v>
      </c>
      <c r="C17" s="8">
        <f>SUM(D17,E17)</f>
        <v>48043.5</v>
      </c>
      <c r="D17" s="9">
        <f>SUMIF(F3:AF3,"輸出",F17:AF17)</f>
        <v>43643.5</v>
      </c>
      <c r="E17" s="10">
        <f>SUMIF(F3:AF3,"輸入",F17:AF17)</f>
        <v>4400</v>
      </c>
      <c r="F17" s="8">
        <f>SUM(G17,H17)</f>
        <v>3170</v>
      </c>
      <c r="G17" s="9">
        <f>SUM(G21,G24,G27,G30,G33,G36,G39,G42,G45,G48,G51,G54)</f>
        <v>1280</v>
      </c>
      <c r="H17" s="10">
        <f>SUM(H21,H24,H27,H30,H33,H36,H39,H42,H45,H48,H51,H54)</f>
        <v>1890</v>
      </c>
      <c r="I17" s="8">
        <f>SUM(J17,K17)</f>
        <v>1014</v>
      </c>
      <c r="J17" s="9">
        <f>SUM(J21,J24,J27,J30,J33,J36,J39,J42,J45,J48,J51,J54)</f>
        <v>1014</v>
      </c>
      <c r="K17" s="10">
        <f>SUM(K21,K24,K27,K30,K33,K36,K39,K42,K45,K48,K51,K54)</f>
        <v>0</v>
      </c>
      <c r="L17" s="8">
        <f>SUM(M17,N17)</f>
        <v>0</v>
      </c>
      <c r="M17" s="9">
        <f>SUM(M21,M24,M27,M30,M33,M36,M39,M42,M45,M48,M51,M54)</f>
        <v>0</v>
      </c>
      <c r="N17" s="10">
        <f>SUM(N21,N24,N27,N30,N33,N36,N39,N42,N45,N48,N51,N54)</f>
        <v>0</v>
      </c>
      <c r="O17" s="8">
        <f>SUM(P17,Q17)</f>
        <v>12751</v>
      </c>
      <c r="P17" s="9">
        <f>SUM(P21,P24,P27,P30,P33,P36,P39,P42,P45,P48,P51,P54)</f>
        <v>12617</v>
      </c>
      <c r="Q17" s="10">
        <f>SUM(Q21,Q24,Q27,Q30,Q33,Q36,Q39,Q42,Q45,Q48,Q51,Q54)</f>
        <v>134</v>
      </c>
      <c r="R17" s="8">
        <f>SUM(S17,T17)</f>
        <v>849</v>
      </c>
      <c r="S17" s="9">
        <f>SUM(S21,S24,S27,S30,S33,S36,S39,S42,S45,S48,S51,S54)</f>
        <v>843</v>
      </c>
      <c r="T17" s="10">
        <f>SUM(T21,T24,T27,T30,T33,T36,T39,T42,T45,T48,T51,T54)</f>
        <v>6</v>
      </c>
      <c r="U17" s="8">
        <f>SUM(V17,W17)</f>
        <v>1581</v>
      </c>
      <c r="V17" s="9">
        <f>SUM(V21,V24,V27,V30,V33,V36,V39,V42,V45,V48,V51,V54)</f>
        <v>1580</v>
      </c>
      <c r="W17" s="10">
        <f>SUM(W21,W24,W27,W30,W33,W36,W39,W42,W45,W48,W51,W54)</f>
        <v>1</v>
      </c>
      <c r="X17" s="8">
        <f>SUM(Y17,Z17)</f>
        <v>4490</v>
      </c>
      <c r="Y17" s="9">
        <f>SUM(Y21,Y24,Y27,Y30,Y33,Y36,Y39,Y42,Y45,Y48,Y51,Y54)</f>
        <v>2795</v>
      </c>
      <c r="Z17" s="10">
        <f>SUM(Z21,Z24,Z27,Z30,Z33,Z36,Z39,Z42,Z45,Z48,Z51,Z54)</f>
        <v>1695</v>
      </c>
      <c r="AA17" s="8">
        <f>SUM(AB17,AC17)</f>
        <v>23926.5</v>
      </c>
      <c r="AB17" s="9">
        <f>SUM(AB21,AB24,AB27,AB30,AB33,AB36,AB39,AB42,AB45,AB48,AB51,AB54)</f>
        <v>23263.5</v>
      </c>
      <c r="AC17" s="10">
        <f>SUM(AC21,AC24,AC27,AC30,AC33,AC36,AC39,AC42,AC45,AC48,AC51,AC54)</f>
        <v>663</v>
      </c>
      <c r="AD17" s="8">
        <f>SUM(AE17,AF17)</f>
        <v>262</v>
      </c>
      <c r="AE17" s="9">
        <f>SUM(AE21,AE24,AE27,AE30,AE33,AE36,AE39,AE42,AE45,AE48,AE51,AE54)</f>
        <v>251</v>
      </c>
      <c r="AF17" s="10">
        <f>SUM(AF21,AF24,AF27,AF30,AF33,AF36,AF39,AF42,AF45,AF48,AF51,AF54)</f>
        <v>11</v>
      </c>
    </row>
    <row r="18" spans="1:32" s="7" customFormat="1" ht="18.600000000000001" customHeight="1" x14ac:dyDescent="0.2">
      <c r="A18" s="28"/>
      <c r="B18" s="24"/>
      <c r="C18" s="14">
        <f t="shared" ref="C18:H18" si="8">IF(OR(C12=0,C17=0),"(     -)",C17/C12*100)</f>
        <v>94.285579713984603</v>
      </c>
      <c r="D18" s="19">
        <f t="shared" si="8"/>
        <v>88.217696700186977</v>
      </c>
      <c r="E18" s="20">
        <f t="shared" si="8"/>
        <v>296.73590504451039</v>
      </c>
      <c r="F18" s="14">
        <f t="shared" si="8"/>
        <v>900.56818181818187</v>
      </c>
      <c r="G18" s="19">
        <f t="shared" si="8"/>
        <v>363.63636363636363</v>
      </c>
      <c r="H18" s="20" t="str">
        <f t="shared" si="8"/>
        <v>(     -)</v>
      </c>
      <c r="I18" s="14">
        <f t="shared" ref="I18:AF18" si="9">IF(OR(I12=0,I17=0),"(     -)",I17/I12*100)</f>
        <v>202.8</v>
      </c>
      <c r="J18" s="19">
        <f t="shared" si="9"/>
        <v>202.8</v>
      </c>
      <c r="K18" s="20" t="str">
        <f t="shared" si="9"/>
        <v>(     -)</v>
      </c>
      <c r="L18" s="14" t="str">
        <f t="shared" si="9"/>
        <v>(     -)</v>
      </c>
      <c r="M18" s="19" t="str">
        <f t="shared" si="9"/>
        <v>(     -)</v>
      </c>
      <c r="N18" s="20" t="str">
        <f t="shared" si="9"/>
        <v>(     -)</v>
      </c>
      <c r="O18" s="14">
        <f t="shared" si="9"/>
        <v>113.25162092548184</v>
      </c>
      <c r="P18" s="19">
        <f t="shared" si="9"/>
        <v>112.7726135144798</v>
      </c>
      <c r="Q18" s="20">
        <f t="shared" si="9"/>
        <v>188.73239436619718</v>
      </c>
      <c r="R18" s="14">
        <f t="shared" si="9"/>
        <v>29.706088173547933</v>
      </c>
      <c r="S18" s="19">
        <f t="shared" si="9"/>
        <v>29.662209711470794</v>
      </c>
      <c r="T18" s="20">
        <f t="shared" si="9"/>
        <v>37.5</v>
      </c>
      <c r="U18" s="14">
        <f t="shared" si="9"/>
        <v>88.324022346368707</v>
      </c>
      <c r="V18" s="19">
        <f t="shared" si="9"/>
        <v>88.268156424581008</v>
      </c>
      <c r="W18" s="20" t="str">
        <f t="shared" si="9"/>
        <v>(     -)</v>
      </c>
      <c r="X18" s="14">
        <f t="shared" si="9"/>
        <v>126.84332448160913</v>
      </c>
      <c r="Y18" s="19">
        <f t="shared" si="9"/>
        <v>89.698331193838257</v>
      </c>
      <c r="Z18" s="20">
        <f t="shared" si="9"/>
        <v>399.95280792826804</v>
      </c>
      <c r="AA18" s="14">
        <f t="shared" si="9"/>
        <v>80.510456449686217</v>
      </c>
      <c r="AB18" s="19">
        <f t="shared" si="9"/>
        <v>80.9123002278142</v>
      </c>
      <c r="AC18" s="20">
        <f t="shared" si="9"/>
        <v>68.562564632885213</v>
      </c>
      <c r="AD18" s="14">
        <f t="shared" si="9"/>
        <v>27.931769722814497</v>
      </c>
      <c r="AE18" s="19">
        <f t="shared" si="9"/>
        <v>26.902465166130764</v>
      </c>
      <c r="AF18" s="20">
        <f t="shared" si="9"/>
        <v>220.00000000000003</v>
      </c>
    </row>
    <row r="19" spans="1:32" s="7" customFormat="1" ht="18.600000000000001" customHeight="1" x14ac:dyDescent="0.2">
      <c r="A19" s="26">
        <v>1</v>
      </c>
      <c r="B19" s="22" t="s">
        <v>3</v>
      </c>
      <c r="C19" s="4">
        <f t="shared" ref="C19:AF19" si="10">SUM(C20,C21)</f>
        <v>173733.35</v>
      </c>
      <c r="D19" s="5">
        <f t="shared" si="10"/>
        <v>73211.350000000006</v>
      </c>
      <c r="E19" s="6">
        <f t="shared" si="10"/>
        <v>100522</v>
      </c>
      <c r="F19" s="4">
        <f t="shared" si="10"/>
        <v>5917</v>
      </c>
      <c r="G19" s="5">
        <f t="shared" si="10"/>
        <v>3320</v>
      </c>
      <c r="H19" s="6">
        <f t="shared" si="10"/>
        <v>2597</v>
      </c>
      <c r="I19" s="4">
        <f t="shared" si="10"/>
        <v>2340</v>
      </c>
      <c r="J19" s="5">
        <f t="shared" si="10"/>
        <v>1507</v>
      </c>
      <c r="K19" s="6">
        <f t="shared" si="10"/>
        <v>833</v>
      </c>
      <c r="L19" s="4">
        <f t="shared" si="10"/>
        <v>0</v>
      </c>
      <c r="M19" s="5">
        <f t="shared" si="10"/>
        <v>0</v>
      </c>
      <c r="N19" s="6">
        <f t="shared" si="10"/>
        <v>0</v>
      </c>
      <c r="O19" s="4">
        <f t="shared" si="10"/>
        <v>56574</v>
      </c>
      <c r="P19" s="5">
        <f t="shared" si="10"/>
        <v>21517</v>
      </c>
      <c r="Q19" s="6">
        <f t="shared" si="10"/>
        <v>35057</v>
      </c>
      <c r="R19" s="4">
        <f t="shared" si="10"/>
        <v>11212</v>
      </c>
      <c r="S19" s="5">
        <f t="shared" si="10"/>
        <v>4613</v>
      </c>
      <c r="T19" s="6">
        <f t="shared" si="10"/>
        <v>6599</v>
      </c>
      <c r="U19" s="4">
        <f t="shared" si="10"/>
        <v>10478</v>
      </c>
      <c r="V19" s="5">
        <f t="shared" si="10"/>
        <v>3442</v>
      </c>
      <c r="W19" s="6">
        <f t="shared" si="10"/>
        <v>7036</v>
      </c>
      <c r="X19" s="4">
        <f t="shared" si="10"/>
        <v>19760.849999999999</v>
      </c>
      <c r="Y19" s="5">
        <f t="shared" si="10"/>
        <v>8765.85</v>
      </c>
      <c r="Z19" s="6">
        <f t="shared" si="10"/>
        <v>10995</v>
      </c>
      <c r="AA19" s="4">
        <f t="shared" si="10"/>
        <v>62552.5</v>
      </c>
      <c r="AB19" s="5">
        <f t="shared" si="10"/>
        <v>28694.5</v>
      </c>
      <c r="AC19" s="6">
        <f t="shared" si="10"/>
        <v>33858</v>
      </c>
      <c r="AD19" s="4">
        <f t="shared" si="10"/>
        <v>4899</v>
      </c>
      <c r="AE19" s="5">
        <f t="shared" si="10"/>
        <v>1352</v>
      </c>
      <c r="AF19" s="6">
        <f t="shared" si="10"/>
        <v>3547</v>
      </c>
    </row>
    <row r="20" spans="1:32" s="7" customFormat="1" ht="18.600000000000001" customHeight="1" x14ac:dyDescent="0.2">
      <c r="A20" s="27"/>
      <c r="B20" s="23" t="s">
        <v>1</v>
      </c>
      <c r="C20" s="8">
        <f>SUM(D20,E20)</f>
        <v>125689.85</v>
      </c>
      <c r="D20" s="9">
        <f>SUMIF(F3:AF3,"輸出",F20:AF20)</f>
        <v>29567.85</v>
      </c>
      <c r="E20" s="10">
        <f>SUMIF(F3:AF3,"輸入",F20:AF20)</f>
        <v>96122</v>
      </c>
      <c r="F20" s="8">
        <f>SUM(G20,H20)</f>
        <v>2747</v>
      </c>
      <c r="G20" s="9">
        <v>2040</v>
      </c>
      <c r="H20" s="10">
        <v>707</v>
      </c>
      <c r="I20" s="8">
        <f>SUM(J20,K20)</f>
        <v>1326</v>
      </c>
      <c r="J20" s="9">
        <v>493</v>
      </c>
      <c r="K20" s="10">
        <v>833</v>
      </c>
      <c r="L20" s="8">
        <f>SUM(M20,N20)</f>
        <v>0</v>
      </c>
      <c r="M20" s="9">
        <v>0</v>
      </c>
      <c r="N20" s="10">
        <v>0</v>
      </c>
      <c r="O20" s="8">
        <f>SUM(P20,Q20)</f>
        <v>43823</v>
      </c>
      <c r="P20" s="9">
        <v>8900</v>
      </c>
      <c r="Q20" s="10">
        <v>34923</v>
      </c>
      <c r="R20" s="8">
        <f>SUM(S20,T20)</f>
        <v>10363</v>
      </c>
      <c r="S20" s="9">
        <v>3770</v>
      </c>
      <c r="T20" s="10">
        <v>6593</v>
      </c>
      <c r="U20" s="8">
        <f>SUM(V20,W20)</f>
        <v>8897</v>
      </c>
      <c r="V20" s="9">
        <v>1862</v>
      </c>
      <c r="W20" s="10">
        <v>7035</v>
      </c>
      <c r="X20" s="8">
        <f>SUM(Y20,Z20)</f>
        <v>15270.85</v>
      </c>
      <c r="Y20" s="9">
        <v>5970.85</v>
      </c>
      <c r="Z20" s="10">
        <v>9300</v>
      </c>
      <c r="AA20" s="8">
        <f>SUM(AB20,AC20)</f>
        <v>38626</v>
      </c>
      <c r="AB20" s="9">
        <v>5431</v>
      </c>
      <c r="AC20" s="10">
        <v>33195</v>
      </c>
      <c r="AD20" s="8">
        <f>SUM(AE20,AF20)</f>
        <v>4637</v>
      </c>
      <c r="AE20" s="9">
        <v>1101</v>
      </c>
      <c r="AF20" s="10">
        <v>3536</v>
      </c>
    </row>
    <row r="21" spans="1:32" s="7" customFormat="1" ht="18.600000000000001" customHeight="1" x14ac:dyDescent="0.2">
      <c r="A21" s="28"/>
      <c r="B21" s="24" t="s">
        <v>2</v>
      </c>
      <c r="C21" s="11">
        <f>SUM(D21,E21)</f>
        <v>48043.5</v>
      </c>
      <c r="D21" s="12">
        <f>SUMIF(F3:AF3,"輸出",F21:AF21)</f>
        <v>43643.5</v>
      </c>
      <c r="E21" s="13">
        <f>SUMIF(F3:AF3,"輸入",F21:AF21)</f>
        <v>4400</v>
      </c>
      <c r="F21" s="11">
        <f>SUM(G21,H21)</f>
        <v>3170</v>
      </c>
      <c r="G21" s="12">
        <v>1280</v>
      </c>
      <c r="H21" s="13">
        <v>1890</v>
      </c>
      <c r="I21" s="11">
        <f>SUM(J21,K21)</f>
        <v>1014</v>
      </c>
      <c r="J21" s="12">
        <v>1014</v>
      </c>
      <c r="K21" s="13">
        <v>0</v>
      </c>
      <c r="L21" s="11">
        <f>SUM(M21,N21)</f>
        <v>0</v>
      </c>
      <c r="M21" s="12">
        <v>0</v>
      </c>
      <c r="N21" s="13">
        <v>0</v>
      </c>
      <c r="O21" s="11">
        <f>SUM(P21,Q21)</f>
        <v>12751</v>
      </c>
      <c r="P21" s="12">
        <v>12617</v>
      </c>
      <c r="Q21" s="13">
        <v>134</v>
      </c>
      <c r="R21" s="11">
        <f>SUM(S21,T21)</f>
        <v>849</v>
      </c>
      <c r="S21" s="12">
        <v>843</v>
      </c>
      <c r="T21" s="13">
        <v>6</v>
      </c>
      <c r="U21" s="11">
        <f>SUM(V21,W21)</f>
        <v>1581</v>
      </c>
      <c r="V21" s="12">
        <v>1580</v>
      </c>
      <c r="W21" s="13">
        <v>1</v>
      </c>
      <c r="X21" s="11">
        <f>SUM(Y21,Z21)</f>
        <v>4490</v>
      </c>
      <c r="Y21" s="12">
        <v>2795</v>
      </c>
      <c r="Z21" s="13">
        <v>1695</v>
      </c>
      <c r="AA21" s="11">
        <f>SUM(AB21,AC21)</f>
        <v>23926.5</v>
      </c>
      <c r="AB21" s="12">
        <v>23263.5</v>
      </c>
      <c r="AC21" s="13">
        <v>663</v>
      </c>
      <c r="AD21" s="11">
        <f>SUM(AE21,AF21)</f>
        <v>262</v>
      </c>
      <c r="AE21" s="12">
        <v>251</v>
      </c>
      <c r="AF21" s="13">
        <v>11</v>
      </c>
    </row>
    <row r="22" spans="1:32" s="7" customFormat="1" ht="18.600000000000001" customHeight="1" x14ac:dyDescent="0.2">
      <c r="A22" s="26">
        <v>2</v>
      </c>
      <c r="B22" s="22" t="s">
        <v>3</v>
      </c>
      <c r="C22" s="4"/>
      <c r="D22" s="5"/>
      <c r="E22" s="6"/>
      <c r="F22" s="4"/>
      <c r="G22" s="5"/>
      <c r="H22" s="6"/>
      <c r="I22" s="4"/>
      <c r="J22" s="5"/>
      <c r="K22" s="6"/>
      <c r="L22" s="4"/>
      <c r="M22" s="5"/>
      <c r="N22" s="6"/>
      <c r="O22" s="4"/>
      <c r="P22" s="5"/>
      <c r="Q22" s="6"/>
      <c r="R22" s="4"/>
      <c r="S22" s="5"/>
      <c r="T22" s="6"/>
      <c r="U22" s="4"/>
      <c r="V22" s="5"/>
      <c r="W22" s="6"/>
      <c r="X22" s="4"/>
      <c r="Y22" s="5"/>
      <c r="Z22" s="6"/>
      <c r="AA22" s="4"/>
      <c r="AB22" s="5"/>
      <c r="AC22" s="6"/>
      <c r="AD22" s="4"/>
      <c r="AE22" s="5"/>
      <c r="AF22" s="6"/>
    </row>
    <row r="23" spans="1:32" s="7" customFormat="1" ht="18.600000000000001" customHeight="1" x14ac:dyDescent="0.2">
      <c r="A23" s="27"/>
      <c r="B23" s="23" t="s">
        <v>1</v>
      </c>
      <c r="C23" s="8"/>
      <c r="D23" s="9"/>
      <c r="E23" s="10"/>
      <c r="F23" s="8"/>
      <c r="G23" s="9"/>
      <c r="H23" s="10"/>
      <c r="I23" s="8"/>
      <c r="J23" s="9"/>
      <c r="K23" s="10"/>
      <c r="L23" s="8"/>
      <c r="M23" s="9"/>
      <c r="N23" s="10"/>
      <c r="O23" s="8"/>
      <c r="P23" s="9"/>
      <c r="Q23" s="10"/>
      <c r="R23" s="8"/>
      <c r="S23" s="9"/>
      <c r="T23" s="10"/>
      <c r="U23" s="8"/>
      <c r="V23" s="9"/>
      <c r="W23" s="10"/>
      <c r="X23" s="8"/>
      <c r="Y23" s="9"/>
      <c r="Z23" s="10"/>
      <c r="AA23" s="8"/>
      <c r="AB23" s="9"/>
      <c r="AC23" s="10"/>
      <c r="AD23" s="8"/>
      <c r="AE23" s="9"/>
      <c r="AF23" s="10"/>
    </row>
    <row r="24" spans="1:32" s="7" customFormat="1" ht="18.600000000000001" customHeight="1" x14ac:dyDescent="0.2">
      <c r="A24" s="28"/>
      <c r="B24" s="24" t="s">
        <v>2</v>
      </c>
      <c r="C24" s="11"/>
      <c r="D24" s="12"/>
      <c r="E24" s="13"/>
      <c r="F24" s="11"/>
      <c r="G24" s="12"/>
      <c r="H24" s="13"/>
      <c r="I24" s="11"/>
      <c r="J24" s="12"/>
      <c r="K24" s="13"/>
      <c r="L24" s="11"/>
      <c r="M24" s="12"/>
      <c r="N24" s="13"/>
      <c r="O24" s="11"/>
      <c r="P24" s="12"/>
      <c r="Q24" s="13"/>
      <c r="R24" s="11"/>
      <c r="S24" s="12"/>
      <c r="T24" s="13"/>
      <c r="U24" s="11"/>
      <c r="V24" s="12"/>
      <c r="W24" s="13"/>
      <c r="X24" s="11"/>
      <c r="Y24" s="12"/>
      <c r="Z24" s="13"/>
      <c r="AA24" s="11"/>
      <c r="AB24" s="12"/>
      <c r="AC24" s="13"/>
      <c r="AD24" s="11"/>
      <c r="AE24" s="12"/>
      <c r="AF24" s="13"/>
    </row>
    <row r="25" spans="1:32" s="7" customFormat="1" ht="18.600000000000001" customHeight="1" x14ac:dyDescent="0.2">
      <c r="A25" s="26">
        <v>3</v>
      </c>
      <c r="B25" s="22" t="s">
        <v>3</v>
      </c>
      <c r="C25" s="4"/>
      <c r="D25" s="5"/>
      <c r="E25" s="6"/>
      <c r="F25" s="4"/>
      <c r="G25" s="5"/>
      <c r="H25" s="6"/>
      <c r="I25" s="4"/>
      <c r="J25" s="5"/>
      <c r="K25" s="6"/>
      <c r="L25" s="4"/>
      <c r="M25" s="5"/>
      <c r="N25" s="6"/>
      <c r="O25" s="4"/>
      <c r="P25" s="5"/>
      <c r="Q25" s="6"/>
      <c r="R25" s="4"/>
      <c r="S25" s="5"/>
      <c r="T25" s="6"/>
      <c r="U25" s="4"/>
      <c r="V25" s="5"/>
      <c r="W25" s="6"/>
      <c r="X25" s="4"/>
      <c r="Y25" s="5"/>
      <c r="Z25" s="6"/>
      <c r="AA25" s="4"/>
      <c r="AB25" s="5"/>
      <c r="AC25" s="6"/>
      <c r="AD25" s="4"/>
      <c r="AE25" s="5"/>
      <c r="AF25" s="6"/>
    </row>
    <row r="26" spans="1:32" s="7" customFormat="1" ht="18.600000000000001" customHeight="1" x14ac:dyDescent="0.2">
      <c r="A26" s="27"/>
      <c r="B26" s="23" t="s">
        <v>1</v>
      </c>
      <c r="C26" s="8"/>
      <c r="D26" s="9"/>
      <c r="E26" s="10"/>
      <c r="F26" s="8"/>
      <c r="G26" s="9"/>
      <c r="H26" s="10"/>
      <c r="I26" s="8"/>
      <c r="J26" s="9"/>
      <c r="K26" s="10"/>
      <c r="L26" s="8"/>
      <c r="M26" s="9"/>
      <c r="N26" s="10"/>
      <c r="O26" s="8"/>
      <c r="P26" s="9"/>
      <c r="Q26" s="10"/>
      <c r="R26" s="8"/>
      <c r="S26" s="9"/>
      <c r="T26" s="10"/>
      <c r="U26" s="8"/>
      <c r="V26" s="9"/>
      <c r="W26" s="10"/>
      <c r="X26" s="8"/>
      <c r="Y26" s="9"/>
      <c r="Z26" s="10"/>
      <c r="AA26" s="8"/>
      <c r="AB26" s="9"/>
      <c r="AC26" s="10"/>
      <c r="AD26" s="8"/>
      <c r="AE26" s="9"/>
      <c r="AF26" s="10"/>
    </row>
    <row r="27" spans="1:32" s="7" customFormat="1" ht="18.600000000000001" customHeight="1" x14ac:dyDescent="0.2">
      <c r="A27" s="28"/>
      <c r="B27" s="24" t="s">
        <v>2</v>
      </c>
      <c r="C27" s="11"/>
      <c r="D27" s="12"/>
      <c r="E27" s="13"/>
      <c r="F27" s="11"/>
      <c r="G27" s="12"/>
      <c r="H27" s="13"/>
      <c r="I27" s="11"/>
      <c r="J27" s="12"/>
      <c r="K27" s="13"/>
      <c r="L27" s="11"/>
      <c r="M27" s="12"/>
      <c r="N27" s="13"/>
      <c r="O27" s="11"/>
      <c r="P27" s="12"/>
      <c r="Q27" s="13"/>
      <c r="R27" s="11"/>
      <c r="S27" s="12"/>
      <c r="T27" s="13"/>
      <c r="U27" s="11"/>
      <c r="V27" s="12"/>
      <c r="W27" s="13"/>
      <c r="X27" s="11"/>
      <c r="Y27" s="12"/>
      <c r="Z27" s="13"/>
      <c r="AA27" s="11"/>
      <c r="AB27" s="12"/>
      <c r="AC27" s="13"/>
      <c r="AD27" s="11"/>
      <c r="AE27" s="12"/>
      <c r="AF27" s="13"/>
    </row>
    <row r="28" spans="1:32" s="7" customFormat="1" ht="18.600000000000001" customHeight="1" x14ac:dyDescent="0.2">
      <c r="A28" s="26">
        <v>4</v>
      </c>
      <c r="B28" s="22" t="s">
        <v>3</v>
      </c>
      <c r="C28" s="4"/>
      <c r="D28" s="5"/>
      <c r="E28" s="6"/>
      <c r="F28" s="4"/>
      <c r="G28" s="5"/>
      <c r="H28" s="6"/>
      <c r="I28" s="4"/>
      <c r="J28" s="5"/>
      <c r="K28" s="6"/>
      <c r="L28" s="4"/>
      <c r="M28" s="5"/>
      <c r="N28" s="6"/>
      <c r="O28" s="4"/>
      <c r="P28" s="5"/>
      <c r="Q28" s="6"/>
      <c r="R28" s="4"/>
      <c r="S28" s="5"/>
      <c r="T28" s="6"/>
      <c r="U28" s="4"/>
      <c r="V28" s="5"/>
      <c r="W28" s="6"/>
      <c r="X28" s="4"/>
      <c r="Y28" s="5"/>
      <c r="Z28" s="6"/>
      <c r="AA28" s="4"/>
      <c r="AB28" s="5"/>
      <c r="AC28" s="6"/>
      <c r="AD28" s="4"/>
      <c r="AE28" s="5"/>
      <c r="AF28" s="6"/>
    </row>
    <row r="29" spans="1:32" s="7" customFormat="1" ht="18.600000000000001" customHeight="1" x14ac:dyDescent="0.2">
      <c r="A29" s="27"/>
      <c r="B29" s="23" t="s">
        <v>1</v>
      </c>
      <c r="C29" s="8"/>
      <c r="D29" s="9"/>
      <c r="E29" s="10"/>
      <c r="F29" s="8"/>
      <c r="G29" s="9"/>
      <c r="H29" s="10"/>
      <c r="I29" s="8"/>
      <c r="J29" s="9"/>
      <c r="K29" s="10"/>
      <c r="L29" s="8"/>
      <c r="M29" s="9"/>
      <c r="N29" s="10"/>
      <c r="O29" s="8"/>
      <c r="P29" s="9"/>
      <c r="Q29" s="10"/>
      <c r="R29" s="8"/>
      <c r="S29" s="9"/>
      <c r="T29" s="10"/>
      <c r="U29" s="8"/>
      <c r="V29" s="9"/>
      <c r="W29" s="10"/>
      <c r="X29" s="8"/>
      <c r="Y29" s="9"/>
      <c r="Z29" s="10"/>
      <c r="AA29" s="8"/>
      <c r="AB29" s="9"/>
      <c r="AC29" s="10"/>
      <c r="AD29" s="8"/>
      <c r="AE29" s="9"/>
      <c r="AF29" s="10"/>
    </row>
    <row r="30" spans="1:32" s="7" customFormat="1" ht="18.600000000000001" customHeight="1" x14ac:dyDescent="0.2">
      <c r="A30" s="28"/>
      <c r="B30" s="24" t="s">
        <v>2</v>
      </c>
      <c r="C30" s="11"/>
      <c r="D30" s="12"/>
      <c r="E30" s="13"/>
      <c r="F30" s="11"/>
      <c r="G30" s="12"/>
      <c r="H30" s="13"/>
      <c r="I30" s="11"/>
      <c r="J30" s="12"/>
      <c r="K30" s="13"/>
      <c r="L30" s="11"/>
      <c r="M30" s="12"/>
      <c r="N30" s="13"/>
      <c r="O30" s="11"/>
      <c r="P30" s="12"/>
      <c r="Q30" s="13"/>
      <c r="R30" s="11"/>
      <c r="S30" s="12"/>
      <c r="T30" s="13"/>
      <c r="U30" s="11"/>
      <c r="V30" s="12"/>
      <c r="W30" s="13"/>
      <c r="X30" s="11"/>
      <c r="Y30" s="12"/>
      <c r="Z30" s="13"/>
      <c r="AA30" s="11"/>
      <c r="AB30" s="12"/>
      <c r="AC30" s="13"/>
      <c r="AD30" s="11"/>
      <c r="AE30" s="12"/>
      <c r="AF30" s="13"/>
    </row>
    <row r="31" spans="1:32" s="7" customFormat="1" ht="18.600000000000001" customHeight="1" x14ac:dyDescent="0.2">
      <c r="A31" s="26">
        <v>5</v>
      </c>
      <c r="B31" s="22" t="s">
        <v>3</v>
      </c>
      <c r="C31" s="4"/>
      <c r="D31" s="5"/>
      <c r="E31" s="6"/>
      <c r="F31" s="4"/>
      <c r="G31" s="5"/>
      <c r="H31" s="6"/>
      <c r="I31" s="4"/>
      <c r="J31" s="5"/>
      <c r="K31" s="6"/>
      <c r="L31" s="4"/>
      <c r="M31" s="5"/>
      <c r="N31" s="6"/>
      <c r="O31" s="4"/>
      <c r="P31" s="5"/>
      <c r="Q31" s="6"/>
      <c r="R31" s="4"/>
      <c r="S31" s="5"/>
      <c r="T31" s="6"/>
      <c r="U31" s="4"/>
      <c r="V31" s="5"/>
      <c r="W31" s="6"/>
      <c r="X31" s="4"/>
      <c r="Y31" s="5"/>
      <c r="Z31" s="6"/>
      <c r="AA31" s="4"/>
      <c r="AB31" s="5"/>
      <c r="AC31" s="6"/>
      <c r="AD31" s="4"/>
      <c r="AE31" s="5"/>
      <c r="AF31" s="6"/>
    </row>
    <row r="32" spans="1:32" s="7" customFormat="1" ht="18.600000000000001" customHeight="1" x14ac:dyDescent="0.2">
      <c r="A32" s="27"/>
      <c r="B32" s="23" t="s">
        <v>1</v>
      </c>
      <c r="C32" s="8"/>
      <c r="D32" s="9"/>
      <c r="E32" s="10"/>
      <c r="F32" s="8"/>
      <c r="G32" s="9"/>
      <c r="H32" s="10"/>
      <c r="I32" s="8"/>
      <c r="J32" s="9"/>
      <c r="K32" s="10"/>
      <c r="L32" s="8"/>
      <c r="M32" s="9"/>
      <c r="N32" s="10"/>
      <c r="O32" s="8"/>
      <c r="P32" s="9"/>
      <c r="Q32" s="10"/>
      <c r="R32" s="8"/>
      <c r="S32" s="9"/>
      <c r="T32" s="10"/>
      <c r="U32" s="8"/>
      <c r="V32" s="9"/>
      <c r="W32" s="10"/>
      <c r="X32" s="8"/>
      <c r="Y32" s="9"/>
      <c r="Z32" s="10"/>
      <c r="AA32" s="8"/>
      <c r="AB32" s="9"/>
      <c r="AC32" s="10"/>
      <c r="AD32" s="8"/>
      <c r="AE32" s="9"/>
      <c r="AF32" s="10"/>
    </row>
    <row r="33" spans="1:32" s="7" customFormat="1" ht="18.600000000000001" customHeight="1" x14ac:dyDescent="0.2">
      <c r="A33" s="28"/>
      <c r="B33" s="24" t="s">
        <v>2</v>
      </c>
      <c r="C33" s="11"/>
      <c r="D33" s="12"/>
      <c r="E33" s="13"/>
      <c r="F33" s="11"/>
      <c r="G33" s="12"/>
      <c r="H33" s="13"/>
      <c r="I33" s="11"/>
      <c r="J33" s="12"/>
      <c r="K33" s="13"/>
      <c r="L33" s="11"/>
      <c r="M33" s="12"/>
      <c r="N33" s="13"/>
      <c r="O33" s="11"/>
      <c r="P33" s="12"/>
      <c r="Q33" s="13"/>
      <c r="R33" s="11"/>
      <c r="S33" s="12"/>
      <c r="T33" s="13"/>
      <c r="U33" s="11"/>
      <c r="V33" s="12"/>
      <c r="W33" s="13"/>
      <c r="X33" s="11"/>
      <c r="Y33" s="12"/>
      <c r="Z33" s="13"/>
      <c r="AA33" s="11"/>
      <c r="AB33" s="12"/>
      <c r="AC33" s="13"/>
      <c r="AD33" s="11"/>
      <c r="AE33" s="12"/>
      <c r="AF33" s="13"/>
    </row>
    <row r="34" spans="1:32" s="7" customFormat="1" ht="18.600000000000001" customHeight="1" x14ac:dyDescent="0.2">
      <c r="A34" s="26">
        <v>6</v>
      </c>
      <c r="B34" s="22" t="s">
        <v>3</v>
      </c>
      <c r="C34" s="4"/>
      <c r="D34" s="5"/>
      <c r="E34" s="6"/>
      <c r="F34" s="4"/>
      <c r="G34" s="5"/>
      <c r="H34" s="6"/>
      <c r="I34" s="4"/>
      <c r="J34" s="5"/>
      <c r="K34" s="6"/>
      <c r="L34" s="4"/>
      <c r="M34" s="5"/>
      <c r="N34" s="6"/>
      <c r="O34" s="4"/>
      <c r="P34" s="5"/>
      <c r="Q34" s="6"/>
      <c r="R34" s="4"/>
      <c r="S34" s="5"/>
      <c r="T34" s="6"/>
      <c r="U34" s="4"/>
      <c r="V34" s="5"/>
      <c r="W34" s="6"/>
      <c r="X34" s="4"/>
      <c r="Y34" s="5"/>
      <c r="Z34" s="6"/>
      <c r="AA34" s="4"/>
      <c r="AB34" s="5"/>
      <c r="AC34" s="6"/>
      <c r="AD34" s="4"/>
      <c r="AE34" s="5"/>
      <c r="AF34" s="6"/>
    </row>
    <row r="35" spans="1:32" s="7" customFormat="1" ht="18.600000000000001" customHeight="1" x14ac:dyDescent="0.2">
      <c r="A35" s="27"/>
      <c r="B35" s="23" t="s">
        <v>1</v>
      </c>
      <c r="C35" s="8"/>
      <c r="D35" s="9"/>
      <c r="E35" s="10"/>
      <c r="F35" s="8"/>
      <c r="G35" s="9"/>
      <c r="H35" s="10"/>
      <c r="I35" s="8"/>
      <c r="J35" s="9"/>
      <c r="K35" s="10"/>
      <c r="L35" s="8"/>
      <c r="M35" s="9"/>
      <c r="N35" s="10"/>
      <c r="O35" s="8"/>
      <c r="P35" s="9"/>
      <c r="Q35" s="10"/>
      <c r="R35" s="8"/>
      <c r="S35" s="9"/>
      <c r="T35" s="10"/>
      <c r="U35" s="8"/>
      <c r="V35" s="9"/>
      <c r="W35" s="10"/>
      <c r="X35" s="8"/>
      <c r="Y35" s="9"/>
      <c r="Z35" s="10"/>
      <c r="AA35" s="8"/>
      <c r="AB35" s="9"/>
      <c r="AC35" s="10"/>
      <c r="AD35" s="8"/>
      <c r="AE35" s="9"/>
      <c r="AF35" s="10"/>
    </row>
    <row r="36" spans="1:32" s="7" customFormat="1" ht="18.600000000000001" customHeight="1" x14ac:dyDescent="0.2">
      <c r="A36" s="28"/>
      <c r="B36" s="24" t="s">
        <v>2</v>
      </c>
      <c r="C36" s="11"/>
      <c r="D36" s="12"/>
      <c r="E36" s="13"/>
      <c r="F36" s="11"/>
      <c r="G36" s="12"/>
      <c r="H36" s="13"/>
      <c r="I36" s="11"/>
      <c r="J36" s="12"/>
      <c r="K36" s="13"/>
      <c r="L36" s="11"/>
      <c r="M36" s="12"/>
      <c r="N36" s="13"/>
      <c r="O36" s="11"/>
      <c r="P36" s="12"/>
      <c r="Q36" s="13"/>
      <c r="R36" s="11"/>
      <c r="S36" s="12"/>
      <c r="T36" s="13"/>
      <c r="U36" s="11"/>
      <c r="V36" s="12"/>
      <c r="W36" s="13"/>
      <c r="X36" s="11"/>
      <c r="Y36" s="12"/>
      <c r="Z36" s="13"/>
      <c r="AA36" s="11"/>
      <c r="AB36" s="12"/>
      <c r="AC36" s="13"/>
      <c r="AD36" s="11"/>
      <c r="AE36" s="12"/>
      <c r="AF36" s="13"/>
    </row>
    <row r="37" spans="1:32" s="7" customFormat="1" ht="18.600000000000001" customHeight="1" x14ac:dyDescent="0.2">
      <c r="A37" s="26">
        <v>7</v>
      </c>
      <c r="B37" s="22" t="s">
        <v>3</v>
      </c>
      <c r="C37" s="4"/>
      <c r="D37" s="5"/>
      <c r="E37" s="6"/>
      <c r="F37" s="4"/>
      <c r="G37" s="5"/>
      <c r="H37" s="6"/>
      <c r="I37" s="4"/>
      <c r="J37" s="5"/>
      <c r="K37" s="6"/>
      <c r="L37" s="4"/>
      <c r="M37" s="5"/>
      <c r="N37" s="6"/>
      <c r="O37" s="4"/>
      <c r="P37" s="5"/>
      <c r="Q37" s="6"/>
      <c r="R37" s="4"/>
      <c r="S37" s="5"/>
      <c r="T37" s="6"/>
      <c r="U37" s="4"/>
      <c r="V37" s="5"/>
      <c r="W37" s="6"/>
      <c r="X37" s="4"/>
      <c r="Y37" s="5"/>
      <c r="Z37" s="6"/>
      <c r="AA37" s="4"/>
      <c r="AB37" s="5"/>
      <c r="AC37" s="6"/>
      <c r="AD37" s="4"/>
      <c r="AE37" s="5"/>
      <c r="AF37" s="6"/>
    </row>
    <row r="38" spans="1:32" s="7" customFormat="1" ht="18.600000000000001" customHeight="1" x14ac:dyDescent="0.2">
      <c r="A38" s="27"/>
      <c r="B38" s="23" t="s">
        <v>1</v>
      </c>
      <c r="C38" s="8"/>
      <c r="D38" s="9"/>
      <c r="E38" s="10"/>
      <c r="F38" s="8"/>
      <c r="G38" s="9"/>
      <c r="H38" s="10"/>
      <c r="I38" s="8"/>
      <c r="J38" s="9"/>
      <c r="K38" s="10"/>
      <c r="L38" s="8"/>
      <c r="M38" s="9"/>
      <c r="N38" s="10"/>
      <c r="O38" s="8"/>
      <c r="P38" s="9"/>
      <c r="Q38" s="10"/>
      <c r="R38" s="8"/>
      <c r="S38" s="9"/>
      <c r="T38" s="10"/>
      <c r="U38" s="8"/>
      <c r="V38" s="9"/>
      <c r="W38" s="10"/>
      <c r="X38" s="8"/>
      <c r="Y38" s="9"/>
      <c r="Z38" s="10"/>
      <c r="AA38" s="8"/>
      <c r="AB38" s="9"/>
      <c r="AC38" s="10"/>
      <c r="AD38" s="8"/>
      <c r="AE38" s="9"/>
      <c r="AF38" s="10"/>
    </row>
    <row r="39" spans="1:32" s="7" customFormat="1" ht="18.600000000000001" customHeight="1" x14ac:dyDescent="0.2">
      <c r="A39" s="28"/>
      <c r="B39" s="24" t="s">
        <v>2</v>
      </c>
      <c r="C39" s="11"/>
      <c r="D39" s="12"/>
      <c r="E39" s="13"/>
      <c r="F39" s="11"/>
      <c r="G39" s="12"/>
      <c r="H39" s="13"/>
      <c r="I39" s="11"/>
      <c r="J39" s="12"/>
      <c r="K39" s="13"/>
      <c r="L39" s="11"/>
      <c r="M39" s="12"/>
      <c r="N39" s="13"/>
      <c r="O39" s="11"/>
      <c r="P39" s="12"/>
      <c r="Q39" s="13"/>
      <c r="R39" s="11"/>
      <c r="S39" s="12"/>
      <c r="T39" s="13"/>
      <c r="U39" s="11"/>
      <c r="V39" s="12"/>
      <c r="W39" s="13"/>
      <c r="X39" s="11"/>
      <c r="Y39" s="12"/>
      <c r="Z39" s="13"/>
      <c r="AA39" s="11"/>
      <c r="AB39" s="12"/>
      <c r="AC39" s="13"/>
      <c r="AD39" s="11"/>
      <c r="AE39" s="12"/>
      <c r="AF39" s="13"/>
    </row>
    <row r="40" spans="1:32" s="7" customFormat="1" ht="18.600000000000001" customHeight="1" x14ac:dyDescent="0.2">
      <c r="A40" s="26">
        <v>8</v>
      </c>
      <c r="B40" s="22" t="s">
        <v>3</v>
      </c>
      <c r="C40" s="4"/>
      <c r="D40" s="5"/>
      <c r="E40" s="6"/>
      <c r="F40" s="4"/>
      <c r="G40" s="5"/>
      <c r="H40" s="6"/>
      <c r="I40" s="4"/>
      <c r="J40" s="5"/>
      <c r="K40" s="6"/>
      <c r="L40" s="4"/>
      <c r="M40" s="5"/>
      <c r="N40" s="6"/>
      <c r="O40" s="4"/>
      <c r="P40" s="5"/>
      <c r="Q40" s="6"/>
      <c r="R40" s="4"/>
      <c r="S40" s="5"/>
      <c r="T40" s="6"/>
      <c r="U40" s="4"/>
      <c r="V40" s="5"/>
      <c r="W40" s="6"/>
      <c r="X40" s="4"/>
      <c r="Y40" s="5"/>
      <c r="Z40" s="6"/>
      <c r="AA40" s="4"/>
      <c r="AB40" s="5"/>
      <c r="AC40" s="6"/>
      <c r="AD40" s="4"/>
      <c r="AE40" s="5"/>
      <c r="AF40" s="6"/>
    </row>
    <row r="41" spans="1:32" s="7" customFormat="1" ht="18.600000000000001" customHeight="1" x14ac:dyDescent="0.2">
      <c r="A41" s="27"/>
      <c r="B41" s="23" t="s">
        <v>1</v>
      </c>
      <c r="C41" s="8"/>
      <c r="D41" s="9"/>
      <c r="E41" s="10"/>
      <c r="F41" s="8"/>
      <c r="G41" s="9"/>
      <c r="H41" s="10"/>
      <c r="I41" s="8"/>
      <c r="J41" s="9"/>
      <c r="K41" s="10"/>
      <c r="L41" s="8"/>
      <c r="M41" s="9"/>
      <c r="N41" s="10"/>
      <c r="O41" s="8"/>
      <c r="P41" s="9"/>
      <c r="Q41" s="10"/>
      <c r="R41" s="8"/>
      <c r="S41" s="9"/>
      <c r="T41" s="10"/>
      <c r="U41" s="8"/>
      <c r="V41" s="9"/>
      <c r="W41" s="10"/>
      <c r="X41" s="8"/>
      <c r="Y41" s="9"/>
      <c r="Z41" s="10"/>
      <c r="AA41" s="8"/>
      <c r="AB41" s="9"/>
      <c r="AC41" s="10"/>
      <c r="AD41" s="8"/>
      <c r="AE41" s="9"/>
      <c r="AF41" s="10"/>
    </row>
    <row r="42" spans="1:32" s="7" customFormat="1" ht="18.600000000000001" customHeight="1" x14ac:dyDescent="0.2">
      <c r="A42" s="28"/>
      <c r="B42" s="24" t="s">
        <v>2</v>
      </c>
      <c r="C42" s="11"/>
      <c r="D42" s="12"/>
      <c r="E42" s="13"/>
      <c r="F42" s="11"/>
      <c r="G42" s="12"/>
      <c r="H42" s="13"/>
      <c r="I42" s="11"/>
      <c r="J42" s="12"/>
      <c r="K42" s="13"/>
      <c r="L42" s="11"/>
      <c r="M42" s="12"/>
      <c r="N42" s="13"/>
      <c r="O42" s="11"/>
      <c r="P42" s="12"/>
      <c r="Q42" s="13"/>
      <c r="R42" s="11"/>
      <c r="S42" s="12"/>
      <c r="T42" s="13"/>
      <c r="U42" s="11"/>
      <c r="V42" s="12"/>
      <c r="W42" s="13"/>
      <c r="X42" s="11"/>
      <c r="Y42" s="12"/>
      <c r="Z42" s="13"/>
      <c r="AA42" s="11"/>
      <c r="AB42" s="12"/>
      <c r="AC42" s="13"/>
      <c r="AD42" s="11"/>
      <c r="AE42" s="12"/>
      <c r="AF42" s="13"/>
    </row>
    <row r="43" spans="1:32" s="7" customFormat="1" ht="18.600000000000001" customHeight="1" x14ac:dyDescent="0.2">
      <c r="A43" s="26">
        <v>9</v>
      </c>
      <c r="B43" s="22" t="s">
        <v>3</v>
      </c>
      <c r="C43" s="4"/>
      <c r="D43" s="5"/>
      <c r="E43" s="6"/>
      <c r="F43" s="4"/>
      <c r="G43" s="5"/>
      <c r="H43" s="6"/>
      <c r="I43" s="4"/>
      <c r="J43" s="5"/>
      <c r="K43" s="6"/>
      <c r="L43" s="4"/>
      <c r="M43" s="5"/>
      <c r="N43" s="6"/>
      <c r="O43" s="4"/>
      <c r="P43" s="5"/>
      <c r="Q43" s="6"/>
      <c r="R43" s="4"/>
      <c r="S43" s="5"/>
      <c r="T43" s="6"/>
      <c r="U43" s="4"/>
      <c r="V43" s="5"/>
      <c r="W43" s="6"/>
      <c r="X43" s="4"/>
      <c r="Y43" s="5"/>
      <c r="Z43" s="6"/>
      <c r="AA43" s="4"/>
      <c r="AB43" s="5"/>
      <c r="AC43" s="6"/>
      <c r="AD43" s="4"/>
      <c r="AE43" s="5"/>
      <c r="AF43" s="6"/>
    </row>
    <row r="44" spans="1:32" s="7" customFormat="1" ht="18.600000000000001" customHeight="1" x14ac:dyDescent="0.2">
      <c r="A44" s="27"/>
      <c r="B44" s="23" t="s">
        <v>1</v>
      </c>
      <c r="C44" s="8"/>
      <c r="D44" s="9"/>
      <c r="E44" s="10"/>
      <c r="F44" s="8"/>
      <c r="G44" s="9"/>
      <c r="H44" s="10"/>
      <c r="I44" s="8"/>
      <c r="J44" s="9"/>
      <c r="K44" s="10"/>
      <c r="L44" s="8"/>
      <c r="M44" s="9"/>
      <c r="N44" s="10"/>
      <c r="O44" s="8"/>
      <c r="P44" s="9"/>
      <c r="Q44" s="10"/>
      <c r="R44" s="8"/>
      <c r="S44" s="9"/>
      <c r="T44" s="10"/>
      <c r="U44" s="8"/>
      <c r="V44" s="9"/>
      <c r="W44" s="10"/>
      <c r="X44" s="8"/>
      <c r="Y44" s="9"/>
      <c r="Z44" s="10"/>
      <c r="AA44" s="8"/>
      <c r="AB44" s="9"/>
      <c r="AC44" s="10"/>
      <c r="AD44" s="8"/>
      <c r="AE44" s="9"/>
      <c r="AF44" s="10"/>
    </row>
    <row r="45" spans="1:32" s="7" customFormat="1" ht="18.600000000000001" customHeight="1" x14ac:dyDescent="0.2">
      <c r="A45" s="28"/>
      <c r="B45" s="24" t="s">
        <v>2</v>
      </c>
      <c r="C45" s="11"/>
      <c r="D45" s="12"/>
      <c r="E45" s="13"/>
      <c r="F45" s="11"/>
      <c r="G45" s="12"/>
      <c r="H45" s="13"/>
      <c r="I45" s="11"/>
      <c r="J45" s="12"/>
      <c r="K45" s="13"/>
      <c r="L45" s="11"/>
      <c r="M45" s="12"/>
      <c r="N45" s="13"/>
      <c r="O45" s="11"/>
      <c r="P45" s="12"/>
      <c r="Q45" s="13"/>
      <c r="R45" s="11"/>
      <c r="S45" s="12"/>
      <c r="T45" s="13"/>
      <c r="U45" s="11"/>
      <c r="V45" s="12"/>
      <c r="W45" s="13"/>
      <c r="X45" s="11"/>
      <c r="Y45" s="12"/>
      <c r="Z45" s="13"/>
      <c r="AA45" s="11"/>
      <c r="AB45" s="12"/>
      <c r="AC45" s="13"/>
      <c r="AD45" s="11"/>
      <c r="AE45" s="12"/>
      <c r="AF45" s="13"/>
    </row>
    <row r="46" spans="1:32" s="7" customFormat="1" ht="18.600000000000001" customHeight="1" x14ac:dyDescent="0.2">
      <c r="A46" s="26">
        <v>10</v>
      </c>
      <c r="B46" s="22" t="s">
        <v>3</v>
      </c>
      <c r="C46" s="4"/>
      <c r="D46" s="5"/>
      <c r="E46" s="6"/>
      <c r="F46" s="4"/>
      <c r="G46" s="5"/>
      <c r="H46" s="6"/>
      <c r="I46" s="4"/>
      <c r="J46" s="5"/>
      <c r="K46" s="6"/>
      <c r="L46" s="4"/>
      <c r="M46" s="5"/>
      <c r="N46" s="6"/>
      <c r="O46" s="4"/>
      <c r="P46" s="5"/>
      <c r="Q46" s="6"/>
      <c r="R46" s="4"/>
      <c r="S46" s="5"/>
      <c r="T46" s="6"/>
      <c r="U46" s="4"/>
      <c r="V46" s="5"/>
      <c r="W46" s="6"/>
      <c r="X46" s="4"/>
      <c r="Y46" s="5"/>
      <c r="Z46" s="6"/>
      <c r="AA46" s="4"/>
      <c r="AB46" s="5"/>
      <c r="AC46" s="6"/>
      <c r="AD46" s="4"/>
      <c r="AE46" s="5"/>
      <c r="AF46" s="6"/>
    </row>
    <row r="47" spans="1:32" s="7" customFormat="1" ht="18.600000000000001" customHeight="1" x14ac:dyDescent="0.2">
      <c r="A47" s="27"/>
      <c r="B47" s="23" t="s">
        <v>1</v>
      </c>
      <c r="C47" s="8"/>
      <c r="D47" s="9"/>
      <c r="E47" s="10"/>
      <c r="F47" s="8"/>
      <c r="G47" s="9"/>
      <c r="H47" s="10"/>
      <c r="I47" s="8"/>
      <c r="J47" s="9"/>
      <c r="K47" s="10"/>
      <c r="L47" s="8"/>
      <c r="M47" s="9"/>
      <c r="N47" s="10"/>
      <c r="O47" s="8"/>
      <c r="P47" s="9"/>
      <c r="Q47" s="10"/>
      <c r="R47" s="8"/>
      <c r="S47" s="9"/>
      <c r="T47" s="10"/>
      <c r="U47" s="8"/>
      <c r="V47" s="9"/>
      <c r="W47" s="10"/>
      <c r="X47" s="8"/>
      <c r="Y47" s="9"/>
      <c r="Z47" s="10"/>
      <c r="AA47" s="8"/>
      <c r="AB47" s="9"/>
      <c r="AC47" s="10"/>
      <c r="AD47" s="8"/>
      <c r="AE47" s="9"/>
      <c r="AF47" s="10"/>
    </row>
    <row r="48" spans="1:32" s="7" customFormat="1" ht="18.600000000000001" customHeight="1" x14ac:dyDescent="0.2">
      <c r="A48" s="28"/>
      <c r="B48" s="24" t="s">
        <v>2</v>
      </c>
      <c r="C48" s="11"/>
      <c r="D48" s="12"/>
      <c r="E48" s="13"/>
      <c r="F48" s="11"/>
      <c r="G48" s="12"/>
      <c r="H48" s="13"/>
      <c r="I48" s="11"/>
      <c r="J48" s="12"/>
      <c r="K48" s="13"/>
      <c r="L48" s="11"/>
      <c r="M48" s="12"/>
      <c r="N48" s="13"/>
      <c r="O48" s="11"/>
      <c r="P48" s="12"/>
      <c r="Q48" s="13"/>
      <c r="R48" s="11"/>
      <c r="S48" s="12"/>
      <c r="T48" s="13"/>
      <c r="U48" s="11"/>
      <c r="V48" s="12"/>
      <c r="W48" s="13"/>
      <c r="X48" s="11"/>
      <c r="Y48" s="12"/>
      <c r="Z48" s="13"/>
      <c r="AA48" s="11"/>
      <c r="AB48" s="12"/>
      <c r="AC48" s="13"/>
      <c r="AD48" s="11"/>
      <c r="AE48" s="12"/>
      <c r="AF48" s="13"/>
    </row>
    <row r="49" spans="1:32" s="7" customFormat="1" ht="18.600000000000001" customHeight="1" x14ac:dyDescent="0.2">
      <c r="A49" s="26">
        <v>11</v>
      </c>
      <c r="B49" s="22" t="s">
        <v>3</v>
      </c>
      <c r="C49" s="4"/>
      <c r="D49" s="5"/>
      <c r="E49" s="6"/>
      <c r="F49" s="4"/>
      <c r="G49" s="5"/>
      <c r="H49" s="6"/>
      <c r="I49" s="4"/>
      <c r="J49" s="5"/>
      <c r="K49" s="6"/>
      <c r="L49" s="4"/>
      <c r="M49" s="5"/>
      <c r="N49" s="6"/>
      <c r="O49" s="4"/>
      <c r="P49" s="5"/>
      <c r="Q49" s="6"/>
      <c r="R49" s="4"/>
      <c r="S49" s="5"/>
      <c r="T49" s="6"/>
      <c r="U49" s="4"/>
      <c r="V49" s="5"/>
      <c r="W49" s="6"/>
      <c r="X49" s="4"/>
      <c r="Y49" s="5"/>
      <c r="Z49" s="6"/>
      <c r="AA49" s="4"/>
      <c r="AB49" s="5"/>
      <c r="AC49" s="6"/>
      <c r="AD49" s="4"/>
      <c r="AE49" s="5"/>
      <c r="AF49" s="6"/>
    </row>
    <row r="50" spans="1:32" s="7" customFormat="1" ht="18.600000000000001" customHeight="1" x14ac:dyDescent="0.2">
      <c r="A50" s="27"/>
      <c r="B50" s="23" t="s">
        <v>1</v>
      </c>
      <c r="C50" s="8"/>
      <c r="D50" s="9"/>
      <c r="E50" s="10"/>
      <c r="F50" s="8"/>
      <c r="G50" s="9"/>
      <c r="H50" s="10"/>
      <c r="I50" s="8"/>
      <c r="J50" s="9"/>
      <c r="K50" s="10"/>
      <c r="L50" s="8"/>
      <c r="M50" s="9"/>
      <c r="N50" s="10"/>
      <c r="O50" s="8"/>
      <c r="P50" s="9"/>
      <c r="Q50" s="10"/>
      <c r="R50" s="8"/>
      <c r="S50" s="9"/>
      <c r="T50" s="10"/>
      <c r="U50" s="8"/>
      <c r="V50" s="9"/>
      <c r="W50" s="10"/>
      <c r="X50" s="8"/>
      <c r="Y50" s="9"/>
      <c r="Z50" s="10"/>
      <c r="AA50" s="8"/>
      <c r="AB50" s="9"/>
      <c r="AC50" s="10"/>
      <c r="AD50" s="8"/>
      <c r="AE50" s="9"/>
      <c r="AF50" s="10"/>
    </row>
    <row r="51" spans="1:32" s="7" customFormat="1" ht="18.600000000000001" customHeight="1" x14ac:dyDescent="0.2">
      <c r="A51" s="28"/>
      <c r="B51" s="24" t="s">
        <v>2</v>
      </c>
      <c r="C51" s="11"/>
      <c r="D51" s="12"/>
      <c r="E51" s="13"/>
      <c r="F51" s="11"/>
      <c r="G51" s="12"/>
      <c r="H51" s="13"/>
      <c r="I51" s="11"/>
      <c r="J51" s="12"/>
      <c r="K51" s="13"/>
      <c r="L51" s="11"/>
      <c r="M51" s="12"/>
      <c r="N51" s="13"/>
      <c r="O51" s="11"/>
      <c r="P51" s="12"/>
      <c r="Q51" s="13"/>
      <c r="R51" s="11"/>
      <c r="S51" s="12"/>
      <c r="T51" s="13"/>
      <c r="U51" s="11"/>
      <c r="V51" s="12"/>
      <c r="W51" s="13"/>
      <c r="X51" s="11"/>
      <c r="Y51" s="12"/>
      <c r="Z51" s="13"/>
      <c r="AA51" s="11"/>
      <c r="AB51" s="12"/>
      <c r="AC51" s="13"/>
      <c r="AD51" s="11"/>
      <c r="AE51" s="12"/>
      <c r="AF51" s="13"/>
    </row>
    <row r="52" spans="1:32" s="7" customFormat="1" ht="18.600000000000001" customHeight="1" x14ac:dyDescent="0.2">
      <c r="A52" s="26">
        <v>12</v>
      </c>
      <c r="B52" s="22" t="s">
        <v>3</v>
      </c>
      <c r="C52" s="4"/>
      <c r="D52" s="5"/>
      <c r="E52" s="6"/>
      <c r="F52" s="4"/>
      <c r="G52" s="5"/>
      <c r="H52" s="6"/>
      <c r="I52" s="4"/>
      <c r="J52" s="5"/>
      <c r="K52" s="6"/>
      <c r="L52" s="4"/>
      <c r="M52" s="5"/>
      <c r="N52" s="6"/>
      <c r="O52" s="4"/>
      <c r="P52" s="5"/>
      <c r="Q52" s="6"/>
      <c r="R52" s="4"/>
      <c r="S52" s="5"/>
      <c r="T52" s="6"/>
      <c r="U52" s="4"/>
      <c r="V52" s="5"/>
      <c r="W52" s="6"/>
      <c r="X52" s="4"/>
      <c r="Y52" s="5"/>
      <c r="Z52" s="6"/>
      <c r="AA52" s="4"/>
      <c r="AB52" s="5"/>
      <c r="AC52" s="6"/>
      <c r="AD52" s="4"/>
      <c r="AE52" s="5"/>
      <c r="AF52" s="6"/>
    </row>
    <row r="53" spans="1:32" s="7" customFormat="1" ht="18.600000000000001" customHeight="1" x14ac:dyDescent="0.2">
      <c r="A53" s="27"/>
      <c r="B53" s="23" t="s">
        <v>1</v>
      </c>
      <c r="C53" s="8"/>
      <c r="D53" s="9"/>
      <c r="E53" s="10"/>
      <c r="F53" s="8"/>
      <c r="G53" s="9"/>
      <c r="H53" s="10"/>
      <c r="I53" s="8"/>
      <c r="J53" s="9"/>
      <c r="K53" s="10"/>
      <c r="L53" s="8"/>
      <c r="M53" s="9"/>
      <c r="N53" s="10"/>
      <c r="O53" s="8"/>
      <c r="P53" s="9"/>
      <c r="Q53" s="10"/>
      <c r="R53" s="8"/>
      <c r="S53" s="9"/>
      <c r="T53" s="10"/>
      <c r="U53" s="8"/>
      <c r="V53" s="9"/>
      <c r="W53" s="10"/>
      <c r="X53" s="8"/>
      <c r="Y53" s="9"/>
      <c r="Z53" s="10"/>
      <c r="AA53" s="8"/>
      <c r="AB53" s="9"/>
      <c r="AC53" s="10"/>
      <c r="AD53" s="8"/>
      <c r="AE53" s="9"/>
      <c r="AF53" s="10"/>
    </row>
    <row r="54" spans="1:32" s="7" customFormat="1" ht="18.600000000000001" customHeight="1" x14ac:dyDescent="0.2">
      <c r="A54" s="28"/>
      <c r="B54" s="24" t="s">
        <v>2</v>
      </c>
      <c r="C54" s="11"/>
      <c r="D54" s="12"/>
      <c r="E54" s="13"/>
      <c r="F54" s="11"/>
      <c r="G54" s="12"/>
      <c r="H54" s="13"/>
      <c r="I54" s="11"/>
      <c r="J54" s="12"/>
      <c r="K54" s="13"/>
      <c r="L54" s="11"/>
      <c r="M54" s="12"/>
      <c r="N54" s="13"/>
      <c r="O54" s="11"/>
      <c r="P54" s="12"/>
      <c r="Q54" s="13"/>
      <c r="R54" s="11"/>
      <c r="S54" s="12"/>
      <c r="T54" s="13"/>
      <c r="U54" s="11"/>
      <c r="V54" s="12"/>
      <c r="W54" s="13"/>
      <c r="X54" s="11"/>
      <c r="Y54" s="12"/>
      <c r="Z54" s="13"/>
      <c r="AA54" s="11"/>
      <c r="AB54" s="12"/>
      <c r="AC54" s="13"/>
      <c r="AD54" s="11"/>
      <c r="AE54" s="12"/>
      <c r="AF54" s="13"/>
    </row>
    <row r="55" spans="1:32" ht="18" customHeight="1" x14ac:dyDescent="0.2"/>
    <row r="56" spans="1:32" ht="18" customHeight="1" x14ac:dyDescent="0.2"/>
    <row r="57" spans="1:32" ht="18" customHeight="1" x14ac:dyDescent="0.2"/>
    <row r="58" spans="1:32" ht="18" customHeight="1" x14ac:dyDescent="0.2"/>
  </sheetData>
  <mergeCells count="26">
    <mergeCell ref="AA2:AC2"/>
    <mergeCell ref="AD2:AF2"/>
    <mergeCell ref="L2:N2"/>
    <mergeCell ref="O2:Q2"/>
    <mergeCell ref="R2:T2"/>
    <mergeCell ref="U2:W2"/>
    <mergeCell ref="X2:Z2"/>
    <mergeCell ref="A13:A18"/>
    <mergeCell ref="A19:A21"/>
    <mergeCell ref="A22:A24"/>
    <mergeCell ref="A25:A27"/>
    <mergeCell ref="I2:K2"/>
    <mergeCell ref="F2:H2"/>
    <mergeCell ref="A4:A6"/>
    <mergeCell ref="C2:E2"/>
    <mergeCell ref="A10:A12"/>
    <mergeCell ref="A7:A9"/>
    <mergeCell ref="A28:A30"/>
    <mergeCell ref="A31:A33"/>
    <mergeCell ref="A52:A54"/>
    <mergeCell ref="A49:A51"/>
    <mergeCell ref="A43:A45"/>
    <mergeCell ref="A46:A48"/>
    <mergeCell ref="A34:A36"/>
    <mergeCell ref="A37:A39"/>
    <mergeCell ref="A40:A4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8" orientation="landscape" r:id="rId1"/>
  <headerFooter alignWithMargins="0">
    <oddHeader>&amp;C&amp;"ＭＳ Ｐゴシック,太字"&amp;20 １２．外貿コンテナ航路別個数月表&amp;R
&amp;12（単位：TEU）</oddHeader>
    <oddFooter>&amp;L&amp;12（　　）内　前年同期比 ％&amp;C&amp;16&amp;Pページ</oddFooter>
  </headerFooter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2026-06-24T02:52:49Z</dcterms:created>
  <dcterms:modified xsi:type="dcterms:W3CDTF">2026-06-24T03:03:44Z</dcterms:modified>
</cp:coreProperties>
</file>