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4_{92F982F1-AAC9-445D-95F4-83BFFA0ECB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</sheets>
  <definedNames>
    <definedName name="_xlnm.Print_Area" localSheetId="0">DATA!$A$1:$Q$57</definedName>
    <definedName name="_xlnm.Print_Titles" localSheetId="0">DATA!$1:$3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3" i="1" l="1"/>
  <c r="P52" i="1"/>
  <c r="P50" i="1"/>
  <c r="P49" i="1"/>
  <c r="P51" i="1" s="1"/>
  <c r="P47" i="1"/>
  <c r="P46" i="1"/>
  <c r="P44" i="1"/>
  <c r="P43" i="1"/>
  <c r="P45" i="1" s="1"/>
  <c r="P41" i="1"/>
  <c r="P42" i="1" s="1"/>
  <c r="P40" i="1"/>
  <c r="P38" i="1"/>
  <c r="P37" i="1"/>
  <c r="P35" i="1"/>
  <c r="P34" i="1"/>
  <c r="P36" i="1" s="1"/>
  <c r="P32" i="1"/>
  <c r="P31" i="1"/>
  <c r="P33" i="1" s="1"/>
  <c r="P29" i="1"/>
  <c r="P28" i="1"/>
  <c r="P26" i="1"/>
  <c r="P25" i="1"/>
  <c r="P23" i="1"/>
  <c r="P22" i="1"/>
  <c r="P20" i="1"/>
  <c r="P19" i="1"/>
  <c r="P17" i="1"/>
  <c r="P18" i="1" s="1"/>
  <c r="P16" i="1"/>
  <c r="P14" i="1"/>
  <c r="P13" i="1"/>
  <c r="P11" i="1"/>
  <c r="P10" i="1"/>
  <c r="P12" i="1" s="1"/>
  <c r="P8" i="1"/>
  <c r="P7" i="1"/>
  <c r="P5" i="1"/>
  <c r="P4" i="1"/>
  <c r="D46" i="1"/>
  <c r="E46" i="1"/>
  <c r="F46" i="1"/>
  <c r="G46" i="1"/>
  <c r="H46" i="1"/>
  <c r="I46" i="1"/>
  <c r="J46" i="1"/>
  <c r="K46" i="1"/>
  <c r="L46" i="1"/>
  <c r="M46" i="1"/>
  <c r="N46" i="1"/>
  <c r="O46" i="1"/>
  <c r="D47" i="1"/>
  <c r="D48" i="1" s="1"/>
  <c r="E47" i="1"/>
  <c r="F47" i="1"/>
  <c r="G47" i="1"/>
  <c r="H47" i="1"/>
  <c r="I47" i="1"/>
  <c r="J47" i="1"/>
  <c r="K47" i="1"/>
  <c r="L47" i="1"/>
  <c r="M47" i="1"/>
  <c r="N47" i="1"/>
  <c r="O47" i="1"/>
  <c r="F48" i="1"/>
  <c r="E48" i="1"/>
  <c r="Q53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Q50" i="1"/>
  <c r="O51" i="1"/>
  <c r="N51" i="1"/>
  <c r="M51" i="1"/>
  <c r="L51" i="1"/>
  <c r="K51" i="1"/>
  <c r="J51" i="1"/>
  <c r="I51" i="1"/>
  <c r="H51" i="1"/>
  <c r="G51" i="1"/>
  <c r="F51" i="1"/>
  <c r="E51" i="1"/>
  <c r="D51" i="1"/>
  <c r="O23" i="1"/>
  <c r="O17" i="1" s="1"/>
  <c r="N23" i="1"/>
  <c r="M23" i="1"/>
  <c r="M24" i="1" s="1"/>
  <c r="L23" i="1"/>
  <c r="K23" i="1"/>
  <c r="J23" i="1"/>
  <c r="I23" i="1"/>
  <c r="H23" i="1"/>
  <c r="G23" i="1"/>
  <c r="G17" i="1" s="1"/>
  <c r="F23" i="1"/>
  <c r="E23" i="1"/>
  <c r="D23" i="1"/>
  <c r="O22" i="1"/>
  <c r="N22" i="1"/>
  <c r="N24" i="1" s="1"/>
  <c r="M22" i="1"/>
  <c r="L22" i="1"/>
  <c r="L24" i="1" s="1"/>
  <c r="K22" i="1"/>
  <c r="K24" i="1" s="1"/>
  <c r="J22" i="1"/>
  <c r="I22" i="1"/>
  <c r="I24" i="1" s="1"/>
  <c r="H22" i="1"/>
  <c r="H24" i="1" s="1"/>
  <c r="G22" i="1"/>
  <c r="F22" i="1"/>
  <c r="F24" i="1" s="1"/>
  <c r="E22" i="1"/>
  <c r="E24" i="1" s="1"/>
  <c r="D22" i="1"/>
  <c r="O20" i="1"/>
  <c r="N20" i="1"/>
  <c r="M20" i="1"/>
  <c r="M17" i="1" s="1"/>
  <c r="L20" i="1"/>
  <c r="K20" i="1"/>
  <c r="J20" i="1"/>
  <c r="J17" i="1" s="1"/>
  <c r="I20" i="1"/>
  <c r="I17" i="1" s="1"/>
  <c r="H20" i="1"/>
  <c r="G20" i="1"/>
  <c r="F20" i="1"/>
  <c r="E20" i="1"/>
  <c r="D20" i="1"/>
  <c r="O19" i="1"/>
  <c r="O16" i="1" s="1"/>
  <c r="N19" i="1"/>
  <c r="M19" i="1"/>
  <c r="L19" i="1"/>
  <c r="L16" i="1" s="1"/>
  <c r="K19" i="1"/>
  <c r="J19" i="1"/>
  <c r="J16" i="1" s="1"/>
  <c r="I19" i="1"/>
  <c r="I16" i="1" s="1"/>
  <c r="H19" i="1"/>
  <c r="G19" i="1"/>
  <c r="G21" i="1" s="1"/>
  <c r="F19" i="1"/>
  <c r="E19" i="1"/>
  <c r="E16" i="1" s="1"/>
  <c r="D19" i="1"/>
  <c r="D21" i="1" s="1"/>
  <c r="O38" i="1"/>
  <c r="N38" i="1"/>
  <c r="M38" i="1"/>
  <c r="L38" i="1"/>
  <c r="K38" i="1"/>
  <c r="J38" i="1"/>
  <c r="J39" i="1" s="1"/>
  <c r="I38" i="1"/>
  <c r="I5" i="1" s="1"/>
  <c r="H38" i="1"/>
  <c r="H5" i="1" s="1"/>
  <c r="G38" i="1"/>
  <c r="F38" i="1"/>
  <c r="E38" i="1"/>
  <c r="O37" i="1"/>
  <c r="O4" i="1" s="1"/>
  <c r="N37" i="1"/>
  <c r="M37" i="1"/>
  <c r="L37" i="1"/>
  <c r="K37" i="1"/>
  <c r="J37" i="1"/>
  <c r="J4" i="1" s="1"/>
  <c r="I37" i="1"/>
  <c r="H37" i="1"/>
  <c r="G37" i="1"/>
  <c r="F37" i="1"/>
  <c r="E37" i="1"/>
  <c r="D38" i="1"/>
  <c r="D37" i="1"/>
  <c r="D39" i="1" s="1"/>
  <c r="N17" i="1"/>
  <c r="F17" i="1"/>
  <c r="Q44" i="1"/>
  <c r="Q45" i="1"/>
  <c r="Q41" i="1"/>
  <c r="Q35" i="1"/>
  <c r="Q32" i="1"/>
  <c r="Q29" i="1"/>
  <c r="Q26" i="1"/>
  <c r="Q14" i="1"/>
  <c r="Q11" i="1"/>
  <c r="D8" i="1"/>
  <c r="D5" i="1" s="1"/>
  <c r="E8" i="1"/>
  <c r="F8" i="1"/>
  <c r="G8" i="1"/>
  <c r="H8" i="1"/>
  <c r="I8" i="1"/>
  <c r="J8" i="1"/>
  <c r="K8" i="1"/>
  <c r="K9" i="1" s="1"/>
  <c r="L8" i="1"/>
  <c r="M8" i="1"/>
  <c r="M5" i="1" s="1"/>
  <c r="N8" i="1"/>
  <c r="N5" i="1" s="1"/>
  <c r="O8" i="1"/>
  <c r="O9" i="1" s="1"/>
  <c r="Q8" i="1"/>
  <c r="O7" i="1"/>
  <c r="N7" i="1"/>
  <c r="M7" i="1"/>
  <c r="L7" i="1"/>
  <c r="K7" i="1"/>
  <c r="J7" i="1"/>
  <c r="J9" i="1" s="1"/>
  <c r="I7" i="1"/>
  <c r="I9" i="1" s="1"/>
  <c r="H7" i="1"/>
  <c r="G7" i="1"/>
  <c r="F7" i="1"/>
  <c r="E7" i="1"/>
  <c r="E4" i="1" s="1"/>
  <c r="N4" i="1"/>
  <c r="O45" i="1"/>
  <c r="N45" i="1"/>
  <c r="M45" i="1"/>
  <c r="L45" i="1"/>
  <c r="K45" i="1"/>
  <c r="J45" i="1"/>
  <c r="I45" i="1"/>
  <c r="H45" i="1"/>
  <c r="G45" i="1"/>
  <c r="F45" i="1"/>
  <c r="E45" i="1"/>
  <c r="D45" i="1"/>
  <c r="O42" i="1"/>
  <c r="N42" i="1"/>
  <c r="M42" i="1"/>
  <c r="L42" i="1"/>
  <c r="K42" i="1"/>
  <c r="J42" i="1"/>
  <c r="I42" i="1"/>
  <c r="H42" i="1"/>
  <c r="G42" i="1"/>
  <c r="F42" i="1"/>
  <c r="E42" i="1"/>
  <c r="D42" i="1"/>
  <c r="P39" i="1"/>
  <c r="O36" i="1"/>
  <c r="N36" i="1"/>
  <c r="M36" i="1"/>
  <c r="L36" i="1"/>
  <c r="K36" i="1"/>
  <c r="J36" i="1"/>
  <c r="I36" i="1"/>
  <c r="H36" i="1"/>
  <c r="G36" i="1"/>
  <c r="F36" i="1"/>
  <c r="E36" i="1"/>
  <c r="D36" i="1"/>
  <c r="O33" i="1"/>
  <c r="N33" i="1"/>
  <c r="M33" i="1"/>
  <c r="L33" i="1"/>
  <c r="K33" i="1"/>
  <c r="J33" i="1"/>
  <c r="I33" i="1"/>
  <c r="H33" i="1"/>
  <c r="G33" i="1"/>
  <c r="F33" i="1"/>
  <c r="E33" i="1"/>
  <c r="D33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P24" i="1"/>
  <c r="G24" i="1"/>
  <c r="O21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O12" i="1"/>
  <c r="N12" i="1"/>
  <c r="M12" i="1"/>
  <c r="L12" i="1"/>
  <c r="K12" i="1"/>
  <c r="J12" i="1"/>
  <c r="I12" i="1"/>
  <c r="H12" i="1"/>
  <c r="G12" i="1"/>
  <c r="F12" i="1"/>
  <c r="E12" i="1"/>
  <c r="D12" i="1"/>
  <c r="D7" i="1"/>
  <c r="P9" i="1"/>
  <c r="P48" i="1" l="1"/>
  <c r="P21" i="1"/>
  <c r="P6" i="1"/>
  <c r="K48" i="1"/>
  <c r="G48" i="1"/>
  <c r="Q54" i="1"/>
  <c r="O48" i="1"/>
  <c r="N48" i="1"/>
  <c r="M48" i="1"/>
  <c r="L48" i="1"/>
  <c r="J48" i="1"/>
  <c r="I48" i="1"/>
  <c r="H48" i="1"/>
  <c r="Q51" i="1"/>
  <c r="Q47" i="1"/>
  <c r="M4" i="1"/>
  <c r="M6" i="1" s="1"/>
  <c r="J5" i="1"/>
  <c r="J6" i="1" s="1"/>
  <c r="G39" i="1"/>
  <c r="F39" i="1"/>
  <c r="N39" i="1"/>
  <c r="M39" i="1"/>
  <c r="L39" i="1"/>
  <c r="L5" i="1"/>
  <c r="L4" i="1"/>
  <c r="K39" i="1"/>
  <c r="K4" i="1"/>
  <c r="Q42" i="1"/>
  <c r="I39" i="1"/>
  <c r="H39" i="1"/>
  <c r="H4" i="1"/>
  <c r="H6" i="1" s="1"/>
  <c r="Q38" i="1"/>
  <c r="G4" i="1"/>
  <c r="F4" i="1"/>
  <c r="E39" i="1"/>
  <c r="O24" i="1"/>
  <c r="N16" i="1"/>
  <c r="J24" i="1"/>
  <c r="Q36" i="1"/>
  <c r="D24" i="1"/>
  <c r="O18" i="1"/>
  <c r="N21" i="1"/>
  <c r="L17" i="1"/>
  <c r="L18" i="1" s="1"/>
  <c r="K17" i="1"/>
  <c r="H17" i="1"/>
  <c r="H21" i="1"/>
  <c r="Q33" i="1"/>
  <c r="F21" i="1"/>
  <c r="E17" i="1"/>
  <c r="K16" i="1"/>
  <c r="Q23" i="1"/>
  <c r="Q30" i="1"/>
  <c r="D16" i="1"/>
  <c r="N18" i="1"/>
  <c r="M21" i="1"/>
  <c r="M16" i="1"/>
  <c r="M18" i="1" s="1"/>
  <c r="L21" i="1"/>
  <c r="K21" i="1"/>
  <c r="J18" i="1"/>
  <c r="J21" i="1"/>
  <c r="I18" i="1"/>
  <c r="Q27" i="1"/>
  <c r="I21" i="1"/>
  <c r="Q20" i="1"/>
  <c r="E18" i="1"/>
  <c r="M9" i="1"/>
  <c r="L9" i="1"/>
  <c r="Q15" i="1"/>
  <c r="O5" i="1"/>
  <c r="O6" i="1" s="1"/>
  <c r="N9" i="1"/>
  <c r="N6" i="1"/>
  <c r="L6" i="1"/>
  <c r="Q12" i="1"/>
  <c r="G5" i="1"/>
  <c r="G6" i="1" s="1"/>
  <c r="F5" i="1"/>
  <c r="F6" i="1" s="1"/>
  <c r="E5" i="1"/>
  <c r="E6" i="1" s="1"/>
  <c r="Q9" i="1"/>
  <c r="D9" i="1"/>
  <c r="D17" i="1"/>
  <c r="F16" i="1"/>
  <c r="F18" i="1" s="1"/>
  <c r="F9" i="1"/>
  <c r="O39" i="1"/>
  <c r="G9" i="1"/>
  <c r="I4" i="1"/>
  <c r="I6" i="1" s="1"/>
  <c r="D4" i="1"/>
  <c r="H9" i="1"/>
  <c r="E21" i="1"/>
  <c r="E9" i="1"/>
  <c r="K5" i="1"/>
  <c r="H16" i="1"/>
  <c r="H18" i="1" s="1"/>
  <c r="G16" i="1"/>
  <c r="G18" i="1" s="1"/>
  <c r="Q48" i="1" l="1"/>
  <c r="K6" i="1"/>
  <c r="Q39" i="1"/>
  <c r="Q17" i="1"/>
  <c r="K18" i="1"/>
  <c r="Q24" i="1"/>
  <c r="Q21" i="1"/>
  <c r="Q5" i="1"/>
  <c r="D6" i="1"/>
  <c r="D18" i="1"/>
  <c r="Q18" i="1" l="1"/>
  <c r="Q6" i="1"/>
</calcChain>
</file>

<file path=xl/sharedStrings.xml><?xml version="1.0" encoding="utf-8"?>
<sst xmlns="http://schemas.openxmlformats.org/spreadsheetml/2006/main" count="47" uniqueCount="41">
  <si>
    <t>１月</t>
    <rPh sb="1" eb="2">
      <t>ガツ</t>
    </rPh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</si>
  <si>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</si>
  <si>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</si>
  <si>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</si>
  <si>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</si>
  <si>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</si>
  <si>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</si>
  <si>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</si>
  <si>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</si>
  <si>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</si>
  <si>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</si>
  <si>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</si>
  <si>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累計</t>
    <rPh sb="0" eb="2">
      <t>ルイケイ</t>
    </rPh>
    <phoneticPr fontId="2"/>
  </si>
  <si>
    <t>年計</t>
    <rPh sb="0" eb="1">
      <t>ネン</t>
    </rPh>
    <rPh sb="1" eb="2">
      <t>ケイ</t>
    </rPh>
    <phoneticPr fontId="2"/>
  </si>
  <si>
    <t>（注）</t>
    <rPh sb="1" eb="2">
      <t>チュウ</t>
    </rPh>
    <phoneticPr fontId="2"/>
  </si>
  <si>
    <t>上段：</t>
    <rPh sb="0" eb="2">
      <t>ジョウダン</t>
    </rPh>
    <phoneticPr fontId="2"/>
  </si>
  <si>
    <t>下段：</t>
    <rPh sb="0" eb="2">
      <t>カダン</t>
    </rPh>
    <phoneticPr fontId="2"/>
  </si>
  <si>
    <t>対前年同期比</t>
    <rPh sb="0" eb="1">
      <t>タイ</t>
    </rPh>
    <rPh sb="1" eb="3">
      <t>ゼンネン</t>
    </rPh>
    <rPh sb="3" eb="6">
      <t>ドウキヒ</t>
    </rPh>
    <phoneticPr fontId="2"/>
  </si>
  <si>
    <t>外　　　国　　　貿　　　易</t>
    <rPh sb="0" eb="1">
      <t>ソト</t>
    </rPh>
    <rPh sb="4" eb="5">
      <t>コク</t>
    </rPh>
    <rPh sb="8" eb="9">
      <t>ボウ</t>
    </rPh>
    <rPh sb="12" eb="13">
      <t>エキ</t>
    </rPh>
    <phoneticPr fontId="2"/>
  </si>
  <si>
    <t>内　国　貿　易</t>
    <rPh sb="0" eb="1">
      <t>ナイ</t>
    </rPh>
    <rPh sb="2" eb="3">
      <t>コク</t>
    </rPh>
    <rPh sb="4" eb="5">
      <t>ボウ</t>
    </rPh>
    <rPh sb="6" eb="7">
      <t>エキ</t>
    </rPh>
    <phoneticPr fontId="2"/>
  </si>
  <si>
    <t>　　　　　　　　　　　月　　　　　　項目　　　　</t>
    <rPh sb="11" eb="12">
      <t>ツキ</t>
    </rPh>
    <rPh sb="18" eb="20">
      <t>コウモク</t>
    </rPh>
    <phoneticPr fontId="2"/>
  </si>
  <si>
    <t>合　計</t>
    <rPh sb="0" eb="1">
      <t>ゴウ</t>
    </rPh>
    <rPh sb="2" eb="3">
      <t>ケイ</t>
    </rPh>
    <phoneticPr fontId="2"/>
  </si>
  <si>
    <t>合　　計</t>
    <rPh sb="0" eb="1">
      <t>ゴウ</t>
    </rPh>
    <rPh sb="3" eb="4">
      <t>ケイ</t>
    </rPh>
    <phoneticPr fontId="2"/>
  </si>
  <si>
    <t>輸　　出</t>
    <rPh sb="0" eb="1">
      <t>ユ</t>
    </rPh>
    <rPh sb="3" eb="4">
      <t>デ</t>
    </rPh>
    <phoneticPr fontId="2"/>
  </si>
  <si>
    <t>輸　　入</t>
    <rPh sb="0" eb="1">
      <t>ユ</t>
    </rPh>
    <rPh sb="3" eb="4">
      <t>イリ</t>
    </rPh>
    <phoneticPr fontId="2"/>
  </si>
  <si>
    <t>輸　出</t>
    <rPh sb="0" eb="1">
      <t>ユ</t>
    </rPh>
    <rPh sb="2" eb="3">
      <t>デ</t>
    </rPh>
    <phoneticPr fontId="2"/>
  </si>
  <si>
    <t>輸　入</t>
    <rPh sb="0" eb="1">
      <t>ユ</t>
    </rPh>
    <rPh sb="2" eb="3">
      <t>イリ</t>
    </rPh>
    <phoneticPr fontId="2"/>
  </si>
  <si>
    <t>移　　入</t>
    <rPh sb="0" eb="1">
      <t>ウツリ</t>
    </rPh>
    <rPh sb="3" eb="4">
      <t>イリ</t>
    </rPh>
    <phoneticPr fontId="2"/>
  </si>
  <si>
    <t>移　　出</t>
    <rPh sb="0" eb="1">
      <t>ウツリ</t>
    </rPh>
    <rPh sb="3" eb="4">
      <t>シュツ</t>
    </rPh>
    <phoneticPr fontId="2"/>
  </si>
  <si>
    <t>コンテナ（内数）</t>
    <rPh sb="5" eb="6">
      <t>ウチ</t>
    </rPh>
    <rPh sb="6" eb="7">
      <t>スウ</t>
    </rPh>
    <phoneticPr fontId="2"/>
  </si>
  <si>
    <t>中段：</t>
    <rPh sb="0" eb="2">
      <t>チュウダン</t>
    </rPh>
    <phoneticPr fontId="2"/>
  </si>
  <si>
    <t>総　　　数</t>
    <rPh sb="0" eb="1">
      <t>フサ</t>
    </rPh>
    <rPh sb="4" eb="5">
      <t>カズ</t>
    </rPh>
    <phoneticPr fontId="2"/>
  </si>
  <si>
    <t>（単位：トン・％）</t>
    <phoneticPr fontId="2"/>
  </si>
  <si>
    <t>移　出</t>
    <rPh sb="2" eb="3">
      <t>デ</t>
    </rPh>
    <phoneticPr fontId="2"/>
  </si>
  <si>
    <t>移　入</t>
    <rPh sb="2" eb="3">
      <t>イリ</t>
    </rPh>
    <phoneticPr fontId="2"/>
  </si>
  <si>
    <t>フェリー</t>
    <phoneticPr fontId="2"/>
  </si>
  <si>
    <t>フルコン</t>
    <phoneticPr fontId="2"/>
  </si>
  <si>
    <t>セミコン他</t>
    <rPh sb="4" eb="5">
      <t>タ</t>
    </rPh>
    <phoneticPr fontId="2"/>
  </si>
  <si>
    <t>２． 取 扱 貨 物 月 別 前 年 比 較 表</t>
    <phoneticPr fontId="2"/>
  </si>
  <si>
    <t>２０２６年</t>
    <phoneticPr fontId="2"/>
  </si>
  <si>
    <t>２０２５年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</si>
</sst>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;[Red]\-#,##0;&quot;- &quot;"/>
    <numFmt numFmtId="178" formatCode="0.0"/>
  </numFmts>
  <fonts count="8" x14ac:knownFonts="1"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0" fontId="2" fillId="0" borderId="2" xfId="0" applyFont="1" applyBorder="1">
      <alignment vertical="center"/>
    </xf>
    <xf numFmtId="49" fontId="2" fillId="0" borderId="0" xfId="0" applyNumberFormat="1" applyFont="1" applyAlignment="1">
      <alignment vertical="center"/>
    </xf>
    <xf numFmtId="177" fontId="0" fillId="0" borderId="3" xfId="0" applyNumberFormat="1" applyBorder="1" applyAlignment="1">
      <alignment horizontal="right" vertical="center" shrinkToFit="1"/>
    </xf>
    <xf numFmtId="178" fontId="0" fillId="0" borderId="4" xfId="1" applyNumberFormat="1" applyFont="1" applyBorder="1" applyAlignment="1">
      <alignment horizontal="right" vertical="center" shrinkToFit="1"/>
    </xf>
    <xf numFmtId="177" fontId="0" fillId="0" borderId="5" xfId="0" applyNumberFormat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49" fontId="0" fillId="0" borderId="1" xfId="0" applyNumberFormat="1" applyBorder="1" applyAlignment="1">
      <alignment horizontal="center" vertical="center" textRotation="255" wrapText="1"/>
    </xf>
    <xf numFmtId="49" fontId="0" fillId="0" borderId="1" xfId="0" applyNumberForma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textRotation="255" wrapText="1"/>
    </xf>
    <xf numFmtId="49" fontId="6" fillId="0" borderId="5" xfId="0" applyNumberFormat="1" applyFont="1" applyBorder="1" applyAlignment="1">
      <alignment horizontal="center" vertical="center" textRotation="255" wrapText="1"/>
    </xf>
    <xf numFmtId="49" fontId="6" fillId="0" borderId="4" xfId="0" applyNumberFormat="1" applyFont="1" applyBorder="1" applyAlignment="1">
      <alignment horizontal="center" vertical="center" textRotation="255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textRotation="255" wrapText="1"/>
    </xf>
    <xf numFmtId="49" fontId="0" fillId="0" borderId="13" xfId="0" applyNumberFormat="1" applyBorder="1" applyAlignment="1">
      <alignment horizontal="left" vertical="top" wrapText="1"/>
    </xf>
    <xf numFmtId="49" fontId="0" fillId="0" borderId="14" xfId="0" applyNumberFormat="1" applyBorder="1" applyAlignment="1">
      <alignment horizontal="left" vertical="top" wrapText="1"/>
    </xf>
    <xf numFmtId="49" fontId="5" fillId="0" borderId="0" xfId="0" applyNumberFormat="1" applyFont="1" applyAlignment="1">
      <alignment horizontal="center" vertical="center"/>
    </xf>
    <xf numFmtId="49" fontId="0" fillId="0" borderId="3" xfId="0" applyNumberFormat="1" applyBorder="1" applyAlignment="1">
      <alignment horizontal="center" vertical="center" textRotation="255" wrapText="1"/>
    </xf>
    <xf numFmtId="49" fontId="0" fillId="0" borderId="5" xfId="0" applyNumberFormat="1" applyBorder="1" applyAlignment="1">
      <alignment horizontal="center" vertical="center" textRotation="255" wrapText="1"/>
    </xf>
    <xf numFmtId="49" fontId="0" fillId="0" borderId="4" xfId="0" applyNumberFormat="1" applyBorder="1" applyAlignment="1">
      <alignment horizontal="center" vertical="center" textRotation="255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55" fontId="4" fillId="0" borderId="6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textRotation="255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tabSelected="1" view="pageBreakPreview" topLeftCell="A4" zoomScaleNormal="100" zoomScaleSheetLayoutView="100" workbookViewId="0">
      <selection activeCell="A3" sqref="A3:C3"/>
    </sheetView>
  </sheetViews>
  <sheetFormatPr defaultRowHeight="10.8" x14ac:dyDescent="0.15"/>
  <cols>
    <col min="1" max="2" width="3.875" customWidth="1"/>
    <col min="3" max="3" width="10.625" customWidth="1"/>
    <col min="4" max="15" width="10.625" style="1" customWidth="1"/>
    <col min="16" max="17" width="11.125" style="1" customWidth="1"/>
    <col min="18" max="18" width="0" hidden="1" customWidth="1"/>
  </cols>
  <sheetData>
    <row r="1" spans="1:17" ht="20.100000000000001" customHeight="1" x14ac:dyDescent="0.15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15" customHeight="1" x14ac:dyDescent="0.15">
      <c r="A2" s="35">
        <v>46054</v>
      </c>
      <c r="B2" s="36"/>
      <c r="C2" s="36"/>
      <c r="P2" s="12"/>
      <c r="Q2" s="11" t="s">
        <v>32</v>
      </c>
    </row>
    <row r="3" spans="1:17" ht="24" customHeight="1" x14ac:dyDescent="0.15">
      <c r="A3" s="26" t="s">
        <v>20</v>
      </c>
      <c r="B3" s="27"/>
      <c r="C3" s="27"/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  <c r="O3" s="2" t="s">
        <v>11</v>
      </c>
      <c r="P3" s="2" t="s">
        <v>12</v>
      </c>
      <c r="Q3" s="2" t="s">
        <v>13</v>
      </c>
    </row>
    <row r="4" spans="1:17" ht="9" customHeight="1" x14ac:dyDescent="0.15">
      <c r="A4" s="18" t="s">
        <v>31</v>
      </c>
      <c r="B4" s="32"/>
      <c r="C4" s="19"/>
      <c r="D4" s="8">
        <f>D7+D37</f>
        <v>7119551</v>
      </c>
      <c r="E4" s="8">
        <f t="shared" ref="E4:O4" si="0">E7+E37</f>
        <v>6697454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f t="shared" si="0"/>
        <v>0</v>
      </c>
      <c r="N4" s="8">
        <f t="shared" si="0"/>
        <v>0</v>
      </c>
      <c r="O4" s="8">
        <f t="shared" si="0"/>
        <v>0</v>
      </c>
      <c r="P4" s="8">
        <f>SUM(D4:E4)</f>
        <v>13817005</v>
      </c>
      <c r="Q4" s="8">
        <v>0</v>
      </c>
    </row>
    <row r="5" spans="1:17" ht="9" customHeight="1" x14ac:dyDescent="0.15">
      <c r="A5" s="20"/>
      <c r="B5" s="33"/>
      <c r="C5" s="21"/>
      <c r="D5" s="10">
        <f>D8+D38</f>
        <v>6770581</v>
      </c>
      <c r="E5" s="10">
        <f t="shared" ref="E5:O5" si="1">E8+E38</f>
        <v>6463954</v>
      </c>
      <c r="F5" s="10">
        <f t="shared" si="1"/>
        <v>7636164</v>
      </c>
      <c r="G5" s="10">
        <f t="shared" si="1"/>
        <v>7420426</v>
      </c>
      <c r="H5" s="10">
        <f t="shared" si="1"/>
        <v>7022535</v>
      </c>
      <c r="I5" s="10">
        <f t="shared" si="1"/>
        <v>6993230</v>
      </c>
      <c r="J5" s="10">
        <f t="shared" si="1"/>
        <v>7553562</v>
      </c>
      <c r="K5" s="10">
        <f t="shared" si="1"/>
        <v>6747671</v>
      </c>
      <c r="L5" s="10">
        <f t="shared" si="1"/>
        <v>7109260</v>
      </c>
      <c r="M5" s="10">
        <f t="shared" si="1"/>
        <v>7578968</v>
      </c>
      <c r="N5" s="10">
        <f t="shared" si="1"/>
        <v>7083007</v>
      </c>
      <c r="O5" s="10">
        <f t="shared" si="1"/>
        <v>8273953</v>
      </c>
      <c r="P5" s="10">
        <f>SUM(D5:E5)</f>
        <v>13234535</v>
      </c>
      <c r="Q5" s="10">
        <f>SUM(D5:O5)</f>
        <v>86653311</v>
      </c>
    </row>
    <row r="6" spans="1:17" ht="9" customHeight="1" x14ac:dyDescent="0.15">
      <c r="A6" s="22"/>
      <c r="B6" s="34"/>
      <c r="C6" s="23"/>
      <c r="D6" s="9">
        <f t="shared" ref="D6:Q6" si="2">IF(OR(D4=0,D5=0),"- ",D4/D5*100)</f>
        <v>105.15421054707122</v>
      </c>
      <c r="E6" s="9">
        <f t="shared" si="2"/>
        <v>103.61234006306357</v>
      </c>
      <c r="F6" s="9" t="str">
        <f t="shared" si="2"/>
        <v xml:space="preserve">- </v>
      </c>
      <c r="G6" s="9" t="str">
        <f t="shared" si="2"/>
        <v xml:space="preserve">- </v>
      </c>
      <c r="H6" s="9" t="str">
        <f t="shared" si="2"/>
        <v xml:space="preserve">- </v>
      </c>
      <c r="I6" s="9" t="str">
        <f t="shared" si="2"/>
        <v xml:space="preserve">- </v>
      </c>
      <c r="J6" s="9" t="str">
        <f t="shared" si="2"/>
        <v xml:space="preserve">- </v>
      </c>
      <c r="K6" s="9" t="str">
        <f t="shared" si="2"/>
        <v xml:space="preserve">- </v>
      </c>
      <c r="L6" s="9" t="str">
        <f t="shared" si="2"/>
        <v xml:space="preserve">- </v>
      </c>
      <c r="M6" s="9" t="str">
        <f t="shared" si="2"/>
        <v xml:space="preserve">- </v>
      </c>
      <c r="N6" s="9" t="str">
        <f t="shared" si="2"/>
        <v xml:space="preserve">- </v>
      </c>
      <c r="O6" s="9" t="str">
        <f t="shared" si="2"/>
        <v xml:space="preserve">- </v>
      </c>
      <c r="P6" s="9">
        <f t="shared" si="2"/>
        <v>104.40113687409493</v>
      </c>
      <c r="Q6" s="9" t="str">
        <f t="shared" si="2"/>
        <v xml:space="preserve">- </v>
      </c>
    </row>
    <row r="7" spans="1:17" ht="9" customHeight="1" x14ac:dyDescent="0.15">
      <c r="A7" s="29" t="s">
        <v>18</v>
      </c>
      <c r="B7" s="18" t="s">
        <v>22</v>
      </c>
      <c r="C7" s="19"/>
      <c r="D7" s="8">
        <f>D10+D13</f>
        <v>2914951</v>
      </c>
      <c r="E7" s="8">
        <f t="shared" ref="E7:O7" si="3">E10+E13</f>
        <v>2623691</v>
      </c>
      <c r="F7" s="8">
        <f t="shared" si="3"/>
        <v>0</v>
      </c>
      <c r="G7" s="8">
        <f t="shared" si="3"/>
        <v>0</v>
      </c>
      <c r="H7" s="8">
        <f t="shared" si="3"/>
        <v>0</v>
      </c>
      <c r="I7" s="8">
        <f t="shared" si="3"/>
        <v>0</v>
      </c>
      <c r="J7" s="8">
        <f t="shared" si="3"/>
        <v>0</v>
      </c>
      <c r="K7" s="8">
        <f t="shared" si="3"/>
        <v>0</v>
      </c>
      <c r="L7" s="8">
        <f t="shared" si="3"/>
        <v>0</v>
      </c>
      <c r="M7" s="8">
        <f t="shared" si="3"/>
        <v>0</v>
      </c>
      <c r="N7" s="8">
        <f t="shared" si="3"/>
        <v>0</v>
      </c>
      <c r="O7" s="8">
        <f t="shared" si="3"/>
        <v>0</v>
      </c>
      <c r="P7" s="8">
        <f>SUM(D7:E7)</f>
        <v>5538642</v>
      </c>
      <c r="Q7" s="8">
        <v>0</v>
      </c>
    </row>
    <row r="8" spans="1:17" ht="9" customHeight="1" x14ac:dyDescent="0.15">
      <c r="A8" s="30"/>
      <c r="B8" s="20"/>
      <c r="C8" s="21"/>
      <c r="D8" s="10">
        <f>D11+D14</f>
        <v>2793742</v>
      </c>
      <c r="E8" s="10">
        <f t="shared" ref="E8:O8" si="4">E11+E14</f>
        <v>2456814</v>
      </c>
      <c r="F8" s="10">
        <f t="shared" si="4"/>
        <v>3071982</v>
      </c>
      <c r="G8" s="10">
        <f t="shared" si="4"/>
        <v>2950648</v>
      </c>
      <c r="H8" s="10">
        <f t="shared" si="4"/>
        <v>2909750</v>
      </c>
      <c r="I8" s="10">
        <f t="shared" si="4"/>
        <v>2805836</v>
      </c>
      <c r="J8" s="10">
        <f t="shared" si="4"/>
        <v>3113526</v>
      </c>
      <c r="K8" s="10">
        <f t="shared" si="4"/>
        <v>2714774</v>
      </c>
      <c r="L8" s="10">
        <f t="shared" si="4"/>
        <v>2931737</v>
      </c>
      <c r="M8" s="10">
        <f t="shared" si="4"/>
        <v>2989743</v>
      </c>
      <c r="N8" s="10">
        <f t="shared" si="4"/>
        <v>2951481</v>
      </c>
      <c r="O8" s="10">
        <f t="shared" si="4"/>
        <v>3123518</v>
      </c>
      <c r="P8" s="10">
        <f>SUM(D8:E8)</f>
        <v>5250556</v>
      </c>
      <c r="Q8" s="10">
        <f>SUM(D8:O8)</f>
        <v>34813551</v>
      </c>
    </row>
    <row r="9" spans="1:17" ht="9" customHeight="1" x14ac:dyDescent="0.15">
      <c r="A9" s="30"/>
      <c r="B9" s="22"/>
      <c r="C9" s="23"/>
      <c r="D9" s="9">
        <f t="shared" ref="D9:Q9" si="5">IF(OR(D7=0,D8=0),"- ",D7/D8*100)</f>
        <v>104.33858960490983</v>
      </c>
      <c r="E9" s="9">
        <f t="shared" si="5"/>
        <v>106.79241489180704</v>
      </c>
      <c r="F9" s="9" t="str">
        <f t="shared" si="5"/>
        <v xml:space="preserve">- </v>
      </c>
      <c r="G9" s="9" t="str">
        <f t="shared" si="5"/>
        <v xml:space="preserve">- </v>
      </c>
      <c r="H9" s="9" t="str">
        <f t="shared" si="5"/>
        <v xml:space="preserve">- </v>
      </c>
      <c r="I9" s="9" t="str">
        <f t="shared" si="5"/>
        <v xml:space="preserve">- </v>
      </c>
      <c r="J9" s="9" t="str">
        <f t="shared" si="5"/>
        <v xml:space="preserve">- </v>
      </c>
      <c r="K9" s="9" t="str">
        <f t="shared" si="5"/>
        <v xml:space="preserve">- </v>
      </c>
      <c r="L9" s="9" t="str">
        <f t="shared" si="5"/>
        <v xml:space="preserve">- </v>
      </c>
      <c r="M9" s="9" t="str">
        <f t="shared" si="5"/>
        <v xml:space="preserve">- </v>
      </c>
      <c r="N9" s="9" t="str">
        <f t="shared" si="5"/>
        <v xml:space="preserve">- </v>
      </c>
      <c r="O9" s="9" t="str">
        <f t="shared" si="5"/>
        <v xml:space="preserve">- </v>
      </c>
      <c r="P9" s="9">
        <f t="shared" si="5"/>
        <v>105.48677130574362</v>
      </c>
      <c r="Q9" s="9" t="str">
        <f t="shared" si="5"/>
        <v xml:space="preserve">- </v>
      </c>
    </row>
    <row r="10" spans="1:17" ht="9" customHeight="1" x14ac:dyDescent="0.15">
      <c r="A10" s="30"/>
      <c r="B10" s="18" t="s">
        <v>23</v>
      </c>
      <c r="C10" s="19"/>
      <c r="D10" s="8">
        <v>623247</v>
      </c>
      <c r="E10" s="8">
        <v>680042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f>SUM(D10:E10)</f>
        <v>1303289</v>
      </c>
      <c r="Q10" s="8">
        <v>0</v>
      </c>
    </row>
    <row r="11" spans="1:17" ht="9" customHeight="1" x14ac:dyDescent="0.15">
      <c r="A11" s="30"/>
      <c r="B11" s="20"/>
      <c r="C11" s="21"/>
      <c r="D11" s="10">
        <v>519301</v>
      </c>
      <c r="E11" s="10">
        <v>715222</v>
      </c>
      <c r="F11" s="10">
        <v>757301</v>
      </c>
      <c r="G11" s="10">
        <v>714023</v>
      </c>
      <c r="H11" s="10">
        <v>698348</v>
      </c>
      <c r="I11" s="10">
        <v>680709</v>
      </c>
      <c r="J11" s="10">
        <v>732333</v>
      </c>
      <c r="K11" s="10">
        <v>619365</v>
      </c>
      <c r="L11" s="10">
        <v>665579</v>
      </c>
      <c r="M11" s="10">
        <v>769751</v>
      </c>
      <c r="N11" s="10">
        <v>698393</v>
      </c>
      <c r="O11" s="10">
        <v>800642</v>
      </c>
      <c r="P11" s="10">
        <f>SUM(D11:E11)</f>
        <v>1234523</v>
      </c>
      <c r="Q11" s="10">
        <f>SUM(D11:O11)</f>
        <v>8370967</v>
      </c>
    </row>
    <row r="12" spans="1:17" ht="9" customHeight="1" x14ac:dyDescent="0.15">
      <c r="A12" s="30"/>
      <c r="B12" s="22"/>
      <c r="C12" s="23"/>
      <c r="D12" s="9">
        <f t="shared" ref="D12:Q12" si="6">IF(OR(D10=0,D11=0),"- ",D10/D11*100)</f>
        <v>120.01652220966261</v>
      </c>
      <c r="E12" s="9">
        <f t="shared" si="6"/>
        <v>95.081247500775973</v>
      </c>
      <c r="F12" s="9" t="str">
        <f t="shared" si="6"/>
        <v xml:space="preserve">- </v>
      </c>
      <c r="G12" s="9" t="str">
        <f t="shared" si="6"/>
        <v xml:space="preserve">- </v>
      </c>
      <c r="H12" s="9" t="str">
        <f t="shared" si="6"/>
        <v xml:space="preserve">- </v>
      </c>
      <c r="I12" s="9" t="str">
        <f t="shared" si="6"/>
        <v xml:space="preserve">- </v>
      </c>
      <c r="J12" s="9" t="str">
        <f t="shared" si="6"/>
        <v xml:space="preserve">- </v>
      </c>
      <c r="K12" s="9" t="str">
        <f t="shared" si="6"/>
        <v xml:space="preserve">- </v>
      </c>
      <c r="L12" s="9" t="str">
        <f t="shared" si="6"/>
        <v xml:space="preserve">- </v>
      </c>
      <c r="M12" s="9" t="str">
        <f t="shared" si="6"/>
        <v xml:space="preserve">- </v>
      </c>
      <c r="N12" s="9" t="str">
        <f t="shared" si="6"/>
        <v xml:space="preserve">- </v>
      </c>
      <c r="O12" s="9" t="str">
        <f t="shared" si="6"/>
        <v xml:space="preserve">- </v>
      </c>
      <c r="P12" s="9">
        <f t="shared" si="6"/>
        <v>105.57024858994122</v>
      </c>
      <c r="Q12" s="9" t="str">
        <f t="shared" si="6"/>
        <v xml:space="preserve">- </v>
      </c>
    </row>
    <row r="13" spans="1:17" ht="9" customHeight="1" x14ac:dyDescent="0.15">
      <c r="A13" s="30"/>
      <c r="B13" s="18" t="s">
        <v>24</v>
      </c>
      <c r="C13" s="19"/>
      <c r="D13" s="8">
        <v>2291704</v>
      </c>
      <c r="E13" s="8">
        <v>1943649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f>SUM(D13:E13)</f>
        <v>4235353</v>
      </c>
      <c r="Q13" s="8">
        <v>0</v>
      </c>
    </row>
    <row r="14" spans="1:17" ht="9" customHeight="1" x14ac:dyDescent="0.15">
      <c r="A14" s="30"/>
      <c r="B14" s="20"/>
      <c r="C14" s="21"/>
      <c r="D14" s="10">
        <v>2274441</v>
      </c>
      <c r="E14" s="10">
        <v>1741592</v>
      </c>
      <c r="F14" s="10">
        <v>2314681</v>
      </c>
      <c r="G14" s="10">
        <v>2236625</v>
      </c>
      <c r="H14" s="10">
        <v>2211402</v>
      </c>
      <c r="I14" s="10">
        <v>2125127</v>
      </c>
      <c r="J14" s="10">
        <v>2381193</v>
      </c>
      <c r="K14" s="10">
        <v>2095409</v>
      </c>
      <c r="L14" s="10">
        <v>2266158</v>
      </c>
      <c r="M14" s="10">
        <v>2219992</v>
      </c>
      <c r="N14" s="10">
        <v>2253088</v>
      </c>
      <c r="O14" s="10">
        <v>2322876</v>
      </c>
      <c r="P14" s="10">
        <f>SUM(D14:E14)</f>
        <v>4016033</v>
      </c>
      <c r="Q14" s="10">
        <f>SUM(D14:O14)</f>
        <v>26442584</v>
      </c>
    </row>
    <row r="15" spans="1:17" ht="9" customHeight="1" x14ac:dyDescent="0.15">
      <c r="A15" s="30"/>
      <c r="B15" s="22"/>
      <c r="C15" s="23"/>
      <c r="D15" s="9">
        <f t="shared" ref="D15:Q15" si="7">IF(OR(D13=0,D14=0),"- ",D13/D14*100)</f>
        <v>100.75899968387836</v>
      </c>
      <c r="E15" s="9">
        <f t="shared" si="7"/>
        <v>111.60185623268826</v>
      </c>
      <c r="F15" s="9" t="str">
        <f t="shared" si="7"/>
        <v xml:space="preserve">- </v>
      </c>
      <c r="G15" s="9" t="str">
        <f t="shared" si="7"/>
        <v xml:space="preserve">- </v>
      </c>
      <c r="H15" s="9" t="str">
        <f t="shared" si="7"/>
        <v xml:space="preserve">- </v>
      </c>
      <c r="I15" s="9" t="str">
        <f t="shared" si="7"/>
        <v xml:space="preserve">- </v>
      </c>
      <c r="J15" s="9" t="str">
        <f t="shared" si="7"/>
        <v xml:space="preserve">- </v>
      </c>
      <c r="K15" s="9" t="str">
        <f t="shared" si="7"/>
        <v xml:space="preserve">- </v>
      </c>
      <c r="L15" s="9" t="str">
        <f t="shared" si="7"/>
        <v xml:space="preserve">- </v>
      </c>
      <c r="M15" s="9" t="str">
        <f t="shared" si="7"/>
        <v xml:space="preserve">- </v>
      </c>
      <c r="N15" s="9" t="str">
        <f t="shared" si="7"/>
        <v xml:space="preserve">- </v>
      </c>
      <c r="O15" s="9" t="str">
        <f t="shared" si="7"/>
        <v xml:space="preserve">- </v>
      </c>
      <c r="P15" s="9">
        <f t="shared" si="7"/>
        <v>105.46111050382305</v>
      </c>
      <c r="Q15" s="9" t="str">
        <f t="shared" si="7"/>
        <v xml:space="preserve">- </v>
      </c>
    </row>
    <row r="16" spans="1:17" ht="9" customHeight="1" x14ac:dyDescent="0.15">
      <c r="A16" s="30"/>
      <c r="B16" s="37" t="s">
        <v>29</v>
      </c>
      <c r="C16" s="14" t="s">
        <v>21</v>
      </c>
      <c r="D16" s="8">
        <f>D19+D22</f>
        <v>2665771</v>
      </c>
      <c r="E16" s="8">
        <f t="shared" ref="E16:O16" si="8">E19+E22</f>
        <v>2416899</v>
      </c>
      <c r="F16" s="8">
        <f t="shared" si="8"/>
        <v>0</v>
      </c>
      <c r="G16" s="8">
        <f t="shared" si="8"/>
        <v>0</v>
      </c>
      <c r="H16" s="8">
        <f t="shared" si="8"/>
        <v>0</v>
      </c>
      <c r="I16" s="8">
        <f t="shared" si="8"/>
        <v>0</v>
      </c>
      <c r="J16" s="8">
        <f t="shared" si="8"/>
        <v>0</v>
      </c>
      <c r="K16" s="8">
        <f t="shared" si="8"/>
        <v>0</v>
      </c>
      <c r="L16" s="8">
        <f t="shared" si="8"/>
        <v>0</v>
      </c>
      <c r="M16" s="8">
        <f t="shared" si="8"/>
        <v>0</v>
      </c>
      <c r="N16" s="8">
        <f t="shared" si="8"/>
        <v>0</v>
      </c>
      <c r="O16" s="8">
        <f t="shared" si="8"/>
        <v>0</v>
      </c>
      <c r="P16" s="8">
        <f>SUM(D16:E16)</f>
        <v>5082670</v>
      </c>
      <c r="Q16" s="8">
        <v>0</v>
      </c>
    </row>
    <row r="17" spans="1:17" ht="9" customHeight="1" x14ac:dyDescent="0.15">
      <c r="A17" s="30"/>
      <c r="B17" s="37"/>
      <c r="C17" s="14"/>
      <c r="D17" s="10">
        <f>D20+D23</f>
        <v>2555461</v>
      </c>
      <c r="E17" s="10">
        <f t="shared" ref="E17:O17" si="9">E20+E23</f>
        <v>2166984</v>
      </c>
      <c r="F17" s="10">
        <f t="shared" si="9"/>
        <v>2809586</v>
      </c>
      <c r="G17" s="10">
        <f t="shared" si="9"/>
        <v>2682558</v>
      </c>
      <c r="H17" s="10">
        <f t="shared" si="9"/>
        <v>2649274</v>
      </c>
      <c r="I17" s="10">
        <f t="shared" si="9"/>
        <v>2561320</v>
      </c>
      <c r="J17" s="10">
        <f t="shared" si="9"/>
        <v>2767575</v>
      </c>
      <c r="K17" s="10">
        <f t="shared" si="9"/>
        <v>2451109</v>
      </c>
      <c r="L17" s="10">
        <f t="shared" si="9"/>
        <v>2618914</v>
      </c>
      <c r="M17" s="10">
        <f t="shared" si="9"/>
        <v>2783071</v>
      </c>
      <c r="N17" s="10">
        <f t="shared" si="9"/>
        <v>2732385</v>
      </c>
      <c r="O17" s="10">
        <f t="shared" si="9"/>
        <v>2777041</v>
      </c>
      <c r="P17" s="10">
        <f>SUM(D17:E17)</f>
        <v>4722445</v>
      </c>
      <c r="Q17" s="10">
        <f>SUM(D17:O17)</f>
        <v>31555278</v>
      </c>
    </row>
    <row r="18" spans="1:17" ht="9" customHeight="1" x14ac:dyDescent="0.15">
      <c r="A18" s="30"/>
      <c r="B18" s="37"/>
      <c r="C18" s="14"/>
      <c r="D18" s="9">
        <f t="shared" ref="D18:Q18" si="10">IF(OR(D16=0,D17=0),"- ",D16/D17*100)</f>
        <v>104.31663797647471</v>
      </c>
      <c r="E18" s="9">
        <f t="shared" si="10"/>
        <v>111.53284934268089</v>
      </c>
      <c r="F18" s="9" t="str">
        <f t="shared" si="10"/>
        <v xml:space="preserve">- </v>
      </c>
      <c r="G18" s="9" t="str">
        <f t="shared" si="10"/>
        <v xml:space="preserve">- </v>
      </c>
      <c r="H18" s="9" t="str">
        <f t="shared" si="10"/>
        <v xml:space="preserve">- </v>
      </c>
      <c r="I18" s="9" t="str">
        <f t="shared" si="10"/>
        <v xml:space="preserve">- </v>
      </c>
      <c r="J18" s="9" t="str">
        <f t="shared" si="10"/>
        <v xml:space="preserve">- </v>
      </c>
      <c r="K18" s="9" t="str">
        <f t="shared" si="10"/>
        <v xml:space="preserve">- </v>
      </c>
      <c r="L18" s="9" t="str">
        <f t="shared" si="10"/>
        <v xml:space="preserve">- </v>
      </c>
      <c r="M18" s="9" t="str">
        <f t="shared" si="10"/>
        <v xml:space="preserve">- </v>
      </c>
      <c r="N18" s="9" t="str">
        <f t="shared" si="10"/>
        <v xml:space="preserve">- </v>
      </c>
      <c r="O18" s="9" t="str">
        <f t="shared" si="10"/>
        <v xml:space="preserve">- </v>
      </c>
      <c r="P18" s="9">
        <f t="shared" si="10"/>
        <v>107.62793425863086</v>
      </c>
      <c r="Q18" s="9" t="str">
        <f t="shared" si="10"/>
        <v xml:space="preserve">- </v>
      </c>
    </row>
    <row r="19" spans="1:17" ht="9" customHeight="1" x14ac:dyDescent="0.15">
      <c r="A19" s="30"/>
      <c r="B19" s="37"/>
      <c r="C19" s="24" t="s">
        <v>25</v>
      </c>
      <c r="D19" s="8">
        <f>D25+D31</f>
        <v>539029</v>
      </c>
      <c r="E19" s="8">
        <f t="shared" ref="E19:O19" si="11">E25+E31</f>
        <v>575259</v>
      </c>
      <c r="F19" s="8">
        <f t="shared" si="11"/>
        <v>0</v>
      </c>
      <c r="G19" s="8">
        <f t="shared" si="11"/>
        <v>0</v>
      </c>
      <c r="H19" s="8">
        <f t="shared" si="11"/>
        <v>0</v>
      </c>
      <c r="I19" s="8">
        <f t="shared" si="11"/>
        <v>0</v>
      </c>
      <c r="J19" s="8">
        <f t="shared" si="11"/>
        <v>0</v>
      </c>
      <c r="K19" s="8">
        <f t="shared" si="11"/>
        <v>0</v>
      </c>
      <c r="L19" s="8">
        <f t="shared" si="11"/>
        <v>0</v>
      </c>
      <c r="M19" s="8">
        <f t="shared" si="11"/>
        <v>0</v>
      </c>
      <c r="N19" s="8">
        <f t="shared" si="11"/>
        <v>0</v>
      </c>
      <c r="O19" s="8">
        <f t="shared" si="11"/>
        <v>0</v>
      </c>
      <c r="P19" s="8">
        <f>SUM(D19:E19)</f>
        <v>1114288</v>
      </c>
      <c r="Q19" s="8">
        <v>0</v>
      </c>
    </row>
    <row r="20" spans="1:17" ht="9" customHeight="1" x14ac:dyDescent="0.15">
      <c r="A20" s="30"/>
      <c r="B20" s="37"/>
      <c r="C20" s="24"/>
      <c r="D20" s="10">
        <f t="shared" ref="D20:O20" si="12">D26+D32</f>
        <v>433534</v>
      </c>
      <c r="E20" s="10">
        <f t="shared" si="12"/>
        <v>616130</v>
      </c>
      <c r="F20" s="10">
        <f t="shared" si="12"/>
        <v>664804</v>
      </c>
      <c r="G20" s="10">
        <f t="shared" si="12"/>
        <v>648869</v>
      </c>
      <c r="H20" s="10">
        <f t="shared" si="12"/>
        <v>611056</v>
      </c>
      <c r="I20" s="10">
        <f t="shared" si="12"/>
        <v>627774</v>
      </c>
      <c r="J20" s="10">
        <f t="shared" si="12"/>
        <v>638718</v>
      </c>
      <c r="K20" s="10">
        <f t="shared" si="12"/>
        <v>548953</v>
      </c>
      <c r="L20" s="10">
        <f t="shared" si="12"/>
        <v>592890</v>
      </c>
      <c r="M20" s="10">
        <f t="shared" si="12"/>
        <v>686898</v>
      </c>
      <c r="N20" s="10">
        <f t="shared" si="12"/>
        <v>611333</v>
      </c>
      <c r="O20" s="10">
        <f t="shared" si="12"/>
        <v>698343</v>
      </c>
      <c r="P20" s="10">
        <f>SUM(D20:E20)</f>
        <v>1049664</v>
      </c>
      <c r="Q20" s="10">
        <f>SUM(D20:O20)</f>
        <v>7379302</v>
      </c>
    </row>
    <row r="21" spans="1:17" ht="9" customHeight="1" x14ac:dyDescent="0.15">
      <c r="A21" s="30"/>
      <c r="B21" s="37"/>
      <c r="C21" s="24"/>
      <c r="D21" s="9">
        <f t="shared" ref="D21:Q21" si="13">IF(OR(D19=0,D20=0),"- ",D19/D20*100)</f>
        <v>124.33373161043886</v>
      </c>
      <c r="E21" s="9">
        <f t="shared" si="13"/>
        <v>93.366497330108913</v>
      </c>
      <c r="F21" s="9" t="str">
        <f t="shared" si="13"/>
        <v xml:space="preserve">- </v>
      </c>
      <c r="G21" s="9" t="str">
        <f t="shared" si="13"/>
        <v xml:space="preserve">- </v>
      </c>
      <c r="H21" s="9" t="str">
        <f t="shared" si="13"/>
        <v xml:space="preserve">- </v>
      </c>
      <c r="I21" s="9" t="str">
        <f t="shared" si="13"/>
        <v xml:space="preserve">- </v>
      </c>
      <c r="J21" s="9" t="str">
        <f t="shared" si="13"/>
        <v xml:space="preserve">- </v>
      </c>
      <c r="K21" s="9" t="str">
        <f t="shared" si="13"/>
        <v xml:space="preserve">- </v>
      </c>
      <c r="L21" s="9" t="str">
        <f t="shared" si="13"/>
        <v xml:space="preserve">- </v>
      </c>
      <c r="M21" s="9" t="str">
        <f t="shared" si="13"/>
        <v xml:space="preserve">- </v>
      </c>
      <c r="N21" s="9" t="str">
        <f t="shared" si="13"/>
        <v xml:space="preserve">- </v>
      </c>
      <c r="O21" s="9" t="str">
        <f t="shared" si="13"/>
        <v xml:space="preserve">- </v>
      </c>
      <c r="P21" s="9">
        <f t="shared" si="13"/>
        <v>106.15663679043961</v>
      </c>
      <c r="Q21" s="9" t="str">
        <f t="shared" si="13"/>
        <v xml:space="preserve">- </v>
      </c>
    </row>
    <row r="22" spans="1:17" ht="9" customHeight="1" x14ac:dyDescent="0.15">
      <c r="A22" s="30"/>
      <c r="B22" s="37"/>
      <c r="C22" s="24" t="s">
        <v>26</v>
      </c>
      <c r="D22" s="8">
        <f>D28+D34</f>
        <v>2126742</v>
      </c>
      <c r="E22" s="8">
        <f t="shared" ref="E22:O22" si="14">E28+E34</f>
        <v>1841640</v>
      </c>
      <c r="F22" s="8">
        <f t="shared" si="14"/>
        <v>0</v>
      </c>
      <c r="G22" s="8">
        <f t="shared" si="14"/>
        <v>0</v>
      </c>
      <c r="H22" s="8">
        <f t="shared" si="14"/>
        <v>0</v>
      </c>
      <c r="I22" s="8">
        <f t="shared" si="14"/>
        <v>0</v>
      </c>
      <c r="J22" s="8">
        <f t="shared" si="14"/>
        <v>0</v>
      </c>
      <c r="K22" s="8">
        <f t="shared" si="14"/>
        <v>0</v>
      </c>
      <c r="L22" s="8">
        <f t="shared" si="14"/>
        <v>0</v>
      </c>
      <c r="M22" s="8">
        <f t="shared" si="14"/>
        <v>0</v>
      </c>
      <c r="N22" s="8">
        <f t="shared" si="14"/>
        <v>0</v>
      </c>
      <c r="O22" s="8">
        <f t="shared" si="14"/>
        <v>0</v>
      </c>
      <c r="P22" s="8">
        <f>SUM(D22:E22)</f>
        <v>3968382</v>
      </c>
      <c r="Q22" s="8">
        <v>0</v>
      </c>
    </row>
    <row r="23" spans="1:17" ht="9" customHeight="1" x14ac:dyDescent="0.15">
      <c r="A23" s="30"/>
      <c r="B23" s="37"/>
      <c r="C23" s="24"/>
      <c r="D23" s="10">
        <f t="shared" ref="D23:O23" si="15">D29+D35</f>
        <v>2121927</v>
      </c>
      <c r="E23" s="10">
        <f t="shared" si="15"/>
        <v>1550854</v>
      </c>
      <c r="F23" s="10">
        <f t="shared" si="15"/>
        <v>2144782</v>
      </c>
      <c r="G23" s="10">
        <f t="shared" si="15"/>
        <v>2033689</v>
      </c>
      <c r="H23" s="10">
        <f t="shared" si="15"/>
        <v>2038218</v>
      </c>
      <c r="I23" s="10">
        <f t="shared" si="15"/>
        <v>1933546</v>
      </c>
      <c r="J23" s="10">
        <f t="shared" si="15"/>
        <v>2128857</v>
      </c>
      <c r="K23" s="10">
        <f t="shared" si="15"/>
        <v>1902156</v>
      </c>
      <c r="L23" s="10">
        <f t="shared" si="15"/>
        <v>2026024</v>
      </c>
      <c r="M23" s="10">
        <f t="shared" si="15"/>
        <v>2096173</v>
      </c>
      <c r="N23" s="10">
        <f t="shared" si="15"/>
        <v>2121052</v>
      </c>
      <c r="O23" s="10">
        <f t="shared" si="15"/>
        <v>2078698</v>
      </c>
      <c r="P23" s="10">
        <f>SUM(D23:E23)</f>
        <v>3672781</v>
      </c>
      <c r="Q23" s="10">
        <f>SUM(D23:O23)</f>
        <v>24175976</v>
      </c>
    </row>
    <row r="24" spans="1:17" ht="9" customHeight="1" x14ac:dyDescent="0.15">
      <c r="A24" s="30"/>
      <c r="B24" s="37"/>
      <c r="C24" s="24"/>
      <c r="D24" s="9">
        <f t="shared" ref="D24:Q24" si="16">IF(OR(D22=0,D23=0),"- ",D22/D23*100)</f>
        <v>100.22691638308009</v>
      </c>
      <c r="E24" s="9">
        <f t="shared" si="16"/>
        <v>118.750056420527</v>
      </c>
      <c r="F24" s="9" t="str">
        <f t="shared" si="16"/>
        <v xml:space="preserve">- </v>
      </c>
      <c r="G24" s="9" t="str">
        <f t="shared" si="16"/>
        <v xml:space="preserve">- </v>
      </c>
      <c r="H24" s="9" t="str">
        <f t="shared" si="16"/>
        <v xml:space="preserve">- </v>
      </c>
      <c r="I24" s="9" t="str">
        <f t="shared" si="16"/>
        <v xml:space="preserve">- </v>
      </c>
      <c r="J24" s="9" t="str">
        <f t="shared" si="16"/>
        <v xml:space="preserve">- </v>
      </c>
      <c r="K24" s="9" t="str">
        <f t="shared" si="16"/>
        <v xml:space="preserve">- </v>
      </c>
      <c r="L24" s="9" t="str">
        <f t="shared" si="16"/>
        <v xml:space="preserve">- </v>
      </c>
      <c r="M24" s="9" t="str">
        <f t="shared" si="16"/>
        <v xml:space="preserve">- </v>
      </c>
      <c r="N24" s="9" t="str">
        <f t="shared" si="16"/>
        <v xml:space="preserve">- </v>
      </c>
      <c r="O24" s="9" t="str">
        <f t="shared" si="16"/>
        <v xml:space="preserve">- </v>
      </c>
      <c r="P24" s="9">
        <f t="shared" si="16"/>
        <v>108.04842434111916</v>
      </c>
      <c r="Q24" s="9" t="str">
        <f t="shared" si="16"/>
        <v xml:space="preserve">- </v>
      </c>
    </row>
    <row r="25" spans="1:17" ht="9" customHeight="1" x14ac:dyDescent="0.15">
      <c r="A25" s="30"/>
      <c r="B25" s="25" t="s">
        <v>36</v>
      </c>
      <c r="C25" s="24" t="s">
        <v>25</v>
      </c>
      <c r="D25" s="8">
        <v>515069</v>
      </c>
      <c r="E25" s="8">
        <v>544847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f>SUM(D25:E25)</f>
        <v>1059916</v>
      </c>
      <c r="Q25" s="8">
        <v>0</v>
      </c>
    </row>
    <row r="26" spans="1:17" ht="9" customHeight="1" x14ac:dyDescent="0.15">
      <c r="A26" s="30"/>
      <c r="B26" s="25"/>
      <c r="C26" s="24"/>
      <c r="D26" s="10">
        <v>407809</v>
      </c>
      <c r="E26" s="10">
        <v>577806</v>
      </c>
      <c r="F26" s="10">
        <v>629971</v>
      </c>
      <c r="G26" s="10">
        <v>615515</v>
      </c>
      <c r="H26" s="10">
        <v>579002</v>
      </c>
      <c r="I26" s="10">
        <v>593230</v>
      </c>
      <c r="J26" s="10">
        <v>608027</v>
      </c>
      <c r="K26" s="10">
        <v>518633</v>
      </c>
      <c r="L26" s="10">
        <v>553794</v>
      </c>
      <c r="M26" s="10">
        <v>656698</v>
      </c>
      <c r="N26" s="10">
        <v>583078</v>
      </c>
      <c r="O26" s="10">
        <v>660797</v>
      </c>
      <c r="P26" s="10">
        <f>SUM(D26:E26)</f>
        <v>985615</v>
      </c>
      <c r="Q26" s="10">
        <f>SUM(D26:O26)</f>
        <v>6984360</v>
      </c>
    </row>
    <row r="27" spans="1:17" ht="9" customHeight="1" x14ac:dyDescent="0.15">
      <c r="A27" s="30"/>
      <c r="B27" s="25"/>
      <c r="C27" s="24"/>
      <c r="D27" s="9">
        <f t="shared" ref="D27:Q27" si="17">IF(OR(D25=0,D26=0),"- ",D25/D26*100)</f>
        <v>126.30152841158484</v>
      </c>
      <c r="E27" s="9">
        <f t="shared" si="17"/>
        <v>94.29583631876443</v>
      </c>
      <c r="F27" s="9" t="str">
        <f t="shared" si="17"/>
        <v xml:space="preserve">- </v>
      </c>
      <c r="G27" s="9" t="str">
        <f t="shared" si="17"/>
        <v xml:space="preserve">- </v>
      </c>
      <c r="H27" s="9" t="str">
        <f t="shared" si="17"/>
        <v xml:space="preserve">- </v>
      </c>
      <c r="I27" s="9" t="str">
        <f t="shared" si="17"/>
        <v xml:space="preserve">- </v>
      </c>
      <c r="J27" s="9" t="str">
        <f t="shared" si="17"/>
        <v xml:space="preserve">- </v>
      </c>
      <c r="K27" s="9" t="str">
        <f t="shared" si="17"/>
        <v xml:space="preserve">- </v>
      </c>
      <c r="L27" s="9" t="str">
        <f t="shared" si="17"/>
        <v xml:space="preserve">- </v>
      </c>
      <c r="M27" s="9" t="str">
        <f t="shared" si="17"/>
        <v xml:space="preserve">- </v>
      </c>
      <c r="N27" s="9" t="str">
        <f t="shared" si="17"/>
        <v xml:space="preserve">- </v>
      </c>
      <c r="O27" s="9" t="str">
        <f t="shared" si="17"/>
        <v xml:space="preserve">- </v>
      </c>
      <c r="P27" s="9">
        <f t="shared" si="17"/>
        <v>107.53854192559974</v>
      </c>
      <c r="Q27" s="9" t="str">
        <f t="shared" si="17"/>
        <v xml:space="preserve">- </v>
      </c>
    </row>
    <row r="28" spans="1:17" ht="9" customHeight="1" x14ac:dyDescent="0.15">
      <c r="A28" s="30"/>
      <c r="B28" s="25"/>
      <c r="C28" s="24" t="s">
        <v>26</v>
      </c>
      <c r="D28" s="8">
        <v>2074518</v>
      </c>
      <c r="E28" s="8">
        <v>1797305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f>SUM(D28:E28)</f>
        <v>3871823</v>
      </c>
      <c r="Q28" s="8">
        <v>0</v>
      </c>
    </row>
    <row r="29" spans="1:17" ht="9" customHeight="1" x14ac:dyDescent="0.15">
      <c r="A29" s="30"/>
      <c r="B29" s="25"/>
      <c r="C29" s="24"/>
      <c r="D29" s="10">
        <v>2066993</v>
      </c>
      <c r="E29" s="10">
        <v>1508252</v>
      </c>
      <c r="F29" s="10">
        <v>2083865</v>
      </c>
      <c r="G29" s="10">
        <v>1973860</v>
      </c>
      <c r="H29" s="10">
        <v>1992870</v>
      </c>
      <c r="I29" s="10">
        <v>1897190</v>
      </c>
      <c r="J29" s="10">
        <v>2089891</v>
      </c>
      <c r="K29" s="10">
        <v>1863790</v>
      </c>
      <c r="L29" s="10">
        <v>1976808</v>
      </c>
      <c r="M29" s="10">
        <v>2013364</v>
      </c>
      <c r="N29" s="10">
        <v>2059546</v>
      </c>
      <c r="O29" s="10">
        <v>2000149</v>
      </c>
      <c r="P29" s="10">
        <f>SUM(D29:E29)</f>
        <v>3575245</v>
      </c>
      <c r="Q29" s="10">
        <f>SUM(D29:O29)</f>
        <v>23526578</v>
      </c>
    </row>
    <row r="30" spans="1:17" ht="9" customHeight="1" x14ac:dyDescent="0.15">
      <c r="A30" s="30"/>
      <c r="B30" s="25"/>
      <c r="C30" s="24"/>
      <c r="D30" s="9">
        <f t="shared" ref="D30:Q30" si="18">IF(OR(D28=0,D29=0),"- ",D28/D29*100)</f>
        <v>100.36405541770097</v>
      </c>
      <c r="E30" s="9">
        <f t="shared" si="18"/>
        <v>119.16476822175606</v>
      </c>
      <c r="F30" s="9" t="str">
        <f t="shared" si="18"/>
        <v xml:space="preserve">- </v>
      </c>
      <c r="G30" s="9" t="str">
        <f t="shared" si="18"/>
        <v xml:space="preserve">- </v>
      </c>
      <c r="H30" s="9" t="str">
        <f t="shared" si="18"/>
        <v xml:space="preserve">- </v>
      </c>
      <c r="I30" s="9" t="str">
        <f t="shared" si="18"/>
        <v xml:space="preserve">- </v>
      </c>
      <c r="J30" s="9" t="str">
        <f t="shared" si="18"/>
        <v xml:space="preserve">- </v>
      </c>
      <c r="K30" s="9" t="str">
        <f t="shared" si="18"/>
        <v xml:space="preserve">- </v>
      </c>
      <c r="L30" s="9" t="str">
        <f t="shared" si="18"/>
        <v xml:space="preserve">- </v>
      </c>
      <c r="M30" s="9" t="str">
        <f t="shared" si="18"/>
        <v xml:space="preserve">- </v>
      </c>
      <c r="N30" s="9" t="str">
        <f t="shared" si="18"/>
        <v xml:space="preserve">- </v>
      </c>
      <c r="O30" s="9" t="str">
        <f t="shared" si="18"/>
        <v xml:space="preserve">- </v>
      </c>
      <c r="P30" s="9">
        <f t="shared" si="18"/>
        <v>108.29531962145251</v>
      </c>
      <c r="Q30" s="9" t="str">
        <f t="shared" si="18"/>
        <v xml:space="preserve">- </v>
      </c>
    </row>
    <row r="31" spans="1:17" ht="9" customHeight="1" x14ac:dyDescent="0.15">
      <c r="A31" s="30"/>
      <c r="B31" s="25" t="s">
        <v>37</v>
      </c>
      <c r="C31" s="24" t="s">
        <v>25</v>
      </c>
      <c r="D31" s="8">
        <v>23960</v>
      </c>
      <c r="E31" s="8">
        <v>30412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f>SUM(D31:E31)</f>
        <v>54372</v>
      </c>
      <c r="Q31" s="8">
        <v>0</v>
      </c>
    </row>
    <row r="32" spans="1:17" ht="9" customHeight="1" x14ac:dyDescent="0.15">
      <c r="A32" s="30"/>
      <c r="B32" s="25"/>
      <c r="C32" s="24"/>
      <c r="D32" s="10">
        <v>25725</v>
      </c>
      <c r="E32" s="10">
        <v>38324</v>
      </c>
      <c r="F32" s="10">
        <v>34833</v>
      </c>
      <c r="G32" s="10">
        <v>33354</v>
      </c>
      <c r="H32" s="10">
        <v>32054</v>
      </c>
      <c r="I32" s="10">
        <v>34544</v>
      </c>
      <c r="J32" s="10">
        <v>30691</v>
      </c>
      <c r="K32" s="10">
        <v>30320</v>
      </c>
      <c r="L32" s="10">
        <v>39096</v>
      </c>
      <c r="M32" s="10">
        <v>30200</v>
      </c>
      <c r="N32" s="10">
        <v>28255</v>
      </c>
      <c r="O32" s="10">
        <v>37546</v>
      </c>
      <c r="P32" s="10">
        <f>SUM(D32:E32)</f>
        <v>64049</v>
      </c>
      <c r="Q32" s="10">
        <f>SUM(D32:O32)</f>
        <v>394942</v>
      </c>
    </row>
    <row r="33" spans="1:17" ht="9" customHeight="1" x14ac:dyDescent="0.15">
      <c r="A33" s="30"/>
      <c r="B33" s="25"/>
      <c r="C33" s="24"/>
      <c r="D33" s="9">
        <f t="shared" ref="D33:Q33" si="19">IF(OR(D31=0,D32=0),"- ",D31/D32*100)</f>
        <v>93.13896987366374</v>
      </c>
      <c r="E33" s="9">
        <f t="shared" si="19"/>
        <v>79.354973384824135</v>
      </c>
      <c r="F33" s="9" t="str">
        <f t="shared" si="19"/>
        <v xml:space="preserve">- </v>
      </c>
      <c r="G33" s="9" t="str">
        <f t="shared" si="19"/>
        <v xml:space="preserve">- </v>
      </c>
      <c r="H33" s="9" t="str">
        <f t="shared" si="19"/>
        <v xml:space="preserve">- </v>
      </c>
      <c r="I33" s="9" t="str">
        <f t="shared" si="19"/>
        <v xml:space="preserve">- </v>
      </c>
      <c r="J33" s="9" t="str">
        <f t="shared" si="19"/>
        <v xml:space="preserve">- </v>
      </c>
      <c r="K33" s="9" t="str">
        <f t="shared" si="19"/>
        <v xml:space="preserve">- </v>
      </c>
      <c r="L33" s="9" t="str">
        <f t="shared" si="19"/>
        <v xml:space="preserve">- </v>
      </c>
      <c r="M33" s="9" t="str">
        <f t="shared" si="19"/>
        <v xml:space="preserve">- </v>
      </c>
      <c r="N33" s="9" t="str">
        <f t="shared" si="19"/>
        <v xml:space="preserve">- </v>
      </c>
      <c r="O33" s="9" t="str">
        <f t="shared" si="19"/>
        <v xml:space="preserve">- </v>
      </c>
      <c r="P33" s="9">
        <f t="shared" si="19"/>
        <v>84.891255132788956</v>
      </c>
      <c r="Q33" s="9" t="str">
        <f t="shared" si="19"/>
        <v xml:space="preserve">- </v>
      </c>
    </row>
    <row r="34" spans="1:17" ht="9" customHeight="1" x14ac:dyDescent="0.15">
      <c r="A34" s="30"/>
      <c r="B34" s="25"/>
      <c r="C34" s="24" t="s">
        <v>26</v>
      </c>
      <c r="D34" s="8">
        <v>52224</v>
      </c>
      <c r="E34" s="8">
        <v>44335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f>SUM(D34:E34)</f>
        <v>96559</v>
      </c>
      <c r="Q34" s="8">
        <v>0</v>
      </c>
    </row>
    <row r="35" spans="1:17" ht="9" customHeight="1" x14ac:dyDescent="0.15">
      <c r="A35" s="30"/>
      <c r="B35" s="25"/>
      <c r="C35" s="24"/>
      <c r="D35" s="10">
        <v>54934</v>
      </c>
      <c r="E35" s="10">
        <v>42602</v>
      </c>
      <c r="F35" s="10">
        <v>60917</v>
      </c>
      <c r="G35" s="10">
        <v>59829</v>
      </c>
      <c r="H35" s="10">
        <v>45348</v>
      </c>
      <c r="I35" s="10">
        <v>36356</v>
      </c>
      <c r="J35" s="10">
        <v>38966</v>
      </c>
      <c r="K35" s="10">
        <v>38366</v>
      </c>
      <c r="L35" s="10">
        <v>49216</v>
      </c>
      <c r="M35" s="10">
        <v>82809</v>
      </c>
      <c r="N35" s="10">
        <v>61506</v>
      </c>
      <c r="O35" s="10">
        <v>78549</v>
      </c>
      <c r="P35" s="10">
        <f>SUM(D35:E35)</f>
        <v>97536</v>
      </c>
      <c r="Q35" s="10">
        <f>SUM(D35:O35)</f>
        <v>649398</v>
      </c>
    </row>
    <row r="36" spans="1:17" ht="9" customHeight="1" x14ac:dyDescent="0.15">
      <c r="A36" s="31"/>
      <c r="B36" s="25"/>
      <c r="C36" s="24"/>
      <c r="D36" s="9">
        <f t="shared" ref="D36:Q36" si="20">IF(OR(D34=0,D35=0),"- ",D34/D35*100)</f>
        <v>95.066807441657261</v>
      </c>
      <c r="E36" s="9">
        <f t="shared" si="20"/>
        <v>104.06788413689499</v>
      </c>
      <c r="F36" s="9" t="str">
        <f t="shared" si="20"/>
        <v xml:space="preserve">- </v>
      </c>
      <c r="G36" s="9" t="str">
        <f t="shared" si="20"/>
        <v xml:space="preserve">- </v>
      </c>
      <c r="H36" s="9" t="str">
        <f t="shared" si="20"/>
        <v xml:space="preserve">- </v>
      </c>
      <c r="I36" s="9" t="str">
        <f t="shared" si="20"/>
        <v xml:space="preserve">- </v>
      </c>
      <c r="J36" s="9" t="str">
        <f t="shared" si="20"/>
        <v xml:space="preserve">- </v>
      </c>
      <c r="K36" s="9" t="str">
        <f t="shared" si="20"/>
        <v xml:space="preserve">- </v>
      </c>
      <c r="L36" s="9" t="str">
        <f t="shared" si="20"/>
        <v xml:space="preserve">- </v>
      </c>
      <c r="M36" s="9" t="str">
        <f t="shared" si="20"/>
        <v xml:space="preserve">- </v>
      </c>
      <c r="N36" s="9" t="str">
        <f t="shared" si="20"/>
        <v xml:space="preserve">- </v>
      </c>
      <c r="O36" s="9" t="str">
        <f t="shared" si="20"/>
        <v xml:space="preserve">- </v>
      </c>
      <c r="P36" s="9">
        <f t="shared" si="20"/>
        <v>98.998318569553803</v>
      </c>
      <c r="Q36" s="9" t="str">
        <f t="shared" si="20"/>
        <v xml:space="preserve">- </v>
      </c>
    </row>
    <row r="37" spans="1:17" ht="9" customHeight="1" x14ac:dyDescent="0.15">
      <c r="A37" s="13" t="s">
        <v>19</v>
      </c>
      <c r="B37" s="18" t="s">
        <v>22</v>
      </c>
      <c r="C37" s="19"/>
      <c r="D37" s="8">
        <f>D40+D43</f>
        <v>4204600</v>
      </c>
      <c r="E37" s="8">
        <f t="shared" ref="E37:O37" si="21">E40+E43</f>
        <v>4073763</v>
      </c>
      <c r="F37" s="8">
        <f t="shared" si="21"/>
        <v>0</v>
      </c>
      <c r="G37" s="8">
        <f t="shared" si="21"/>
        <v>0</v>
      </c>
      <c r="H37" s="8">
        <f t="shared" si="21"/>
        <v>0</v>
      </c>
      <c r="I37" s="8">
        <f t="shared" si="21"/>
        <v>0</v>
      </c>
      <c r="J37" s="8">
        <f t="shared" si="21"/>
        <v>0</v>
      </c>
      <c r="K37" s="8">
        <f t="shared" si="21"/>
        <v>0</v>
      </c>
      <c r="L37" s="8">
        <f t="shared" si="21"/>
        <v>0</v>
      </c>
      <c r="M37" s="8">
        <f t="shared" si="21"/>
        <v>0</v>
      </c>
      <c r="N37" s="8">
        <f t="shared" si="21"/>
        <v>0</v>
      </c>
      <c r="O37" s="8">
        <f t="shared" si="21"/>
        <v>0</v>
      </c>
      <c r="P37" s="8">
        <f>SUM(D37:E37)</f>
        <v>8278363</v>
      </c>
      <c r="Q37" s="8">
        <v>0</v>
      </c>
    </row>
    <row r="38" spans="1:17" ht="9" customHeight="1" x14ac:dyDescent="0.15">
      <c r="A38" s="13"/>
      <c r="B38" s="20"/>
      <c r="C38" s="21"/>
      <c r="D38" s="10">
        <f>D41+D44</f>
        <v>3976839</v>
      </c>
      <c r="E38" s="10">
        <f t="shared" ref="E38:O38" si="22">E41+E44</f>
        <v>4007140</v>
      </c>
      <c r="F38" s="10">
        <f t="shared" si="22"/>
        <v>4564182</v>
      </c>
      <c r="G38" s="10">
        <f t="shared" si="22"/>
        <v>4469778</v>
      </c>
      <c r="H38" s="10">
        <f t="shared" si="22"/>
        <v>4112785</v>
      </c>
      <c r="I38" s="10">
        <f t="shared" si="22"/>
        <v>4187394</v>
      </c>
      <c r="J38" s="10">
        <f t="shared" si="22"/>
        <v>4440036</v>
      </c>
      <c r="K38" s="10">
        <f t="shared" si="22"/>
        <v>4032897</v>
      </c>
      <c r="L38" s="10">
        <f t="shared" si="22"/>
        <v>4177523</v>
      </c>
      <c r="M38" s="10">
        <f t="shared" si="22"/>
        <v>4589225</v>
      </c>
      <c r="N38" s="10">
        <f t="shared" si="22"/>
        <v>4131526</v>
      </c>
      <c r="O38" s="10">
        <f t="shared" si="22"/>
        <v>5150435</v>
      </c>
      <c r="P38" s="10">
        <f>SUM(D38:E38)</f>
        <v>7983979</v>
      </c>
      <c r="Q38" s="10">
        <f>SUM(D38:O38)</f>
        <v>51839760</v>
      </c>
    </row>
    <row r="39" spans="1:17" ht="9" customHeight="1" x14ac:dyDescent="0.15">
      <c r="A39" s="13"/>
      <c r="B39" s="22"/>
      <c r="C39" s="23"/>
      <c r="D39" s="9">
        <f t="shared" ref="D39:Q39" si="23">IF(OR(D37=0,D38=0),"- ",D37/D38*100)</f>
        <v>105.72718684362128</v>
      </c>
      <c r="E39" s="9">
        <f t="shared" si="23"/>
        <v>101.66260724606578</v>
      </c>
      <c r="F39" s="9" t="str">
        <f t="shared" si="23"/>
        <v xml:space="preserve">- </v>
      </c>
      <c r="G39" s="9" t="str">
        <f t="shared" si="23"/>
        <v xml:space="preserve">- </v>
      </c>
      <c r="H39" s="9" t="str">
        <f t="shared" si="23"/>
        <v xml:space="preserve">- </v>
      </c>
      <c r="I39" s="9" t="str">
        <f t="shared" si="23"/>
        <v xml:space="preserve">- </v>
      </c>
      <c r="J39" s="9" t="str">
        <f t="shared" si="23"/>
        <v xml:space="preserve">- </v>
      </c>
      <c r="K39" s="9" t="str">
        <f t="shared" si="23"/>
        <v xml:space="preserve">- </v>
      </c>
      <c r="L39" s="9" t="str">
        <f t="shared" si="23"/>
        <v xml:space="preserve">- </v>
      </c>
      <c r="M39" s="9" t="str">
        <f t="shared" si="23"/>
        <v xml:space="preserve">- </v>
      </c>
      <c r="N39" s="9" t="str">
        <f t="shared" si="23"/>
        <v xml:space="preserve">- </v>
      </c>
      <c r="O39" s="9" t="str">
        <f t="shared" si="23"/>
        <v xml:space="preserve">- </v>
      </c>
      <c r="P39" s="9">
        <f t="shared" si="23"/>
        <v>103.68718404695203</v>
      </c>
      <c r="Q39" s="9" t="str">
        <f t="shared" si="23"/>
        <v xml:space="preserve">- </v>
      </c>
    </row>
    <row r="40" spans="1:17" ht="9" customHeight="1" x14ac:dyDescent="0.15">
      <c r="A40" s="13"/>
      <c r="B40" s="18" t="s">
        <v>28</v>
      </c>
      <c r="C40" s="19"/>
      <c r="D40" s="8">
        <v>1899992</v>
      </c>
      <c r="E40" s="8">
        <v>1836244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f>SUM(D40:E40)</f>
        <v>3736236</v>
      </c>
      <c r="Q40" s="8">
        <v>0</v>
      </c>
    </row>
    <row r="41" spans="1:17" ht="9" customHeight="1" x14ac:dyDescent="0.15">
      <c r="A41" s="13"/>
      <c r="B41" s="20"/>
      <c r="C41" s="21"/>
      <c r="D41" s="10">
        <v>1799997</v>
      </c>
      <c r="E41" s="10">
        <v>1828485</v>
      </c>
      <c r="F41" s="10">
        <v>2091784</v>
      </c>
      <c r="G41" s="10">
        <v>2052973</v>
      </c>
      <c r="H41" s="10">
        <v>1892644</v>
      </c>
      <c r="I41" s="10">
        <v>1893244</v>
      </c>
      <c r="J41" s="10">
        <v>2084613</v>
      </c>
      <c r="K41" s="10">
        <v>1873683</v>
      </c>
      <c r="L41" s="10">
        <v>2001967</v>
      </c>
      <c r="M41" s="10">
        <v>2143321</v>
      </c>
      <c r="N41" s="10">
        <v>1813259</v>
      </c>
      <c r="O41" s="10">
        <v>1938415</v>
      </c>
      <c r="P41" s="10">
        <f>SUM(D41:E41)</f>
        <v>3628482</v>
      </c>
      <c r="Q41" s="10">
        <f>SUM(D41:O41)</f>
        <v>23414385</v>
      </c>
    </row>
    <row r="42" spans="1:17" ht="9" customHeight="1" x14ac:dyDescent="0.15">
      <c r="A42" s="13"/>
      <c r="B42" s="22"/>
      <c r="C42" s="23"/>
      <c r="D42" s="9">
        <f t="shared" ref="D42:Q42" si="24">IF(OR(D40=0,D41=0),"- ",D40/D41*100)</f>
        <v>105.55528703658949</v>
      </c>
      <c r="E42" s="9">
        <f t="shared" si="24"/>
        <v>100.42434036921277</v>
      </c>
      <c r="F42" s="9" t="str">
        <f t="shared" si="24"/>
        <v xml:space="preserve">- </v>
      </c>
      <c r="G42" s="9" t="str">
        <f t="shared" si="24"/>
        <v xml:space="preserve">- </v>
      </c>
      <c r="H42" s="9" t="str">
        <f t="shared" si="24"/>
        <v xml:space="preserve">- </v>
      </c>
      <c r="I42" s="9" t="str">
        <f t="shared" si="24"/>
        <v xml:space="preserve">- </v>
      </c>
      <c r="J42" s="9" t="str">
        <f t="shared" si="24"/>
        <v xml:space="preserve">- </v>
      </c>
      <c r="K42" s="9" t="str">
        <f t="shared" si="24"/>
        <v xml:space="preserve">- </v>
      </c>
      <c r="L42" s="9" t="str">
        <f t="shared" si="24"/>
        <v xml:space="preserve">- </v>
      </c>
      <c r="M42" s="9" t="str">
        <f t="shared" si="24"/>
        <v xml:space="preserve">- </v>
      </c>
      <c r="N42" s="9" t="str">
        <f t="shared" si="24"/>
        <v xml:space="preserve">- </v>
      </c>
      <c r="O42" s="9" t="str">
        <f t="shared" si="24"/>
        <v xml:space="preserve">- </v>
      </c>
      <c r="P42" s="9">
        <f t="shared" si="24"/>
        <v>102.96967161474137</v>
      </c>
      <c r="Q42" s="9" t="str">
        <f t="shared" si="24"/>
        <v xml:space="preserve">- </v>
      </c>
    </row>
    <row r="43" spans="1:17" ht="9" customHeight="1" x14ac:dyDescent="0.15">
      <c r="A43" s="13"/>
      <c r="B43" s="18" t="s">
        <v>27</v>
      </c>
      <c r="C43" s="19"/>
      <c r="D43" s="8">
        <v>2304608</v>
      </c>
      <c r="E43" s="8">
        <v>2237519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f>SUM(D43:E43)</f>
        <v>4542127</v>
      </c>
      <c r="Q43" s="8">
        <v>0</v>
      </c>
    </row>
    <row r="44" spans="1:17" ht="9" customHeight="1" x14ac:dyDescent="0.15">
      <c r="A44" s="13"/>
      <c r="B44" s="20"/>
      <c r="C44" s="21"/>
      <c r="D44" s="10">
        <v>2176842</v>
      </c>
      <c r="E44" s="10">
        <v>2178655</v>
      </c>
      <c r="F44" s="10">
        <v>2472398</v>
      </c>
      <c r="G44" s="10">
        <v>2416805</v>
      </c>
      <c r="H44" s="10">
        <v>2220141</v>
      </c>
      <c r="I44" s="10">
        <v>2294150</v>
      </c>
      <c r="J44" s="10">
        <v>2355423</v>
      </c>
      <c r="K44" s="10">
        <v>2159214</v>
      </c>
      <c r="L44" s="10">
        <v>2175556</v>
      </c>
      <c r="M44" s="10">
        <v>2445904</v>
      </c>
      <c r="N44" s="10">
        <v>2318267</v>
      </c>
      <c r="O44" s="10">
        <v>3212020</v>
      </c>
      <c r="P44" s="10">
        <f>SUM(D44:E44)</f>
        <v>4355497</v>
      </c>
      <c r="Q44" s="10">
        <f>SUM(D44:O44)</f>
        <v>28425375</v>
      </c>
    </row>
    <row r="45" spans="1:17" ht="9" customHeight="1" x14ac:dyDescent="0.15">
      <c r="A45" s="13"/>
      <c r="B45" s="22"/>
      <c r="C45" s="23"/>
      <c r="D45" s="9">
        <f t="shared" ref="D45:Q45" si="25">IF(OR(D43=0,D44=0),"- ",D43/D44*100)</f>
        <v>105.86932813681472</v>
      </c>
      <c r="E45" s="9">
        <f t="shared" si="25"/>
        <v>102.70185045360556</v>
      </c>
      <c r="F45" s="9" t="str">
        <f t="shared" si="25"/>
        <v xml:space="preserve">- </v>
      </c>
      <c r="G45" s="9" t="str">
        <f t="shared" si="25"/>
        <v xml:space="preserve">- </v>
      </c>
      <c r="H45" s="9" t="str">
        <f t="shared" si="25"/>
        <v xml:space="preserve">- </v>
      </c>
      <c r="I45" s="9" t="str">
        <f t="shared" si="25"/>
        <v xml:space="preserve">- </v>
      </c>
      <c r="J45" s="9" t="str">
        <f t="shared" si="25"/>
        <v xml:space="preserve">- </v>
      </c>
      <c r="K45" s="9" t="str">
        <f t="shared" si="25"/>
        <v xml:space="preserve">- </v>
      </c>
      <c r="L45" s="9" t="str">
        <f t="shared" si="25"/>
        <v xml:space="preserve">- </v>
      </c>
      <c r="M45" s="9" t="str">
        <f t="shared" si="25"/>
        <v xml:space="preserve">- </v>
      </c>
      <c r="N45" s="9" t="str">
        <f t="shared" si="25"/>
        <v xml:space="preserve">- </v>
      </c>
      <c r="O45" s="9" t="str">
        <f t="shared" si="25"/>
        <v xml:space="preserve">- </v>
      </c>
      <c r="P45" s="9">
        <f t="shared" si="25"/>
        <v>104.28493005505457</v>
      </c>
      <c r="Q45" s="9" t="str">
        <f t="shared" si="25"/>
        <v xml:space="preserve">- </v>
      </c>
    </row>
    <row r="46" spans="1:17" ht="9" customHeight="1" x14ac:dyDescent="0.15">
      <c r="A46" s="13"/>
      <c r="B46" s="15" t="s">
        <v>35</v>
      </c>
      <c r="C46" s="14" t="s">
        <v>21</v>
      </c>
      <c r="D46" s="8">
        <f>D49+D52</f>
        <v>1367195</v>
      </c>
      <c r="E46" s="8">
        <f t="shared" ref="E46:O46" si="26">E49+E52</f>
        <v>1260490</v>
      </c>
      <c r="F46" s="8">
        <f t="shared" si="26"/>
        <v>0</v>
      </c>
      <c r="G46" s="8">
        <f t="shared" si="26"/>
        <v>0</v>
      </c>
      <c r="H46" s="8">
        <f t="shared" si="26"/>
        <v>0</v>
      </c>
      <c r="I46" s="8">
        <f t="shared" si="26"/>
        <v>0</v>
      </c>
      <c r="J46" s="8">
        <f t="shared" si="26"/>
        <v>0</v>
      </c>
      <c r="K46" s="8">
        <f t="shared" si="26"/>
        <v>0</v>
      </c>
      <c r="L46" s="8">
        <f t="shared" si="26"/>
        <v>0</v>
      </c>
      <c r="M46" s="8">
        <f t="shared" si="26"/>
        <v>0</v>
      </c>
      <c r="N46" s="8">
        <f t="shared" si="26"/>
        <v>0</v>
      </c>
      <c r="O46" s="8">
        <f t="shared" si="26"/>
        <v>0</v>
      </c>
      <c r="P46" s="8">
        <f>SUM(D46:E46)</f>
        <v>2627685</v>
      </c>
      <c r="Q46" s="8">
        <v>0</v>
      </c>
    </row>
    <row r="47" spans="1:17" ht="9" customHeight="1" x14ac:dyDescent="0.15">
      <c r="A47" s="13"/>
      <c r="B47" s="16"/>
      <c r="C47" s="14"/>
      <c r="D47" s="10">
        <f>D50+D53</f>
        <v>1293555</v>
      </c>
      <c r="E47" s="10">
        <f t="shared" ref="E47:O47" si="27">E50+E53</f>
        <v>1278110</v>
      </c>
      <c r="F47" s="10">
        <f t="shared" si="27"/>
        <v>1519730</v>
      </c>
      <c r="G47" s="10">
        <f t="shared" si="27"/>
        <v>1489595</v>
      </c>
      <c r="H47" s="10">
        <f t="shared" si="27"/>
        <v>1363725</v>
      </c>
      <c r="I47" s="10">
        <f t="shared" si="27"/>
        <v>1366330</v>
      </c>
      <c r="J47" s="10">
        <f t="shared" si="27"/>
        <v>1435400</v>
      </c>
      <c r="K47" s="10">
        <f t="shared" si="27"/>
        <v>1384860</v>
      </c>
      <c r="L47" s="10">
        <f t="shared" si="27"/>
        <v>1453290</v>
      </c>
      <c r="M47" s="10">
        <f t="shared" si="27"/>
        <v>1562285</v>
      </c>
      <c r="N47" s="10">
        <f t="shared" si="27"/>
        <v>1330880</v>
      </c>
      <c r="O47" s="10">
        <f t="shared" si="27"/>
        <v>1487460</v>
      </c>
      <c r="P47" s="10">
        <f>SUM(D47:E47)</f>
        <v>2571665</v>
      </c>
      <c r="Q47" s="10">
        <f>SUM(D47:O47)</f>
        <v>16965220</v>
      </c>
    </row>
    <row r="48" spans="1:17" ht="9" customHeight="1" x14ac:dyDescent="0.15">
      <c r="A48" s="13"/>
      <c r="B48" s="16"/>
      <c r="C48" s="14"/>
      <c r="D48" s="9">
        <f t="shared" ref="D48:Q48" si="28">IF(OR(D46=0,D47=0),"- ",D46/D47*100)</f>
        <v>105.69283872738306</v>
      </c>
      <c r="E48" s="9">
        <f t="shared" si="28"/>
        <v>98.621401913763293</v>
      </c>
      <c r="F48" s="9" t="str">
        <f t="shared" si="28"/>
        <v xml:space="preserve">- </v>
      </c>
      <c r="G48" s="9" t="str">
        <f t="shared" si="28"/>
        <v xml:space="preserve">- </v>
      </c>
      <c r="H48" s="9" t="str">
        <f t="shared" si="28"/>
        <v xml:space="preserve">- </v>
      </c>
      <c r="I48" s="9" t="str">
        <f t="shared" si="28"/>
        <v xml:space="preserve">- </v>
      </c>
      <c r="J48" s="9" t="str">
        <f t="shared" si="28"/>
        <v xml:space="preserve">- </v>
      </c>
      <c r="K48" s="9" t="str">
        <f t="shared" si="28"/>
        <v xml:space="preserve">- </v>
      </c>
      <c r="L48" s="9" t="str">
        <f t="shared" si="28"/>
        <v xml:space="preserve">- </v>
      </c>
      <c r="M48" s="9" t="str">
        <f t="shared" si="28"/>
        <v xml:space="preserve">- </v>
      </c>
      <c r="N48" s="9" t="str">
        <f t="shared" si="28"/>
        <v xml:space="preserve">- </v>
      </c>
      <c r="O48" s="9" t="str">
        <f t="shared" si="28"/>
        <v xml:space="preserve">- </v>
      </c>
      <c r="P48" s="9">
        <f t="shared" si="28"/>
        <v>102.17835526789065</v>
      </c>
      <c r="Q48" s="9" t="str">
        <f t="shared" si="28"/>
        <v xml:space="preserve">- </v>
      </c>
    </row>
    <row r="49" spans="1:17" ht="9" customHeight="1" x14ac:dyDescent="0.15">
      <c r="A49" s="13"/>
      <c r="B49" s="16"/>
      <c r="C49" s="24" t="s">
        <v>33</v>
      </c>
      <c r="D49" s="8">
        <v>567985</v>
      </c>
      <c r="E49" s="8">
        <v>507810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f>SUM(D49:E49)</f>
        <v>1075795</v>
      </c>
      <c r="Q49" s="8">
        <v>0</v>
      </c>
    </row>
    <row r="50" spans="1:17" ht="9" customHeight="1" x14ac:dyDescent="0.15">
      <c r="A50" s="13"/>
      <c r="B50" s="16"/>
      <c r="C50" s="24"/>
      <c r="D50" s="10">
        <v>534600</v>
      </c>
      <c r="E50" s="10">
        <v>532680</v>
      </c>
      <c r="F50" s="10">
        <v>620530</v>
      </c>
      <c r="G50" s="10">
        <v>618855</v>
      </c>
      <c r="H50" s="10">
        <v>561320</v>
      </c>
      <c r="I50" s="10">
        <v>554120</v>
      </c>
      <c r="J50" s="10">
        <v>615650</v>
      </c>
      <c r="K50" s="10">
        <v>586935</v>
      </c>
      <c r="L50" s="10">
        <v>617055</v>
      </c>
      <c r="M50" s="10">
        <v>678120</v>
      </c>
      <c r="N50" s="10">
        <v>519065</v>
      </c>
      <c r="O50" s="10">
        <v>631000</v>
      </c>
      <c r="P50" s="10">
        <f>SUM(D50:E50)</f>
        <v>1067280</v>
      </c>
      <c r="Q50" s="10">
        <f>SUM(D50:O50)</f>
        <v>7069930</v>
      </c>
    </row>
    <row r="51" spans="1:17" ht="9" customHeight="1" x14ac:dyDescent="0.15">
      <c r="A51" s="13"/>
      <c r="B51" s="16"/>
      <c r="C51" s="24"/>
      <c r="D51" s="9">
        <f t="shared" ref="D51:Q51" si="29">IF(OR(D49=0,D50=0),"- ",D49/D50*100)</f>
        <v>106.24485596707819</v>
      </c>
      <c r="E51" s="9">
        <f t="shared" si="29"/>
        <v>95.331155665690474</v>
      </c>
      <c r="F51" s="9" t="str">
        <f t="shared" si="29"/>
        <v xml:space="preserve">- </v>
      </c>
      <c r="G51" s="9" t="str">
        <f t="shared" si="29"/>
        <v xml:space="preserve">- </v>
      </c>
      <c r="H51" s="9" t="str">
        <f t="shared" si="29"/>
        <v xml:space="preserve">- </v>
      </c>
      <c r="I51" s="9" t="str">
        <f t="shared" si="29"/>
        <v xml:space="preserve">- </v>
      </c>
      <c r="J51" s="9" t="str">
        <f t="shared" si="29"/>
        <v xml:space="preserve">- </v>
      </c>
      <c r="K51" s="9" t="str">
        <f t="shared" si="29"/>
        <v xml:space="preserve">- </v>
      </c>
      <c r="L51" s="9" t="str">
        <f t="shared" si="29"/>
        <v xml:space="preserve">- </v>
      </c>
      <c r="M51" s="9" t="str">
        <f t="shared" si="29"/>
        <v xml:space="preserve">- </v>
      </c>
      <c r="N51" s="9" t="str">
        <f t="shared" si="29"/>
        <v xml:space="preserve">- </v>
      </c>
      <c r="O51" s="9" t="str">
        <f t="shared" si="29"/>
        <v xml:space="preserve">- </v>
      </c>
      <c r="P51" s="9">
        <f t="shared" si="29"/>
        <v>100.79782250206131</v>
      </c>
      <c r="Q51" s="9" t="str">
        <f t="shared" si="29"/>
        <v xml:space="preserve">- </v>
      </c>
    </row>
    <row r="52" spans="1:17" ht="9" customHeight="1" x14ac:dyDescent="0.15">
      <c r="A52" s="13"/>
      <c r="B52" s="16"/>
      <c r="C52" s="24" t="s">
        <v>34</v>
      </c>
      <c r="D52" s="8">
        <v>799210</v>
      </c>
      <c r="E52" s="8">
        <v>752680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f>SUM(D52:E52)</f>
        <v>1551890</v>
      </c>
      <c r="Q52" s="8">
        <v>0</v>
      </c>
    </row>
    <row r="53" spans="1:17" ht="9" customHeight="1" x14ac:dyDescent="0.15">
      <c r="A53" s="13"/>
      <c r="B53" s="16"/>
      <c r="C53" s="24"/>
      <c r="D53" s="10">
        <v>758955</v>
      </c>
      <c r="E53" s="10">
        <v>745430</v>
      </c>
      <c r="F53" s="10">
        <v>899200</v>
      </c>
      <c r="G53" s="10">
        <v>870740</v>
      </c>
      <c r="H53" s="10">
        <v>802405</v>
      </c>
      <c r="I53" s="10">
        <v>812210</v>
      </c>
      <c r="J53" s="10">
        <v>819750</v>
      </c>
      <c r="K53" s="10">
        <v>797925</v>
      </c>
      <c r="L53" s="10">
        <v>836235</v>
      </c>
      <c r="M53" s="10">
        <v>884165</v>
      </c>
      <c r="N53" s="10">
        <v>811815</v>
      </c>
      <c r="O53" s="10">
        <v>856460</v>
      </c>
      <c r="P53" s="10">
        <f>SUM(D53:E53)</f>
        <v>1504385</v>
      </c>
      <c r="Q53" s="10">
        <f>SUM(D53:O53)</f>
        <v>9895290</v>
      </c>
    </row>
    <row r="54" spans="1:17" ht="9" customHeight="1" x14ac:dyDescent="0.15">
      <c r="A54" s="13"/>
      <c r="B54" s="17"/>
      <c r="C54" s="24"/>
      <c r="D54" s="9">
        <f t="shared" ref="D54:Q54" si="30">IF(OR(D52=0,D53=0),"- ",D52/D53*100)</f>
        <v>105.30400353117115</v>
      </c>
      <c r="E54" s="9">
        <f t="shared" si="30"/>
        <v>100.97259300001342</v>
      </c>
      <c r="F54" s="9" t="str">
        <f t="shared" si="30"/>
        <v xml:space="preserve">- </v>
      </c>
      <c r="G54" s="9" t="str">
        <f t="shared" si="30"/>
        <v xml:space="preserve">- </v>
      </c>
      <c r="H54" s="9" t="str">
        <f t="shared" si="30"/>
        <v xml:space="preserve">- </v>
      </c>
      <c r="I54" s="9" t="str">
        <f t="shared" si="30"/>
        <v xml:space="preserve">- </v>
      </c>
      <c r="J54" s="9" t="str">
        <f t="shared" si="30"/>
        <v xml:space="preserve">- </v>
      </c>
      <c r="K54" s="9" t="str">
        <f t="shared" si="30"/>
        <v xml:space="preserve">- </v>
      </c>
      <c r="L54" s="9" t="str">
        <f t="shared" si="30"/>
        <v xml:space="preserve">- </v>
      </c>
      <c r="M54" s="9" t="str">
        <f t="shared" si="30"/>
        <v xml:space="preserve">- </v>
      </c>
      <c r="N54" s="9" t="str">
        <f t="shared" si="30"/>
        <v xml:space="preserve">- </v>
      </c>
      <c r="O54" s="9" t="str">
        <f t="shared" si="30"/>
        <v xml:space="preserve">- </v>
      </c>
      <c r="P54" s="9">
        <f t="shared" si="30"/>
        <v>103.15776878923946</v>
      </c>
      <c r="Q54" s="9" t="str">
        <f t="shared" si="30"/>
        <v xml:space="preserve">- </v>
      </c>
    </row>
    <row r="55" spans="1:17" s="3" customFormat="1" ht="8.1" customHeight="1" x14ac:dyDescent="0.15">
      <c r="C55" s="6" t="s">
        <v>14</v>
      </c>
      <c r="D55" s="3" t="s">
        <v>15</v>
      </c>
      <c r="E55" s="3" t="s">
        <v>39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s="3" customFormat="1" ht="8.1" customHeight="1" x14ac:dyDescent="0.15">
      <c r="D56" s="3" t="s">
        <v>30</v>
      </c>
      <c r="E56" s="5" t="s">
        <v>40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s="3" customFormat="1" ht="8.1" customHeight="1" x14ac:dyDescent="0.15">
      <c r="D57" s="3" t="s">
        <v>16</v>
      </c>
      <c r="E57" s="7" t="s">
        <v>17</v>
      </c>
      <c r="F57" s="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</sheetData>
  <mergeCells count="26">
    <mergeCell ref="A3:C3"/>
    <mergeCell ref="A1:Q1"/>
    <mergeCell ref="C28:C30"/>
    <mergeCell ref="B13:C15"/>
    <mergeCell ref="B7:C9"/>
    <mergeCell ref="A7:A36"/>
    <mergeCell ref="C31:C33"/>
    <mergeCell ref="C22:C24"/>
    <mergeCell ref="A4:C6"/>
    <mergeCell ref="A2:C2"/>
    <mergeCell ref="C16:C18"/>
    <mergeCell ref="C25:C27"/>
    <mergeCell ref="B31:B36"/>
    <mergeCell ref="B16:B24"/>
    <mergeCell ref="C34:C36"/>
    <mergeCell ref="A37:A54"/>
    <mergeCell ref="C46:C48"/>
    <mergeCell ref="B46:B54"/>
    <mergeCell ref="B10:C12"/>
    <mergeCell ref="C49:C51"/>
    <mergeCell ref="C52:C54"/>
    <mergeCell ref="B25:B30"/>
    <mergeCell ref="B43:C45"/>
    <mergeCell ref="C19:C21"/>
    <mergeCell ref="B40:C42"/>
    <mergeCell ref="B37:C39"/>
  </mergeCells>
  <phoneticPr fontId="2"/>
  <printOptions horizontalCentered="1"/>
  <pageMargins left="0.19685039370078741" right="0.19685039370078741" top="0.59055118110236227" bottom="0.39370078740157483" header="0.39370078740157483" footer="0.19685039370078741"/>
  <pageSetup paperSize="9" orientation="landscape" r:id="rId1"/>
  <headerFooter alignWithMargins="0">
    <oddFooter>&amp;C&amp;12&amp;P ページ</oddFooter>
  </headerFooter>
  <ignoredErrors>
    <ignoredError sqref="P45 Q6 P6 P9 P12 P15 P18 P21 P24 P27 P30 P33 P36 P39 P42 D24 E24:O24 D15:D18 D21 E21:O21 D6:D9 D12 E6:O9 E12:O12 E15:O18 Q48 D27 E27:O27 D30 E30:O30 D33 E33:O33 D36:D39 E36:O39 D42 E42:O42 D45 E45:O45 Q8:Q9 Q11:Q12 Q14:Q15 Q17:Q18 Q20:Q21 Q23:Q24 Q26:Q27 Q29:Q30 Q32:Q33 Q35:Q36 Q38:Q39 Q41:Q42 Q44:Q45 Q50:Q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/>
  <dcterms:created xsi:type="dcterms:W3CDTF">2026-07-24T04:41:03Z</dcterms:created>
  <dcterms:modified xsi:type="dcterms:W3CDTF">2026-07-24T04:45:34Z</dcterms:modified>
</cp:coreProperties>
</file>