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4_{5E16491B-215C-4FD8-99E1-DE82B11BA9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Area" localSheetId="0">DATA!$A$1:$Q$57</definedName>
    <definedName name="_xlnm.Print_Titles" localSheetId="0">DATA!$1:$3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3" i="1" l="1"/>
  <c r="P52" i="1"/>
  <c r="P54" i="1" s="1"/>
  <c r="P50" i="1"/>
  <c r="P49" i="1"/>
  <c r="P47" i="1"/>
  <c r="P46" i="1"/>
  <c r="P44" i="1"/>
  <c r="P43" i="1"/>
  <c r="P41" i="1"/>
  <c r="P40" i="1"/>
  <c r="P38" i="1"/>
  <c r="P37" i="1"/>
  <c r="P35" i="1"/>
  <c r="P34" i="1"/>
  <c r="P36" i="1" s="1"/>
  <c r="P32" i="1"/>
  <c r="P31" i="1"/>
  <c r="P29" i="1"/>
  <c r="P28" i="1"/>
  <c r="P26" i="1"/>
  <c r="P25" i="1"/>
  <c r="P23" i="1"/>
  <c r="P24" i="1" s="1"/>
  <c r="P22" i="1"/>
  <c r="P20" i="1"/>
  <c r="P19" i="1"/>
  <c r="P17" i="1"/>
  <c r="P16" i="1"/>
  <c r="P14" i="1"/>
  <c r="P13" i="1"/>
  <c r="P11" i="1"/>
  <c r="P10" i="1"/>
  <c r="P8" i="1"/>
  <c r="P7" i="1"/>
  <c r="P5" i="1"/>
  <c r="P6" i="1" s="1"/>
  <c r="P4" i="1"/>
  <c r="P9" i="1"/>
  <c r="P12" i="1"/>
  <c r="P18" i="1"/>
  <c r="P21" i="1"/>
  <c r="P39" i="1"/>
  <c r="P42" i="1"/>
  <c r="P45" i="1"/>
  <c r="P48" i="1"/>
  <c r="P51" i="1"/>
  <c r="D41" i="1"/>
  <c r="E41" i="1"/>
  <c r="F41" i="1"/>
  <c r="G41" i="1"/>
  <c r="H41" i="1"/>
  <c r="I41" i="1"/>
  <c r="J41" i="1"/>
  <c r="K41" i="1"/>
  <c r="L41" i="1"/>
  <c r="M41" i="1"/>
  <c r="N41" i="1"/>
  <c r="O41" i="1"/>
  <c r="D40" i="1"/>
  <c r="E40" i="1"/>
  <c r="E42" i="1" s="1"/>
  <c r="F40" i="1"/>
  <c r="G40" i="1"/>
  <c r="H40" i="1"/>
  <c r="I40" i="1"/>
  <c r="I42" i="1" s="1"/>
  <c r="J40" i="1"/>
  <c r="J10" i="1" s="1"/>
  <c r="K40" i="1"/>
  <c r="L40" i="1"/>
  <c r="L42" i="1" s="1"/>
  <c r="M40" i="1"/>
  <c r="M42" i="1" s="1"/>
  <c r="N40" i="1"/>
  <c r="N42" i="1" s="1"/>
  <c r="O40" i="1"/>
  <c r="O42" i="1" s="1"/>
  <c r="D38" i="1"/>
  <c r="E38" i="1"/>
  <c r="E35" i="1" s="1"/>
  <c r="F38" i="1"/>
  <c r="G38" i="1"/>
  <c r="H38" i="1"/>
  <c r="H35" i="1" s="1"/>
  <c r="I38" i="1"/>
  <c r="I35" i="1" s="1"/>
  <c r="J38" i="1"/>
  <c r="J35" i="1" s="1"/>
  <c r="K38" i="1"/>
  <c r="L38" i="1"/>
  <c r="M38" i="1"/>
  <c r="N38" i="1"/>
  <c r="O38" i="1"/>
  <c r="D37" i="1"/>
  <c r="E37" i="1"/>
  <c r="F37" i="1"/>
  <c r="G37" i="1"/>
  <c r="H37" i="1"/>
  <c r="I37" i="1"/>
  <c r="J37" i="1"/>
  <c r="J39" i="1" s="1"/>
  <c r="K37" i="1"/>
  <c r="K34" i="1" s="1"/>
  <c r="L37" i="1"/>
  <c r="L39" i="1" s="1"/>
  <c r="M37" i="1"/>
  <c r="M39" i="1" s="1"/>
  <c r="N37" i="1"/>
  <c r="N39" i="1" s="1"/>
  <c r="O37" i="1"/>
  <c r="O34" i="1" s="1"/>
  <c r="L35" i="1"/>
  <c r="M35" i="1"/>
  <c r="M34" i="1"/>
  <c r="M36" i="1" s="1"/>
  <c r="N34" i="1"/>
  <c r="Q23" i="1"/>
  <c r="D20" i="1"/>
  <c r="E20" i="1"/>
  <c r="F20" i="1"/>
  <c r="G20" i="1"/>
  <c r="H20" i="1"/>
  <c r="I20" i="1"/>
  <c r="J20" i="1"/>
  <c r="K20" i="1"/>
  <c r="L20" i="1"/>
  <c r="L11" i="1" s="1"/>
  <c r="M20" i="1"/>
  <c r="M11" i="1" s="1"/>
  <c r="N20" i="1"/>
  <c r="O20" i="1"/>
  <c r="D19" i="1"/>
  <c r="E19" i="1"/>
  <c r="F19" i="1"/>
  <c r="F21" i="1" s="1"/>
  <c r="G19" i="1"/>
  <c r="H19" i="1"/>
  <c r="I19" i="1"/>
  <c r="I21" i="1" s="1"/>
  <c r="J19" i="1"/>
  <c r="K19" i="1"/>
  <c r="K10" i="1" s="1"/>
  <c r="L19" i="1"/>
  <c r="M19" i="1"/>
  <c r="M10" i="1" s="1"/>
  <c r="N19" i="1"/>
  <c r="N21" i="1" s="1"/>
  <c r="O19" i="1"/>
  <c r="D17" i="1"/>
  <c r="D8" i="1" s="1"/>
  <c r="E17" i="1"/>
  <c r="F17" i="1"/>
  <c r="G17" i="1"/>
  <c r="H17" i="1"/>
  <c r="I17" i="1"/>
  <c r="J17" i="1"/>
  <c r="K17" i="1"/>
  <c r="K14" i="1" s="1"/>
  <c r="L17" i="1"/>
  <c r="L8" i="1" s="1"/>
  <c r="M17" i="1"/>
  <c r="M8" i="1" s="1"/>
  <c r="N17" i="1"/>
  <c r="O17" i="1"/>
  <c r="D16" i="1"/>
  <c r="E16" i="1"/>
  <c r="F16" i="1"/>
  <c r="G16" i="1"/>
  <c r="H16" i="1"/>
  <c r="I16" i="1"/>
  <c r="J16" i="1"/>
  <c r="J13" i="1" s="1"/>
  <c r="K16" i="1"/>
  <c r="K13" i="1" s="1"/>
  <c r="K15" i="1" s="1"/>
  <c r="L16" i="1"/>
  <c r="M16" i="1"/>
  <c r="N16" i="1"/>
  <c r="N7" i="1" s="1"/>
  <c r="O16" i="1"/>
  <c r="D14" i="1"/>
  <c r="E14" i="1"/>
  <c r="M14" i="1"/>
  <c r="N14" i="1"/>
  <c r="O14" i="1"/>
  <c r="L7" i="1"/>
  <c r="D45" i="1"/>
  <c r="D48" i="1"/>
  <c r="Q44" i="1"/>
  <c r="Q47" i="1"/>
  <c r="N18" i="1"/>
  <c r="O18" i="1"/>
  <c r="Q53" i="1"/>
  <c r="Q50" i="1"/>
  <c r="Q32" i="1"/>
  <c r="Q29" i="1"/>
  <c r="Q26" i="1"/>
  <c r="E27" i="1"/>
  <c r="F27" i="1"/>
  <c r="G27" i="1"/>
  <c r="H27" i="1"/>
  <c r="I27" i="1"/>
  <c r="J27" i="1"/>
  <c r="K27" i="1"/>
  <c r="L27" i="1"/>
  <c r="M27" i="1"/>
  <c r="N27" i="1"/>
  <c r="O27" i="1"/>
  <c r="E30" i="1"/>
  <c r="F30" i="1"/>
  <c r="G30" i="1"/>
  <c r="H30" i="1"/>
  <c r="I30" i="1"/>
  <c r="J30" i="1"/>
  <c r="K30" i="1"/>
  <c r="L30" i="1"/>
  <c r="M30" i="1"/>
  <c r="N30" i="1"/>
  <c r="O30" i="1"/>
  <c r="E33" i="1"/>
  <c r="F33" i="1"/>
  <c r="G33" i="1"/>
  <c r="H33" i="1"/>
  <c r="I33" i="1"/>
  <c r="J33" i="1"/>
  <c r="K33" i="1"/>
  <c r="L33" i="1"/>
  <c r="M33" i="1"/>
  <c r="N33" i="1"/>
  <c r="O33" i="1"/>
  <c r="F39" i="1"/>
  <c r="E45" i="1"/>
  <c r="F45" i="1"/>
  <c r="G45" i="1"/>
  <c r="H45" i="1"/>
  <c r="I45" i="1"/>
  <c r="J45" i="1"/>
  <c r="K45" i="1"/>
  <c r="L45" i="1"/>
  <c r="M45" i="1"/>
  <c r="N45" i="1"/>
  <c r="O45" i="1"/>
  <c r="E48" i="1"/>
  <c r="F48" i="1"/>
  <c r="G48" i="1"/>
  <c r="H48" i="1"/>
  <c r="I48" i="1"/>
  <c r="J48" i="1"/>
  <c r="K48" i="1"/>
  <c r="L48" i="1"/>
  <c r="M48" i="1"/>
  <c r="N48" i="1"/>
  <c r="O48" i="1"/>
  <c r="E51" i="1"/>
  <c r="F51" i="1"/>
  <c r="G51" i="1"/>
  <c r="H51" i="1"/>
  <c r="I51" i="1"/>
  <c r="J51" i="1"/>
  <c r="K51" i="1"/>
  <c r="L51" i="1"/>
  <c r="M51" i="1"/>
  <c r="N51" i="1"/>
  <c r="O51" i="1"/>
  <c r="E54" i="1"/>
  <c r="F54" i="1"/>
  <c r="G54" i="1"/>
  <c r="H54" i="1"/>
  <c r="I54" i="1"/>
  <c r="J54" i="1"/>
  <c r="K54" i="1"/>
  <c r="L54" i="1"/>
  <c r="M54" i="1"/>
  <c r="N54" i="1"/>
  <c r="O54" i="1"/>
  <c r="E24" i="1"/>
  <c r="F24" i="1"/>
  <c r="G24" i="1"/>
  <c r="H24" i="1"/>
  <c r="I24" i="1"/>
  <c r="J24" i="1"/>
  <c r="K24" i="1"/>
  <c r="L24" i="1"/>
  <c r="M24" i="1"/>
  <c r="N24" i="1"/>
  <c r="O24" i="1"/>
  <c r="K21" i="1"/>
  <c r="M21" i="1"/>
  <c r="D54" i="1"/>
  <c r="D51" i="1"/>
  <c r="D33" i="1"/>
  <c r="D30" i="1"/>
  <c r="D27" i="1"/>
  <c r="D24" i="1"/>
  <c r="P33" i="1" l="1"/>
  <c r="P30" i="1"/>
  <c r="P27" i="1"/>
  <c r="P15" i="1"/>
  <c r="Q54" i="1"/>
  <c r="K39" i="1"/>
  <c r="I7" i="1"/>
  <c r="H8" i="1"/>
  <c r="G8" i="1"/>
  <c r="G34" i="1"/>
  <c r="G39" i="1"/>
  <c r="G7" i="1"/>
  <c r="F8" i="1"/>
  <c r="F7" i="1"/>
  <c r="E8" i="1"/>
  <c r="Q51" i="1"/>
  <c r="E7" i="1"/>
  <c r="E9" i="1" s="1"/>
  <c r="L34" i="1"/>
  <c r="L36" i="1" s="1"/>
  <c r="L10" i="1"/>
  <c r="L4" i="1" s="1"/>
  <c r="J11" i="1"/>
  <c r="I11" i="1"/>
  <c r="I34" i="1"/>
  <c r="I36" i="1" s="1"/>
  <c r="H42" i="1"/>
  <c r="H11" i="1"/>
  <c r="H5" i="1" s="1"/>
  <c r="H10" i="1"/>
  <c r="G11" i="1"/>
  <c r="G42" i="1"/>
  <c r="F11" i="1"/>
  <c r="F5" i="1" s="1"/>
  <c r="F42" i="1"/>
  <c r="Q48" i="1"/>
  <c r="D35" i="1"/>
  <c r="D42" i="1"/>
  <c r="D10" i="1"/>
  <c r="O35" i="1"/>
  <c r="O36" i="1" s="1"/>
  <c r="O8" i="1"/>
  <c r="O7" i="1"/>
  <c r="O4" i="1" s="1"/>
  <c r="N8" i="1"/>
  <c r="N9" i="1" s="1"/>
  <c r="K35" i="1"/>
  <c r="K36" i="1" s="1"/>
  <c r="J8" i="1"/>
  <c r="J5" i="1" s="1"/>
  <c r="J34" i="1"/>
  <c r="J36" i="1" s="1"/>
  <c r="Q45" i="1"/>
  <c r="F35" i="1"/>
  <c r="O21" i="1"/>
  <c r="N11" i="1"/>
  <c r="N10" i="1"/>
  <c r="L13" i="1"/>
  <c r="G21" i="1"/>
  <c r="D21" i="1"/>
  <c r="Q33" i="1"/>
  <c r="O13" i="1"/>
  <c r="O15" i="1" s="1"/>
  <c r="K7" i="1"/>
  <c r="K4" i="1" s="1"/>
  <c r="H7" i="1"/>
  <c r="H9" i="1" s="1"/>
  <c r="Q30" i="1"/>
  <c r="O10" i="1"/>
  <c r="M5" i="1"/>
  <c r="M12" i="1"/>
  <c r="L5" i="1"/>
  <c r="L21" i="1"/>
  <c r="L12" i="1"/>
  <c r="Q20" i="1"/>
  <c r="D11" i="1"/>
  <c r="Q27" i="1"/>
  <c r="N13" i="1"/>
  <c r="N15" i="1" s="1"/>
  <c r="M18" i="1"/>
  <c r="M13" i="1"/>
  <c r="M15" i="1" s="1"/>
  <c r="M7" i="1"/>
  <c r="M9" i="1" s="1"/>
  <c r="L18" i="1"/>
  <c r="K8" i="1"/>
  <c r="J18" i="1"/>
  <c r="J7" i="1"/>
  <c r="J9" i="1" s="1"/>
  <c r="I18" i="1"/>
  <c r="F14" i="1"/>
  <c r="E18" i="1"/>
  <c r="E13" i="1"/>
  <c r="E15" i="1" s="1"/>
  <c r="D18" i="1"/>
  <c r="Q24" i="1"/>
  <c r="D13" i="1"/>
  <c r="D15" i="1" s="1"/>
  <c r="J12" i="1"/>
  <c r="F9" i="1"/>
  <c r="G9" i="1"/>
  <c r="N4" i="1"/>
  <c r="O11" i="1"/>
  <c r="Q38" i="1"/>
  <c r="E39" i="1"/>
  <c r="Q41" i="1"/>
  <c r="J21" i="1"/>
  <c r="Q17" i="1"/>
  <c r="G10" i="1"/>
  <c r="J14" i="1"/>
  <c r="J15" i="1" s="1"/>
  <c r="G35" i="1"/>
  <c r="G36" i="1" s="1"/>
  <c r="E21" i="1"/>
  <c r="K42" i="1"/>
  <c r="H18" i="1"/>
  <c r="D7" i="1"/>
  <c r="F10" i="1"/>
  <c r="H13" i="1"/>
  <c r="I14" i="1"/>
  <c r="E34" i="1"/>
  <c r="E36" i="1" s="1"/>
  <c r="N35" i="1"/>
  <c r="N36" i="1" s="1"/>
  <c r="L9" i="1"/>
  <c r="O39" i="1"/>
  <c r="I13" i="1"/>
  <c r="F34" i="1"/>
  <c r="F36" i="1" s="1"/>
  <c r="J42" i="1"/>
  <c r="I39" i="1"/>
  <c r="G18" i="1"/>
  <c r="E10" i="1"/>
  <c r="E4" i="1" s="1"/>
  <c r="G13" i="1"/>
  <c r="H14" i="1"/>
  <c r="D34" i="1"/>
  <c r="D39" i="1"/>
  <c r="H39" i="1"/>
  <c r="F18" i="1"/>
  <c r="E11" i="1"/>
  <c r="F13" i="1"/>
  <c r="F15" i="1" s="1"/>
  <c r="G14" i="1"/>
  <c r="I8" i="1"/>
  <c r="I5" i="1" s="1"/>
  <c r="K11" i="1"/>
  <c r="K18" i="1"/>
  <c r="I10" i="1"/>
  <c r="L14" i="1"/>
  <c r="H34" i="1"/>
  <c r="H36" i="1" s="1"/>
  <c r="H21" i="1"/>
  <c r="H12" i="1" l="1"/>
  <c r="H4" i="1"/>
  <c r="G12" i="1"/>
  <c r="G5" i="1"/>
  <c r="F12" i="1"/>
  <c r="D12" i="1"/>
  <c r="O9" i="1"/>
  <c r="N5" i="1"/>
  <c r="N6" i="1" s="1"/>
  <c r="J4" i="1"/>
  <c r="J6" i="1" s="1"/>
  <c r="G4" i="1"/>
  <c r="L6" i="1"/>
  <c r="Q35" i="1"/>
  <c r="Q39" i="1"/>
  <c r="O12" i="1"/>
  <c r="N12" i="1"/>
  <c r="L15" i="1"/>
  <c r="G6" i="1"/>
  <c r="D5" i="1"/>
  <c r="M4" i="1"/>
  <c r="M6" i="1" s="1"/>
  <c r="K9" i="1"/>
  <c r="H6" i="1"/>
  <c r="Q21" i="1"/>
  <c r="Q11" i="1"/>
  <c r="Q18" i="1"/>
  <c r="I15" i="1"/>
  <c r="Q14" i="1"/>
  <c r="E5" i="1"/>
  <c r="E6" i="1" s="1"/>
  <c r="G15" i="1"/>
  <c r="D4" i="1"/>
  <c r="D9" i="1"/>
  <c r="Q8" i="1"/>
  <c r="I9" i="1"/>
  <c r="D36" i="1"/>
  <c r="F4" i="1"/>
  <c r="F6" i="1" s="1"/>
  <c r="O5" i="1"/>
  <c r="O6" i="1" s="1"/>
  <c r="I12" i="1"/>
  <c r="I4" i="1"/>
  <c r="I6" i="1" s="1"/>
  <c r="E12" i="1"/>
  <c r="K12" i="1"/>
  <c r="K5" i="1"/>
  <c r="K6" i="1" s="1"/>
  <c r="H15" i="1"/>
  <c r="Q42" i="1"/>
  <c r="Q36" i="1" l="1"/>
  <c r="Q12" i="1"/>
  <c r="Q15" i="1"/>
  <c r="Q5" i="1"/>
  <c r="Q9" i="1"/>
  <c r="D6" i="1"/>
  <c r="Q6" i="1" l="1"/>
</calcChain>
</file>

<file path=xl/sharedStrings.xml><?xml version="1.0" encoding="utf-8"?>
<sst xmlns="http://schemas.openxmlformats.org/spreadsheetml/2006/main" count="47" uniqueCount="36">
  <si>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</si>
  <si>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</si>
  <si>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</si>
  <si>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</si>
  <si>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</si>
  <si>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</si>
  <si>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</si>
  <si>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</si>
  <si>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</si>
  <si>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</si>
  <si>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</si>
  <si>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</si>
  <si>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累計</t>
    <rPh sb="0" eb="2">
      <t>ルイケイ</t>
    </rPh>
    <phoneticPr fontId="1"/>
  </si>
  <si>
    <t>年計</t>
    <rPh sb="0" eb="1">
      <t>ネン</t>
    </rPh>
    <rPh sb="1" eb="2">
      <t>ケイ</t>
    </rPh>
    <phoneticPr fontId="1"/>
  </si>
  <si>
    <t>（注）</t>
    <rPh sb="1" eb="2">
      <t>チュウ</t>
    </rPh>
    <phoneticPr fontId="1"/>
  </si>
  <si>
    <t>上段：</t>
    <rPh sb="0" eb="2">
      <t>ジョウダン</t>
    </rPh>
    <phoneticPr fontId="1"/>
  </si>
  <si>
    <t>下段：</t>
    <rPh sb="0" eb="2">
      <t>カダン</t>
    </rPh>
    <phoneticPr fontId="1"/>
  </si>
  <si>
    <t>対前年同期比</t>
    <rPh sb="0" eb="1">
      <t>タイ</t>
    </rPh>
    <rPh sb="1" eb="3">
      <t>ゼンネン</t>
    </rPh>
    <rPh sb="3" eb="6">
      <t>ドウキヒ</t>
    </rPh>
    <phoneticPr fontId="1"/>
  </si>
  <si>
    <t>合計</t>
    <rPh sb="0" eb="2">
      <t>ゴウケイ</t>
    </rPh>
    <phoneticPr fontId="1"/>
  </si>
  <si>
    <t>輸出</t>
    <rPh sb="0" eb="2">
      <t>ユシュツ</t>
    </rPh>
    <phoneticPr fontId="1"/>
  </si>
  <si>
    <t>輸入</t>
    <rPh sb="0" eb="2">
      <t>ユニュウ</t>
    </rPh>
    <phoneticPr fontId="1"/>
  </si>
  <si>
    <t>総　数</t>
    <rPh sb="0" eb="1">
      <t>フサ</t>
    </rPh>
    <rPh sb="2" eb="3">
      <t>カズ</t>
    </rPh>
    <phoneticPr fontId="1"/>
  </si>
  <si>
    <t>実入</t>
    <rPh sb="0" eb="2">
      <t>ミイ</t>
    </rPh>
    <phoneticPr fontId="1"/>
  </si>
  <si>
    <t>空</t>
    <rPh sb="0" eb="1">
      <t>カラ</t>
    </rPh>
    <phoneticPr fontId="1"/>
  </si>
  <si>
    <t>外貿コンテナ取扱個数</t>
    <rPh sb="0" eb="2">
      <t>ガイボウ</t>
    </rPh>
    <rPh sb="6" eb="8">
      <t>トリアツカイ</t>
    </rPh>
    <rPh sb="8" eb="10">
      <t>コスウ</t>
    </rPh>
    <phoneticPr fontId="1"/>
  </si>
  <si>
    <t>内貿コンテナ取扱個数</t>
    <rPh sb="0" eb="2">
      <t>ナイボウ</t>
    </rPh>
    <rPh sb="6" eb="8">
      <t>トリアツカイ</t>
    </rPh>
    <rPh sb="8" eb="10">
      <t>コスウ</t>
    </rPh>
    <phoneticPr fontId="1"/>
  </si>
  <si>
    <t>　　　　　月　　　項目　　　　</t>
    <rPh sb="5" eb="6">
      <t>ツキ</t>
    </rPh>
    <rPh sb="9" eb="11">
      <t>コウモク</t>
    </rPh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</si>
  <si>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</si>
  <si>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</si>
  <si>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輸移出</t>
    <rPh sb="0" eb="1">
      <t>ユ</t>
    </rPh>
    <rPh sb="1" eb="3">
      <t>イシュツ</t>
    </rPh>
    <phoneticPr fontId="1"/>
  </si>
  <si>
    <t>輸移入</t>
    <rPh sb="0" eb="1">
      <t>ユ</t>
    </rPh>
    <rPh sb="1" eb="3">
      <t>イニュウ</t>
    </rPh>
    <phoneticPr fontId="1"/>
  </si>
  <si>
    <t>中段：</t>
    <rPh sb="0" eb="2">
      <t>チュウダン</t>
    </rPh>
    <phoneticPr fontId="1"/>
  </si>
  <si>
    <t>（単位：ＴＥＵ・％）</t>
  </si>
  <si>
    <t>３． 取扱コンテナ個数月別前年比較表</t>
    <phoneticPr fontId="1"/>
  </si>
  <si>
    <t>２０２６年</t>
    <phoneticPr fontId="1"/>
  </si>
  <si>
    <t>２０２５年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</si>
</sst>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0.0;[Red]0.0"/>
    <numFmt numFmtId="178" formatCode="#,##0;[Red]\-#,##0;&quot;- &quot;"/>
  </numFmts>
  <fonts count="5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178" fontId="0" fillId="0" borderId="3" xfId="0" applyNumberFormat="1" applyBorder="1" applyAlignment="1">
      <alignment horizontal="right" vertical="center" shrinkToFit="1"/>
    </xf>
    <xf numFmtId="178" fontId="0" fillId="0" borderId="4" xfId="0" applyNumberFormat="1" applyBorder="1" applyAlignment="1">
      <alignment horizontal="right" vertical="center" shrinkToFit="1"/>
    </xf>
    <xf numFmtId="177" fontId="0" fillId="0" borderId="4" xfId="0" applyNumberFormat="1" applyBorder="1" applyAlignment="1">
      <alignment horizontal="right" vertical="center" shrinkToFit="1"/>
    </xf>
    <xf numFmtId="177" fontId="0" fillId="0" borderId="5" xfId="0" applyNumberFormat="1" applyBorder="1" applyAlignment="1">
      <alignment horizontal="right" vertical="center" shrinkToFit="1"/>
    </xf>
    <xf numFmtId="0" fontId="3" fillId="0" borderId="2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12" xfId="0" applyNumberFormat="1" applyBorder="1" applyAlignment="1">
      <alignment horizontal="left" vertical="top" wrapText="1"/>
    </xf>
    <xf numFmtId="49" fontId="0" fillId="0" borderId="13" xfId="0" applyNumberFormat="1" applyBorder="1" applyAlignment="1">
      <alignment horizontal="left" vertical="top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49" fontId="0" fillId="0" borderId="3" xfId="0" applyNumberFormat="1" applyBorder="1" applyAlignment="1">
      <alignment horizontal="center" vertical="center" textRotation="255" wrapText="1"/>
    </xf>
    <xf numFmtId="49" fontId="0" fillId="0" borderId="4" xfId="0" applyNumberFormat="1" applyBorder="1" applyAlignment="1">
      <alignment horizontal="center" vertical="center" textRotation="255" wrapText="1"/>
    </xf>
    <xf numFmtId="49" fontId="0" fillId="0" borderId="5" xfId="0" applyNumberFormat="1" applyBorder="1" applyAlignment="1">
      <alignment horizontal="center" vertical="center" textRotation="255" wrapText="1"/>
    </xf>
    <xf numFmtId="49" fontId="4" fillId="0" borderId="0" xfId="0" applyNumberFormat="1" applyFont="1" applyAlignment="1">
      <alignment horizontal="center" vertical="center"/>
    </xf>
    <xf numFmtId="55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view="pageBreakPreview" zoomScaleNormal="100" zoomScaleSheetLayoutView="100" workbookViewId="0">
      <selection activeCell="A3" sqref="A3:C3"/>
    </sheetView>
  </sheetViews>
  <sheetFormatPr defaultRowHeight="10.8" x14ac:dyDescent="0.15"/>
  <cols>
    <col min="1" max="3" width="3.375" customWidth="1"/>
    <col min="4" max="15" width="10.625" style="1" customWidth="1"/>
    <col min="16" max="17" width="11.125" style="1" customWidth="1"/>
  </cols>
  <sheetData>
    <row r="1" spans="1:17" ht="20.100000000000001" customHeight="1" x14ac:dyDescent="0.15">
      <c r="A1" s="37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" customHeight="1" x14ac:dyDescent="0.15">
      <c r="A2" s="38">
        <v>46054</v>
      </c>
      <c r="B2" s="39"/>
      <c r="C2" s="39"/>
      <c r="D2" s="39"/>
      <c r="P2" s="12"/>
      <c r="Q2" s="7" t="s">
        <v>32</v>
      </c>
    </row>
    <row r="3" spans="1:17" ht="24" customHeight="1" x14ac:dyDescent="0.15">
      <c r="A3" s="14" t="s">
        <v>26</v>
      </c>
      <c r="B3" s="15"/>
      <c r="C3" s="15"/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</row>
    <row r="4" spans="1:17" ht="9.4499999999999993" customHeight="1" x14ac:dyDescent="0.15">
      <c r="A4" s="16" t="s">
        <v>21</v>
      </c>
      <c r="B4" s="17"/>
      <c r="C4" s="18"/>
      <c r="D4" s="8">
        <f>SUM(D7,D10)</f>
        <v>196692</v>
      </c>
      <c r="E4" s="8">
        <f t="shared" ref="E4:O4" si="0">SUM(E7,E10)</f>
        <v>184028.4</v>
      </c>
      <c r="F4" s="8">
        <f t="shared" si="0"/>
        <v>0</v>
      </c>
      <c r="G4" s="8">
        <f t="shared" si="0"/>
        <v>0</v>
      </c>
      <c r="H4" s="8">
        <f t="shared" si="0"/>
        <v>0</v>
      </c>
      <c r="I4" s="8">
        <f t="shared" si="0"/>
        <v>0</v>
      </c>
      <c r="J4" s="8">
        <f t="shared" si="0"/>
        <v>0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8">
        <f t="shared" si="0"/>
        <v>0</v>
      </c>
      <c r="O4" s="8">
        <f t="shared" si="0"/>
        <v>0</v>
      </c>
      <c r="P4" s="8">
        <f>SUM(D4:E4)</f>
        <v>380720.4</v>
      </c>
      <c r="Q4" s="8">
        <v>0</v>
      </c>
    </row>
    <row r="5" spans="1:17" ht="9.4499999999999993" customHeight="1" x14ac:dyDescent="0.15">
      <c r="A5" s="19"/>
      <c r="B5" s="20"/>
      <c r="C5" s="21"/>
      <c r="D5" s="9">
        <f>SUM(D8,D11)</f>
        <v>190598</v>
      </c>
      <c r="E5" s="9">
        <f t="shared" ref="E5:O5" si="1">SUM(E8,E11)</f>
        <v>166779.34999999998</v>
      </c>
      <c r="F5" s="9">
        <f t="shared" si="1"/>
        <v>206609.60000000003</v>
      </c>
      <c r="G5" s="9">
        <f t="shared" si="1"/>
        <v>210491.3</v>
      </c>
      <c r="H5" s="9">
        <f t="shared" si="1"/>
        <v>201422.2</v>
      </c>
      <c r="I5" s="9">
        <f t="shared" si="1"/>
        <v>196579.8</v>
      </c>
      <c r="J5" s="9">
        <f t="shared" si="1"/>
        <v>213194.6</v>
      </c>
      <c r="K5" s="9">
        <f t="shared" si="1"/>
        <v>186282</v>
      </c>
      <c r="L5" s="9">
        <f t="shared" si="1"/>
        <v>200562.95</v>
      </c>
      <c r="M5" s="9">
        <f t="shared" si="1"/>
        <v>210244.15000000002</v>
      </c>
      <c r="N5" s="9">
        <f t="shared" si="1"/>
        <v>206603.45</v>
      </c>
      <c r="O5" s="9">
        <f t="shared" si="1"/>
        <v>223243.75</v>
      </c>
      <c r="P5" s="9">
        <f>SUM(D5:E5)</f>
        <v>357377.35</v>
      </c>
      <c r="Q5" s="9">
        <f>SUM(D5:O5)</f>
        <v>2412611.1500000004</v>
      </c>
    </row>
    <row r="6" spans="1:17" ht="9.4499999999999993" customHeight="1" x14ac:dyDescent="0.15">
      <c r="A6" s="22"/>
      <c r="B6" s="23"/>
      <c r="C6" s="24"/>
      <c r="D6" s="10">
        <f t="shared" ref="D6:Q6" si="2">IF(OR(D4=0,D5=0),"- ",D4/D5*100)</f>
        <v>103.19730532324579</v>
      </c>
      <c r="E6" s="10">
        <f t="shared" si="2"/>
        <v>110.34243747802113</v>
      </c>
      <c r="F6" s="10" t="str">
        <f t="shared" si="2"/>
        <v xml:space="preserve">- </v>
      </c>
      <c r="G6" s="10" t="str">
        <f t="shared" si="2"/>
        <v xml:space="preserve">- </v>
      </c>
      <c r="H6" s="10" t="str">
        <f t="shared" si="2"/>
        <v xml:space="preserve">- </v>
      </c>
      <c r="I6" s="10" t="str">
        <f t="shared" si="2"/>
        <v xml:space="preserve">- </v>
      </c>
      <c r="J6" s="10" t="str">
        <f t="shared" si="2"/>
        <v xml:space="preserve">- </v>
      </c>
      <c r="K6" s="10" t="str">
        <f t="shared" si="2"/>
        <v xml:space="preserve">- </v>
      </c>
      <c r="L6" s="10" t="str">
        <f t="shared" si="2"/>
        <v xml:space="preserve">- </v>
      </c>
      <c r="M6" s="10" t="str">
        <f t="shared" si="2"/>
        <v xml:space="preserve">- </v>
      </c>
      <c r="N6" s="10" t="str">
        <f t="shared" si="2"/>
        <v xml:space="preserve">- </v>
      </c>
      <c r="O6" s="10" t="str">
        <f t="shared" si="2"/>
        <v xml:space="preserve">- </v>
      </c>
      <c r="P6" s="10">
        <f t="shared" si="2"/>
        <v>106.5317653734911</v>
      </c>
      <c r="Q6" s="10" t="str">
        <f t="shared" si="2"/>
        <v xml:space="preserve">- </v>
      </c>
    </row>
    <row r="7" spans="1:17" ht="9.4499999999999993" customHeight="1" x14ac:dyDescent="0.15">
      <c r="A7" s="16" t="s">
        <v>29</v>
      </c>
      <c r="B7" s="17"/>
      <c r="C7" s="18"/>
      <c r="D7" s="8">
        <f>SUM(D16,D37)</f>
        <v>89586.200000000012</v>
      </c>
      <c r="E7" s="8">
        <f t="shared" ref="E7:O7" si="3">SUM(E16,E37)</f>
        <v>90318.55</v>
      </c>
      <c r="F7" s="8">
        <f t="shared" si="3"/>
        <v>0</v>
      </c>
      <c r="G7" s="8">
        <f t="shared" si="3"/>
        <v>0</v>
      </c>
      <c r="H7" s="8">
        <f t="shared" si="3"/>
        <v>0</v>
      </c>
      <c r="I7" s="8">
        <f t="shared" si="3"/>
        <v>0</v>
      </c>
      <c r="J7" s="8">
        <f t="shared" si="3"/>
        <v>0</v>
      </c>
      <c r="K7" s="8">
        <f t="shared" si="3"/>
        <v>0</v>
      </c>
      <c r="L7" s="8">
        <f t="shared" si="3"/>
        <v>0</v>
      </c>
      <c r="M7" s="8">
        <f t="shared" si="3"/>
        <v>0</v>
      </c>
      <c r="N7" s="8">
        <f t="shared" si="3"/>
        <v>0</v>
      </c>
      <c r="O7" s="8">
        <f t="shared" si="3"/>
        <v>0</v>
      </c>
      <c r="P7" s="8">
        <f>SUM(D7:E7)</f>
        <v>179904.75</v>
      </c>
      <c r="Q7" s="8">
        <v>0</v>
      </c>
    </row>
    <row r="8" spans="1:17" ht="9.4499999999999993" customHeight="1" x14ac:dyDescent="0.15">
      <c r="A8" s="19"/>
      <c r="B8" s="20"/>
      <c r="C8" s="21"/>
      <c r="D8" s="9">
        <f>SUM(D17,D38)</f>
        <v>87235.5</v>
      </c>
      <c r="E8" s="9">
        <f t="shared" ref="E8:O8" si="4">SUM(E17,E38)</f>
        <v>86969.2</v>
      </c>
      <c r="F8" s="9">
        <f t="shared" si="4"/>
        <v>98989.700000000012</v>
      </c>
      <c r="G8" s="9">
        <f t="shared" si="4"/>
        <v>106835.90000000001</v>
      </c>
      <c r="H8" s="9">
        <f t="shared" si="4"/>
        <v>98602.3</v>
      </c>
      <c r="I8" s="9">
        <f t="shared" si="4"/>
        <v>98716.55</v>
      </c>
      <c r="J8" s="9">
        <f t="shared" si="4"/>
        <v>104998.15</v>
      </c>
      <c r="K8" s="9">
        <f t="shared" si="4"/>
        <v>91465.900000000009</v>
      </c>
      <c r="L8" s="9">
        <f t="shared" si="4"/>
        <v>98030.65</v>
      </c>
      <c r="M8" s="9">
        <f t="shared" si="4"/>
        <v>103861.5</v>
      </c>
      <c r="N8" s="9">
        <f t="shared" si="4"/>
        <v>99422.25</v>
      </c>
      <c r="O8" s="9">
        <f t="shared" si="4"/>
        <v>117791.6</v>
      </c>
      <c r="P8" s="9">
        <f>SUM(D8:E8)</f>
        <v>174204.7</v>
      </c>
      <c r="Q8" s="9">
        <f>SUM(D8:O8)</f>
        <v>1192919.2000000002</v>
      </c>
    </row>
    <row r="9" spans="1:17" ht="9.4499999999999993" customHeight="1" x14ac:dyDescent="0.15">
      <c r="A9" s="22"/>
      <c r="B9" s="23"/>
      <c r="C9" s="24"/>
      <c r="D9" s="10">
        <f>IF(OR(D7=0,D8=0),"- ",D7/D8*100)</f>
        <v>102.69465985751216</v>
      </c>
      <c r="E9" s="10">
        <f t="shared" ref="E9:Q9" si="5">IF(OR(E7=0,E8=0),"- ",E7/E8*100)</f>
        <v>103.85119099635274</v>
      </c>
      <c r="F9" s="10" t="str">
        <f t="shared" si="5"/>
        <v xml:space="preserve">- </v>
      </c>
      <c r="G9" s="10" t="str">
        <f t="shared" si="5"/>
        <v xml:space="preserve">- </v>
      </c>
      <c r="H9" s="10" t="str">
        <f t="shared" si="5"/>
        <v xml:space="preserve">- </v>
      </c>
      <c r="I9" s="10" t="str">
        <f t="shared" si="5"/>
        <v xml:space="preserve">- </v>
      </c>
      <c r="J9" s="10" t="str">
        <f t="shared" si="5"/>
        <v xml:space="preserve">- </v>
      </c>
      <c r="K9" s="10" t="str">
        <f t="shared" si="5"/>
        <v xml:space="preserve">- </v>
      </c>
      <c r="L9" s="10" t="str">
        <f t="shared" si="5"/>
        <v xml:space="preserve">- </v>
      </c>
      <c r="M9" s="10" t="str">
        <f t="shared" si="5"/>
        <v xml:space="preserve">- </v>
      </c>
      <c r="N9" s="10" t="str">
        <f t="shared" si="5"/>
        <v xml:space="preserve">- </v>
      </c>
      <c r="O9" s="10" t="str">
        <f>IF(OR(O7=0,O8=0),"- ",O7/O8*100)</f>
        <v xml:space="preserve">- </v>
      </c>
      <c r="P9" s="10">
        <f t="shared" si="5"/>
        <v>103.27204145467945</v>
      </c>
      <c r="Q9" s="10" t="str">
        <f t="shared" si="5"/>
        <v xml:space="preserve">- </v>
      </c>
    </row>
    <row r="10" spans="1:17" ht="9.4499999999999993" customHeight="1" x14ac:dyDescent="0.15">
      <c r="A10" s="16" t="s">
        <v>30</v>
      </c>
      <c r="B10" s="17"/>
      <c r="C10" s="18"/>
      <c r="D10" s="8">
        <f>SUM(D19,D40)</f>
        <v>107105.8</v>
      </c>
      <c r="E10" s="8">
        <f t="shared" ref="E10:O10" si="6">SUM(E19,E40)</f>
        <v>93709.849999999991</v>
      </c>
      <c r="F10" s="8">
        <f t="shared" si="6"/>
        <v>0</v>
      </c>
      <c r="G10" s="8">
        <f t="shared" si="6"/>
        <v>0</v>
      </c>
      <c r="H10" s="8">
        <f t="shared" si="6"/>
        <v>0</v>
      </c>
      <c r="I10" s="8">
        <f t="shared" si="6"/>
        <v>0</v>
      </c>
      <c r="J10" s="8">
        <f t="shared" si="6"/>
        <v>0</v>
      </c>
      <c r="K10" s="8">
        <f t="shared" si="6"/>
        <v>0</v>
      </c>
      <c r="L10" s="8">
        <f t="shared" si="6"/>
        <v>0</v>
      </c>
      <c r="M10" s="8">
        <f t="shared" si="6"/>
        <v>0</v>
      </c>
      <c r="N10" s="8">
        <f t="shared" si="6"/>
        <v>0</v>
      </c>
      <c r="O10" s="8">
        <f t="shared" si="6"/>
        <v>0</v>
      </c>
      <c r="P10" s="8">
        <f>SUM(D10:E10)</f>
        <v>200815.65</v>
      </c>
      <c r="Q10" s="8">
        <v>0</v>
      </c>
    </row>
    <row r="11" spans="1:17" ht="9.4499999999999993" customHeight="1" x14ac:dyDescent="0.15">
      <c r="A11" s="19"/>
      <c r="B11" s="20"/>
      <c r="C11" s="21"/>
      <c r="D11" s="9">
        <f>SUM(D20,D41)</f>
        <v>103362.5</v>
      </c>
      <c r="E11" s="9">
        <f t="shared" ref="E11:O11" si="7">SUM(E20,E41)</f>
        <v>79810.149999999994</v>
      </c>
      <c r="F11" s="9">
        <f t="shared" si="7"/>
        <v>107619.90000000001</v>
      </c>
      <c r="G11" s="9">
        <f t="shared" si="7"/>
        <v>103655.4</v>
      </c>
      <c r="H11" s="9">
        <f t="shared" si="7"/>
        <v>102819.90000000001</v>
      </c>
      <c r="I11" s="9">
        <f t="shared" si="7"/>
        <v>97863.25</v>
      </c>
      <c r="J11" s="9">
        <f t="shared" si="7"/>
        <v>108196.45000000001</v>
      </c>
      <c r="K11" s="9">
        <f t="shared" si="7"/>
        <v>94816.099999999991</v>
      </c>
      <c r="L11" s="9">
        <f t="shared" si="7"/>
        <v>102532.3</v>
      </c>
      <c r="M11" s="9">
        <f t="shared" si="7"/>
        <v>106382.65000000001</v>
      </c>
      <c r="N11" s="9">
        <f t="shared" si="7"/>
        <v>107181.20000000001</v>
      </c>
      <c r="O11" s="9">
        <f t="shared" si="7"/>
        <v>105452.15</v>
      </c>
      <c r="P11" s="9">
        <f>SUM(D11:E11)</f>
        <v>183172.65</v>
      </c>
      <c r="Q11" s="9">
        <f>SUM(D11:O11)</f>
        <v>1219691.95</v>
      </c>
    </row>
    <row r="12" spans="1:17" ht="9.4499999999999993" customHeight="1" x14ac:dyDescent="0.15">
      <c r="A12" s="22"/>
      <c r="B12" s="23"/>
      <c r="C12" s="24"/>
      <c r="D12" s="10">
        <f>IF(OR(D10=0,D11=0),"- ",D10/D11*100)</f>
        <v>103.62152618212602</v>
      </c>
      <c r="E12" s="10">
        <f t="shared" ref="E12:Q12" si="8">IF(OR(E10=0,E11=0),"- ",E10/E11*100)</f>
        <v>117.41595523877602</v>
      </c>
      <c r="F12" s="10" t="str">
        <f t="shared" si="8"/>
        <v xml:space="preserve">- </v>
      </c>
      <c r="G12" s="10" t="str">
        <f t="shared" si="8"/>
        <v xml:space="preserve">- </v>
      </c>
      <c r="H12" s="10" t="str">
        <f t="shared" si="8"/>
        <v xml:space="preserve">- </v>
      </c>
      <c r="I12" s="10" t="str">
        <f t="shared" si="8"/>
        <v xml:space="preserve">- </v>
      </c>
      <c r="J12" s="10" t="str">
        <f t="shared" si="8"/>
        <v xml:space="preserve">- </v>
      </c>
      <c r="K12" s="10" t="str">
        <f t="shared" si="8"/>
        <v xml:space="preserve">- </v>
      </c>
      <c r="L12" s="10" t="str">
        <f t="shared" si="8"/>
        <v xml:space="preserve">- </v>
      </c>
      <c r="M12" s="10" t="str">
        <f t="shared" si="8"/>
        <v xml:space="preserve">- </v>
      </c>
      <c r="N12" s="10" t="str">
        <f t="shared" si="8"/>
        <v xml:space="preserve">- </v>
      </c>
      <c r="O12" s="10" t="str">
        <f t="shared" si="8"/>
        <v xml:space="preserve">- </v>
      </c>
      <c r="P12" s="10">
        <f t="shared" si="8"/>
        <v>109.63189646489255</v>
      </c>
      <c r="Q12" s="10" t="str">
        <f t="shared" si="8"/>
        <v xml:space="preserve">- </v>
      </c>
    </row>
    <row r="13" spans="1:17" ht="9.4499999999999993" customHeight="1" x14ac:dyDescent="0.15">
      <c r="A13" s="34" t="s">
        <v>24</v>
      </c>
      <c r="B13" s="16" t="s">
        <v>18</v>
      </c>
      <c r="C13" s="18"/>
      <c r="D13" s="8">
        <f>SUM(D16,D19)</f>
        <v>173733.35</v>
      </c>
      <c r="E13" s="8">
        <f>SUM(E16,E19)</f>
        <v>161901.9</v>
      </c>
      <c r="F13" s="8">
        <f t="shared" ref="F13:O13" si="9">SUM(F16,F19)</f>
        <v>0</v>
      </c>
      <c r="G13" s="8">
        <f t="shared" si="9"/>
        <v>0</v>
      </c>
      <c r="H13" s="8">
        <f t="shared" si="9"/>
        <v>0</v>
      </c>
      <c r="I13" s="8">
        <f t="shared" si="9"/>
        <v>0</v>
      </c>
      <c r="J13" s="8">
        <f t="shared" si="9"/>
        <v>0</v>
      </c>
      <c r="K13" s="8">
        <f t="shared" si="9"/>
        <v>0</v>
      </c>
      <c r="L13" s="8">
        <f t="shared" si="9"/>
        <v>0</v>
      </c>
      <c r="M13" s="8">
        <f t="shared" si="9"/>
        <v>0</v>
      </c>
      <c r="N13" s="8">
        <f t="shared" si="9"/>
        <v>0</v>
      </c>
      <c r="O13" s="8">
        <f t="shared" si="9"/>
        <v>0</v>
      </c>
      <c r="P13" s="8">
        <f>SUM(D13:E13)</f>
        <v>335635.25</v>
      </c>
      <c r="Q13" s="8">
        <v>0</v>
      </c>
    </row>
    <row r="14" spans="1:17" ht="9.4499999999999993" customHeight="1" x14ac:dyDescent="0.15">
      <c r="A14" s="35"/>
      <c r="B14" s="19"/>
      <c r="C14" s="21"/>
      <c r="D14" s="9">
        <f>SUM(D17,D20)</f>
        <v>169037.1</v>
      </c>
      <c r="E14" s="9">
        <f>SUM(E17,E20)</f>
        <v>140919.09999999998</v>
      </c>
      <c r="F14" s="9">
        <f t="shared" ref="F14:O14" si="10">SUM(F17,F20)</f>
        <v>179986.7</v>
      </c>
      <c r="G14" s="9">
        <f t="shared" si="10"/>
        <v>181517.6</v>
      </c>
      <c r="H14" s="9">
        <f t="shared" si="10"/>
        <v>178303.1</v>
      </c>
      <c r="I14" s="9">
        <f t="shared" si="10"/>
        <v>171677</v>
      </c>
      <c r="J14" s="9">
        <f t="shared" si="10"/>
        <v>187143.8</v>
      </c>
      <c r="K14" s="9">
        <f t="shared" si="10"/>
        <v>162997.79999999999</v>
      </c>
      <c r="L14" s="9">
        <f t="shared" si="10"/>
        <v>177043.8</v>
      </c>
      <c r="M14" s="9">
        <f t="shared" si="10"/>
        <v>183008.1</v>
      </c>
      <c r="N14" s="9">
        <f t="shared" si="10"/>
        <v>182873.2</v>
      </c>
      <c r="O14" s="9">
        <f t="shared" si="10"/>
        <v>196677.8</v>
      </c>
      <c r="P14" s="9">
        <f>SUM(D14:E14)</f>
        <v>309956.19999999995</v>
      </c>
      <c r="Q14" s="9">
        <f>SUM(D14:O14)</f>
        <v>2111185.1</v>
      </c>
    </row>
    <row r="15" spans="1:17" ht="9.4499999999999993" customHeight="1" x14ac:dyDescent="0.15">
      <c r="A15" s="35"/>
      <c r="B15" s="22"/>
      <c r="C15" s="24"/>
      <c r="D15" s="10">
        <f>IF(OR(D13=0,D14=0),"- ",D13/D14*100)</f>
        <v>102.77823625701103</v>
      </c>
      <c r="E15" s="10">
        <f t="shared" ref="E15:Q15" si="11">IF(OR(E13=0,E14=0),"- ",E13/E14*100)</f>
        <v>114.8899616872376</v>
      </c>
      <c r="F15" s="10" t="str">
        <f t="shared" si="11"/>
        <v xml:space="preserve">- </v>
      </c>
      <c r="G15" s="10" t="str">
        <f t="shared" si="11"/>
        <v xml:space="preserve">- </v>
      </c>
      <c r="H15" s="10" t="str">
        <f t="shared" si="11"/>
        <v xml:space="preserve">- </v>
      </c>
      <c r="I15" s="10" t="str">
        <f t="shared" si="11"/>
        <v xml:space="preserve">- </v>
      </c>
      <c r="J15" s="10" t="str">
        <f t="shared" si="11"/>
        <v xml:space="preserve">- </v>
      </c>
      <c r="K15" s="10" t="str">
        <f t="shared" si="11"/>
        <v xml:space="preserve">- </v>
      </c>
      <c r="L15" s="10" t="str">
        <f t="shared" si="11"/>
        <v xml:space="preserve">- </v>
      </c>
      <c r="M15" s="10" t="str">
        <f t="shared" si="11"/>
        <v xml:space="preserve">- </v>
      </c>
      <c r="N15" s="10" t="str">
        <f t="shared" si="11"/>
        <v xml:space="preserve">- </v>
      </c>
      <c r="O15" s="10" t="str">
        <f t="shared" si="11"/>
        <v xml:space="preserve">- </v>
      </c>
      <c r="P15" s="10">
        <f t="shared" si="11"/>
        <v>108.28473506901946</v>
      </c>
      <c r="Q15" s="10" t="str">
        <f t="shared" si="11"/>
        <v xml:space="preserve">- </v>
      </c>
    </row>
    <row r="16" spans="1:17" ht="9.4499999999999993" customHeight="1" x14ac:dyDescent="0.15">
      <c r="A16" s="35"/>
      <c r="B16" s="25" t="s">
        <v>19</v>
      </c>
      <c r="C16" s="26"/>
      <c r="D16" s="8">
        <f>SUM(D22,D28)</f>
        <v>73211.350000000006</v>
      </c>
      <c r="E16" s="8">
        <f t="shared" ref="E16:O16" si="12">SUM(E22,E28)</f>
        <v>74859.199999999997</v>
      </c>
      <c r="F16" s="8">
        <f t="shared" si="12"/>
        <v>0</v>
      </c>
      <c r="G16" s="8">
        <f t="shared" si="12"/>
        <v>0</v>
      </c>
      <c r="H16" s="8">
        <f t="shared" si="12"/>
        <v>0</v>
      </c>
      <c r="I16" s="8">
        <f t="shared" si="12"/>
        <v>0</v>
      </c>
      <c r="J16" s="8">
        <f t="shared" si="12"/>
        <v>0</v>
      </c>
      <c r="K16" s="8">
        <f t="shared" si="12"/>
        <v>0</v>
      </c>
      <c r="L16" s="8">
        <f t="shared" si="12"/>
        <v>0</v>
      </c>
      <c r="M16" s="8">
        <f t="shared" si="12"/>
        <v>0</v>
      </c>
      <c r="N16" s="8">
        <f t="shared" si="12"/>
        <v>0</v>
      </c>
      <c r="O16" s="8">
        <f t="shared" si="12"/>
        <v>0</v>
      </c>
      <c r="P16" s="8">
        <f>SUM(D16:E16)</f>
        <v>148070.54999999999</v>
      </c>
      <c r="Q16" s="8">
        <v>0</v>
      </c>
    </row>
    <row r="17" spans="1:17" ht="9.4499999999999993" customHeight="1" x14ac:dyDescent="0.15">
      <c r="A17" s="35"/>
      <c r="B17" s="27"/>
      <c r="C17" s="28"/>
      <c r="D17" s="9">
        <f>SUM(D23,D29)</f>
        <v>72007.8</v>
      </c>
      <c r="E17" s="9">
        <f t="shared" ref="E17:O17" si="13">SUM(E23,E29)</f>
        <v>67831.199999999997</v>
      </c>
      <c r="F17" s="9">
        <f t="shared" si="13"/>
        <v>79217.600000000006</v>
      </c>
      <c r="G17" s="9">
        <f t="shared" si="13"/>
        <v>85893.1</v>
      </c>
      <c r="H17" s="9">
        <f t="shared" si="13"/>
        <v>81991</v>
      </c>
      <c r="I17" s="9">
        <f t="shared" si="13"/>
        <v>81387.5</v>
      </c>
      <c r="J17" s="9">
        <f t="shared" si="13"/>
        <v>85583.2</v>
      </c>
      <c r="K17" s="9">
        <f t="shared" si="13"/>
        <v>74688.100000000006</v>
      </c>
      <c r="L17" s="9">
        <f t="shared" si="13"/>
        <v>80910.7</v>
      </c>
      <c r="M17" s="9">
        <f t="shared" si="13"/>
        <v>85305.8</v>
      </c>
      <c r="N17" s="9">
        <f t="shared" si="13"/>
        <v>82715.100000000006</v>
      </c>
      <c r="O17" s="9">
        <f t="shared" si="13"/>
        <v>98508.1</v>
      </c>
      <c r="P17" s="9">
        <f>SUM(D17:E17)</f>
        <v>139839</v>
      </c>
      <c r="Q17" s="9">
        <f>SUM(D17:O17)</f>
        <v>976039.2</v>
      </c>
    </row>
    <row r="18" spans="1:17" ht="9.4499999999999993" customHeight="1" x14ac:dyDescent="0.15">
      <c r="A18" s="35"/>
      <c r="B18" s="29"/>
      <c r="C18" s="30"/>
      <c r="D18" s="10">
        <f>IF(OR(D16=0,D17=0),"- ",D16/D17*100)</f>
        <v>101.67141615213909</v>
      </c>
      <c r="E18" s="10">
        <f t="shared" ref="E18:P18" si="14">IF(OR(E16=0,E17=0),"- ",E16/E17*100)</f>
        <v>110.36101381075376</v>
      </c>
      <c r="F18" s="10" t="str">
        <f t="shared" si="14"/>
        <v xml:space="preserve">- </v>
      </c>
      <c r="G18" s="10" t="str">
        <f t="shared" si="14"/>
        <v xml:space="preserve">- </v>
      </c>
      <c r="H18" s="10" t="str">
        <f t="shared" si="14"/>
        <v xml:space="preserve">- </v>
      </c>
      <c r="I18" s="10" t="str">
        <f t="shared" si="14"/>
        <v xml:space="preserve">- </v>
      </c>
      <c r="J18" s="10" t="str">
        <f t="shared" si="14"/>
        <v xml:space="preserve">- </v>
      </c>
      <c r="K18" s="10" t="str">
        <f t="shared" si="14"/>
        <v xml:space="preserve">- </v>
      </c>
      <c r="L18" s="10" t="str">
        <f t="shared" si="14"/>
        <v xml:space="preserve">- </v>
      </c>
      <c r="M18" s="10" t="str">
        <f t="shared" si="14"/>
        <v xml:space="preserve">- </v>
      </c>
      <c r="N18" s="10" t="str">
        <f t="shared" si="14"/>
        <v xml:space="preserve">- </v>
      </c>
      <c r="O18" s="10" t="str">
        <f t="shared" si="14"/>
        <v xml:space="preserve">- </v>
      </c>
      <c r="P18" s="10">
        <f t="shared" si="14"/>
        <v>105.88644798661318</v>
      </c>
      <c r="Q18" s="10" t="str">
        <f>IF(OR(Q16=0,Q17=0),"- ",Q16/Q17*100)</f>
        <v xml:space="preserve">- </v>
      </c>
    </row>
    <row r="19" spans="1:17" ht="9.4499999999999993" customHeight="1" x14ac:dyDescent="0.15">
      <c r="A19" s="35"/>
      <c r="B19" s="25" t="s">
        <v>20</v>
      </c>
      <c r="C19" s="26"/>
      <c r="D19" s="8">
        <f>SUM(D25,D31)</f>
        <v>100522</v>
      </c>
      <c r="E19" s="8">
        <f t="shared" ref="E19:O19" si="15">SUM(E25,E31)</f>
        <v>87042.7</v>
      </c>
      <c r="F19" s="8">
        <f t="shared" si="15"/>
        <v>0</v>
      </c>
      <c r="G19" s="8">
        <f t="shared" si="15"/>
        <v>0</v>
      </c>
      <c r="H19" s="8">
        <f t="shared" si="15"/>
        <v>0</v>
      </c>
      <c r="I19" s="8">
        <f t="shared" si="15"/>
        <v>0</v>
      </c>
      <c r="J19" s="8">
        <f t="shared" si="15"/>
        <v>0</v>
      </c>
      <c r="K19" s="8">
        <f t="shared" si="15"/>
        <v>0</v>
      </c>
      <c r="L19" s="8">
        <f t="shared" si="15"/>
        <v>0</v>
      </c>
      <c r="M19" s="8">
        <f t="shared" si="15"/>
        <v>0</v>
      </c>
      <c r="N19" s="8">
        <f t="shared" si="15"/>
        <v>0</v>
      </c>
      <c r="O19" s="8">
        <f t="shared" si="15"/>
        <v>0</v>
      </c>
      <c r="P19" s="8">
        <f>SUM(D19:E19)</f>
        <v>187564.7</v>
      </c>
      <c r="Q19" s="8">
        <v>0</v>
      </c>
    </row>
    <row r="20" spans="1:17" ht="9.4499999999999993" customHeight="1" x14ac:dyDescent="0.15">
      <c r="A20" s="35"/>
      <c r="B20" s="27"/>
      <c r="C20" s="28"/>
      <c r="D20" s="9">
        <f>SUM(D26,D32)</f>
        <v>97029.3</v>
      </c>
      <c r="E20" s="9">
        <f t="shared" ref="E20:O20" si="16">SUM(E26,E32)</f>
        <v>73087.899999999994</v>
      </c>
      <c r="F20" s="9">
        <f t="shared" si="16"/>
        <v>100769.1</v>
      </c>
      <c r="G20" s="9">
        <f t="shared" si="16"/>
        <v>95624.5</v>
      </c>
      <c r="H20" s="9">
        <f t="shared" si="16"/>
        <v>96312.1</v>
      </c>
      <c r="I20" s="9">
        <f t="shared" si="16"/>
        <v>90289.5</v>
      </c>
      <c r="J20" s="9">
        <f t="shared" si="16"/>
        <v>101560.6</v>
      </c>
      <c r="K20" s="9">
        <f t="shared" si="16"/>
        <v>88309.7</v>
      </c>
      <c r="L20" s="9">
        <f t="shared" si="16"/>
        <v>96133.1</v>
      </c>
      <c r="M20" s="9">
        <f t="shared" si="16"/>
        <v>97702.3</v>
      </c>
      <c r="N20" s="9">
        <f t="shared" si="16"/>
        <v>100158.1</v>
      </c>
      <c r="O20" s="9">
        <f t="shared" si="16"/>
        <v>98169.7</v>
      </c>
      <c r="P20" s="9">
        <f>SUM(D20:E20)</f>
        <v>170117.2</v>
      </c>
      <c r="Q20" s="9">
        <f>SUM(D20:O20)</f>
        <v>1135145.8999999999</v>
      </c>
    </row>
    <row r="21" spans="1:17" ht="9.4499999999999993" customHeight="1" x14ac:dyDescent="0.15">
      <c r="A21" s="35"/>
      <c r="B21" s="29"/>
      <c r="C21" s="30"/>
      <c r="D21" s="10">
        <f>IF(OR(D19=0,D20=0),"- ",D19/D20*100)</f>
        <v>103.5996343372569</v>
      </c>
      <c r="E21" s="10">
        <f t="shared" ref="E21:Q21" si="17">IF(OR(E19=0,E20=0),"- ",E19/E20*100)</f>
        <v>119.09317410953113</v>
      </c>
      <c r="F21" s="10" t="str">
        <f t="shared" si="17"/>
        <v xml:space="preserve">- </v>
      </c>
      <c r="G21" s="10" t="str">
        <f t="shared" si="17"/>
        <v xml:space="preserve">- </v>
      </c>
      <c r="H21" s="10" t="str">
        <f t="shared" si="17"/>
        <v xml:space="preserve">- </v>
      </c>
      <c r="I21" s="10" t="str">
        <f t="shared" si="17"/>
        <v xml:space="preserve">- </v>
      </c>
      <c r="J21" s="10" t="str">
        <f t="shared" si="17"/>
        <v xml:space="preserve">- </v>
      </c>
      <c r="K21" s="10" t="str">
        <f t="shared" si="17"/>
        <v xml:space="preserve">- </v>
      </c>
      <c r="L21" s="10" t="str">
        <f t="shared" si="17"/>
        <v xml:space="preserve">- </v>
      </c>
      <c r="M21" s="10" t="str">
        <f t="shared" si="17"/>
        <v xml:space="preserve">- </v>
      </c>
      <c r="N21" s="10" t="str">
        <f t="shared" si="17"/>
        <v xml:space="preserve">- </v>
      </c>
      <c r="O21" s="10" t="str">
        <f t="shared" si="17"/>
        <v xml:space="preserve">- </v>
      </c>
      <c r="P21" s="10">
        <f t="shared" si="17"/>
        <v>110.25616457359986</v>
      </c>
      <c r="Q21" s="10" t="str">
        <f t="shared" si="17"/>
        <v xml:space="preserve">- </v>
      </c>
    </row>
    <row r="22" spans="1:17" ht="9.4499999999999993" customHeight="1" x14ac:dyDescent="0.15">
      <c r="A22" s="35"/>
      <c r="B22" s="34" t="s">
        <v>22</v>
      </c>
      <c r="C22" s="31" t="s">
        <v>19</v>
      </c>
      <c r="D22" s="8">
        <v>29567.85</v>
      </c>
      <c r="E22" s="8">
        <v>29712.2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f>SUM(D22:E22)</f>
        <v>59280.05</v>
      </c>
      <c r="Q22" s="8">
        <v>0</v>
      </c>
    </row>
    <row r="23" spans="1:17" ht="9.4499999999999993" customHeight="1" x14ac:dyDescent="0.15">
      <c r="A23" s="35"/>
      <c r="B23" s="35"/>
      <c r="C23" s="32"/>
      <c r="D23" s="9">
        <v>22535.3</v>
      </c>
      <c r="E23" s="9">
        <v>32499.200000000001</v>
      </c>
      <c r="F23" s="9">
        <v>35066.6</v>
      </c>
      <c r="G23" s="9">
        <v>34152.6</v>
      </c>
      <c r="H23" s="9">
        <v>32118</v>
      </c>
      <c r="I23" s="9">
        <v>32782</v>
      </c>
      <c r="J23" s="9">
        <v>33636.199999999997</v>
      </c>
      <c r="K23" s="9">
        <v>28874.6</v>
      </c>
      <c r="L23" s="9">
        <v>31367.200000000001</v>
      </c>
      <c r="M23" s="9">
        <v>36093.800000000003</v>
      </c>
      <c r="N23" s="9">
        <v>32254.6</v>
      </c>
      <c r="O23" s="9">
        <v>36784.6</v>
      </c>
      <c r="P23" s="9">
        <f>SUM(D23:E23)</f>
        <v>55034.5</v>
      </c>
      <c r="Q23" s="9">
        <f>SUM(D23:O23)</f>
        <v>388164.69999999995</v>
      </c>
    </row>
    <row r="24" spans="1:17" ht="9.4499999999999993" customHeight="1" x14ac:dyDescent="0.15">
      <c r="A24" s="35"/>
      <c r="B24" s="35"/>
      <c r="C24" s="33"/>
      <c r="D24" s="10">
        <f>IF(OR(D22=0,D23=0),"- ",D22/D23*100)</f>
        <v>131.20681774815512</v>
      </c>
      <c r="E24" s="10">
        <f t="shared" ref="E24:Q24" si="18">IF(OR(E22=0,E23=0),"- ",E22/E23*100)</f>
        <v>91.424404293028743</v>
      </c>
      <c r="F24" s="10" t="str">
        <f t="shared" si="18"/>
        <v xml:space="preserve">- </v>
      </c>
      <c r="G24" s="10" t="str">
        <f t="shared" si="18"/>
        <v xml:space="preserve">- </v>
      </c>
      <c r="H24" s="10" t="str">
        <f t="shared" si="18"/>
        <v xml:space="preserve">- </v>
      </c>
      <c r="I24" s="10" t="str">
        <f t="shared" si="18"/>
        <v xml:space="preserve">- </v>
      </c>
      <c r="J24" s="10" t="str">
        <f t="shared" si="18"/>
        <v xml:space="preserve">- </v>
      </c>
      <c r="K24" s="10" t="str">
        <f t="shared" si="18"/>
        <v xml:space="preserve">- </v>
      </c>
      <c r="L24" s="10" t="str">
        <f t="shared" si="18"/>
        <v xml:space="preserve">- </v>
      </c>
      <c r="M24" s="10" t="str">
        <f t="shared" si="18"/>
        <v xml:space="preserve">- </v>
      </c>
      <c r="N24" s="10" t="str">
        <f t="shared" si="18"/>
        <v xml:space="preserve">- </v>
      </c>
      <c r="O24" s="10" t="str">
        <f t="shared" si="18"/>
        <v xml:space="preserve">- </v>
      </c>
      <c r="P24" s="10">
        <f t="shared" si="18"/>
        <v>107.71434282132117</v>
      </c>
      <c r="Q24" s="10" t="str">
        <f t="shared" si="18"/>
        <v xml:space="preserve">- </v>
      </c>
    </row>
    <row r="25" spans="1:17" ht="9.4499999999999993" customHeight="1" x14ac:dyDescent="0.15">
      <c r="A25" s="35"/>
      <c r="B25" s="35"/>
      <c r="C25" s="31" t="s">
        <v>20</v>
      </c>
      <c r="D25" s="8">
        <v>96122</v>
      </c>
      <c r="E25" s="8">
        <v>83295.5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f>SUM(D25:E25)</f>
        <v>179417.5</v>
      </c>
      <c r="Q25" s="8">
        <v>0</v>
      </c>
    </row>
    <row r="26" spans="1:17" ht="9.4499999999999993" customHeight="1" x14ac:dyDescent="0.15">
      <c r="A26" s="35"/>
      <c r="B26" s="35"/>
      <c r="C26" s="32"/>
      <c r="D26" s="9">
        <v>95546.5</v>
      </c>
      <c r="E26" s="9">
        <v>71299.5</v>
      </c>
      <c r="F26" s="9">
        <v>98042.5</v>
      </c>
      <c r="G26" s="9">
        <v>92452.5</v>
      </c>
      <c r="H26" s="9">
        <v>93406.5</v>
      </c>
      <c r="I26" s="9">
        <v>88395.5</v>
      </c>
      <c r="J26" s="9">
        <v>97700</v>
      </c>
      <c r="K26" s="9">
        <v>86940.5</v>
      </c>
      <c r="L26" s="9">
        <v>92450.5</v>
      </c>
      <c r="M26" s="9">
        <v>94812.5</v>
      </c>
      <c r="N26" s="9">
        <v>95313.5</v>
      </c>
      <c r="O26" s="9">
        <v>94211.5</v>
      </c>
      <c r="P26" s="9">
        <f>SUM(D26:E26)</f>
        <v>166846</v>
      </c>
      <c r="Q26" s="9">
        <f>SUM(D26:O26)</f>
        <v>1100571.5</v>
      </c>
    </row>
    <row r="27" spans="1:17" ht="9.4499999999999993" customHeight="1" x14ac:dyDescent="0.15">
      <c r="A27" s="35"/>
      <c r="B27" s="36"/>
      <c r="C27" s="33"/>
      <c r="D27" s="10">
        <f>IF(OR(D25=0,D26=0),"- ",D25/D26*100)</f>
        <v>100.60232452261464</v>
      </c>
      <c r="E27" s="10">
        <f t="shared" ref="E27:Q27" si="19">IF(OR(E25=0,E26=0),"- ",E25/E26*100)</f>
        <v>116.82480241796927</v>
      </c>
      <c r="F27" s="10" t="str">
        <f t="shared" si="19"/>
        <v xml:space="preserve">- </v>
      </c>
      <c r="G27" s="10" t="str">
        <f t="shared" si="19"/>
        <v xml:space="preserve">- </v>
      </c>
      <c r="H27" s="10" t="str">
        <f t="shared" si="19"/>
        <v xml:space="preserve">- </v>
      </c>
      <c r="I27" s="10" t="str">
        <f t="shared" si="19"/>
        <v xml:space="preserve">- </v>
      </c>
      <c r="J27" s="10" t="str">
        <f t="shared" si="19"/>
        <v xml:space="preserve">- </v>
      </c>
      <c r="K27" s="10" t="str">
        <f t="shared" si="19"/>
        <v xml:space="preserve">- </v>
      </c>
      <c r="L27" s="10" t="str">
        <f t="shared" si="19"/>
        <v xml:space="preserve">- </v>
      </c>
      <c r="M27" s="10" t="str">
        <f t="shared" si="19"/>
        <v xml:space="preserve">- </v>
      </c>
      <c r="N27" s="10" t="str">
        <f t="shared" si="19"/>
        <v xml:space="preserve">- </v>
      </c>
      <c r="O27" s="10" t="str">
        <f t="shared" si="19"/>
        <v xml:space="preserve">- </v>
      </c>
      <c r="P27" s="10">
        <f t="shared" si="19"/>
        <v>107.534792563202</v>
      </c>
      <c r="Q27" s="10" t="str">
        <f t="shared" si="19"/>
        <v xml:space="preserve">- </v>
      </c>
    </row>
    <row r="28" spans="1:17" ht="9.4499999999999993" customHeight="1" x14ac:dyDescent="0.15">
      <c r="A28" s="35"/>
      <c r="B28" s="34" t="s">
        <v>23</v>
      </c>
      <c r="C28" s="31" t="s">
        <v>19</v>
      </c>
      <c r="D28" s="8">
        <v>43643.5</v>
      </c>
      <c r="E28" s="8">
        <v>45147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f>SUM(D28:E28)</f>
        <v>88790.5</v>
      </c>
      <c r="Q28" s="8">
        <v>0</v>
      </c>
    </row>
    <row r="29" spans="1:17" ht="9.4499999999999993" customHeight="1" x14ac:dyDescent="0.15">
      <c r="A29" s="35"/>
      <c r="B29" s="35"/>
      <c r="C29" s="32"/>
      <c r="D29" s="9">
        <v>49472.5</v>
      </c>
      <c r="E29" s="9">
        <v>35332</v>
      </c>
      <c r="F29" s="9">
        <v>44151</v>
      </c>
      <c r="G29" s="9">
        <v>51740.5</v>
      </c>
      <c r="H29" s="9">
        <v>49873</v>
      </c>
      <c r="I29" s="9">
        <v>48605.5</v>
      </c>
      <c r="J29" s="9">
        <v>51947</v>
      </c>
      <c r="K29" s="9">
        <v>45813.5</v>
      </c>
      <c r="L29" s="9">
        <v>49543.5</v>
      </c>
      <c r="M29" s="9">
        <v>49212</v>
      </c>
      <c r="N29" s="9">
        <v>50460.5</v>
      </c>
      <c r="O29" s="9">
        <v>61723.5</v>
      </c>
      <c r="P29" s="9">
        <f>SUM(D29:E29)</f>
        <v>84804.5</v>
      </c>
      <c r="Q29" s="9">
        <f>SUM(D29:O29)</f>
        <v>587874.5</v>
      </c>
    </row>
    <row r="30" spans="1:17" ht="9.4499999999999993" customHeight="1" x14ac:dyDescent="0.15">
      <c r="A30" s="35"/>
      <c r="B30" s="35"/>
      <c r="C30" s="33"/>
      <c r="D30" s="10">
        <f>IF(OR(D28=0,D29=0),"- ",D28/D29*100)</f>
        <v>88.217696700186977</v>
      </c>
      <c r="E30" s="10">
        <f t="shared" ref="E30:Q30" si="20">IF(OR(E28=0,E29=0),"- ",E28/E29*100)</f>
        <v>127.77935016415714</v>
      </c>
      <c r="F30" s="10" t="str">
        <f t="shared" si="20"/>
        <v xml:space="preserve">- </v>
      </c>
      <c r="G30" s="10" t="str">
        <f t="shared" si="20"/>
        <v xml:space="preserve">- </v>
      </c>
      <c r="H30" s="10" t="str">
        <f t="shared" si="20"/>
        <v xml:space="preserve">- </v>
      </c>
      <c r="I30" s="10" t="str">
        <f t="shared" si="20"/>
        <v xml:space="preserve">- </v>
      </c>
      <c r="J30" s="10" t="str">
        <f t="shared" si="20"/>
        <v xml:space="preserve">- </v>
      </c>
      <c r="K30" s="10" t="str">
        <f t="shared" si="20"/>
        <v xml:space="preserve">- </v>
      </c>
      <c r="L30" s="10" t="str">
        <f t="shared" si="20"/>
        <v xml:space="preserve">- </v>
      </c>
      <c r="M30" s="10" t="str">
        <f t="shared" si="20"/>
        <v xml:space="preserve">- </v>
      </c>
      <c r="N30" s="10" t="str">
        <f t="shared" si="20"/>
        <v xml:space="preserve">- </v>
      </c>
      <c r="O30" s="10" t="str">
        <f t="shared" si="20"/>
        <v xml:space="preserve">- </v>
      </c>
      <c r="P30" s="10">
        <f t="shared" si="20"/>
        <v>104.70022227594053</v>
      </c>
      <c r="Q30" s="10" t="str">
        <f t="shared" si="20"/>
        <v xml:space="preserve">- </v>
      </c>
    </row>
    <row r="31" spans="1:17" ht="9.4499999999999993" customHeight="1" x14ac:dyDescent="0.15">
      <c r="A31" s="35"/>
      <c r="B31" s="35"/>
      <c r="C31" s="31" t="s">
        <v>20</v>
      </c>
      <c r="D31" s="8">
        <v>4400</v>
      </c>
      <c r="E31" s="8">
        <v>3747.2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f>SUM(D31:E31)</f>
        <v>8147.2</v>
      </c>
      <c r="Q31" s="8">
        <v>0</v>
      </c>
    </row>
    <row r="32" spans="1:17" ht="9.4499999999999993" customHeight="1" x14ac:dyDescent="0.15">
      <c r="A32" s="35"/>
      <c r="B32" s="35"/>
      <c r="C32" s="32"/>
      <c r="D32" s="9">
        <v>1482.8</v>
      </c>
      <c r="E32" s="9">
        <v>1788.4</v>
      </c>
      <c r="F32" s="9">
        <v>2726.6</v>
      </c>
      <c r="G32" s="9">
        <v>3172</v>
      </c>
      <c r="H32" s="9">
        <v>2905.6</v>
      </c>
      <c r="I32" s="9">
        <v>1894</v>
      </c>
      <c r="J32" s="9">
        <v>3860.6</v>
      </c>
      <c r="K32" s="9">
        <v>1369.2</v>
      </c>
      <c r="L32" s="9">
        <v>3682.6</v>
      </c>
      <c r="M32" s="9">
        <v>2889.8</v>
      </c>
      <c r="N32" s="9">
        <v>4844.6000000000004</v>
      </c>
      <c r="O32" s="9">
        <v>3958.2</v>
      </c>
      <c r="P32" s="9">
        <f>SUM(D32:E32)</f>
        <v>3271.2</v>
      </c>
      <c r="Q32" s="9">
        <f>SUM(D32:O32)</f>
        <v>34574.399999999994</v>
      </c>
    </row>
    <row r="33" spans="1:17" ht="9.4499999999999993" customHeight="1" x14ac:dyDescent="0.15">
      <c r="A33" s="36"/>
      <c r="B33" s="36"/>
      <c r="C33" s="33"/>
      <c r="D33" s="10">
        <f>IF(OR(D31=0,D32=0),"- ",D31/D32*100)</f>
        <v>296.73590504451039</v>
      </c>
      <c r="E33" s="10">
        <f t="shared" ref="E33:Q33" si="21">IF(OR(E31=0,E32=0),"- ",E31/E32*100)</f>
        <v>209.52806978304625</v>
      </c>
      <c r="F33" s="10" t="str">
        <f t="shared" si="21"/>
        <v xml:space="preserve">- </v>
      </c>
      <c r="G33" s="10" t="str">
        <f t="shared" si="21"/>
        <v xml:space="preserve">- </v>
      </c>
      <c r="H33" s="10" t="str">
        <f t="shared" si="21"/>
        <v xml:space="preserve">- </v>
      </c>
      <c r="I33" s="10" t="str">
        <f t="shared" si="21"/>
        <v xml:space="preserve">- </v>
      </c>
      <c r="J33" s="10" t="str">
        <f t="shared" si="21"/>
        <v xml:space="preserve">- </v>
      </c>
      <c r="K33" s="10" t="str">
        <f t="shared" si="21"/>
        <v xml:space="preserve">- </v>
      </c>
      <c r="L33" s="10" t="str">
        <f t="shared" si="21"/>
        <v xml:space="preserve">- </v>
      </c>
      <c r="M33" s="10" t="str">
        <f t="shared" si="21"/>
        <v xml:space="preserve">- </v>
      </c>
      <c r="N33" s="10" t="str">
        <f t="shared" si="21"/>
        <v xml:space="preserve">- </v>
      </c>
      <c r="O33" s="10" t="str">
        <f t="shared" si="21"/>
        <v xml:space="preserve">- </v>
      </c>
      <c r="P33" s="10">
        <f t="shared" si="21"/>
        <v>249.05844949865491</v>
      </c>
      <c r="Q33" s="10" t="str">
        <f t="shared" si="21"/>
        <v xml:space="preserve">- </v>
      </c>
    </row>
    <row r="34" spans="1:17" ht="9.4499999999999993" customHeight="1" x14ac:dyDescent="0.15">
      <c r="A34" s="34" t="s">
        <v>25</v>
      </c>
      <c r="B34" s="16" t="s">
        <v>18</v>
      </c>
      <c r="C34" s="18"/>
      <c r="D34" s="8">
        <f>SUM(D37,D40)</f>
        <v>22958.65</v>
      </c>
      <c r="E34" s="8">
        <f t="shared" ref="E34:O34" si="22">SUM(E37,E40)</f>
        <v>22126.5</v>
      </c>
      <c r="F34" s="8">
        <f t="shared" si="22"/>
        <v>0</v>
      </c>
      <c r="G34" s="8">
        <f t="shared" si="22"/>
        <v>0</v>
      </c>
      <c r="H34" s="8">
        <f t="shared" si="22"/>
        <v>0</v>
      </c>
      <c r="I34" s="8">
        <f t="shared" si="22"/>
        <v>0</v>
      </c>
      <c r="J34" s="8">
        <f t="shared" si="22"/>
        <v>0</v>
      </c>
      <c r="K34" s="8">
        <f t="shared" si="22"/>
        <v>0</v>
      </c>
      <c r="L34" s="8">
        <f t="shared" si="22"/>
        <v>0</v>
      </c>
      <c r="M34" s="8">
        <f t="shared" si="22"/>
        <v>0</v>
      </c>
      <c r="N34" s="8">
        <f t="shared" si="22"/>
        <v>0</v>
      </c>
      <c r="O34" s="8">
        <f t="shared" si="22"/>
        <v>0</v>
      </c>
      <c r="P34" s="8">
        <f>SUM(D34:E34)</f>
        <v>45085.15</v>
      </c>
      <c r="Q34" s="8">
        <v>0</v>
      </c>
    </row>
    <row r="35" spans="1:17" ht="9.4499999999999993" customHeight="1" x14ac:dyDescent="0.15">
      <c r="A35" s="35"/>
      <c r="B35" s="19"/>
      <c r="C35" s="21"/>
      <c r="D35" s="9">
        <f>SUM(D38,D41)</f>
        <v>21560.9</v>
      </c>
      <c r="E35" s="9">
        <f t="shared" ref="E35:O35" si="23">SUM(E38,E41)</f>
        <v>25860.25</v>
      </c>
      <c r="F35" s="9">
        <f t="shared" si="23"/>
        <v>26622.899999999998</v>
      </c>
      <c r="G35" s="9">
        <f t="shared" si="23"/>
        <v>28973.699999999997</v>
      </c>
      <c r="H35" s="9">
        <f t="shared" si="23"/>
        <v>23119.1</v>
      </c>
      <c r="I35" s="9">
        <f t="shared" si="23"/>
        <v>24902.800000000003</v>
      </c>
      <c r="J35" s="9">
        <f t="shared" si="23"/>
        <v>26050.800000000003</v>
      </c>
      <c r="K35" s="9">
        <f t="shared" si="23"/>
        <v>23284.199999999997</v>
      </c>
      <c r="L35" s="9">
        <f t="shared" si="23"/>
        <v>23519.15</v>
      </c>
      <c r="M35" s="9">
        <f t="shared" si="23"/>
        <v>27236.050000000003</v>
      </c>
      <c r="N35" s="9">
        <f t="shared" si="23"/>
        <v>23730.25</v>
      </c>
      <c r="O35" s="9">
        <f t="shared" si="23"/>
        <v>26565.95</v>
      </c>
      <c r="P35" s="9">
        <f>SUM(D35:E35)</f>
        <v>47421.15</v>
      </c>
      <c r="Q35" s="9">
        <f>SUM(D35:O35)</f>
        <v>301426.05000000005</v>
      </c>
    </row>
    <row r="36" spans="1:17" ht="9.4499999999999993" customHeight="1" x14ac:dyDescent="0.15">
      <c r="A36" s="35"/>
      <c r="B36" s="22"/>
      <c r="C36" s="24"/>
      <c r="D36" s="10">
        <f>IF(OR(D34=0,D35=0),"- ",D34/D35*100)</f>
        <v>106.48279988312177</v>
      </c>
      <c r="E36" s="10">
        <f t="shared" ref="E36:Q36" si="24">IF(OR(E34=0,E35=0),"- ",E34/E35*100)</f>
        <v>85.561817847855309</v>
      </c>
      <c r="F36" s="10" t="str">
        <f t="shared" si="24"/>
        <v xml:space="preserve">- </v>
      </c>
      <c r="G36" s="10" t="str">
        <f t="shared" si="24"/>
        <v xml:space="preserve">- </v>
      </c>
      <c r="H36" s="10" t="str">
        <f t="shared" si="24"/>
        <v xml:space="preserve">- </v>
      </c>
      <c r="I36" s="10" t="str">
        <f t="shared" si="24"/>
        <v xml:space="preserve">- </v>
      </c>
      <c r="J36" s="10" t="str">
        <f t="shared" si="24"/>
        <v xml:space="preserve">- </v>
      </c>
      <c r="K36" s="10" t="str">
        <f t="shared" si="24"/>
        <v xml:space="preserve">- </v>
      </c>
      <c r="L36" s="10" t="str">
        <f t="shared" si="24"/>
        <v xml:space="preserve">- </v>
      </c>
      <c r="M36" s="10" t="str">
        <f t="shared" si="24"/>
        <v xml:space="preserve">- </v>
      </c>
      <c r="N36" s="10" t="str">
        <f t="shared" si="24"/>
        <v xml:space="preserve">- </v>
      </c>
      <c r="O36" s="10" t="str">
        <f t="shared" si="24"/>
        <v xml:space="preserve">- </v>
      </c>
      <c r="P36" s="10">
        <f t="shared" si="24"/>
        <v>95.073927983610687</v>
      </c>
      <c r="Q36" s="10" t="str">
        <f t="shared" si="24"/>
        <v xml:space="preserve">- </v>
      </c>
    </row>
    <row r="37" spans="1:17" ht="9.4499999999999993" customHeight="1" x14ac:dyDescent="0.15">
      <c r="A37" s="35"/>
      <c r="B37" s="25" t="s">
        <v>27</v>
      </c>
      <c r="C37" s="26"/>
      <c r="D37" s="8">
        <f>SUM(D43,D49)</f>
        <v>16374.85</v>
      </c>
      <c r="E37" s="8">
        <f t="shared" ref="E37:O37" si="25">SUM(E43,E49)</f>
        <v>15459.35</v>
      </c>
      <c r="F37" s="8">
        <f t="shared" si="25"/>
        <v>0</v>
      </c>
      <c r="G37" s="8">
        <f t="shared" si="25"/>
        <v>0</v>
      </c>
      <c r="H37" s="8">
        <f t="shared" si="25"/>
        <v>0</v>
      </c>
      <c r="I37" s="8">
        <f t="shared" si="25"/>
        <v>0</v>
      </c>
      <c r="J37" s="8">
        <f t="shared" si="25"/>
        <v>0</v>
      </c>
      <c r="K37" s="8">
        <f t="shared" si="25"/>
        <v>0</v>
      </c>
      <c r="L37" s="8">
        <f t="shared" si="25"/>
        <v>0</v>
      </c>
      <c r="M37" s="8">
        <f t="shared" si="25"/>
        <v>0</v>
      </c>
      <c r="N37" s="8">
        <f t="shared" si="25"/>
        <v>0</v>
      </c>
      <c r="O37" s="8">
        <f t="shared" si="25"/>
        <v>0</v>
      </c>
      <c r="P37" s="8">
        <f>SUM(D37:E37)</f>
        <v>31834.2</v>
      </c>
      <c r="Q37" s="8">
        <v>0</v>
      </c>
    </row>
    <row r="38" spans="1:17" ht="9.4499999999999993" customHeight="1" x14ac:dyDescent="0.15">
      <c r="A38" s="35"/>
      <c r="B38" s="27"/>
      <c r="C38" s="28"/>
      <c r="D38" s="9">
        <f>SUM(D44,D50)</f>
        <v>15227.7</v>
      </c>
      <c r="E38" s="9">
        <f t="shared" ref="E38:O38" si="26">SUM(E44,E50)</f>
        <v>19138</v>
      </c>
      <c r="F38" s="9">
        <f t="shared" si="26"/>
        <v>19772.099999999999</v>
      </c>
      <c r="G38" s="9">
        <f t="shared" si="26"/>
        <v>20942.8</v>
      </c>
      <c r="H38" s="9">
        <f t="shared" si="26"/>
        <v>16611.3</v>
      </c>
      <c r="I38" s="9">
        <f t="shared" si="26"/>
        <v>17329.050000000003</v>
      </c>
      <c r="J38" s="9">
        <f t="shared" si="26"/>
        <v>19414.95</v>
      </c>
      <c r="K38" s="9">
        <f t="shared" si="26"/>
        <v>16777.8</v>
      </c>
      <c r="L38" s="9">
        <f t="shared" si="26"/>
        <v>17119.95</v>
      </c>
      <c r="M38" s="9">
        <f t="shared" si="26"/>
        <v>18555.7</v>
      </c>
      <c r="N38" s="9">
        <f t="shared" si="26"/>
        <v>16707.150000000001</v>
      </c>
      <c r="O38" s="9">
        <f t="shared" si="26"/>
        <v>19283.5</v>
      </c>
      <c r="P38" s="9">
        <f>SUM(D38:E38)</f>
        <v>34365.699999999997</v>
      </c>
      <c r="Q38" s="9">
        <f>SUM(D38:O38)</f>
        <v>216880</v>
      </c>
    </row>
    <row r="39" spans="1:17" ht="9.4499999999999993" customHeight="1" x14ac:dyDescent="0.15">
      <c r="A39" s="35"/>
      <c r="B39" s="29"/>
      <c r="C39" s="30"/>
      <c r="D39" s="10">
        <f>IF(OR(D37=0,D38=0),"- ",D37/D38*100)</f>
        <v>107.53331100560163</v>
      </c>
      <c r="E39" s="10">
        <f t="shared" ref="E39:Q39" si="27">IF(OR(E37=0,E38=0),"- ",E37/E38*100)</f>
        <v>80.778294492632469</v>
      </c>
      <c r="F39" s="10" t="str">
        <f t="shared" si="27"/>
        <v xml:space="preserve">- </v>
      </c>
      <c r="G39" s="10" t="str">
        <f t="shared" si="27"/>
        <v xml:space="preserve">- </v>
      </c>
      <c r="H39" s="10" t="str">
        <f t="shared" si="27"/>
        <v xml:space="preserve">- </v>
      </c>
      <c r="I39" s="10" t="str">
        <f t="shared" si="27"/>
        <v xml:space="preserve">- </v>
      </c>
      <c r="J39" s="10" t="str">
        <f t="shared" si="27"/>
        <v xml:space="preserve">- </v>
      </c>
      <c r="K39" s="10" t="str">
        <f t="shared" si="27"/>
        <v xml:space="preserve">- </v>
      </c>
      <c r="L39" s="10" t="str">
        <f t="shared" si="27"/>
        <v xml:space="preserve">- </v>
      </c>
      <c r="M39" s="10" t="str">
        <f t="shared" si="27"/>
        <v xml:space="preserve">- </v>
      </c>
      <c r="N39" s="10" t="str">
        <f t="shared" si="27"/>
        <v xml:space="preserve">- </v>
      </c>
      <c r="O39" s="10" t="str">
        <f t="shared" si="27"/>
        <v xml:space="preserve">- </v>
      </c>
      <c r="P39" s="10">
        <f t="shared" si="27"/>
        <v>92.633643429349618</v>
      </c>
      <c r="Q39" s="10" t="str">
        <f t="shared" si="27"/>
        <v xml:space="preserve">- </v>
      </c>
    </row>
    <row r="40" spans="1:17" ht="9.4499999999999993" customHeight="1" x14ac:dyDescent="0.15">
      <c r="A40" s="35"/>
      <c r="B40" s="25" t="s">
        <v>28</v>
      </c>
      <c r="C40" s="26"/>
      <c r="D40" s="8">
        <f>SUM(D46,D52)</f>
        <v>6583.7999999999993</v>
      </c>
      <c r="E40" s="8">
        <f t="shared" ref="E40:O40" si="28">SUM(E46,E52)</f>
        <v>6667.15</v>
      </c>
      <c r="F40" s="8">
        <f t="shared" si="28"/>
        <v>0</v>
      </c>
      <c r="G40" s="8">
        <f t="shared" si="28"/>
        <v>0</v>
      </c>
      <c r="H40" s="8">
        <f t="shared" si="28"/>
        <v>0</v>
      </c>
      <c r="I40" s="8">
        <f t="shared" si="28"/>
        <v>0</v>
      </c>
      <c r="J40" s="8">
        <f t="shared" si="28"/>
        <v>0</v>
      </c>
      <c r="K40" s="8">
        <f t="shared" si="28"/>
        <v>0</v>
      </c>
      <c r="L40" s="8">
        <f t="shared" si="28"/>
        <v>0</v>
      </c>
      <c r="M40" s="8">
        <f t="shared" si="28"/>
        <v>0</v>
      </c>
      <c r="N40" s="8">
        <f t="shared" si="28"/>
        <v>0</v>
      </c>
      <c r="O40" s="8">
        <f t="shared" si="28"/>
        <v>0</v>
      </c>
      <c r="P40" s="8">
        <f>SUM(D40:E40)</f>
        <v>13250.949999999999</v>
      </c>
      <c r="Q40" s="8">
        <v>0</v>
      </c>
    </row>
    <row r="41" spans="1:17" ht="9.4499999999999993" customHeight="1" x14ac:dyDescent="0.15">
      <c r="A41" s="35"/>
      <c r="B41" s="27"/>
      <c r="C41" s="28"/>
      <c r="D41" s="9">
        <f>SUM(D47,D53)</f>
        <v>6333.2</v>
      </c>
      <c r="E41" s="9">
        <f t="shared" ref="E41:O41" si="29">SUM(E47,E53)</f>
        <v>6722.25</v>
      </c>
      <c r="F41" s="9">
        <f t="shared" si="29"/>
        <v>6850.8</v>
      </c>
      <c r="G41" s="9">
        <f t="shared" si="29"/>
        <v>8030.9</v>
      </c>
      <c r="H41" s="9">
        <f t="shared" si="29"/>
        <v>6507.7999999999993</v>
      </c>
      <c r="I41" s="9">
        <f t="shared" si="29"/>
        <v>7573.75</v>
      </c>
      <c r="J41" s="9">
        <f t="shared" si="29"/>
        <v>6635.85</v>
      </c>
      <c r="K41" s="9">
        <f t="shared" si="29"/>
        <v>6506.4</v>
      </c>
      <c r="L41" s="9">
        <f t="shared" si="29"/>
        <v>6399.2000000000007</v>
      </c>
      <c r="M41" s="9">
        <f t="shared" si="29"/>
        <v>8680.35</v>
      </c>
      <c r="N41" s="9">
        <f t="shared" si="29"/>
        <v>7023.1</v>
      </c>
      <c r="O41" s="9">
        <f t="shared" si="29"/>
        <v>7282.45</v>
      </c>
      <c r="P41" s="9">
        <f>SUM(D41:E41)</f>
        <v>13055.45</v>
      </c>
      <c r="Q41" s="9">
        <f>SUM(D41:O41)</f>
        <v>84546.05</v>
      </c>
    </row>
    <row r="42" spans="1:17" ht="9.4499999999999993" customHeight="1" x14ac:dyDescent="0.15">
      <c r="A42" s="35"/>
      <c r="B42" s="29"/>
      <c r="C42" s="30"/>
      <c r="D42" s="10">
        <f>IF(OR(D40=0,D41=0),"- ",D40/D41*100)</f>
        <v>103.95692540895598</v>
      </c>
      <c r="E42" s="10">
        <f t="shared" ref="E42:Q42" si="30">IF(OR(E40=0,E41=0),"- ",E40/E41*100)</f>
        <v>99.180333965562113</v>
      </c>
      <c r="F42" s="10" t="str">
        <f t="shared" si="30"/>
        <v xml:space="preserve">- </v>
      </c>
      <c r="G42" s="10" t="str">
        <f t="shared" si="30"/>
        <v xml:space="preserve">- </v>
      </c>
      <c r="H42" s="10" t="str">
        <f t="shared" si="30"/>
        <v xml:space="preserve">- </v>
      </c>
      <c r="I42" s="10" t="str">
        <f t="shared" si="30"/>
        <v xml:space="preserve">- </v>
      </c>
      <c r="J42" s="10" t="str">
        <f t="shared" si="30"/>
        <v xml:space="preserve">- </v>
      </c>
      <c r="K42" s="10" t="str">
        <f t="shared" si="30"/>
        <v xml:space="preserve">- </v>
      </c>
      <c r="L42" s="10" t="str">
        <f t="shared" si="30"/>
        <v xml:space="preserve">- </v>
      </c>
      <c r="M42" s="10" t="str">
        <f t="shared" si="30"/>
        <v xml:space="preserve">- </v>
      </c>
      <c r="N42" s="10" t="str">
        <f t="shared" si="30"/>
        <v xml:space="preserve">- </v>
      </c>
      <c r="O42" s="10" t="str">
        <f t="shared" si="30"/>
        <v xml:space="preserve">- </v>
      </c>
      <c r="P42" s="10">
        <f t="shared" si="30"/>
        <v>101.49745891562527</v>
      </c>
      <c r="Q42" s="10" t="str">
        <f t="shared" si="30"/>
        <v xml:space="preserve">- </v>
      </c>
    </row>
    <row r="43" spans="1:17" ht="9.4499999999999993" customHeight="1" x14ac:dyDescent="0.15">
      <c r="A43" s="35"/>
      <c r="B43" s="34" t="s">
        <v>22</v>
      </c>
      <c r="C43" s="31" t="s">
        <v>27</v>
      </c>
      <c r="D43" s="8">
        <v>10053.1</v>
      </c>
      <c r="E43" s="8">
        <v>10055.6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f>SUM(D43:E43)</f>
        <v>20108.7</v>
      </c>
      <c r="Q43" s="8">
        <v>0</v>
      </c>
    </row>
    <row r="44" spans="1:17" ht="9.4499999999999993" customHeight="1" x14ac:dyDescent="0.15">
      <c r="A44" s="35"/>
      <c r="B44" s="35"/>
      <c r="C44" s="32"/>
      <c r="D44" s="9">
        <v>8558.7000000000007</v>
      </c>
      <c r="E44" s="9">
        <v>9864</v>
      </c>
      <c r="F44" s="9">
        <v>10519.6</v>
      </c>
      <c r="G44" s="9">
        <v>11766.8</v>
      </c>
      <c r="H44" s="9">
        <v>9725.2999999999993</v>
      </c>
      <c r="I44" s="9">
        <v>10084.700000000001</v>
      </c>
      <c r="J44" s="9">
        <v>11154.7</v>
      </c>
      <c r="K44" s="9">
        <v>10048.299999999999</v>
      </c>
      <c r="L44" s="9">
        <v>10966.2</v>
      </c>
      <c r="M44" s="9">
        <v>11673.2</v>
      </c>
      <c r="N44" s="9">
        <v>9488.4</v>
      </c>
      <c r="O44" s="9">
        <v>11929</v>
      </c>
      <c r="P44" s="9">
        <f>SUM(D44:E44)</f>
        <v>18422.7</v>
      </c>
      <c r="Q44" s="9">
        <f>SUM(D44:O44)</f>
        <v>125778.9</v>
      </c>
    </row>
    <row r="45" spans="1:17" ht="9.4499999999999993" customHeight="1" x14ac:dyDescent="0.15">
      <c r="A45" s="35"/>
      <c r="B45" s="35"/>
      <c r="C45" s="33"/>
      <c r="D45" s="10">
        <f>IF(OR(D43=0,D44=0),"- ",D43/D44*100)</f>
        <v>117.46059565120871</v>
      </c>
      <c r="E45" s="10">
        <f t="shared" ref="E45:Q45" si="31">IF(OR(E43=0,E44=0),"- ",E43/E44*100)</f>
        <v>101.94241686942418</v>
      </c>
      <c r="F45" s="10" t="str">
        <f t="shared" si="31"/>
        <v xml:space="preserve">- </v>
      </c>
      <c r="G45" s="10" t="str">
        <f t="shared" si="31"/>
        <v xml:space="preserve">- </v>
      </c>
      <c r="H45" s="10" t="str">
        <f t="shared" si="31"/>
        <v xml:space="preserve">- </v>
      </c>
      <c r="I45" s="10" t="str">
        <f t="shared" si="31"/>
        <v xml:space="preserve">- </v>
      </c>
      <c r="J45" s="10" t="str">
        <f t="shared" si="31"/>
        <v xml:space="preserve">- </v>
      </c>
      <c r="K45" s="10" t="str">
        <f t="shared" si="31"/>
        <v xml:space="preserve">- </v>
      </c>
      <c r="L45" s="10" t="str">
        <f t="shared" si="31"/>
        <v xml:space="preserve">- </v>
      </c>
      <c r="M45" s="10" t="str">
        <f t="shared" si="31"/>
        <v xml:space="preserve">- </v>
      </c>
      <c r="N45" s="10" t="str">
        <f t="shared" si="31"/>
        <v xml:space="preserve">- </v>
      </c>
      <c r="O45" s="10" t="str">
        <f t="shared" si="31"/>
        <v xml:space="preserve">- </v>
      </c>
      <c r="P45" s="10">
        <f t="shared" si="31"/>
        <v>109.15175300037454</v>
      </c>
      <c r="Q45" s="10" t="str">
        <f t="shared" si="31"/>
        <v xml:space="preserve">- </v>
      </c>
    </row>
    <row r="46" spans="1:17" ht="9.4499999999999993" customHeight="1" x14ac:dyDescent="0.15">
      <c r="A46" s="35"/>
      <c r="B46" s="35"/>
      <c r="C46" s="31" t="s">
        <v>28</v>
      </c>
      <c r="D46" s="8">
        <v>2002.6</v>
      </c>
      <c r="E46" s="8">
        <v>2120.35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f>SUM(D46:E46)</f>
        <v>4122.95</v>
      </c>
      <c r="Q46" s="8">
        <v>0</v>
      </c>
    </row>
    <row r="47" spans="1:17" ht="9.4499999999999993" customHeight="1" x14ac:dyDescent="0.15">
      <c r="A47" s="35"/>
      <c r="B47" s="35"/>
      <c r="C47" s="32"/>
      <c r="D47" s="9">
        <v>1780.8</v>
      </c>
      <c r="E47" s="9">
        <v>1492.45</v>
      </c>
      <c r="F47" s="9">
        <v>2014.5</v>
      </c>
      <c r="G47" s="9">
        <v>1970.4</v>
      </c>
      <c r="H47" s="9">
        <v>1603.9</v>
      </c>
      <c r="I47" s="9">
        <v>1772.95</v>
      </c>
      <c r="J47" s="9">
        <v>1600.55</v>
      </c>
      <c r="K47" s="9">
        <v>1700.9</v>
      </c>
      <c r="L47" s="9">
        <v>1551.4</v>
      </c>
      <c r="M47" s="9">
        <v>2107.85</v>
      </c>
      <c r="N47" s="9">
        <v>1781.3</v>
      </c>
      <c r="O47" s="9">
        <v>1744.95</v>
      </c>
      <c r="P47" s="9">
        <f>SUM(D47:E47)</f>
        <v>3273.25</v>
      </c>
      <c r="Q47" s="9">
        <f>SUM(D47:O47)</f>
        <v>21121.949999999997</v>
      </c>
    </row>
    <row r="48" spans="1:17" ht="9.4499999999999993" customHeight="1" x14ac:dyDescent="0.15">
      <c r="A48" s="35"/>
      <c r="B48" s="36"/>
      <c r="C48" s="33"/>
      <c r="D48" s="10">
        <f>IF(OR(D46=0,D47=0),"- ",D46/D47*100)</f>
        <v>112.45507637017072</v>
      </c>
      <c r="E48" s="10">
        <f t="shared" ref="E48:Q48" si="32">IF(OR(E46=0,E47=0),"- ",E46/E47*100)</f>
        <v>142.07176119803006</v>
      </c>
      <c r="F48" s="10" t="str">
        <f t="shared" si="32"/>
        <v xml:space="preserve">- </v>
      </c>
      <c r="G48" s="10" t="str">
        <f t="shared" si="32"/>
        <v xml:space="preserve">- </v>
      </c>
      <c r="H48" s="10" t="str">
        <f t="shared" si="32"/>
        <v xml:space="preserve">- </v>
      </c>
      <c r="I48" s="10" t="str">
        <f t="shared" si="32"/>
        <v xml:space="preserve">- </v>
      </c>
      <c r="J48" s="10" t="str">
        <f t="shared" si="32"/>
        <v xml:space="preserve">- </v>
      </c>
      <c r="K48" s="10" t="str">
        <f t="shared" si="32"/>
        <v xml:space="preserve">- </v>
      </c>
      <c r="L48" s="10" t="str">
        <f t="shared" si="32"/>
        <v xml:space="preserve">- </v>
      </c>
      <c r="M48" s="10" t="str">
        <f t="shared" si="32"/>
        <v xml:space="preserve">- </v>
      </c>
      <c r="N48" s="10" t="str">
        <f t="shared" si="32"/>
        <v xml:space="preserve">- </v>
      </c>
      <c r="O48" s="10" t="str">
        <f t="shared" si="32"/>
        <v xml:space="preserve">- </v>
      </c>
      <c r="P48" s="10">
        <f t="shared" si="32"/>
        <v>125.95890934086916</v>
      </c>
      <c r="Q48" s="10" t="str">
        <f t="shared" si="32"/>
        <v xml:space="preserve">- </v>
      </c>
    </row>
    <row r="49" spans="1:17" ht="9.4499999999999993" customHeight="1" x14ac:dyDescent="0.15">
      <c r="A49" s="35"/>
      <c r="B49" s="34" t="s">
        <v>23</v>
      </c>
      <c r="C49" s="31" t="s">
        <v>27</v>
      </c>
      <c r="D49" s="8">
        <v>6321.75</v>
      </c>
      <c r="E49" s="8">
        <v>5403.75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f>SUM(D49:E49)</f>
        <v>11725.5</v>
      </c>
      <c r="Q49" s="8">
        <v>0</v>
      </c>
    </row>
    <row r="50" spans="1:17" ht="9.4499999999999993" customHeight="1" x14ac:dyDescent="0.15">
      <c r="A50" s="35"/>
      <c r="B50" s="35"/>
      <c r="C50" s="32"/>
      <c r="D50" s="9">
        <v>6669</v>
      </c>
      <c r="E50" s="9">
        <v>9274</v>
      </c>
      <c r="F50" s="9">
        <v>9252.5</v>
      </c>
      <c r="G50" s="9">
        <v>9176</v>
      </c>
      <c r="H50" s="9">
        <v>6886</v>
      </c>
      <c r="I50" s="9">
        <v>7244.35</v>
      </c>
      <c r="J50" s="9">
        <v>8260.25</v>
      </c>
      <c r="K50" s="9">
        <v>6729.5</v>
      </c>
      <c r="L50" s="9">
        <v>6153.75</v>
      </c>
      <c r="M50" s="9">
        <v>6882.5</v>
      </c>
      <c r="N50" s="9">
        <v>7218.75</v>
      </c>
      <c r="O50" s="9">
        <v>7354.5</v>
      </c>
      <c r="P50" s="9">
        <f>SUM(D50:E50)</f>
        <v>15943</v>
      </c>
      <c r="Q50" s="9">
        <f>SUM(D50:O50)</f>
        <v>91101.1</v>
      </c>
    </row>
    <row r="51" spans="1:17" ht="9.4499999999999993" customHeight="1" x14ac:dyDescent="0.15">
      <c r="A51" s="35"/>
      <c r="B51" s="35"/>
      <c r="C51" s="33"/>
      <c r="D51" s="10">
        <f>IF(OR(D49=0,D50=0),"- ",D49/D50*100)</f>
        <v>94.793072424651371</v>
      </c>
      <c r="E51" s="10">
        <f t="shared" ref="E51:Q51" si="33">IF(OR(E49=0,E50=0),"- ",E49/E50*100)</f>
        <v>58.267737761483716</v>
      </c>
      <c r="F51" s="10" t="str">
        <f t="shared" si="33"/>
        <v xml:space="preserve">- </v>
      </c>
      <c r="G51" s="10" t="str">
        <f t="shared" si="33"/>
        <v xml:space="preserve">- </v>
      </c>
      <c r="H51" s="10" t="str">
        <f t="shared" si="33"/>
        <v xml:space="preserve">- </v>
      </c>
      <c r="I51" s="10" t="str">
        <f t="shared" si="33"/>
        <v xml:space="preserve">- </v>
      </c>
      <c r="J51" s="10" t="str">
        <f t="shared" si="33"/>
        <v xml:space="preserve">- </v>
      </c>
      <c r="K51" s="10" t="str">
        <f t="shared" si="33"/>
        <v xml:space="preserve">- </v>
      </c>
      <c r="L51" s="10" t="str">
        <f t="shared" si="33"/>
        <v xml:space="preserve">- </v>
      </c>
      <c r="M51" s="10" t="str">
        <f t="shared" si="33"/>
        <v xml:space="preserve">- </v>
      </c>
      <c r="N51" s="10" t="str">
        <f t="shared" si="33"/>
        <v xml:space="preserve">- </v>
      </c>
      <c r="O51" s="10" t="str">
        <f t="shared" si="33"/>
        <v xml:space="preserve">- </v>
      </c>
      <c r="P51" s="10">
        <f t="shared" si="33"/>
        <v>73.546383992974967</v>
      </c>
      <c r="Q51" s="10" t="str">
        <f t="shared" si="33"/>
        <v xml:space="preserve">- </v>
      </c>
    </row>
    <row r="52" spans="1:17" ht="9.4499999999999993" customHeight="1" x14ac:dyDescent="0.15">
      <c r="A52" s="35"/>
      <c r="B52" s="35"/>
      <c r="C52" s="31" t="s">
        <v>28</v>
      </c>
      <c r="D52" s="8">
        <v>4581.2</v>
      </c>
      <c r="E52" s="8">
        <v>4546.8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f>SUM(D52:E52)</f>
        <v>9128</v>
      </c>
      <c r="Q52" s="8">
        <v>0</v>
      </c>
    </row>
    <row r="53" spans="1:17" ht="9.4499999999999993" customHeight="1" x14ac:dyDescent="0.15">
      <c r="A53" s="35"/>
      <c r="B53" s="35"/>
      <c r="C53" s="32"/>
      <c r="D53" s="9">
        <v>4552.3999999999996</v>
      </c>
      <c r="E53" s="9">
        <v>5229.8</v>
      </c>
      <c r="F53" s="9">
        <v>4836.3</v>
      </c>
      <c r="G53" s="9">
        <v>6060.5</v>
      </c>
      <c r="H53" s="9">
        <v>4903.8999999999996</v>
      </c>
      <c r="I53" s="9">
        <v>5800.8</v>
      </c>
      <c r="J53" s="9">
        <v>5035.3</v>
      </c>
      <c r="K53" s="9">
        <v>4805.5</v>
      </c>
      <c r="L53" s="9">
        <v>4847.8</v>
      </c>
      <c r="M53" s="9">
        <v>6572.5</v>
      </c>
      <c r="N53" s="9">
        <v>5241.8</v>
      </c>
      <c r="O53" s="9">
        <v>5537.5</v>
      </c>
      <c r="P53" s="9">
        <f>SUM(D53:E53)</f>
        <v>9782.2000000000007</v>
      </c>
      <c r="Q53" s="9">
        <f>SUM(D53:O53)</f>
        <v>63424.100000000006</v>
      </c>
    </row>
    <row r="54" spans="1:17" ht="9.4499999999999993" customHeight="1" x14ac:dyDescent="0.15">
      <c r="A54" s="36"/>
      <c r="B54" s="36"/>
      <c r="C54" s="33"/>
      <c r="D54" s="11">
        <f>IF(OR(D52=0,D53=0),"- ",D52/D53*100)</f>
        <v>100.6326333362622</v>
      </c>
      <c r="E54" s="11">
        <f t="shared" ref="E54:Q54" si="34">IF(OR(E52=0,E53=0),"- ",E52/E53*100)</f>
        <v>86.940227159738427</v>
      </c>
      <c r="F54" s="11" t="str">
        <f t="shared" si="34"/>
        <v xml:space="preserve">- </v>
      </c>
      <c r="G54" s="11" t="str">
        <f t="shared" si="34"/>
        <v xml:space="preserve">- </v>
      </c>
      <c r="H54" s="11" t="str">
        <f t="shared" si="34"/>
        <v xml:space="preserve">- </v>
      </c>
      <c r="I54" s="11" t="str">
        <f t="shared" si="34"/>
        <v xml:space="preserve">- </v>
      </c>
      <c r="J54" s="11" t="str">
        <f t="shared" si="34"/>
        <v xml:space="preserve">- </v>
      </c>
      <c r="K54" s="11" t="str">
        <f t="shared" si="34"/>
        <v xml:space="preserve">- </v>
      </c>
      <c r="L54" s="11" t="str">
        <f t="shared" si="34"/>
        <v xml:space="preserve">- </v>
      </c>
      <c r="M54" s="11" t="str">
        <f t="shared" si="34"/>
        <v xml:space="preserve">- </v>
      </c>
      <c r="N54" s="11" t="str">
        <f t="shared" si="34"/>
        <v xml:space="preserve">- </v>
      </c>
      <c r="O54" s="11" t="str">
        <f t="shared" si="34"/>
        <v xml:space="preserve">- </v>
      </c>
      <c r="P54" s="11">
        <f t="shared" si="34"/>
        <v>93.312342826766979</v>
      </c>
      <c r="Q54" s="11" t="str">
        <f t="shared" si="34"/>
        <v xml:space="preserve">- </v>
      </c>
    </row>
    <row r="55" spans="1:17" s="3" customFormat="1" ht="8.1" customHeight="1" x14ac:dyDescent="0.15">
      <c r="C55" s="6" t="s">
        <v>14</v>
      </c>
      <c r="D55" s="3" t="s">
        <v>15</v>
      </c>
      <c r="E55" s="3" t="s">
        <v>34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s="3" customFormat="1" ht="8.1" customHeight="1" x14ac:dyDescent="0.15">
      <c r="D56" s="3" t="s">
        <v>31</v>
      </c>
      <c r="E56" s="5" t="s">
        <v>35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s="3" customFormat="1" ht="8.1" customHeight="1" x14ac:dyDescent="0.15">
      <c r="D57" s="3" t="s">
        <v>16</v>
      </c>
      <c r="E57" s="13" t="s">
        <v>17</v>
      </c>
      <c r="F57" s="1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</sheetData>
  <mergeCells count="27">
    <mergeCell ref="C46:C48"/>
    <mergeCell ref="B49:B54"/>
    <mergeCell ref="C28:C30"/>
    <mergeCell ref="A1:Q1"/>
    <mergeCell ref="C22:C24"/>
    <mergeCell ref="B13:C15"/>
    <mergeCell ref="B19:C21"/>
    <mergeCell ref="A2:D2"/>
    <mergeCell ref="A13:A33"/>
    <mergeCell ref="C25:C27"/>
    <mergeCell ref="B22:B27"/>
    <mergeCell ref="E57:F57"/>
    <mergeCell ref="A3:C3"/>
    <mergeCell ref="A4:C6"/>
    <mergeCell ref="A7:C9"/>
    <mergeCell ref="A10:C12"/>
    <mergeCell ref="B16:C18"/>
    <mergeCell ref="C52:C54"/>
    <mergeCell ref="B37:C39"/>
    <mergeCell ref="B40:C42"/>
    <mergeCell ref="B28:B33"/>
    <mergeCell ref="C49:C51"/>
    <mergeCell ref="C31:C33"/>
    <mergeCell ref="A34:A54"/>
    <mergeCell ref="B34:C36"/>
    <mergeCell ref="B43:B48"/>
    <mergeCell ref="C43:C45"/>
  </mergeCells>
  <phoneticPr fontId="1"/>
  <printOptions horizontalCentered="1"/>
  <pageMargins left="0.19685039370078741" right="0.19685039370078741" top="0.59055118110236227" bottom="0.19685039370078741" header="0.39370078740157483" footer="0.19685039370078741"/>
  <pageSetup paperSize="9" orientation="landscape" r:id="rId1"/>
  <headerFooter alignWithMargins="0">
    <oddFooter>&amp;C&amp;12&amp;P ページ</oddFooter>
  </headerFooter>
  <ignoredErrors>
    <ignoredError sqref="Q29 Q44 Q32 Q53 Q50 Q47 Q23 Q26" formulaRange="1"/>
    <ignoredError sqref="P6:Q6 P9:Q9 P12:Q12 P15:Q15 P18:Q18 P21:Q21 Q24 P27:Q27 P30:Q30 P33:Q33 P36:Q36 P39:Q39 P42:Q42 P45:Q45 P48:Q48 P51:Q51 D18:O18 D39:O39 D9:O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2026-07-24T04:42:49Z</dcterms:created>
  <dcterms:modified xsi:type="dcterms:W3CDTF">2026-07-24T04:43:03Z</dcterms:modified>
</cp:coreProperties>
</file>