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66925"/>
  <xr:revisionPtr revIDLastSave="0" documentId="14_{43F53B64-E502-49C1-BD9F-6B701D4A52E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DATA" sheetId="1" r:id="rId1"/>
  </sheets>
  <definedNames>
    <definedName name="_xlnm.Print_Area" localSheetId="0">DATA!$A$1:$Q$27</definedName>
    <definedName name="_xlnm.Print_Titles" localSheetId="0">DATA!$1:$4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6" i="1" l="1"/>
  <c r="Q26" i="1" s="1"/>
  <c r="P26" i="1"/>
  <c r="M26" i="1"/>
  <c r="F6" i="1"/>
  <c r="I6" i="1" s="1"/>
  <c r="H26" i="1"/>
  <c r="E26" i="1"/>
  <c r="P25" i="1"/>
  <c r="M25" i="1"/>
  <c r="H25" i="1"/>
  <c r="E25" i="1"/>
  <c r="P24" i="1"/>
  <c r="M24" i="1"/>
  <c r="H24" i="1"/>
  <c r="E24" i="1"/>
  <c r="P23" i="1"/>
  <c r="M23" i="1"/>
  <c r="H23" i="1"/>
  <c r="E23" i="1"/>
  <c r="P22" i="1"/>
  <c r="M22" i="1"/>
  <c r="H22" i="1"/>
  <c r="E22" i="1"/>
  <c r="P21" i="1"/>
  <c r="M21" i="1"/>
  <c r="H21" i="1"/>
  <c r="E21" i="1"/>
  <c r="P20" i="1"/>
  <c r="M20" i="1"/>
  <c r="H20" i="1"/>
  <c r="E20" i="1"/>
  <c r="P19" i="1"/>
  <c r="M19" i="1"/>
  <c r="H19" i="1"/>
  <c r="E19" i="1"/>
  <c r="P18" i="1"/>
  <c r="M18" i="1"/>
  <c r="H18" i="1"/>
  <c r="E18" i="1"/>
  <c r="P17" i="1"/>
  <c r="M17" i="1"/>
  <c r="H17" i="1"/>
  <c r="E17" i="1"/>
  <c r="P27" i="1"/>
  <c r="M27" i="1"/>
  <c r="P16" i="1"/>
  <c r="M16" i="1"/>
  <c r="P15" i="1"/>
  <c r="M15" i="1"/>
  <c r="P14" i="1"/>
  <c r="M14" i="1"/>
  <c r="P13" i="1"/>
  <c r="M13" i="1"/>
  <c r="P12" i="1"/>
  <c r="M12" i="1"/>
  <c r="P11" i="1"/>
  <c r="M11" i="1"/>
  <c r="P10" i="1"/>
  <c r="M10" i="1"/>
  <c r="P9" i="1"/>
  <c r="M9" i="1"/>
  <c r="P8" i="1"/>
  <c r="M8" i="1"/>
  <c r="P7" i="1"/>
  <c r="M7" i="1"/>
  <c r="O6" i="1"/>
  <c r="K6" i="1"/>
  <c r="L6" i="1"/>
  <c r="H27" i="1"/>
  <c r="H16" i="1"/>
  <c r="H15" i="1"/>
  <c r="H14" i="1"/>
  <c r="H13" i="1"/>
  <c r="H12" i="1"/>
  <c r="H11" i="1"/>
  <c r="H10" i="1"/>
  <c r="H9" i="1"/>
  <c r="H8" i="1"/>
  <c r="H7" i="1"/>
  <c r="G6" i="1"/>
  <c r="E27" i="1"/>
  <c r="E16" i="1"/>
  <c r="E15" i="1"/>
  <c r="E14" i="1"/>
  <c r="E13" i="1"/>
  <c r="E12" i="1"/>
  <c r="E11" i="1"/>
  <c r="E10" i="1"/>
  <c r="E9" i="1"/>
  <c r="E8" i="1"/>
  <c r="E7" i="1"/>
  <c r="C6" i="1"/>
  <c r="D6" i="1"/>
  <c r="M6" i="1" l="1"/>
  <c r="E6" i="1"/>
  <c r="Q7" i="1"/>
  <c r="Q8" i="1"/>
  <c r="I19" i="1"/>
  <c r="I23" i="1"/>
  <c r="Q9" i="1"/>
  <c r="I10" i="1"/>
  <c r="Q10" i="1"/>
  <c r="I17" i="1"/>
  <c r="I25" i="1"/>
  <c r="I9" i="1"/>
  <c r="I11" i="1"/>
  <c r="Q11" i="1"/>
  <c r="Q17" i="1"/>
  <c r="Q19" i="1"/>
  <c r="Q21" i="1"/>
  <c r="Q23" i="1"/>
  <c r="Q25" i="1"/>
  <c r="I7" i="1"/>
  <c r="I8" i="1"/>
  <c r="I21" i="1"/>
  <c r="I12" i="1"/>
  <c r="Q12" i="1"/>
  <c r="I13" i="1"/>
  <c r="Q13" i="1"/>
  <c r="H6" i="1"/>
  <c r="I14" i="1"/>
  <c r="Q14" i="1"/>
  <c r="I18" i="1"/>
  <c r="I20" i="1"/>
  <c r="I22" i="1"/>
  <c r="I24" i="1"/>
  <c r="I26" i="1"/>
  <c r="I16" i="1"/>
  <c r="Q16" i="1"/>
  <c r="I27" i="1"/>
  <c r="Q27" i="1"/>
  <c r="Q18" i="1"/>
  <c r="Q20" i="1"/>
  <c r="Q22" i="1"/>
  <c r="Q24" i="1"/>
  <c r="I15" i="1"/>
  <c r="Q15" i="1"/>
  <c r="P6" i="1"/>
  <c r="Q6" i="1"/>
</calcChain>
</file>

<file path=xl/sharedStrings.xml><?xml version="1.0" encoding="utf-8"?>
<sst xmlns="http://schemas.openxmlformats.org/spreadsheetml/2006/main" count="65" uniqueCount="29">
  <si>
    <t>当　　月</t>
    <rPh sb="0" eb="1">
      <t>トウ</t>
    </rPh>
    <rPh sb="3" eb="4">
      <t>ツキ</t>
    </rPh>
    <phoneticPr fontId="1"/>
  </si>
  <si>
    <t>前年比</t>
    <rPh sb="0" eb="3">
      <t>ゼンネンヒ</t>
    </rPh>
    <phoneticPr fontId="1"/>
  </si>
  <si>
    <t>１月以降累計</t>
    <rPh sb="1" eb="2">
      <t>ガツ</t>
    </rPh>
    <rPh sb="2" eb="4">
      <t>イコウ</t>
    </rPh>
    <rPh sb="4" eb="6">
      <t>ルイケイ</t>
    </rPh>
    <phoneticPr fontId="1"/>
  </si>
  <si>
    <t>構成比</t>
    <rPh sb="0" eb="3">
      <t>コウセイヒ</t>
    </rPh>
    <phoneticPr fontId="1"/>
  </si>
  <si>
    <t>順位</t>
    <rPh sb="0" eb="2">
      <t>ジュンイ</t>
    </rPh>
    <phoneticPr fontId="1"/>
  </si>
  <si>
    <t>その他</t>
    <rPh sb="2" eb="3">
      <t>タ</t>
    </rPh>
    <phoneticPr fontId="1"/>
  </si>
  <si>
    <t>　　　　トン</t>
    <phoneticPr fontId="1"/>
  </si>
  <si>
    <t>　　　　　%</t>
    <phoneticPr fontId="1"/>
  </si>
  <si>
    <t>前年当月</t>
    <rPh sb="0" eb="2">
      <t>ゼンネン</t>
    </rPh>
    <rPh sb="2" eb="3">
      <t>トウ</t>
    </rPh>
    <rPh sb="3" eb="4">
      <t>ツキ</t>
    </rPh>
    <phoneticPr fontId="1"/>
  </si>
  <si>
    <t>前年累計</t>
    <rPh sb="0" eb="2">
      <t>ゼンネン</t>
    </rPh>
    <rPh sb="2" eb="4">
      <t>ルイケイ</t>
    </rPh>
    <phoneticPr fontId="1"/>
  </si>
  <si>
    <t>輸　　　　　　　　　　　　　　　　　　　　出</t>
    <rPh sb="0" eb="1">
      <t>ユ</t>
    </rPh>
    <rPh sb="21" eb="22">
      <t>デ</t>
    </rPh>
    <phoneticPr fontId="1"/>
  </si>
  <si>
    <t>輸　　　　　　　　　　　　　　　　　　　　入</t>
    <rPh sb="0" eb="1">
      <t>ユ</t>
    </rPh>
    <rPh sb="21" eb="22">
      <t>ニュウ</t>
    </rPh>
    <phoneticPr fontId="1"/>
  </si>
  <si>
    <t>合　　　　　　　計</t>
    <rPh sb="0" eb="1">
      <t>ゴウ</t>
    </rPh>
    <rPh sb="8" eb="9">
      <t>ケイ</t>
    </rPh>
    <phoneticPr fontId="1"/>
  </si>
  <si>
    <t>（単位：トン）</t>
    <phoneticPr fontId="1"/>
  </si>
  <si>
    <t>国・地域名</t>
    <rPh sb="0" eb="1">
      <t>クニ</t>
    </rPh>
    <rPh sb="2" eb="5">
      <t>チイキメイ</t>
    </rPh>
    <phoneticPr fontId="1"/>
  </si>
  <si>
    <t>９． 外貿貨物主要国・地域別貨物量（コンテナ）（累計上位２０ヶ国）</t>
    <phoneticPr fontId="1"/>
  </si>
  <si>
    <t>中華人民共和国</t>
  </si>
  <si>
    <t>大韓民国</t>
  </si>
  <si>
    <t>台湾</t>
  </si>
  <si>
    <t>ベトナム社会主義共和国</t>
  </si>
  <si>
    <t>タイ王国</t>
  </si>
  <si>
    <t>マレーシア</t>
  </si>
  <si>
    <t>中華人民共和国（香港）</t>
  </si>
  <si>
    <t>シンガポール共和国</t>
  </si>
  <si>
    <t>フィリピン共和国</t>
  </si>
  <si>
    <t>アメリカ合衆国</t>
  </si>
  <si>
    <t>カナダ</t>
  </si>
  <si>
    <t>カンボジア王国</t>
  </si>
  <si>
    <t>オーストラリア連邦</t>
    <rPh sb="7" eb="9">
      <t>レンポウ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</si>
</sst>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[Red]#,##0"/>
    <numFmt numFmtId="177" formatCode="#,##0_ ;[Red]\-#,##0_ ;&quot;- &quot;"/>
    <numFmt numFmtId="178" formatCode="0.0_ ;[Red]\-0.0_ ;&quot;- &quot;"/>
  </numFmts>
  <fonts count="5" x14ac:knownFonts="1"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sz val="18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45">
    <xf numFmtId="0" fontId="0" fillId="0" borderId="0" xfId="0">
      <alignment vertical="center"/>
    </xf>
    <xf numFmtId="0" fontId="3" fillId="0" borderId="0" xfId="0" applyFont="1">
      <alignment vertical="center"/>
    </xf>
    <xf numFmtId="176" fontId="4" fillId="0" borderId="0" xfId="0" applyNumberFormat="1" applyFont="1" applyBorder="1" applyAlignment="1">
      <alignment horizontal="center" vertical="center"/>
    </xf>
    <xf numFmtId="176" fontId="4" fillId="0" borderId="0" xfId="0" applyNumberFormat="1" applyFont="1" applyBorder="1" applyAlignment="1">
      <alignment horizontal="right" vertical="center"/>
    </xf>
    <xf numFmtId="0" fontId="4" fillId="0" borderId="0" xfId="0" applyFont="1" applyBorder="1">
      <alignment vertical="center"/>
    </xf>
    <xf numFmtId="0" fontId="4" fillId="0" borderId="0" xfId="0" applyFont="1" applyBorder="1" applyAlignment="1">
      <alignment horizontal="right" vertical="center"/>
    </xf>
    <xf numFmtId="0" fontId="4" fillId="0" borderId="9" xfId="0" applyFont="1" applyBorder="1">
      <alignment vertical="center"/>
    </xf>
    <xf numFmtId="176" fontId="4" fillId="0" borderId="1" xfId="0" applyNumberFormat="1" applyFont="1" applyBorder="1" applyAlignment="1">
      <alignment horizontal="center" vertical="center"/>
    </xf>
    <xf numFmtId="176" fontId="4" fillId="0" borderId="3" xfId="0" applyNumberFormat="1" applyFont="1" applyBorder="1" applyAlignment="1">
      <alignment horizontal="center" vertical="center"/>
    </xf>
    <xf numFmtId="176" fontId="4" fillId="0" borderId="2" xfId="0" applyNumberFormat="1" applyFont="1" applyBorder="1" applyAlignment="1">
      <alignment horizontal="center" vertical="center"/>
    </xf>
    <xf numFmtId="176" fontId="4" fillId="0" borderId="4" xfId="0" applyNumberFormat="1" applyFont="1" applyBorder="1" applyAlignment="1">
      <alignment horizontal="right" vertical="center"/>
    </xf>
    <xf numFmtId="176" fontId="4" fillId="0" borderId="6" xfId="0" applyNumberFormat="1" applyFont="1" applyBorder="1" applyAlignment="1">
      <alignment horizontal="right" vertical="center"/>
    </xf>
    <xf numFmtId="176" fontId="4" fillId="0" borderId="5" xfId="0" applyNumberFormat="1" applyFont="1" applyBorder="1" applyAlignment="1">
      <alignment horizontal="right" vertical="center"/>
    </xf>
    <xf numFmtId="49" fontId="4" fillId="0" borderId="7" xfId="0" applyNumberFormat="1" applyFont="1" applyBorder="1" applyAlignment="1">
      <alignment horizontal="distributed" vertical="center"/>
    </xf>
    <xf numFmtId="177" fontId="4" fillId="0" borderId="11" xfId="0" applyNumberFormat="1" applyFont="1" applyBorder="1" applyAlignment="1">
      <alignment vertical="center" shrinkToFit="1"/>
    </xf>
    <xf numFmtId="177" fontId="4" fillId="0" borderId="12" xfId="0" applyNumberFormat="1" applyFont="1" applyBorder="1" applyAlignment="1">
      <alignment vertical="center" shrinkToFit="1"/>
    </xf>
    <xf numFmtId="178" fontId="4" fillId="0" borderId="13" xfId="0" applyNumberFormat="1" applyFont="1" applyBorder="1" applyAlignment="1">
      <alignment vertical="center" shrinkToFit="1"/>
    </xf>
    <xf numFmtId="178" fontId="4" fillId="0" borderId="9" xfId="0" applyNumberFormat="1" applyFont="1" applyBorder="1" applyAlignment="1">
      <alignment vertical="center" shrinkToFit="1"/>
    </xf>
    <xf numFmtId="0" fontId="4" fillId="0" borderId="7" xfId="0" applyFont="1" applyBorder="1" applyAlignment="1">
      <alignment horizontal="center" vertical="center"/>
    </xf>
    <xf numFmtId="177" fontId="4" fillId="0" borderId="1" xfId="0" applyNumberFormat="1" applyFont="1" applyBorder="1" applyAlignment="1">
      <alignment vertical="center" shrinkToFit="1"/>
    </xf>
    <xf numFmtId="177" fontId="4" fillId="0" borderId="3" xfId="0" applyNumberFormat="1" applyFont="1" applyBorder="1" applyAlignment="1">
      <alignment vertical="center" shrinkToFit="1"/>
    </xf>
    <xf numFmtId="178" fontId="4" fillId="0" borderId="2" xfId="0" applyNumberFormat="1" applyFont="1" applyBorder="1" applyAlignment="1">
      <alignment vertical="center" shrinkToFit="1"/>
    </xf>
    <xf numFmtId="178" fontId="4" fillId="0" borderId="7" xfId="0" applyNumberFormat="1" applyFont="1" applyBorder="1" applyAlignment="1">
      <alignment vertical="center" shrinkToFit="1"/>
    </xf>
    <xf numFmtId="49" fontId="4" fillId="0" borderId="7" xfId="0" quotePrefix="1" applyNumberFormat="1" applyFont="1" applyBorder="1" applyAlignment="1">
      <alignment horizontal="distributed" vertical="center"/>
    </xf>
    <xf numFmtId="0" fontId="4" fillId="0" borderId="10" xfId="0" applyFont="1" applyBorder="1" applyAlignment="1">
      <alignment horizontal="center" vertical="center"/>
    </xf>
    <xf numFmtId="49" fontId="4" fillId="0" borderId="10" xfId="0" applyNumberFormat="1" applyFont="1" applyBorder="1" applyAlignment="1">
      <alignment horizontal="distributed" vertical="center"/>
    </xf>
    <xf numFmtId="177" fontId="4" fillId="0" borderId="14" xfId="0" applyNumberFormat="1" applyFont="1" applyBorder="1" applyAlignment="1">
      <alignment vertical="center" shrinkToFit="1"/>
    </xf>
    <xf numFmtId="177" fontId="4" fillId="0" borderId="0" xfId="0" applyNumberFormat="1" applyFont="1" applyBorder="1" applyAlignment="1">
      <alignment vertical="center" shrinkToFit="1"/>
    </xf>
    <xf numFmtId="178" fontId="4" fillId="0" borderId="15" xfId="0" applyNumberFormat="1" applyFont="1" applyBorder="1" applyAlignment="1">
      <alignment vertical="center" shrinkToFit="1"/>
    </xf>
    <xf numFmtId="178" fontId="4" fillId="0" borderId="10" xfId="0" applyNumberFormat="1" applyFont="1" applyBorder="1" applyAlignment="1">
      <alignment vertical="center" shrinkToFit="1"/>
    </xf>
    <xf numFmtId="0" fontId="4" fillId="0" borderId="8" xfId="0" applyFont="1" applyBorder="1" applyAlignment="1">
      <alignment horizontal="center" vertical="center"/>
    </xf>
    <xf numFmtId="49" fontId="4" fillId="0" borderId="8" xfId="0" applyNumberFormat="1" applyFont="1" applyBorder="1" applyAlignment="1">
      <alignment horizontal="distributed" vertical="center"/>
    </xf>
    <xf numFmtId="177" fontId="4" fillId="0" borderId="4" xfId="0" applyNumberFormat="1" applyFont="1" applyBorder="1" applyAlignment="1">
      <alignment vertical="center" shrinkToFit="1"/>
    </xf>
    <xf numFmtId="177" fontId="4" fillId="0" borderId="6" xfId="0" applyNumberFormat="1" applyFont="1" applyBorder="1" applyAlignment="1">
      <alignment vertical="center" shrinkToFit="1"/>
    </xf>
    <xf numFmtId="178" fontId="4" fillId="0" borderId="5" xfId="0" applyNumberFormat="1" applyFont="1" applyBorder="1" applyAlignment="1">
      <alignment vertical="center" shrinkToFit="1"/>
    </xf>
    <xf numFmtId="178" fontId="4" fillId="0" borderId="8" xfId="0" applyNumberFormat="1" applyFont="1" applyBorder="1" applyAlignment="1">
      <alignment vertical="center" shrinkToFit="1"/>
    </xf>
    <xf numFmtId="0" fontId="4" fillId="0" borderId="8" xfId="0" applyFont="1" applyBorder="1">
      <alignment vertical="center"/>
    </xf>
    <xf numFmtId="176" fontId="3" fillId="0" borderId="0" xfId="0" applyNumberFormat="1" applyFont="1" applyAlignment="1">
      <alignment horizontal="right" vertical="center"/>
    </xf>
    <xf numFmtId="49" fontId="4" fillId="0" borderId="7" xfId="0" applyNumberFormat="1" applyFont="1" applyBorder="1" applyAlignment="1">
      <alignment horizontal="distributed" vertical="center" wrapText="1" justifyLastLine="1"/>
    </xf>
    <xf numFmtId="49" fontId="4" fillId="0" borderId="8" xfId="0" applyNumberFormat="1" applyFont="1" applyBorder="1" applyAlignment="1">
      <alignment horizontal="distributed" vertical="center" wrapText="1" justifyLastLine="1"/>
    </xf>
    <xf numFmtId="49" fontId="2" fillId="0" borderId="0" xfId="0" applyNumberFormat="1" applyFont="1" applyAlignment="1">
      <alignment horizontal="center" vertical="center"/>
    </xf>
    <xf numFmtId="176" fontId="4" fillId="0" borderId="9" xfId="0" applyNumberFormat="1" applyFont="1" applyBorder="1" applyAlignment="1">
      <alignment horizontal="center" vertical="center"/>
    </xf>
    <xf numFmtId="0" fontId="4" fillId="0" borderId="9" xfId="0" applyFont="1" applyBorder="1" applyAlignment="1">
      <alignment vertical="center" textRotation="255"/>
    </xf>
    <xf numFmtId="55" fontId="4" fillId="0" borderId="6" xfId="0" applyNumberFormat="1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7"/>
  <sheetViews>
    <sheetView tabSelected="1" view="pageBreakPreview" zoomScaleNormal="100" zoomScaleSheetLayoutView="100" workbookViewId="0">
      <selection activeCell="J16" sqref="J16"/>
    </sheetView>
  </sheetViews>
  <sheetFormatPr defaultColWidth="9.375" defaultRowHeight="10.8" x14ac:dyDescent="0.15"/>
  <cols>
    <col min="1" max="1" width="3.875" style="1" customWidth="1"/>
    <col min="2" max="2" width="25.875" style="1" customWidth="1"/>
    <col min="3" max="3" width="12.875" style="37" customWidth="1"/>
    <col min="4" max="4" width="12.875" style="37" hidden="1" customWidth="1"/>
    <col min="5" max="5" width="9.875" style="37" customWidth="1"/>
    <col min="6" max="6" width="12.875" style="37" customWidth="1"/>
    <col min="7" max="7" width="12.875" style="37" hidden="1" customWidth="1"/>
    <col min="8" max="9" width="9.875" style="37" customWidth="1"/>
    <col min="10" max="10" width="25.875" style="1" customWidth="1"/>
    <col min="11" max="11" width="12.875" style="1" customWidth="1"/>
    <col min="12" max="12" width="12.875" style="1" hidden="1" customWidth="1"/>
    <col min="13" max="13" width="9.875" style="1" customWidth="1"/>
    <col min="14" max="14" width="12.875" style="1" customWidth="1"/>
    <col min="15" max="15" width="12.875" style="1" hidden="1" customWidth="1"/>
    <col min="16" max="17" width="9.875" style="1" customWidth="1"/>
    <col min="18" max="16384" width="9.375" style="1"/>
  </cols>
  <sheetData>
    <row r="1" spans="1:17" ht="20.100000000000001" customHeight="1" x14ac:dyDescent="0.15">
      <c r="A1" s="40" t="s">
        <v>15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</row>
    <row r="2" spans="1:17" ht="12.9" customHeight="1" x14ac:dyDescent="0.15">
      <c r="A2" s="43">
        <v>46054</v>
      </c>
      <c r="B2" s="44"/>
      <c r="C2" s="2"/>
      <c r="D2" s="2"/>
      <c r="E2" s="3"/>
      <c r="F2" s="3"/>
      <c r="G2" s="3"/>
      <c r="H2" s="3"/>
      <c r="I2" s="3"/>
      <c r="J2" s="4"/>
      <c r="K2" s="4"/>
      <c r="L2" s="4"/>
      <c r="M2" s="4"/>
      <c r="N2" s="4"/>
      <c r="O2" s="4"/>
      <c r="P2" s="3"/>
      <c r="Q2" s="5" t="s">
        <v>13</v>
      </c>
    </row>
    <row r="3" spans="1:17" ht="12" customHeight="1" x14ac:dyDescent="0.15">
      <c r="A3" s="6"/>
      <c r="B3" s="41" t="s">
        <v>10</v>
      </c>
      <c r="C3" s="41"/>
      <c r="D3" s="41"/>
      <c r="E3" s="41"/>
      <c r="F3" s="41"/>
      <c r="G3" s="41"/>
      <c r="H3" s="41"/>
      <c r="I3" s="41"/>
      <c r="J3" s="41" t="s">
        <v>11</v>
      </c>
      <c r="K3" s="41"/>
      <c r="L3" s="41"/>
      <c r="M3" s="41"/>
      <c r="N3" s="41"/>
      <c r="O3" s="41"/>
      <c r="P3" s="41"/>
      <c r="Q3" s="41"/>
    </row>
    <row r="4" spans="1:17" ht="9.9" customHeight="1" x14ac:dyDescent="0.15">
      <c r="A4" s="42" t="s">
        <v>4</v>
      </c>
      <c r="B4" s="38" t="s">
        <v>14</v>
      </c>
      <c r="C4" s="7" t="s">
        <v>0</v>
      </c>
      <c r="D4" s="8" t="s">
        <v>8</v>
      </c>
      <c r="E4" s="9" t="s">
        <v>1</v>
      </c>
      <c r="F4" s="7" t="s">
        <v>2</v>
      </c>
      <c r="G4" s="8" t="s">
        <v>9</v>
      </c>
      <c r="H4" s="8" t="s">
        <v>1</v>
      </c>
      <c r="I4" s="9" t="s">
        <v>3</v>
      </c>
      <c r="J4" s="38" t="s">
        <v>14</v>
      </c>
      <c r="K4" s="7" t="s">
        <v>0</v>
      </c>
      <c r="L4" s="8" t="s">
        <v>8</v>
      </c>
      <c r="M4" s="9" t="s">
        <v>1</v>
      </c>
      <c r="N4" s="7" t="s">
        <v>2</v>
      </c>
      <c r="O4" s="8" t="s">
        <v>9</v>
      </c>
      <c r="P4" s="8" t="s">
        <v>1</v>
      </c>
      <c r="Q4" s="9" t="s">
        <v>3</v>
      </c>
    </row>
    <row r="5" spans="1:17" ht="9.9" customHeight="1" x14ac:dyDescent="0.15">
      <c r="A5" s="42"/>
      <c r="B5" s="39"/>
      <c r="C5" s="10" t="s">
        <v>6</v>
      </c>
      <c r="D5" s="11" t="s">
        <v>6</v>
      </c>
      <c r="E5" s="12" t="s">
        <v>7</v>
      </c>
      <c r="F5" s="10" t="s">
        <v>6</v>
      </c>
      <c r="G5" s="11" t="s">
        <v>6</v>
      </c>
      <c r="H5" s="11" t="s">
        <v>7</v>
      </c>
      <c r="I5" s="12" t="s">
        <v>7</v>
      </c>
      <c r="J5" s="39"/>
      <c r="K5" s="10" t="s">
        <v>6</v>
      </c>
      <c r="L5" s="11" t="s">
        <v>6</v>
      </c>
      <c r="M5" s="12" t="s">
        <v>7</v>
      </c>
      <c r="N5" s="10" t="s">
        <v>6</v>
      </c>
      <c r="O5" s="11" t="s">
        <v>6</v>
      </c>
      <c r="P5" s="11" t="s">
        <v>7</v>
      </c>
      <c r="Q5" s="12" t="s">
        <v>7</v>
      </c>
    </row>
    <row r="6" spans="1:17" ht="21.75" customHeight="1" x14ac:dyDescent="0.15">
      <c r="A6" s="42"/>
      <c r="B6" s="13" t="s">
        <v>12</v>
      </c>
      <c r="C6" s="14">
        <f>SUBTOTAL(9,C7:C27)</f>
        <v>575259</v>
      </c>
      <c r="D6" s="15">
        <f>SUBTOTAL(9,D7:D27)</f>
        <v>616130</v>
      </c>
      <c r="E6" s="16">
        <f>IF(OR(C6=0,D6=0),0,C6/D6*100)</f>
        <v>93.366497330108913</v>
      </c>
      <c r="F6" s="14">
        <f>SUBTOTAL(9,F7:F27)</f>
        <v>1114288</v>
      </c>
      <c r="G6" s="15">
        <f>SUBTOTAL(9,G7:G27)</f>
        <v>1049664</v>
      </c>
      <c r="H6" s="16">
        <f t="shared" ref="H6:H27" si="0">IF(OR(F6=0,G6=0),0,F6/G6*100)</f>
        <v>106.15663679043961</v>
      </c>
      <c r="I6" s="17">
        <f>IF(OR(F$6=0,F6=0),0,F6/F$6*100)</f>
        <v>100</v>
      </c>
      <c r="J6" s="13" t="s">
        <v>12</v>
      </c>
      <c r="K6" s="14">
        <f>SUBTOTAL(9,K7:K27)</f>
        <v>1841640</v>
      </c>
      <c r="L6" s="15">
        <f>SUBTOTAL(9,L7:L27)</f>
        <v>1550854</v>
      </c>
      <c r="M6" s="16">
        <f>IF(OR(K6=0,L6=0),0,K6/L6*100)</f>
        <v>118.750056420527</v>
      </c>
      <c r="N6" s="14">
        <f>SUBTOTAL(9,N7:N27)</f>
        <v>3968382</v>
      </c>
      <c r="O6" s="15">
        <f>SUBTOTAL(9,O7:O27)</f>
        <v>3672781</v>
      </c>
      <c r="P6" s="16">
        <f t="shared" ref="P6:P27" si="1">IF(OR(N6=0,O6=0),0,N6/O6*100)</f>
        <v>108.04842434111916</v>
      </c>
      <c r="Q6" s="17">
        <f>IF(OR(N$6=0,N6=0),0,N6/N$6*100)</f>
        <v>100</v>
      </c>
    </row>
    <row r="7" spans="1:17" ht="21.75" customHeight="1" x14ac:dyDescent="0.15">
      <c r="A7" s="18">
        <v>1</v>
      </c>
      <c r="B7" s="13" t="s">
        <v>16</v>
      </c>
      <c r="C7" s="19">
        <v>158929</v>
      </c>
      <c r="D7" s="20">
        <v>214290</v>
      </c>
      <c r="E7" s="21">
        <f t="shared" ref="E7:E27" si="2">IF(OR(C7=0,D7=0),0,C7/D7*100)</f>
        <v>74.165383358999478</v>
      </c>
      <c r="F7" s="19">
        <v>338522</v>
      </c>
      <c r="G7" s="20">
        <v>337259</v>
      </c>
      <c r="H7" s="21">
        <f t="shared" si="0"/>
        <v>100.37448963556199</v>
      </c>
      <c r="I7" s="22">
        <f t="shared" ref="I7:I27" si="3">IF(OR(F$6=0,F7=0),0,F7/F$6*100)</f>
        <v>30.380117168990424</v>
      </c>
      <c r="J7" s="23" t="s">
        <v>16</v>
      </c>
      <c r="K7" s="19">
        <v>1105306</v>
      </c>
      <c r="L7" s="20">
        <v>853965</v>
      </c>
      <c r="M7" s="21">
        <f t="shared" ref="M7:M27" si="4">IF(OR(K7=0,L7=0),0,K7/L7*100)</f>
        <v>129.43223668417323</v>
      </c>
      <c r="N7" s="19">
        <v>2483788</v>
      </c>
      <c r="O7" s="20">
        <v>2226480</v>
      </c>
      <c r="P7" s="21">
        <f t="shared" si="1"/>
        <v>111.55671732959649</v>
      </c>
      <c r="Q7" s="22">
        <f t="shared" ref="Q7:Q27" si="5">IF(OR(N$6=0,N7=0),0,N7/N$6*100)</f>
        <v>62.589438214365458</v>
      </c>
    </row>
    <row r="8" spans="1:17" ht="21.75" customHeight="1" x14ac:dyDescent="0.15">
      <c r="A8" s="24">
        <v>2</v>
      </c>
      <c r="B8" s="25" t="s">
        <v>17</v>
      </c>
      <c r="C8" s="26">
        <v>167689</v>
      </c>
      <c r="D8" s="27">
        <v>114326</v>
      </c>
      <c r="E8" s="28">
        <f t="shared" si="2"/>
        <v>146.67617164949357</v>
      </c>
      <c r="F8" s="26">
        <v>290237</v>
      </c>
      <c r="G8" s="27">
        <v>211804</v>
      </c>
      <c r="H8" s="28">
        <f t="shared" si="0"/>
        <v>137.03093425997622</v>
      </c>
      <c r="I8" s="29">
        <f t="shared" si="3"/>
        <v>26.046856826960358</v>
      </c>
      <c r="J8" s="25" t="s">
        <v>17</v>
      </c>
      <c r="K8" s="26">
        <v>164478</v>
      </c>
      <c r="L8" s="27">
        <v>203591</v>
      </c>
      <c r="M8" s="28">
        <f t="shared" si="4"/>
        <v>80.788443497011158</v>
      </c>
      <c r="N8" s="26">
        <v>354809</v>
      </c>
      <c r="O8" s="27">
        <v>431096</v>
      </c>
      <c r="P8" s="28">
        <f t="shared" si="1"/>
        <v>82.303941581457494</v>
      </c>
      <c r="Q8" s="29">
        <f t="shared" si="5"/>
        <v>8.9408983308562533</v>
      </c>
    </row>
    <row r="9" spans="1:17" ht="21.75" customHeight="1" x14ac:dyDescent="0.15">
      <c r="A9" s="24">
        <v>3</v>
      </c>
      <c r="B9" s="25" t="s">
        <v>18</v>
      </c>
      <c r="C9" s="26">
        <v>87802</v>
      </c>
      <c r="D9" s="27">
        <v>124128</v>
      </c>
      <c r="E9" s="28">
        <f t="shared" si="2"/>
        <v>70.735047692704299</v>
      </c>
      <c r="F9" s="26">
        <v>169167</v>
      </c>
      <c r="G9" s="27">
        <v>221581</v>
      </c>
      <c r="H9" s="28">
        <f t="shared" si="0"/>
        <v>76.345444780915329</v>
      </c>
      <c r="I9" s="29">
        <f t="shared" si="3"/>
        <v>15.181622704363685</v>
      </c>
      <c r="J9" s="25" t="s">
        <v>19</v>
      </c>
      <c r="K9" s="26">
        <v>161936</v>
      </c>
      <c r="L9" s="27">
        <v>110158</v>
      </c>
      <c r="M9" s="28">
        <f t="shared" si="4"/>
        <v>147.00339512336825</v>
      </c>
      <c r="N9" s="26">
        <v>318954</v>
      </c>
      <c r="O9" s="27">
        <v>230672</v>
      </c>
      <c r="P9" s="28">
        <f t="shared" si="1"/>
        <v>138.27165845876397</v>
      </c>
      <c r="Q9" s="29">
        <f t="shared" si="5"/>
        <v>8.0373814819238678</v>
      </c>
    </row>
    <row r="10" spans="1:17" ht="21.75" customHeight="1" x14ac:dyDescent="0.15">
      <c r="A10" s="24">
        <v>4</v>
      </c>
      <c r="B10" s="25" t="s">
        <v>19</v>
      </c>
      <c r="C10" s="26">
        <v>38838</v>
      </c>
      <c r="D10" s="27">
        <v>37608</v>
      </c>
      <c r="E10" s="28">
        <f t="shared" si="2"/>
        <v>103.27058072750479</v>
      </c>
      <c r="F10" s="26">
        <v>78478</v>
      </c>
      <c r="G10" s="27">
        <v>60496</v>
      </c>
      <c r="H10" s="28">
        <f t="shared" si="0"/>
        <v>129.7242792911928</v>
      </c>
      <c r="I10" s="29">
        <f t="shared" si="3"/>
        <v>7.0428829889579712</v>
      </c>
      <c r="J10" s="25" t="s">
        <v>20</v>
      </c>
      <c r="K10" s="26">
        <v>111532</v>
      </c>
      <c r="L10" s="27">
        <v>105082</v>
      </c>
      <c r="M10" s="28">
        <f t="shared" si="4"/>
        <v>106.13806360746845</v>
      </c>
      <c r="N10" s="26">
        <v>222796</v>
      </c>
      <c r="O10" s="27">
        <v>218206</v>
      </c>
      <c r="P10" s="28">
        <f t="shared" si="1"/>
        <v>102.10351686021465</v>
      </c>
      <c r="Q10" s="29">
        <f t="shared" si="5"/>
        <v>5.6142780609326417</v>
      </c>
    </row>
    <row r="11" spans="1:17" ht="21.75" customHeight="1" x14ac:dyDescent="0.15">
      <c r="A11" s="30">
        <v>5</v>
      </c>
      <c r="B11" s="31" t="s">
        <v>20</v>
      </c>
      <c r="C11" s="32">
        <v>35402</v>
      </c>
      <c r="D11" s="33">
        <v>29430</v>
      </c>
      <c r="E11" s="34">
        <f t="shared" si="2"/>
        <v>120.29221882432893</v>
      </c>
      <c r="F11" s="32">
        <v>58296</v>
      </c>
      <c r="G11" s="33">
        <v>66755</v>
      </c>
      <c r="H11" s="34">
        <f t="shared" si="0"/>
        <v>87.328290015729166</v>
      </c>
      <c r="I11" s="35">
        <f t="shared" si="3"/>
        <v>5.2316815760377926</v>
      </c>
      <c r="J11" s="31" t="s">
        <v>18</v>
      </c>
      <c r="K11" s="32">
        <v>108114</v>
      </c>
      <c r="L11" s="33">
        <v>96801</v>
      </c>
      <c r="M11" s="34">
        <f t="shared" si="4"/>
        <v>111.68686273902128</v>
      </c>
      <c r="N11" s="32">
        <v>216409</v>
      </c>
      <c r="O11" s="33">
        <v>214369</v>
      </c>
      <c r="P11" s="34">
        <f t="shared" si="1"/>
        <v>100.95163013308827</v>
      </c>
      <c r="Q11" s="35">
        <f t="shared" si="5"/>
        <v>5.4533308537333358</v>
      </c>
    </row>
    <row r="12" spans="1:17" ht="21.75" customHeight="1" x14ac:dyDescent="0.15">
      <c r="A12" s="18">
        <v>6</v>
      </c>
      <c r="B12" s="13" t="s">
        <v>21</v>
      </c>
      <c r="C12" s="19">
        <v>23869</v>
      </c>
      <c r="D12" s="20">
        <v>26403</v>
      </c>
      <c r="E12" s="21">
        <f t="shared" si="2"/>
        <v>90.402605764496457</v>
      </c>
      <c r="F12" s="19">
        <v>48110</v>
      </c>
      <c r="G12" s="20">
        <v>43462</v>
      </c>
      <c r="H12" s="21">
        <f t="shared" si="0"/>
        <v>110.69439970548984</v>
      </c>
      <c r="I12" s="22">
        <f t="shared" si="3"/>
        <v>4.3175552460405209</v>
      </c>
      <c r="J12" s="13" t="s">
        <v>22</v>
      </c>
      <c r="K12" s="19">
        <v>53072</v>
      </c>
      <c r="L12" s="20">
        <v>53254</v>
      </c>
      <c r="M12" s="21">
        <f t="shared" si="4"/>
        <v>99.658241634431221</v>
      </c>
      <c r="N12" s="19">
        <v>99422</v>
      </c>
      <c r="O12" s="20">
        <v>120064</v>
      </c>
      <c r="P12" s="21">
        <f t="shared" si="1"/>
        <v>82.80750266524521</v>
      </c>
      <c r="Q12" s="22">
        <f t="shared" si="5"/>
        <v>2.5053535672725054</v>
      </c>
    </row>
    <row r="13" spans="1:17" ht="21.75" customHeight="1" x14ac:dyDescent="0.15">
      <c r="A13" s="24">
        <v>7</v>
      </c>
      <c r="B13" s="25" t="s">
        <v>22</v>
      </c>
      <c r="C13" s="26">
        <v>20560</v>
      </c>
      <c r="D13" s="27">
        <v>28843</v>
      </c>
      <c r="E13" s="28">
        <f t="shared" si="2"/>
        <v>71.282460215650246</v>
      </c>
      <c r="F13" s="26">
        <v>42603</v>
      </c>
      <c r="G13" s="27">
        <v>46891</v>
      </c>
      <c r="H13" s="28">
        <f t="shared" si="0"/>
        <v>90.855388027553261</v>
      </c>
      <c r="I13" s="29">
        <f t="shared" si="3"/>
        <v>3.8233383111009003</v>
      </c>
      <c r="J13" s="25" t="s">
        <v>21</v>
      </c>
      <c r="K13" s="26">
        <v>43730</v>
      </c>
      <c r="L13" s="27">
        <v>40617</v>
      </c>
      <c r="M13" s="28">
        <f t="shared" si="4"/>
        <v>107.66427850407464</v>
      </c>
      <c r="N13" s="26">
        <v>87187</v>
      </c>
      <c r="O13" s="27">
        <v>79812</v>
      </c>
      <c r="P13" s="28">
        <f t="shared" si="1"/>
        <v>109.24046509296848</v>
      </c>
      <c r="Q13" s="29">
        <f t="shared" si="5"/>
        <v>2.1970415146525712</v>
      </c>
    </row>
    <row r="14" spans="1:17" ht="21.75" customHeight="1" x14ac:dyDescent="0.15">
      <c r="A14" s="24">
        <v>8</v>
      </c>
      <c r="B14" s="25" t="s">
        <v>23</v>
      </c>
      <c r="C14" s="26">
        <v>12047</v>
      </c>
      <c r="D14" s="27">
        <v>12013</v>
      </c>
      <c r="E14" s="28">
        <f t="shared" si="2"/>
        <v>100.28302672105221</v>
      </c>
      <c r="F14" s="26">
        <v>26168</v>
      </c>
      <c r="G14" s="27">
        <v>20315</v>
      </c>
      <c r="H14" s="28">
        <f t="shared" si="0"/>
        <v>128.8112232340635</v>
      </c>
      <c r="I14" s="29">
        <f t="shared" si="3"/>
        <v>2.3484054391683298</v>
      </c>
      <c r="J14" s="25" t="s">
        <v>24</v>
      </c>
      <c r="K14" s="26">
        <v>25594</v>
      </c>
      <c r="L14" s="27">
        <v>36388</v>
      </c>
      <c r="M14" s="28">
        <f t="shared" si="4"/>
        <v>70.33637462899857</v>
      </c>
      <c r="N14" s="26">
        <v>66736</v>
      </c>
      <c r="O14" s="27">
        <v>56144</v>
      </c>
      <c r="P14" s="28">
        <f t="shared" si="1"/>
        <v>118.86577372470791</v>
      </c>
      <c r="Q14" s="29">
        <f t="shared" si="5"/>
        <v>1.6816929418589237</v>
      </c>
    </row>
    <row r="15" spans="1:17" ht="21.75" customHeight="1" x14ac:dyDescent="0.15">
      <c r="A15" s="24">
        <v>9</v>
      </c>
      <c r="B15" s="25" t="s">
        <v>24</v>
      </c>
      <c r="C15" s="26">
        <v>11124</v>
      </c>
      <c r="D15" s="27">
        <v>9571</v>
      </c>
      <c r="E15" s="28">
        <f t="shared" si="2"/>
        <v>116.22609967610491</v>
      </c>
      <c r="F15" s="26">
        <v>23817</v>
      </c>
      <c r="G15" s="27">
        <v>14465</v>
      </c>
      <c r="H15" s="28">
        <f t="shared" si="0"/>
        <v>164.65260974766679</v>
      </c>
      <c r="I15" s="29">
        <f t="shared" si="3"/>
        <v>2.1374186924744771</v>
      </c>
      <c r="J15" s="25" t="s">
        <v>28</v>
      </c>
      <c r="K15" s="26">
        <v>23293</v>
      </c>
      <c r="L15" s="27">
        <v>14493</v>
      </c>
      <c r="M15" s="28">
        <f t="shared" si="4"/>
        <v>160.71896777754776</v>
      </c>
      <c r="N15" s="26">
        <v>40361</v>
      </c>
      <c r="O15" s="27">
        <v>28285</v>
      </c>
      <c r="P15" s="28">
        <f t="shared" si="1"/>
        <v>142.69400742442991</v>
      </c>
      <c r="Q15" s="29">
        <f t="shared" si="5"/>
        <v>1.0170643854346684</v>
      </c>
    </row>
    <row r="16" spans="1:17" ht="21.75" customHeight="1" x14ac:dyDescent="0.15">
      <c r="A16" s="30">
        <v>10</v>
      </c>
      <c r="B16" s="31" t="s">
        <v>25</v>
      </c>
      <c r="C16" s="32">
        <v>7724</v>
      </c>
      <c r="D16" s="33">
        <v>7292</v>
      </c>
      <c r="E16" s="34">
        <f t="shared" si="2"/>
        <v>105.92430060340099</v>
      </c>
      <c r="F16" s="32">
        <v>14659</v>
      </c>
      <c r="G16" s="33">
        <v>8398</v>
      </c>
      <c r="H16" s="34">
        <f t="shared" si="0"/>
        <v>174.55346511074066</v>
      </c>
      <c r="I16" s="35">
        <f t="shared" si="3"/>
        <v>1.3155485834900851</v>
      </c>
      <c r="J16" s="31" t="s">
        <v>23</v>
      </c>
      <c r="K16" s="32">
        <v>20918</v>
      </c>
      <c r="L16" s="33">
        <v>18764</v>
      </c>
      <c r="M16" s="34">
        <f t="shared" si="4"/>
        <v>111.47942869324238</v>
      </c>
      <c r="N16" s="32">
        <v>39563</v>
      </c>
      <c r="O16" s="33">
        <v>35383</v>
      </c>
      <c r="P16" s="34">
        <f t="shared" si="1"/>
        <v>111.81358279399711</v>
      </c>
      <c r="Q16" s="35">
        <f t="shared" si="5"/>
        <v>0.99695543422986999</v>
      </c>
    </row>
    <row r="17" spans="1:17" ht="21.75" customHeight="1" x14ac:dyDescent="0.15">
      <c r="A17" s="18">
        <v>11</v>
      </c>
      <c r="B17" s="13" t="s">
        <v>26</v>
      </c>
      <c r="C17" s="19">
        <v>6329</v>
      </c>
      <c r="D17" s="20">
        <v>7248</v>
      </c>
      <c r="E17" s="21">
        <f t="shared" ref="E17:E26" si="6">IF(OR(C17=0,D17=0),0,C17/D17*100)</f>
        <v>87.320640176600435</v>
      </c>
      <c r="F17" s="19">
        <v>12905</v>
      </c>
      <c r="G17" s="20">
        <v>9780</v>
      </c>
      <c r="H17" s="21">
        <f t="shared" ref="H17:H26" si="7">IF(OR(F17=0,G17=0),0,F17/G17*100)</f>
        <v>131.95296523517382</v>
      </c>
      <c r="I17" s="22">
        <f t="shared" ref="I17:I26" si="8">IF(OR(F$6=0,F17=0),0,F17/F$6*100)</f>
        <v>1.1581386499720001</v>
      </c>
      <c r="J17" s="23" t="s">
        <v>25</v>
      </c>
      <c r="K17" s="19">
        <v>10837</v>
      </c>
      <c r="L17" s="20">
        <v>10675</v>
      </c>
      <c r="M17" s="21">
        <f t="shared" ref="M17:M26" si="9">IF(OR(K17=0,L17=0),0,K17/L17*100)</f>
        <v>101.51756440281031</v>
      </c>
      <c r="N17" s="19">
        <v>19678</v>
      </c>
      <c r="O17" s="20">
        <v>17931</v>
      </c>
      <c r="P17" s="21">
        <f t="shared" ref="P17:P26" si="10">IF(OR(N17=0,O17=0),0,N17/O17*100)</f>
        <v>109.74290335173723</v>
      </c>
      <c r="Q17" s="22">
        <f t="shared" ref="Q17:Q26" si="11">IF(OR(N$6=0,N17=0),0,N17/N$6*100)</f>
        <v>0.4958696012631848</v>
      </c>
    </row>
    <row r="18" spans="1:17" ht="21.75" customHeight="1" x14ac:dyDescent="0.15">
      <c r="A18" s="24">
        <v>12</v>
      </c>
      <c r="B18" s="25" t="s">
        <v>28</v>
      </c>
      <c r="C18" s="26">
        <v>3911</v>
      </c>
      <c r="D18" s="27">
        <v>4008</v>
      </c>
      <c r="E18" s="28">
        <f t="shared" si="6"/>
        <v>97.579840319361281</v>
      </c>
      <c r="F18" s="26">
        <v>8698</v>
      </c>
      <c r="G18" s="27">
        <v>6520</v>
      </c>
      <c r="H18" s="28">
        <f t="shared" si="7"/>
        <v>133.40490797546011</v>
      </c>
      <c r="I18" s="29">
        <f t="shared" si="8"/>
        <v>0.78058814238329777</v>
      </c>
      <c r="J18" s="25" t="s">
        <v>26</v>
      </c>
      <c r="K18" s="26">
        <v>12719</v>
      </c>
      <c r="L18" s="27">
        <v>7066</v>
      </c>
      <c r="M18" s="28">
        <f t="shared" si="9"/>
        <v>180.00283045570339</v>
      </c>
      <c r="N18" s="26">
        <v>18136</v>
      </c>
      <c r="O18" s="27">
        <v>14339</v>
      </c>
      <c r="P18" s="28">
        <f t="shared" si="10"/>
        <v>126.48022874677454</v>
      </c>
      <c r="Q18" s="29">
        <f t="shared" si="11"/>
        <v>0.45701245495015347</v>
      </c>
    </row>
    <row r="19" spans="1:17" ht="21.75" customHeight="1" x14ac:dyDescent="0.15">
      <c r="A19" s="24">
        <v>13</v>
      </c>
      <c r="B19" s="25" t="s">
        <v>27</v>
      </c>
      <c r="C19" s="26">
        <v>1035</v>
      </c>
      <c r="D19" s="27">
        <v>970</v>
      </c>
      <c r="E19" s="28">
        <f t="shared" si="6"/>
        <v>106.70103092783505</v>
      </c>
      <c r="F19" s="26">
        <v>2628</v>
      </c>
      <c r="G19" s="27">
        <v>1903</v>
      </c>
      <c r="H19" s="28">
        <f t="shared" si="7"/>
        <v>138.09774040987915</v>
      </c>
      <c r="I19" s="29">
        <f t="shared" si="8"/>
        <v>0.23584567006016396</v>
      </c>
      <c r="J19" s="25" t="s">
        <v>27</v>
      </c>
      <c r="K19" s="26">
        <v>111</v>
      </c>
      <c r="L19" s="27">
        <v>0</v>
      </c>
      <c r="M19" s="28">
        <f t="shared" si="9"/>
        <v>0</v>
      </c>
      <c r="N19" s="26">
        <v>543</v>
      </c>
      <c r="O19" s="27">
        <v>0</v>
      </c>
      <c r="P19" s="28">
        <f t="shared" si="10"/>
        <v>0</v>
      </c>
      <c r="Q19" s="29">
        <f t="shared" si="11"/>
        <v>1.3683158526573298E-2</v>
      </c>
    </row>
    <row r="20" spans="1:17" ht="21.75" customHeight="1" x14ac:dyDescent="0.15">
      <c r="A20" s="24">
        <v>14</v>
      </c>
      <c r="B20" s="25"/>
      <c r="C20" s="26">
        <v>0</v>
      </c>
      <c r="D20" s="27"/>
      <c r="E20" s="28">
        <f t="shared" si="6"/>
        <v>0</v>
      </c>
      <c r="F20" s="26">
        <v>0</v>
      </c>
      <c r="G20" s="27"/>
      <c r="H20" s="28">
        <f t="shared" si="7"/>
        <v>0</v>
      </c>
      <c r="I20" s="29">
        <f t="shared" si="8"/>
        <v>0</v>
      </c>
      <c r="J20" s="25"/>
      <c r="K20" s="26">
        <v>0</v>
      </c>
      <c r="L20" s="27"/>
      <c r="M20" s="28">
        <f t="shared" si="9"/>
        <v>0</v>
      </c>
      <c r="N20" s="26">
        <v>0</v>
      </c>
      <c r="O20" s="27"/>
      <c r="P20" s="28">
        <f t="shared" si="10"/>
        <v>0</v>
      </c>
      <c r="Q20" s="29">
        <f t="shared" si="11"/>
        <v>0</v>
      </c>
    </row>
    <row r="21" spans="1:17" ht="21.75" customHeight="1" x14ac:dyDescent="0.15">
      <c r="A21" s="30">
        <v>15</v>
      </c>
      <c r="B21" s="31"/>
      <c r="C21" s="32">
        <v>0</v>
      </c>
      <c r="D21" s="33"/>
      <c r="E21" s="34">
        <f t="shared" si="6"/>
        <v>0</v>
      </c>
      <c r="F21" s="32">
        <v>0</v>
      </c>
      <c r="G21" s="33"/>
      <c r="H21" s="34">
        <f t="shared" si="7"/>
        <v>0</v>
      </c>
      <c r="I21" s="35">
        <f t="shared" si="8"/>
        <v>0</v>
      </c>
      <c r="J21" s="31"/>
      <c r="K21" s="32">
        <v>0</v>
      </c>
      <c r="L21" s="33"/>
      <c r="M21" s="34">
        <f t="shared" si="9"/>
        <v>0</v>
      </c>
      <c r="N21" s="32">
        <v>0</v>
      </c>
      <c r="O21" s="33"/>
      <c r="P21" s="34">
        <f t="shared" si="10"/>
        <v>0</v>
      </c>
      <c r="Q21" s="35">
        <f t="shared" si="11"/>
        <v>0</v>
      </c>
    </row>
    <row r="22" spans="1:17" ht="21.75" customHeight="1" x14ac:dyDescent="0.15">
      <c r="A22" s="18">
        <v>16</v>
      </c>
      <c r="B22" s="13"/>
      <c r="C22" s="19">
        <v>0</v>
      </c>
      <c r="D22" s="20"/>
      <c r="E22" s="21">
        <f t="shared" si="6"/>
        <v>0</v>
      </c>
      <c r="F22" s="19">
        <v>0</v>
      </c>
      <c r="G22" s="20"/>
      <c r="H22" s="21">
        <f t="shared" si="7"/>
        <v>0</v>
      </c>
      <c r="I22" s="22">
        <f t="shared" si="8"/>
        <v>0</v>
      </c>
      <c r="J22" s="13"/>
      <c r="K22" s="19">
        <v>0</v>
      </c>
      <c r="L22" s="20"/>
      <c r="M22" s="21">
        <f t="shared" si="9"/>
        <v>0</v>
      </c>
      <c r="N22" s="19">
        <v>0</v>
      </c>
      <c r="O22" s="20"/>
      <c r="P22" s="21">
        <f t="shared" si="10"/>
        <v>0</v>
      </c>
      <c r="Q22" s="22">
        <f t="shared" si="11"/>
        <v>0</v>
      </c>
    </row>
    <row r="23" spans="1:17" ht="21.75" customHeight="1" x14ac:dyDescent="0.15">
      <c r="A23" s="24">
        <v>17</v>
      </c>
      <c r="B23" s="25"/>
      <c r="C23" s="26">
        <v>0</v>
      </c>
      <c r="D23" s="27"/>
      <c r="E23" s="28">
        <f t="shared" si="6"/>
        <v>0</v>
      </c>
      <c r="F23" s="26">
        <v>0</v>
      </c>
      <c r="G23" s="27"/>
      <c r="H23" s="28">
        <f t="shared" si="7"/>
        <v>0</v>
      </c>
      <c r="I23" s="29">
        <f t="shared" si="8"/>
        <v>0</v>
      </c>
      <c r="J23" s="25"/>
      <c r="K23" s="26">
        <v>0</v>
      </c>
      <c r="L23" s="27"/>
      <c r="M23" s="28">
        <f t="shared" si="9"/>
        <v>0</v>
      </c>
      <c r="N23" s="26">
        <v>0</v>
      </c>
      <c r="O23" s="27"/>
      <c r="P23" s="28">
        <f t="shared" si="10"/>
        <v>0</v>
      </c>
      <c r="Q23" s="29">
        <f t="shared" si="11"/>
        <v>0</v>
      </c>
    </row>
    <row r="24" spans="1:17" ht="21.75" customHeight="1" x14ac:dyDescent="0.15">
      <c r="A24" s="24">
        <v>18</v>
      </c>
      <c r="B24" s="25"/>
      <c r="C24" s="26">
        <v>0</v>
      </c>
      <c r="D24" s="27"/>
      <c r="E24" s="28">
        <f t="shared" si="6"/>
        <v>0</v>
      </c>
      <c r="F24" s="26">
        <v>0</v>
      </c>
      <c r="G24" s="27"/>
      <c r="H24" s="28">
        <f t="shared" si="7"/>
        <v>0</v>
      </c>
      <c r="I24" s="29">
        <f t="shared" si="8"/>
        <v>0</v>
      </c>
      <c r="J24" s="25"/>
      <c r="K24" s="26">
        <v>0</v>
      </c>
      <c r="L24" s="27"/>
      <c r="M24" s="28">
        <f t="shared" si="9"/>
        <v>0</v>
      </c>
      <c r="N24" s="26">
        <v>0</v>
      </c>
      <c r="O24" s="27"/>
      <c r="P24" s="28">
        <f t="shared" si="10"/>
        <v>0</v>
      </c>
      <c r="Q24" s="29">
        <f t="shared" si="11"/>
        <v>0</v>
      </c>
    </row>
    <row r="25" spans="1:17" ht="21.75" customHeight="1" x14ac:dyDescent="0.15">
      <c r="A25" s="24">
        <v>19</v>
      </c>
      <c r="B25" s="25"/>
      <c r="C25" s="26">
        <v>0</v>
      </c>
      <c r="D25" s="27"/>
      <c r="E25" s="28">
        <f t="shared" si="6"/>
        <v>0</v>
      </c>
      <c r="F25" s="26">
        <v>0</v>
      </c>
      <c r="G25" s="27"/>
      <c r="H25" s="28">
        <f t="shared" si="7"/>
        <v>0</v>
      </c>
      <c r="I25" s="29">
        <f t="shared" si="8"/>
        <v>0</v>
      </c>
      <c r="J25" s="25"/>
      <c r="K25" s="26">
        <v>0</v>
      </c>
      <c r="L25" s="27"/>
      <c r="M25" s="28">
        <f t="shared" si="9"/>
        <v>0</v>
      </c>
      <c r="N25" s="26">
        <v>0</v>
      </c>
      <c r="O25" s="27"/>
      <c r="P25" s="28">
        <f t="shared" si="10"/>
        <v>0</v>
      </c>
      <c r="Q25" s="29">
        <f t="shared" si="11"/>
        <v>0</v>
      </c>
    </row>
    <row r="26" spans="1:17" ht="21.75" customHeight="1" x14ac:dyDescent="0.15">
      <c r="A26" s="30">
        <v>20</v>
      </c>
      <c r="B26" s="31"/>
      <c r="C26" s="32">
        <v>0</v>
      </c>
      <c r="D26" s="33"/>
      <c r="E26" s="34">
        <f t="shared" si="6"/>
        <v>0</v>
      </c>
      <c r="F26" s="32">
        <v>0</v>
      </c>
      <c r="G26" s="33"/>
      <c r="H26" s="34">
        <f t="shared" si="7"/>
        <v>0</v>
      </c>
      <c r="I26" s="35">
        <f t="shared" si="8"/>
        <v>0</v>
      </c>
      <c r="J26" s="31"/>
      <c r="K26" s="32">
        <v>0</v>
      </c>
      <c r="L26" s="33"/>
      <c r="M26" s="34">
        <f t="shared" si="9"/>
        <v>0</v>
      </c>
      <c r="N26" s="32">
        <v>0</v>
      </c>
      <c r="O26" s="33"/>
      <c r="P26" s="34">
        <f t="shared" si="10"/>
        <v>0</v>
      </c>
      <c r="Q26" s="35">
        <f t="shared" si="11"/>
        <v>0</v>
      </c>
    </row>
    <row r="27" spans="1:17" ht="21.75" customHeight="1" x14ac:dyDescent="0.15">
      <c r="A27" s="36"/>
      <c r="B27" s="31" t="s">
        <v>5</v>
      </c>
      <c r="C27" s="32">
        <v>0</v>
      </c>
      <c r="D27" s="33">
        <v>0</v>
      </c>
      <c r="E27" s="34">
        <f t="shared" si="2"/>
        <v>0</v>
      </c>
      <c r="F27" s="32">
        <v>0</v>
      </c>
      <c r="G27" s="33">
        <v>35</v>
      </c>
      <c r="H27" s="34">
        <f t="shared" si="0"/>
        <v>0</v>
      </c>
      <c r="I27" s="35">
        <f t="shared" si="3"/>
        <v>0</v>
      </c>
      <c r="J27" s="31" t="s">
        <v>5</v>
      </c>
      <c r="K27" s="32">
        <v>0</v>
      </c>
      <c r="L27" s="33">
        <v>0</v>
      </c>
      <c r="M27" s="34">
        <f t="shared" si="4"/>
        <v>0</v>
      </c>
      <c r="N27" s="32">
        <v>0</v>
      </c>
      <c r="O27" s="33">
        <v>0</v>
      </c>
      <c r="P27" s="34">
        <f t="shared" si="1"/>
        <v>0</v>
      </c>
      <c r="Q27" s="35">
        <f t="shared" si="5"/>
        <v>0</v>
      </c>
    </row>
  </sheetData>
  <mergeCells count="7">
    <mergeCell ref="B4:B5"/>
    <mergeCell ref="A1:Q1"/>
    <mergeCell ref="B3:I3"/>
    <mergeCell ref="A4:A6"/>
    <mergeCell ref="J3:Q3"/>
    <mergeCell ref="J4:J5"/>
    <mergeCell ref="A2:B2"/>
  </mergeCells>
  <phoneticPr fontId="1"/>
  <printOptions horizontalCentered="1"/>
  <pageMargins left="0.19685039370078741" right="0.19685039370078741" top="0.59055118110236227" bottom="0.39370078740157483" header="0.39370078740157483" footer="0.19685039370078741"/>
  <pageSetup paperSize="9" orientation="landscape" horizontalDpi="4294967293" r:id="rId1"/>
  <headerFooter alignWithMargins="0">
    <oddFooter>&amp;C&amp;12&amp;P ページ</oddFooter>
  </headerFooter>
  <ignoredErrors>
    <ignoredError sqref="E6 M6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DATA</vt:lpstr>
      <vt:lpstr>DATA!Print_Area</vt:lpstr>
      <vt:lpstr>DATA!Print_Titles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cp:lastModifiedBy/>
  <dcterms:created xsi:type="dcterms:W3CDTF">2026-07-24T04:59:57Z</dcterms:created>
  <dcterms:modified xsi:type="dcterms:W3CDTF">2026-07-24T05:00:08Z</dcterms:modified>
</cp:coreProperties>
</file>