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CEAD24F-F18D-41C2-A102-1B9DDD43D0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3" r:id="rId1"/>
  </sheets>
  <definedNames>
    <definedName name="_xlnm.Print_Titles" localSheetId="0">DATA!$A:$A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3" l="1"/>
  <c r="C11" i="13"/>
  <c r="B11" i="13" s="1"/>
  <c r="D10" i="13"/>
  <c r="C10" i="13"/>
  <c r="D9" i="13"/>
  <c r="C9" i="13"/>
  <c r="D6" i="13"/>
  <c r="C6" i="13"/>
  <c r="D5" i="13"/>
  <c r="C5" i="13"/>
  <c r="D4" i="13"/>
  <c r="C4" i="13"/>
  <c r="AF11" i="13"/>
  <c r="AF10" i="13"/>
  <c r="AF9" i="13"/>
  <c r="AH7" i="13"/>
  <c r="AH8" i="13" s="1"/>
  <c r="AG7" i="13"/>
  <c r="AG8" i="13" s="1"/>
  <c r="AF6" i="13"/>
  <c r="AF5" i="13"/>
  <c r="AF4" i="13"/>
  <c r="AC11" i="13"/>
  <c r="AC10" i="13"/>
  <c r="AC9" i="13"/>
  <c r="AE7" i="13"/>
  <c r="AE8" i="13" s="1"/>
  <c r="AD7" i="13"/>
  <c r="AD8" i="13" s="1"/>
  <c r="AC6" i="13"/>
  <c r="AC5" i="13"/>
  <c r="AC4" i="13"/>
  <c r="Z11" i="13"/>
  <c r="Z10" i="13"/>
  <c r="Z9" i="13"/>
  <c r="AB7" i="13"/>
  <c r="AB8" i="13" s="1"/>
  <c r="AA7" i="13"/>
  <c r="AA8" i="13" s="1"/>
  <c r="Z6" i="13"/>
  <c r="Z5" i="13"/>
  <c r="Z4" i="13"/>
  <c r="W11" i="13"/>
  <c r="W10" i="13"/>
  <c r="W9" i="13"/>
  <c r="Y7" i="13"/>
  <c r="Y8" i="13" s="1"/>
  <c r="X7" i="13"/>
  <c r="X8" i="13" s="1"/>
  <c r="W6" i="13"/>
  <c r="W5" i="13"/>
  <c r="W4" i="13"/>
  <c r="T11" i="13"/>
  <c r="T10" i="13"/>
  <c r="T9" i="13"/>
  <c r="V7" i="13"/>
  <c r="V8" i="13" s="1"/>
  <c r="U7" i="13"/>
  <c r="U8" i="13" s="1"/>
  <c r="T6" i="13"/>
  <c r="T5" i="13"/>
  <c r="T4" i="13"/>
  <c r="Q11" i="13"/>
  <c r="Q10" i="13"/>
  <c r="Q9" i="13"/>
  <c r="S7" i="13"/>
  <c r="S8" i="13" s="1"/>
  <c r="R7" i="13"/>
  <c r="R8" i="13" s="1"/>
  <c r="Q6" i="13"/>
  <c r="Q5" i="13"/>
  <c r="Q4" i="13"/>
  <c r="N11" i="13"/>
  <c r="N10" i="13"/>
  <c r="N9" i="13"/>
  <c r="P7" i="13"/>
  <c r="P8" i="13" s="1"/>
  <c r="O7" i="13"/>
  <c r="O8" i="13" s="1"/>
  <c r="N6" i="13"/>
  <c r="N5" i="13"/>
  <c r="N4" i="13"/>
  <c r="K11" i="13"/>
  <c r="K10" i="13"/>
  <c r="K9" i="13"/>
  <c r="M7" i="13"/>
  <c r="L7" i="13"/>
  <c r="L8" i="13" s="1"/>
  <c r="K6" i="13"/>
  <c r="K5" i="13"/>
  <c r="K4" i="13"/>
  <c r="H11" i="13"/>
  <c r="H10" i="13"/>
  <c r="H9" i="13"/>
  <c r="J7" i="13"/>
  <c r="J8" i="13" s="1"/>
  <c r="I7" i="13"/>
  <c r="I8" i="13" s="1"/>
  <c r="H6" i="13"/>
  <c r="H5" i="13"/>
  <c r="H4" i="13"/>
  <c r="G7" i="13"/>
  <c r="G8" i="13" s="1"/>
  <c r="F7" i="13"/>
  <c r="E11" i="13"/>
  <c r="E10" i="13"/>
  <c r="E9" i="13"/>
  <c r="E6" i="13"/>
  <c r="E5" i="13"/>
  <c r="E4" i="13"/>
  <c r="Z7" i="13" l="1"/>
  <c r="Z8" i="13" s="1"/>
  <c r="K7" i="13"/>
  <c r="K8" i="13" s="1"/>
  <c r="H7" i="13"/>
  <c r="H8" i="13" s="1"/>
  <c r="AF7" i="13"/>
  <c r="AF8" i="13" s="1"/>
  <c r="AC7" i="13"/>
  <c r="AC8" i="13" s="1"/>
  <c r="W7" i="13"/>
  <c r="W8" i="13" s="1"/>
  <c r="Q7" i="13"/>
  <c r="Q8" i="13" s="1"/>
  <c r="M8" i="13"/>
  <c r="T7" i="13"/>
  <c r="T8" i="13" s="1"/>
  <c r="B10" i="13"/>
  <c r="D7" i="13"/>
  <c r="D8" i="13" s="1"/>
  <c r="B9" i="13"/>
  <c r="C7" i="13"/>
  <c r="B6" i="13"/>
  <c r="B5" i="13"/>
  <c r="B4" i="13"/>
  <c r="N7" i="13"/>
  <c r="N8" i="13" s="1"/>
  <c r="E7" i="13"/>
  <c r="E8" i="13" s="1"/>
  <c r="F8" i="13"/>
  <c r="B7" i="13" l="1"/>
  <c r="B8" i="13" s="1"/>
  <c r="C8" i="13"/>
</calcChain>
</file>

<file path=xl/sharedStrings.xml><?xml version="1.0" encoding="utf-8"?>
<sst xmlns="http://schemas.openxmlformats.org/spreadsheetml/2006/main" count="50" uniqueCount="20">
  <si>
    <t>計</t>
  </si>
  <si>
    <t>合計</t>
    <rPh sb="0" eb="2">
      <t>ゴウケイ</t>
    </rPh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</si>
  <si>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</si>
  <si>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</si>
  <si>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　年月</t>
    <rPh sb="1" eb="2">
      <t>ネン</t>
    </rPh>
    <phoneticPr fontId="1"/>
  </si>
  <si>
    <t>前年同期間データ</t>
    <rPh sb="0" eb="2">
      <t>ゼンネン</t>
    </rPh>
    <rPh sb="2" eb="4">
      <t>ドウキ</t>
    </rPh>
    <rPh sb="4" eb="5">
      <t>カン</t>
    </rPh>
    <phoneticPr fontId="1"/>
  </si>
  <si>
    <t>2026年 1月 ～ 3月</t>
  </si>
  <si>
    <t>北米西岸（メキシコ含む）</t>
  </si>
  <si>
    <t>豪州・ニュージーランド</t>
  </si>
  <si>
    <t>印パ・ペルシャ湾</t>
  </si>
  <si>
    <t>タイ・インドシナ</t>
  </si>
  <si>
    <t>シンガポール・マレーシア</t>
  </si>
  <si>
    <t>フィリピン</t>
  </si>
  <si>
    <t>韓国</t>
  </si>
  <si>
    <t>中国</t>
  </si>
  <si>
    <t>香港</t>
  </si>
  <si>
    <t>不定期航路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</si>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</sst>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_ ;&quot;- &quot;"/>
    <numFmt numFmtId="177" formatCode="\(##0.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176" fontId="2" fillId="0" borderId="7" xfId="0" applyNumberFormat="1" applyFont="1" applyBorder="1" applyAlignment="1">
      <alignment vertical="center" justifyLastLine="1"/>
    </xf>
    <xf numFmtId="176" fontId="2" fillId="0" borderId="8" xfId="0" applyNumberFormat="1" applyFont="1" applyBorder="1" applyAlignment="1">
      <alignment vertical="center" justifyLastLine="1"/>
    </xf>
    <xf numFmtId="176" fontId="2" fillId="0" borderId="9" xfId="0" applyNumberFormat="1" applyFont="1" applyBorder="1" applyAlignment="1">
      <alignment vertical="center" justifyLastLine="1"/>
    </xf>
    <xf numFmtId="177" fontId="2" fillId="0" borderId="10" xfId="0" applyNumberFormat="1" applyFont="1" applyBorder="1" applyAlignment="1">
      <alignment horizontal="right" vertical="center" justifyLastLine="1"/>
    </xf>
    <xf numFmtId="177" fontId="2" fillId="0" borderId="11" xfId="0" applyNumberFormat="1" applyFont="1" applyBorder="1" applyAlignment="1">
      <alignment horizontal="right" vertical="center" justifyLastLine="1"/>
    </xf>
    <xf numFmtId="177" fontId="2" fillId="0" borderId="12" xfId="0" applyNumberFormat="1" applyFont="1" applyBorder="1" applyAlignment="1">
      <alignment horizontal="right" vertical="center" justifyLastLine="1"/>
    </xf>
    <xf numFmtId="176" fontId="2" fillId="0" borderId="4" xfId="0" applyNumberFormat="1" applyFont="1" applyBorder="1" applyAlignment="1">
      <alignment vertical="center" justifyLastLine="1"/>
    </xf>
    <xf numFmtId="176" fontId="2" fillId="0" borderId="5" xfId="0" applyNumberFormat="1" applyFont="1" applyBorder="1" applyAlignment="1">
      <alignment vertical="center" justifyLastLine="1"/>
    </xf>
    <xf numFmtId="176" fontId="2" fillId="0" borderId="6" xfId="0" applyNumberFormat="1" applyFont="1" applyBorder="1" applyAlignment="1">
      <alignment vertical="center" justifyLastLine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 justifyLastLine="1"/>
    </xf>
    <xf numFmtId="176" fontId="4" fillId="0" borderId="8" xfId="0" applyNumberFormat="1" applyFont="1" applyBorder="1" applyAlignment="1">
      <alignment vertical="center" justifyLastLine="1"/>
    </xf>
    <xf numFmtId="176" fontId="4" fillId="0" borderId="9" xfId="0" applyNumberFormat="1" applyFont="1" applyBorder="1" applyAlignment="1">
      <alignment vertical="center" justifyLastLine="1"/>
    </xf>
    <xf numFmtId="177" fontId="4" fillId="0" borderId="10" xfId="0" applyNumberFormat="1" applyFont="1" applyBorder="1" applyAlignment="1">
      <alignment horizontal="right" vertical="center" justifyLastLine="1"/>
    </xf>
    <xf numFmtId="177" fontId="4" fillId="0" borderId="11" xfId="0" applyNumberFormat="1" applyFont="1" applyBorder="1" applyAlignment="1">
      <alignment horizontal="right" vertical="center" justifyLastLine="1"/>
    </xf>
    <xf numFmtId="177" fontId="4" fillId="0" borderId="12" xfId="0" applyNumberFormat="1" applyFont="1" applyBorder="1" applyAlignment="1">
      <alignment horizontal="right" vertical="center" justifyLastLine="1"/>
    </xf>
    <xf numFmtId="176" fontId="4" fillId="0" borderId="4" xfId="0" applyNumberFormat="1" applyFont="1" applyBorder="1" applyAlignment="1">
      <alignment vertical="center" justifyLastLine="1"/>
    </xf>
    <xf numFmtId="176" fontId="4" fillId="0" borderId="5" xfId="0" applyNumberFormat="1" applyFont="1" applyBorder="1" applyAlignment="1">
      <alignment vertical="center" justifyLastLine="1"/>
    </xf>
    <xf numFmtId="176" fontId="4" fillId="0" borderId="6" xfId="0" applyNumberFormat="1" applyFont="1" applyBorder="1" applyAlignment="1">
      <alignment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9525</xdr:colOff>
      <xdr:row>3</xdr:row>
      <xdr:rowOff>0</xdr:rowOff>
    </xdr:to>
    <xdr:sp macro="" textlink="">
      <xdr:nvSpPr>
        <xdr:cNvPr id="6145" name="直線 1">
          <a:extLst>
            <a:ext uri="{FF2B5EF4-FFF2-40B4-BE49-F238E27FC236}">
              <a16:creationId xmlns:a16="http://schemas.microsoft.com/office/drawing/2014/main" id="{38C7496B-27B7-4B82-BB21-A1F628BAA125}"/>
            </a:ext>
          </a:extLst>
        </xdr:cNvPr>
        <xdr:cNvSpPr>
          <a:spLocks noChangeShapeType="1"/>
        </xdr:cNvSpPr>
      </xdr:nvSpPr>
      <xdr:spPr bwMode="auto">
        <a:xfrm>
          <a:off x="9525" y="238125"/>
          <a:ext cx="80962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view="pageBreakPreview" zoomScale="60" zoomScaleNormal="75" workbookViewId="0">
      <selection activeCell="J10" sqref="J10"/>
    </sheetView>
  </sheetViews>
  <sheetFormatPr defaultColWidth="9" defaultRowHeight="13.2" x14ac:dyDescent="0.2"/>
  <cols>
    <col min="1" max="1" width="20" style="2" customWidth="1"/>
    <col min="2" max="31" width="15" style="2" customWidth="1"/>
    <col min="32" max="34" width="15" style="2" hidden="1" customWidth="1"/>
    <col min="35" max="16384" width="9" style="2"/>
  </cols>
  <sheetData>
    <row r="1" spans="1:34" ht="18.899999999999999" customHeight="1" x14ac:dyDescent="0.2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2.2" customHeight="1" x14ac:dyDescent="0.2">
      <c r="A2" s="3"/>
      <c r="B2" s="17" t="s">
        <v>1</v>
      </c>
      <c r="C2" s="18"/>
      <c r="D2" s="19"/>
      <c r="E2" s="17" t="s">
        <v>7</v>
      </c>
      <c r="F2" s="18"/>
      <c r="G2" s="19"/>
      <c r="H2" s="17" t="s">
        <v>8</v>
      </c>
      <c r="I2" s="18"/>
      <c r="J2" s="19"/>
      <c r="K2" s="17" t="s">
        <v>9</v>
      </c>
      <c r="L2" s="18"/>
      <c r="M2" s="19"/>
      <c r="N2" s="17" t="s">
        <v>10</v>
      </c>
      <c r="O2" s="18"/>
      <c r="P2" s="19"/>
      <c r="Q2" s="17" t="s">
        <v>11</v>
      </c>
      <c r="R2" s="18"/>
      <c r="S2" s="19"/>
      <c r="T2" s="17" t="s">
        <v>12</v>
      </c>
      <c r="U2" s="18"/>
      <c r="V2" s="19"/>
      <c r="W2" s="17" t="s">
        <v>13</v>
      </c>
      <c r="X2" s="18"/>
      <c r="Y2" s="19"/>
      <c r="Z2" s="17" t="s">
        <v>14</v>
      </c>
      <c r="AA2" s="18"/>
      <c r="AB2" s="19"/>
      <c r="AC2" s="17" t="s">
        <v>15</v>
      </c>
      <c r="AD2" s="18"/>
      <c r="AE2" s="19"/>
      <c r="AF2" s="17" t="s">
        <v>16</v>
      </c>
      <c r="AG2" s="18"/>
      <c r="AH2" s="19"/>
    </row>
    <row r="3" spans="1:34" ht="22.2" customHeight="1" x14ac:dyDescent="0.2">
      <c r="A3" s="4" t="s">
        <v>4</v>
      </c>
      <c r="B3" s="5" t="s">
        <v>0</v>
      </c>
      <c r="C3" s="6" t="s">
        <v>2</v>
      </c>
      <c r="D3" s="7" t="s">
        <v>3</v>
      </c>
      <c r="E3" s="5" t="s">
        <v>0</v>
      </c>
      <c r="F3" s="6" t="s">
        <v>2</v>
      </c>
      <c r="G3" s="7" t="s">
        <v>3</v>
      </c>
      <c r="H3" s="5" t="s">
        <v>0</v>
      </c>
      <c r="I3" s="6" t="s">
        <v>2</v>
      </c>
      <c r="J3" s="7" t="s">
        <v>3</v>
      </c>
      <c r="K3" s="5" t="s">
        <v>0</v>
      </c>
      <c r="L3" s="6" t="s">
        <v>2</v>
      </c>
      <c r="M3" s="7" t="s">
        <v>3</v>
      </c>
      <c r="N3" s="5" t="s">
        <v>0</v>
      </c>
      <c r="O3" s="6" t="s">
        <v>2</v>
      </c>
      <c r="P3" s="7" t="s">
        <v>3</v>
      </c>
      <c r="Q3" s="5" t="s">
        <v>0</v>
      </c>
      <c r="R3" s="6" t="s">
        <v>2</v>
      </c>
      <c r="S3" s="7" t="s">
        <v>3</v>
      </c>
      <c r="T3" s="5" t="s">
        <v>0</v>
      </c>
      <c r="U3" s="6" t="s">
        <v>2</v>
      </c>
      <c r="V3" s="7" t="s">
        <v>3</v>
      </c>
      <c r="W3" s="5" t="s">
        <v>0</v>
      </c>
      <c r="X3" s="6" t="s">
        <v>2</v>
      </c>
      <c r="Y3" s="7" t="s">
        <v>3</v>
      </c>
      <c r="Z3" s="5" t="s">
        <v>0</v>
      </c>
      <c r="AA3" s="6" t="s">
        <v>2</v>
      </c>
      <c r="AB3" s="7" t="s">
        <v>3</v>
      </c>
      <c r="AC3" s="5" t="s">
        <v>0</v>
      </c>
      <c r="AD3" s="6" t="s">
        <v>2</v>
      </c>
      <c r="AE3" s="7" t="s">
        <v>3</v>
      </c>
      <c r="AF3" s="5" t="s">
        <v>0</v>
      </c>
      <c r="AG3" s="6" t="s">
        <v>2</v>
      </c>
      <c r="AH3" s="7" t="s">
        <v>3</v>
      </c>
    </row>
    <row r="4" spans="1:34" ht="54.6" customHeight="1" x14ac:dyDescent="0.2">
      <c r="A4" s="20" t="s">
        <v>17</v>
      </c>
      <c r="B4" s="25">
        <f>SUM(C4,D4)</f>
        <v>31219217</v>
      </c>
      <c r="C4" s="26">
        <f>SUMIF(E3:AH3,"輸出",E4:AH4)</f>
        <v>7619809</v>
      </c>
      <c r="D4" s="27">
        <f>SUMIF(E3:AH3,"輸入",E4:AH4)</f>
        <v>23599408</v>
      </c>
      <c r="E4" s="25">
        <f>SUM(F4,G4)</f>
        <v>554849</v>
      </c>
      <c r="F4" s="26">
        <v>139453</v>
      </c>
      <c r="G4" s="27">
        <v>415396</v>
      </c>
      <c r="H4" s="25">
        <f>SUM(I4,J4)</f>
        <v>441604</v>
      </c>
      <c r="I4" s="26">
        <v>124034</v>
      </c>
      <c r="J4" s="27">
        <v>317570</v>
      </c>
      <c r="K4" s="25">
        <f>SUM(L4,M4)</f>
        <v>36985</v>
      </c>
      <c r="L4" s="26">
        <v>9745</v>
      </c>
      <c r="M4" s="27">
        <v>27240</v>
      </c>
      <c r="N4" s="25">
        <f>SUM(O4,P4)</f>
        <v>10199484</v>
      </c>
      <c r="O4" s="26">
        <v>2466684</v>
      </c>
      <c r="P4" s="27">
        <v>7732800</v>
      </c>
      <c r="Q4" s="25">
        <f>SUM(R4,S4)</f>
        <v>2699392</v>
      </c>
      <c r="R4" s="26">
        <v>994363</v>
      </c>
      <c r="S4" s="27">
        <v>1705029</v>
      </c>
      <c r="T4" s="25">
        <f>SUM(U4,V4)</f>
        <v>1911676</v>
      </c>
      <c r="U4" s="26">
        <v>678135</v>
      </c>
      <c r="V4" s="27">
        <v>1233541</v>
      </c>
      <c r="W4" s="25">
        <f>SUM(X4,Y4)</f>
        <v>3276801</v>
      </c>
      <c r="X4" s="26">
        <v>1273668</v>
      </c>
      <c r="Y4" s="27">
        <v>2003133</v>
      </c>
      <c r="Z4" s="25">
        <f>SUM(AA4,AB4)</f>
        <v>10231338</v>
      </c>
      <c r="AA4" s="26">
        <v>1412272</v>
      </c>
      <c r="AB4" s="27">
        <v>8819066</v>
      </c>
      <c r="AC4" s="25">
        <f>SUM(AD4,AE4)</f>
        <v>1867088</v>
      </c>
      <c r="AD4" s="26">
        <v>521455</v>
      </c>
      <c r="AE4" s="27">
        <v>1345633</v>
      </c>
      <c r="AF4" s="8">
        <f>SUM(AG4,AH4)</f>
        <v>0</v>
      </c>
      <c r="AG4" s="9">
        <v>0</v>
      </c>
      <c r="AH4" s="10">
        <v>0</v>
      </c>
    </row>
    <row r="5" spans="1:34" ht="54.6" customHeight="1" x14ac:dyDescent="0.2">
      <c r="A5" s="20" t="s">
        <v>18</v>
      </c>
      <c r="B5" s="25">
        <f>SUM(C5,D5)</f>
        <v>31555278</v>
      </c>
      <c r="C5" s="26">
        <f>SUMIF(E3:AH3,"輸出",E5:AH5)</f>
        <v>7379302</v>
      </c>
      <c r="D5" s="27">
        <f>SUMIF(E3:AH3,"輸入",E5:AH5)</f>
        <v>24175976</v>
      </c>
      <c r="E5" s="25">
        <f>SUM(F5,G5)</f>
        <v>407947</v>
      </c>
      <c r="F5" s="26">
        <v>143409</v>
      </c>
      <c r="G5" s="27">
        <v>264538</v>
      </c>
      <c r="H5" s="25">
        <f>SUM(I5,J5)</f>
        <v>462467</v>
      </c>
      <c r="I5" s="26">
        <v>155508</v>
      </c>
      <c r="J5" s="27">
        <v>306959</v>
      </c>
      <c r="K5" s="25">
        <f>SUM(L5,M5)</f>
        <v>0</v>
      </c>
      <c r="L5" s="26">
        <v>0</v>
      </c>
      <c r="M5" s="27">
        <v>0</v>
      </c>
      <c r="N5" s="25">
        <f>SUM(O5,P5)</f>
        <v>10193676</v>
      </c>
      <c r="O5" s="26">
        <v>2263063</v>
      </c>
      <c r="P5" s="27">
        <v>7930613</v>
      </c>
      <c r="Q5" s="25">
        <f>SUM(R5,S5)</f>
        <v>2445954</v>
      </c>
      <c r="R5" s="26">
        <v>868448</v>
      </c>
      <c r="S5" s="27">
        <v>1577506</v>
      </c>
      <c r="T5" s="25">
        <f>SUM(U5,V5)</f>
        <v>2300637</v>
      </c>
      <c r="U5" s="26">
        <v>633067</v>
      </c>
      <c r="V5" s="27">
        <v>1667570</v>
      </c>
      <c r="W5" s="25">
        <f>SUM(X5,Y5)</f>
        <v>3832161</v>
      </c>
      <c r="X5" s="26">
        <v>1489005</v>
      </c>
      <c r="Y5" s="27">
        <v>2343156</v>
      </c>
      <c r="Z5" s="25">
        <f>SUM(AA5,AB5)</f>
        <v>10309052</v>
      </c>
      <c r="AA5" s="26">
        <v>1412055</v>
      </c>
      <c r="AB5" s="27">
        <v>8896997</v>
      </c>
      <c r="AC5" s="25">
        <f>SUM(AD5,AE5)</f>
        <v>1603384</v>
      </c>
      <c r="AD5" s="26">
        <v>414747</v>
      </c>
      <c r="AE5" s="27">
        <v>1188637</v>
      </c>
      <c r="AF5" s="8">
        <f>SUM(AG5,AH5)</f>
        <v>0</v>
      </c>
      <c r="AG5" s="9">
        <v>0</v>
      </c>
      <c r="AH5" s="10">
        <v>0</v>
      </c>
    </row>
    <row r="6" spans="1:34" ht="54.6" hidden="1" customHeight="1" x14ac:dyDescent="0.2">
      <c r="A6" s="21" t="s">
        <v>5</v>
      </c>
      <c r="B6" s="25">
        <f>SUM(C6,D6)</f>
        <v>7532031</v>
      </c>
      <c r="C6" s="26">
        <f>SUMIF(E3:AH3,"輸出",E6:AH6)</f>
        <v>1714468</v>
      </c>
      <c r="D6" s="27">
        <f>SUMIF(E3:AH3,"輸入",E6:AH6)</f>
        <v>5817563</v>
      </c>
      <c r="E6" s="25">
        <f>SUM(F6,G6)</f>
        <v>88360</v>
      </c>
      <c r="F6" s="26">
        <v>28719</v>
      </c>
      <c r="G6" s="27">
        <v>59641</v>
      </c>
      <c r="H6" s="25">
        <f>SUM(I6,J6)</f>
        <v>91387</v>
      </c>
      <c r="I6" s="26">
        <v>32273</v>
      </c>
      <c r="J6" s="27">
        <v>59114</v>
      </c>
      <c r="K6" s="25">
        <f>SUM(L6,M6)</f>
        <v>0</v>
      </c>
      <c r="L6" s="26">
        <v>0</v>
      </c>
      <c r="M6" s="27">
        <v>0</v>
      </c>
      <c r="N6" s="25">
        <f>SUM(O6,P6)</f>
        <v>2307352</v>
      </c>
      <c r="O6" s="26">
        <v>493388</v>
      </c>
      <c r="P6" s="27">
        <v>1813964</v>
      </c>
      <c r="Q6" s="25">
        <f>SUM(R6,S6)</f>
        <v>567072</v>
      </c>
      <c r="R6" s="26">
        <v>196065</v>
      </c>
      <c r="S6" s="27">
        <v>371007</v>
      </c>
      <c r="T6" s="25">
        <f>SUM(U6,V6)</f>
        <v>561404</v>
      </c>
      <c r="U6" s="26">
        <v>171159</v>
      </c>
      <c r="V6" s="27">
        <v>390245</v>
      </c>
      <c r="W6" s="25">
        <f>SUM(X6,Y6)</f>
        <v>903868</v>
      </c>
      <c r="X6" s="26">
        <v>297162</v>
      </c>
      <c r="Y6" s="27">
        <v>606706</v>
      </c>
      <c r="Z6" s="25">
        <f>SUM(AA6,AB6)</f>
        <v>2494553</v>
      </c>
      <c r="AA6" s="26">
        <v>354341</v>
      </c>
      <c r="AB6" s="27">
        <v>2140212</v>
      </c>
      <c r="AC6" s="25">
        <f>SUM(AD6,AE6)</f>
        <v>518035</v>
      </c>
      <c r="AD6" s="26">
        <v>141361</v>
      </c>
      <c r="AE6" s="27">
        <v>376674</v>
      </c>
      <c r="AF6" s="8">
        <f>SUM(AG6,AH6)</f>
        <v>0</v>
      </c>
      <c r="AG6" s="9">
        <v>0</v>
      </c>
      <c r="AH6" s="10">
        <v>0</v>
      </c>
    </row>
    <row r="7" spans="1:34" ht="54.6" customHeight="1" x14ac:dyDescent="0.2">
      <c r="A7" s="22" t="s">
        <v>19</v>
      </c>
      <c r="B7" s="25">
        <f>SUM(C7,D7)</f>
        <v>7815948</v>
      </c>
      <c r="C7" s="26">
        <f>SUMIF(E3:AH3,"輸出",E7:AH7)</f>
        <v>1871754</v>
      </c>
      <c r="D7" s="27">
        <f>SUMIF(E3:AH3,"輸入",E7:AH7)</f>
        <v>5944194</v>
      </c>
      <c r="E7" s="25">
        <f>SUM(F7,G7)</f>
        <v>102704</v>
      </c>
      <c r="F7" s="26">
        <f>SUM(F9,F10,F11,F12,F13,F14,F15,F16,F17,F18,F19,F20)</f>
        <v>43004</v>
      </c>
      <c r="G7" s="27">
        <f>SUM(G9,G10,G11,G12,G13,G14,G15,G16,G17,G18,G19,G20)</f>
        <v>59700</v>
      </c>
      <c r="H7" s="25">
        <f>SUM(I7,J7)</f>
        <v>101934</v>
      </c>
      <c r="I7" s="26">
        <f>SUM(I9,I10,I11,I12,I13,I14,I15,I16,I17,I18,I19,I20)</f>
        <v>43204</v>
      </c>
      <c r="J7" s="27">
        <f>SUM(J9,J10,J11,J12,J13,J14,J15,J16,J17,J18,J19,J20)</f>
        <v>58730</v>
      </c>
      <c r="K7" s="25">
        <f>SUM(L7,M7)</f>
        <v>0</v>
      </c>
      <c r="L7" s="26">
        <f>SUM(L9,L10,L11,L12,L13,L14,L15,L16,L17,L18,L19,L20)</f>
        <v>0</v>
      </c>
      <c r="M7" s="27">
        <f>SUM(M9,M10,M11,M12,M13,M14,M15,M16,M17,M18,M19,M20)</f>
        <v>0</v>
      </c>
      <c r="N7" s="25">
        <f>SUM(O7,P7)</f>
        <v>2786766</v>
      </c>
      <c r="O7" s="26">
        <f>SUM(O9,O10,O11,O12,O13,O14,O15,O16,O17,O18,O19,O20)</f>
        <v>612549</v>
      </c>
      <c r="P7" s="27">
        <f>SUM(P9,P10,P11,P12,P13,P14,P15,P16,P17,P18,P19,P20)</f>
        <v>2174217</v>
      </c>
      <c r="Q7" s="25">
        <f>SUM(R7,S7)</f>
        <v>612208</v>
      </c>
      <c r="R7" s="26">
        <f>SUM(R9,R10,R11,R12,R13,R14,R15,R16,R17,R18,R19,R20)</f>
        <v>215279</v>
      </c>
      <c r="S7" s="27">
        <f>SUM(S9,S10,S11,S12,S13,S14,S15,S16,S17,S18,S19,S20)</f>
        <v>396929</v>
      </c>
      <c r="T7" s="25">
        <f>SUM(U7,V7)</f>
        <v>551917</v>
      </c>
      <c r="U7" s="26">
        <f>SUM(U9,U10,U11,U12,U13,U14,U15,U16,U17,U18,U19,U20)</f>
        <v>145475</v>
      </c>
      <c r="V7" s="27">
        <f>SUM(V9,V10,V11,V12,V13,V14,V15,V16,V17,V18,V19,V20)</f>
        <v>406442</v>
      </c>
      <c r="W7" s="25">
        <f>SUM(X7,Y7)</f>
        <v>909371</v>
      </c>
      <c r="X7" s="26">
        <f>SUM(X9,X10,X11,X12,X13,X14,X15,X16,X17,X18,X19,X20)</f>
        <v>393233</v>
      </c>
      <c r="Y7" s="27">
        <f>SUM(Y9,Y10,Y11,Y12,Y13,Y14,Y15,Y16,Y17,Y18,Y19,Y20)</f>
        <v>516138</v>
      </c>
      <c r="Z7" s="25">
        <f>SUM(AA7,AB7)</f>
        <v>2366526</v>
      </c>
      <c r="AA7" s="26">
        <f>SUM(AA9,AA10,AA11,AA12,AA13,AA14,AA15,AA16,AA17,AA18,AA19,AA20)</f>
        <v>324905</v>
      </c>
      <c r="AB7" s="27">
        <f>SUM(AB9,AB10,AB11,AB12,AB13,AB14,AB15,AB16,AB17,AB18,AB19,AB20)</f>
        <v>2041621</v>
      </c>
      <c r="AC7" s="25">
        <f>SUM(AD7,AE7)</f>
        <v>384522</v>
      </c>
      <c r="AD7" s="26">
        <f>SUM(AD9,AD10,AD11,AD12,AD13,AD14,AD15,AD16,AD17,AD18,AD19,AD20)</f>
        <v>94105</v>
      </c>
      <c r="AE7" s="27">
        <f>SUM(AE9,AE10,AE11,AE12,AE13,AE14,AE15,AE16,AE17,AE18,AE19,AE20)</f>
        <v>290417</v>
      </c>
      <c r="AF7" s="8">
        <f>SUM(AG7,AH7)</f>
        <v>0</v>
      </c>
      <c r="AG7" s="9">
        <f>SUM(AG9,AG10,AG11,AG12,AG13,AG14,AG15,AG16,AG17,AG18,AG19,AG20)</f>
        <v>0</v>
      </c>
      <c r="AH7" s="10">
        <f>SUM(AH9,AH10,AH11,AH12,AH13,AH14,AH15,AH16,AH17,AH18,AH19,AH20)</f>
        <v>0</v>
      </c>
    </row>
    <row r="8" spans="1:34" ht="54.6" customHeight="1" x14ac:dyDescent="0.2">
      <c r="A8" s="23"/>
      <c r="B8" s="28">
        <f t="shared" ref="B8:G8" si="0">IF(OR(B6=0,B7=0),"(     -)",B7/B6*100)</f>
        <v>103.76946138431984</v>
      </c>
      <c r="C8" s="29">
        <f t="shared" si="0"/>
        <v>109.17404116028995</v>
      </c>
      <c r="D8" s="30">
        <f t="shared" si="0"/>
        <v>102.17670182514568</v>
      </c>
      <c r="E8" s="28">
        <f t="shared" si="0"/>
        <v>116.23358985966502</v>
      </c>
      <c r="F8" s="29">
        <f t="shared" si="0"/>
        <v>149.74058985340716</v>
      </c>
      <c r="G8" s="30">
        <f t="shared" si="0"/>
        <v>100.09892523599537</v>
      </c>
      <c r="H8" s="28">
        <f t="shared" ref="H8:AH8" si="1">IF(OR(H6=0,H7=0),"(     -)",H7/H6*100)</f>
        <v>111.54102881153776</v>
      </c>
      <c r="I8" s="29">
        <f t="shared" si="1"/>
        <v>133.87041799646764</v>
      </c>
      <c r="J8" s="30">
        <f t="shared" si="1"/>
        <v>99.350407686842374</v>
      </c>
      <c r="K8" s="28" t="str">
        <f t="shared" si="1"/>
        <v>(     -)</v>
      </c>
      <c r="L8" s="29" t="str">
        <f t="shared" si="1"/>
        <v>(     -)</v>
      </c>
      <c r="M8" s="30" t="str">
        <f t="shared" si="1"/>
        <v>(     -)</v>
      </c>
      <c r="N8" s="28">
        <f t="shared" si="1"/>
        <v>120.77767068050302</v>
      </c>
      <c r="O8" s="29">
        <f t="shared" si="1"/>
        <v>124.15158050053914</v>
      </c>
      <c r="P8" s="30">
        <f t="shared" si="1"/>
        <v>119.85998619597741</v>
      </c>
      <c r="Q8" s="28">
        <f t="shared" si="1"/>
        <v>107.95948309914792</v>
      </c>
      <c r="R8" s="29">
        <f t="shared" si="1"/>
        <v>109.79981128707317</v>
      </c>
      <c r="S8" s="30">
        <f t="shared" si="1"/>
        <v>106.9869301657381</v>
      </c>
      <c r="T8" s="28">
        <f t="shared" si="1"/>
        <v>98.310129603636597</v>
      </c>
      <c r="U8" s="29">
        <f t="shared" si="1"/>
        <v>84.994069841492419</v>
      </c>
      <c r="V8" s="30">
        <f t="shared" si="1"/>
        <v>104.15046957680431</v>
      </c>
      <c r="W8" s="28">
        <f t="shared" si="1"/>
        <v>100.60882783769311</v>
      </c>
      <c r="X8" s="29">
        <f t="shared" si="1"/>
        <v>132.32950377235312</v>
      </c>
      <c r="Y8" s="30">
        <f t="shared" si="1"/>
        <v>85.072176639097023</v>
      </c>
      <c r="Z8" s="28">
        <f t="shared" si="1"/>
        <v>94.867737827177862</v>
      </c>
      <c r="AA8" s="29">
        <f t="shared" si="1"/>
        <v>91.692747946187424</v>
      </c>
      <c r="AB8" s="30">
        <f t="shared" si="1"/>
        <v>95.393400279972269</v>
      </c>
      <c r="AC8" s="28">
        <f t="shared" si="1"/>
        <v>74.227030992114436</v>
      </c>
      <c r="AD8" s="29">
        <f t="shared" si="1"/>
        <v>66.570694887557394</v>
      </c>
      <c r="AE8" s="30">
        <f t="shared" si="1"/>
        <v>77.100357338175712</v>
      </c>
      <c r="AF8" s="11" t="str">
        <f t="shared" si="1"/>
        <v>(     -)</v>
      </c>
      <c r="AG8" s="12" t="str">
        <f t="shared" si="1"/>
        <v>(     -)</v>
      </c>
      <c r="AH8" s="13" t="str">
        <f t="shared" si="1"/>
        <v>(     -)</v>
      </c>
    </row>
    <row r="9" spans="1:34" ht="54.6" customHeight="1" x14ac:dyDescent="0.2">
      <c r="A9" s="20">
        <v>1</v>
      </c>
      <c r="B9" s="25">
        <f>SUM(C9,D9)</f>
        <v>2665771</v>
      </c>
      <c r="C9" s="26">
        <f>SUMIF(E3:AH3,"輸出",E9:AH9)</f>
        <v>539029</v>
      </c>
      <c r="D9" s="27">
        <f>SUMIF(E3:AH3,"輸入",E9:AH9)</f>
        <v>2126742</v>
      </c>
      <c r="E9" s="25">
        <f>SUM(F9,G9)</f>
        <v>30064</v>
      </c>
      <c r="F9" s="26">
        <v>13511</v>
      </c>
      <c r="G9" s="27">
        <v>16553</v>
      </c>
      <c r="H9" s="25">
        <f>SUM(I9,J9)</f>
        <v>26851</v>
      </c>
      <c r="I9" s="26">
        <v>9783</v>
      </c>
      <c r="J9" s="27">
        <v>17068</v>
      </c>
      <c r="K9" s="25">
        <f>SUM(L9,M9)</f>
        <v>0</v>
      </c>
      <c r="L9" s="26">
        <v>0</v>
      </c>
      <c r="M9" s="27">
        <v>0</v>
      </c>
      <c r="N9" s="25">
        <f>SUM(O9,P9)</f>
        <v>970574</v>
      </c>
      <c r="O9" s="26">
        <v>173791</v>
      </c>
      <c r="P9" s="27">
        <v>796783</v>
      </c>
      <c r="Q9" s="25">
        <f>SUM(R9,S9)</f>
        <v>217337</v>
      </c>
      <c r="R9" s="26">
        <v>70616</v>
      </c>
      <c r="S9" s="27">
        <v>146721</v>
      </c>
      <c r="T9" s="25">
        <f>SUM(U9,V9)</f>
        <v>172711</v>
      </c>
      <c r="U9" s="26">
        <v>37029</v>
      </c>
      <c r="V9" s="27">
        <v>135682</v>
      </c>
      <c r="W9" s="25">
        <f>SUM(X9,Y9)</f>
        <v>295392</v>
      </c>
      <c r="X9" s="26">
        <v>111751</v>
      </c>
      <c r="Y9" s="27">
        <v>183641</v>
      </c>
      <c r="Z9" s="25">
        <f>SUM(AA9,AB9)</f>
        <v>855422</v>
      </c>
      <c r="AA9" s="26">
        <v>101325</v>
      </c>
      <c r="AB9" s="27">
        <v>754097</v>
      </c>
      <c r="AC9" s="25">
        <f>SUM(AD9,AE9)</f>
        <v>97420</v>
      </c>
      <c r="AD9" s="26">
        <v>21223</v>
      </c>
      <c r="AE9" s="27">
        <v>76197</v>
      </c>
      <c r="AF9" s="8">
        <f>SUM(AG9,AH9)</f>
        <v>0</v>
      </c>
      <c r="AG9" s="9">
        <v>0</v>
      </c>
      <c r="AH9" s="10">
        <v>0</v>
      </c>
    </row>
    <row r="10" spans="1:34" ht="54.6" customHeight="1" x14ac:dyDescent="0.2">
      <c r="A10" s="20">
        <v>2</v>
      </c>
      <c r="B10" s="25">
        <f>SUM(C10,D10)</f>
        <v>2416899</v>
      </c>
      <c r="C10" s="26">
        <f>SUMIF(E3:AH3,"輸出",E10:AH10)</f>
        <v>575259</v>
      </c>
      <c r="D10" s="27">
        <f>SUMIF(E3:AH3,"輸入",E10:AH10)</f>
        <v>1841640</v>
      </c>
      <c r="E10" s="25">
        <f>SUM(F10,G10)</f>
        <v>38663</v>
      </c>
      <c r="F10" s="26">
        <v>15107</v>
      </c>
      <c r="G10" s="27">
        <v>23556</v>
      </c>
      <c r="H10" s="25">
        <f>SUM(I10,J10)</f>
        <v>45279</v>
      </c>
      <c r="I10" s="26">
        <v>21986</v>
      </c>
      <c r="J10" s="27">
        <v>23293</v>
      </c>
      <c r="K10" s="25">
        <f>SUM(L10,M10)</f>
        <v>0</v>
      </c>
      <c r="L10" s="26">
        <v>0</v>
      </c>
      <c r="M10" s="27">
        <v>0</v>
      </c>
      <c r="N10" s="25">
        <f>SUM(O10,P10)</f>
        <v>812886</v>
      </c>
      <c r="O10" s="26">
        <v>168138</v>
      </c>
      <c r="P10" s="27">
        <v>644748</v>
      </c>
      <c r="Q10" s="25">
        <f>SUM(R10,S10)</f>
        <v>199421</v>
      </c>
      <c r="R10" s="26">
        <v>63068</v>
      </c>
      <c r="S10" s="27">
        <v>136353</v>
      </c>
      <c r="T10" s="25">
        <f>SUM(U10,V10)</f>
        <v>181639</v>
      </c>
      <c r="U10" s="26">
        <v>46969</v>
      </c>
      <c r="V10" s="27">
        <v>134670</v>
      </c>
      <c r="W10" s="25">
        <f>SUM(X10,Y10)</f>
        <v>304794</v>
      </c>
      <c r="X10" s="26">
        <v>141168</v>
      </c>
      <c r="Y10" s="27">
        <v>163626</v>
      </c>
      <c r="Z10" s="25">
        <f>SUM(AA10,AB10)</f>
        <v>697202</v>
      </c>
      <c r="AA10" s="26">
        <v>91340</v>
      </c>
      <c r="AB10" s="27">
        <v>605862</v>
      </c>
      <c r="AC10" s="25">
        <f>SUM(AD10,AE10)</f>
        <v>137015</v>
      </c>
      <c r="AD10" s="26">
        <v>27483</v>
      </c>
      <c r="AE10" s="27">
        <v>109532</v>
      </c>
      <c r="AF10" s="8">
        <f>SUM(AG10,AH10)</f>
        <v>0</v>
      </c>
      <c r="AG10" s="9">
        <v>0</v>
      </c>
      <c r="AH10" s="10">
        <v>0</v>
      </c>
    </row>
    <row r="11" spans="1:34" ht="54.6" customHeight="1" x14ac:dyDescent="0.2">
      <c r="A11" s="20">
        <v>3</v>
      </c>
      <c r="B11" s="25">
        <f>SUM(C11,D11)</f>
        <v>2733278</v>
      </c>
      <c r="C11" s="26">
        <f>SUMIF(E3:AH3,"輸出",E11:AH11)</f>
        <v>757466</v>
      </c>
      <c r="D11" s="27">
        <f>SUMIF(E3:AH3,"輸入",E11:AH11)</f>
        <v>1975812</v>
      </c>
      <c r="E11" s="25">
        <f>SUM(F11,G11)</f>
        <v>33977</v>
      </c>
      <c r="F11" s="26">
        <v>14386</v>
      </c>
      <c r="G11" s="27">
        <v>19591</v>
      </c>
      <c r="H11" s="25">
        <f>SUM(I11,J11)</f>
        <v>29804</v>
      </c>
      <c r="I11" s="26">
        <v>11435</v>
      </c>
      <c r="J11" s="27">
        <v>18369</v>
      </c>
      <c r="K11" s="25">
        <f>SUM(L11,M11)</f>
        <v>0</v>
      </c>
      <c r="L11" s="26">
        <v>0</v>
      </c>
      <c r="M11" s="27">
        <v>0</v>
      </c>
      <c r="N11" s="25">
        <f>SUM(O11,P11)</f>
        <v>1003306</v>
      </c>
      <c r="O11" s="26">
        <v>270620</v>
      </c>
      <c r="P11" s="27">
        <v>732686</v>
      </c>
      <c r="Q11" s="25">
        <f>SUM(R11,S11)</f>
        <v>195450</v>
      </c>
      <c r="R11" s="26">
        <v>81595</v>
      </c>
      <c r="S11" s="27">
        <v>113855</v>
      </c>
      <c r="T11" s="25">
        <f>SUM(U11,V11)</f>
        <v>197567</v>
      </c>
      <c r="U11" s="26">
        <v>61477</v>
      </c>
      <c r="V11" s="27">
        <v>136090</v>
      </c>
      <c r="W11" s="25">
        <f>SUM(X11,Y11)</f>
        <v>309185</v>
      </c>
      <c r="X11" s="26">
        <v>140314</v>
      </c>
      <c r="Y11" s="27">
        <v>168871</v>
      </c>
      <c r="Z11" s="25">
        <f>SUM(AA11,AB11)</f>
        <v>813902</v>
      </c>
      <c r="AA11" s="26">
        <v>132240</v>
      </c>
      <c r="AB11" s="27">
        <v>681662</v>
      </c>
      <c r="AC11" s="25">
        <f>SUM(AD11,AE11)</f>
        <v>150087</v>
      </c>
      <c r="AD11" s="26">
        <v>45399</v>
      </c>
      <c r="AE11" s="27">
        <v>104688</v>
      </c>
      <c r="AF11" s="8">
        <f>SUM(AG11,AH11)</f>
        <v>0</v>
      </c>
      <c r="AG11" s="9">
        <v>0</v>
      </c>
      <c r="AH11" s="10">
        <v>0</v>
      </c>
    </row>
    <row r="12" spans="1:34" ht="54.6" customHeight="1" x14ac:dyDescent="0.2">
      <c r="A12" s="20">
        <v>4</v>
      </c>
      <c r="B12" s="25"/>
      <c r="C12" s="26"/>
      <c r="D12" s="27"/>
      <c r="E12" s="25"/>
      <c r="F12" s="26"/>
      <c r="G12" s="27"/>
      <c r="H12" s="25"/>
      <c r="I12" s="26"/>
      <c r="J12" s="27"/>
      <c r="K12" s="25"/>
      <c r="L12" s="26"/>
      <c r="M12" s="27"/>
      <c r="N12" s="25"/>
      <c r="O12" s="26"/>
      <c r="P12" s="27"/>
      <c r="Q12" s="25"/>
      <c r="R12" s="26"/>
      <c r="S12" s="27"/>
      <c r="T12" s="25"/>
      <c r="U12" s="26"/>
      <c r="V12" s="27"/>
      <c r="W12" s="25"/>
      <c r="X12" s="26"/>
      <c r="Y12" s="27"/>
      <c r="Z12" s="25"/>
      <c r="AA12" s="26"/>
      <c r="AB12" s="27"/>
      <c r="AC12" s="25"/>
      <c r="AD12" s="26"/>
      <c r="AE12" s="27"/>
      <c r="AF12" s="8"/>
      <c r="AG12" s="9"/>
      <c r="AH12" s="10"/>
    </row>
    <row r="13" spans="1:34" ht="54.6" customHeight="1" x14ac:dyDescent="0.2">
      <c r="A13" s="20">
        <v>5</v>
      </c>
      <c r="B13" s="25"/>
      <c r="C13" s="26"/>
      <c r="D13" s="27"/>
      <c r="E13" s="25"/>
      <c r="F13" s="26"/>
      <c r="G13" s="27"/>
      <c r="H13" s="25"/>
      <c r="I13" s="26"/>
      <c r="J13" s="27"/>
      <c r="K13" s="25"/>
      <c r="L13" s="26"/>
      <c r="M13" s="27"/>
      <c r="N13" s="25"/>
      <c r="O13" s="26"/>
      <c r="P13" s="27"/>
      <c r="Q13" s="25"/>
      <c r="R13" s="26"/>
      <c r="S13" s="27"/>
      <c r="T13" s="25"/>
      <c r="U13" s="26"/>
      <c r="V13" s="27"/>
      <c r="W13" s="25"/>
      <c r="X13" s="26"/>
      <c r="Y13" s="27"/>
      <c r="Z13" s="25"/>
      <c r="AA13" s="26"/>
      <c r="AB13" s="27"/>
      <c r="AC13" s="25"/>
      <c r="AD13" s="26"/>
      <c r="AE13" s="27"/>
      <c r="AF13" s="8"/>
      <c r="AG13" s="9"/>
      <c r="AH13" s="10"/>
    </row>
    <row r="14" spans="1:34" ht="54.6" customHeight="1" x14ac:dyDescent="0.2">
      <c r="A14" s="20">
        <v>6</v>
      </c>
      <c r="B14" s="25"/>
      <c r="C14" s="26"/>
      <c r="D14" s="27"/>
      <c r="E14" s="25"/>
      <c r="F14" s="26"/>
      <c r="G14" s="27"/>
      <c r="H14" s="25"/>
      <c r="I14" s="26"/>
      <c r="J14" s="27"/>
      <c r="K14" s="25"/>
      <c r="L14" s="26"/>
      <c r="M14" s="27"/>
      <c r="N14" s="25"/>
      <c r="O14" s="26"/>
      <c r="P14" s="27"/>
      <c r="Q14" s="25"/>
      <c r="R14" s="26"/>
      <c r="S14" s="27"/>
      <c r="T14" s="25"/>
      <c r="U14" s="26"/>
      <c r="V14" s="27"/>
      <c r="W14" s="25"/>
      <c r="X14" s="26"/>
      <c r="Y14" s="27"/>
      <c r="Z14" s="25"/>
      <c r="AA14" s="26"/>
      <c r="AB14" s="27"/>
      <c r="AC14" s="25"/>
      <c r="AD14" s="26"/>
      <c r="AE14" s="27"/>
      <c r="AF14" s="8"/>
      <c r="AG14" s="9"/>
      <c r="AH14" s="10"/>
    </row>
    <row r="15" spans="1:34" ht="54.6" customHeight="1" x14ac:dyDescent="0.2">
      <c r="A15" s="20">
        <v>7</v>
      </c>
      <c r="B15" s="25"/>
      <c r="C15" s="26"/>
      <c r="D15" s="27"/>
      <c r="E15" s="25"/>
      <c r="F15" s="26"/>
      <c r="G15" s="27"/>
      <c r="H15" s="25"/>
      <c r="I15" s="26"/>
      <c r="J15" s="27"/>
      <c r="K15" s="25"/>
      <c r="L15" s="26"/>
      <c r="M15" s="27"/>
      <c r="N15" s="25"/>
      <c r="O15" s="26"/>
      <c r="P15" s="27"/>
      <c r="Q15" s="25"/>
      <c r="R15" s="26"/>
      <c r="S15" s="27"/>
      <c r="T15" s="25"/>
      <c r="U15" s="26"/>
      <c r="V15" s="27"/>
      <c r="W15" s="25"/>
      <c r="X15" s="26"/>
      <c r="Y15" s="27"/>
      <c r="Z15" s="25"/>
      <c r="AA15" s="26"/>
      <c r="AB15" s="27"/>
      <c r="AC15" s="25"/>
      <c r="AD15" s="26"/>
      <c r="AE15" s="27"/>
      <c r="AF15" s="8"/>
      <c r="AG15" s="9"/>
      <c r="AH15" s="10"/>
    </row>
    <row r="16" spans="1:34" ht="54.6" customHeight="1" x14ac:dyDescent="0.2">
      <c r="A16" s="20">
        <v>8</v>
      </c>
      <c r="B16" s="25"/>
      <c r="C16" s="26"/>
      <c r="D16" s="27"/>
      <c r="E16" s="25"/>
      <c r="F16" s="26"/>
      <c r="G16" s="27"/>
      <c r="H16" s="25"/>
      <c r="I16" s="26"/>
      <c r="J16" s="27"/>
      <c r="K16" s="25"/>
      <c r="L16" s="26"/>
      <c r="M16" s="27"/>
      <c r="N16" s="25"/>
      <c r="O16" s="26"/>
      <c r="P16" s="27"/>
      <c r="Q16" s="25"/>
      <c r="R16" s="26"/>
      <c r="S16" s="27"/>
      <c r="T16" s="25"/>
      <c r="U16" s="26"/>
      <c r="V16" s="27"/>
      <c r="W16" s="25"/>
      <c r="X16" s="26"/>
      <c r="Y16" s="27"/>
      <c r="Z16" s="25"/>
      <c r="AA16" s="26"/>
      <c r="AB16" s="27"/>
      <c r="AC16" s="25"/>
      <c r="AD16" s="26"/>
      <c r="AE16" s="27"/>
      <c r="AF16" s="8"/>
      <c r="AG16" s="9"/>
      <c r="AH16" s="10"/>
    </row>
    <row r="17" spans="1:34" ht="54.6" customHeight="1" x14ac:dyDescent="0.2">
      <c r="A17" s="20">
        <v>9</v>
      </c>
      <c r="B17" s="25"/>
      <c r="C17" s="26"/>
      <c r="D17" s="27"/>
      <c r="E17" s="25"/>
      <c r="F17" s="26"/>
      <c r="G17" s="27"/>
      <c r="H17" s="25"/>
      <c r="I17" s="26"/>
      <c r="J17" s="27"/>
      <c r="K17" s="25"/>
      <c r="L17" s="26"/>
      <c r="M17" s="27"/>
      <c r="N17" s="25"/>
      <c r="O17" s="26"/>
      <c r="P17" s="27"/>
      <c r="Q17" s="25"/>
      <c r="R17" s="26"/>
      <c r="S17" s="27"/>
      <c r="T17" s="25"/>
      <c r="U17" s="26"/>
      <c r="V17" s="27"/>
      <c r="W17" s="25"/>
      <c r="X17" s="26"/>
      <c r="Y17" s="27"/>
      <c r="Z17" s="25"/>
      <c r="AA17" s="26"/>
      <c r="AB17" s="27"/>
      <c r="AC17" s="25"/>
      <c r="AD17" s="26"/>
      <c r="AE17" s="27"/>
      <c r="AF17" s="8"/>
      <c r="AG17" s="9"/>
      <c r="AH17" s="10"/>
    </row>
    <row r="18" spans="1:34" ht="54.6" customHeight="1" x14ac:dyDescent="0.2">
      <c r="A18" s="20">
        <v>10</v>
      </c>
      <c r="B18" s="25"/>
      <c r="C18" s="26"/>
      <c r="D18" s="27"/>
      <c r="E18" s="25"/>
      <c r="F18" s="26"/>
      <c r="G18" s="27"/>
      <c r="H18" s="25"/>
      <c r="I18" s="26"/>
      <c r="J18" s="27"/>
      <c r="K18" s="25"/>
      <c r="L18" s="26"/>
      <c r="M18" s="27"/>
      <c r="N18" s="25"/>
      <c r="O18" s="26"/>
      <c r="P18" s="27"/>
      <c r="Q18" s="25"/>
      <c r="R18" s="26"/>
      <c r="S18" s="27"/>
      <c r="T18" s="25"/>
      <c r="U18" s="26"/>
      <c r="V18" s="27"/>
      <c r="W18" s="25"/>
      <c r="X18" s="26"/>
      <c r="Y18" s="27"/>
      <c r="Z18" s="25"/>
      <c r="AA18" s="26"/>
      <c r="AB18" s="27"/>
      <c r="AC18" s="25"/>
      <c r="AD18" s="26"/>
      <c r="AE18" s="27"/>
      <c r="AF18" s="8"/>
      <c r="AG18" s="9"/>
      <c r="AH18" s="10"/>
    </row>
    <row r="19" spans="1:34" ht="54.6" customHeight="1" x14ac:dyDescent="0.2">
      <c r="A19" s="20">
        <v>11</v>
      </c>
      <c r="B19" s="25"/>
      <c r="C19" s="26"/>
      <c r="D19" s="27"/>
      <c r="E19" s="25"/>
      <c r="F19" s="26"/>
      <c r="G19" s="27"/>
      <c r="H19" s="25"/>
      <c r="I19" s="26"/>
      <c r="J19" s="27"/>
      <c r="K19" s="25"/>
      <c r="L19" s="26"/>
      <c r="M19" s="27"/>
      <c r="N19" s="25"/>
      <c r="O19" s="26"/>
      <c r="P19" s="27"/>
      <c r="Q19" s="25"/>
      <c r="R19" s="26"/>
      <c r="S19" s="27"/>
      <c r="T19" s="25"/>
      <c r="U19" s="26"/>
      <c r="V19" s="27"/>
      <c r="W19" s="25"/>
      <c r="X19" s="26"/>
      <c r="Y19" s="27"/>
      <c r="Z19" s="25"/>
      <c r="AA19" s="26"/>
      <c r="AB19" s="27"/>
      <c r="AC19" s="25"/>
      <c r="AD19" s="26"/>
      <c r="AE19" s="27"/>
      <c r="AF19" s="8"/>
      <c r="AG19" s="9"/>
      <c r="AH19" s="10"/>
    </row>
    <row r="20" spans="1:34" ht="54.6" customHeight="1" x14ac:dyDescent="0.2">
      <c r="A20" s="24">
        <v>12</v>
      </c>
      <c r="B20" s="31"/>
      <c r="C20" s="32"/>
      <c r="D20" s="33"/>
      <c r="E20" s="31"/>
      <c r="F20" s="32"/>
      <c r="G20" s="33"/>
      <c r="H20" s="31"/>
      <c r="I20" s="32"/>
      <c r="J20" s="33"/>
      <c r="K20" s="31"/>
      <c r="L20" s="32"/>
      <c r="M20" s="33"/>
      <c r="N20" s="31"/>
      <c r="O20" s="32"/>
      <c r="P20" s="33"/>
      <c r="Q20" s="31"/>
      <c r="R20" s="32"/>
      <c r="S20" s="33"/>
      <c r="T20" s="31"/>
      <c r="U20" s="32"/>
      <c r="V20" s="33"/>
      <c r="W20" s="31"/>
      <c r="X20" s="32"/>
      <c r="Y20" s="33"/>
      <c r="Z20" s="31"/>
      <c r="AA20" s="32"/>
      <c r="AB20" s="33"/>
      <c r="AC20" s="31"/>
      <c r="AD20" s="32"/>
      <c r="AE20" s="33"/>
      <c r="AF20" s="14"/>
      <c r="AG20" s="15"/>
      <c r="AH20" s="16"/>
    </row>
    <row r="21" spans="1:34" ht="18" customHeight="1" x14ac:dyDescent="0.2"/>
    <row r="22" spans="1:34" ht="18" customHeight="1" x14ac:dyDescent="0.2"/>
    <row r="23" spans="1:34" ht="18" customHeight="1" x14ac:dyDescent="0.2"/>
    <row r="24" spans="1:34" ht="18" customHeight="1" x14ac:dyDescent="0.2"/>
  </sheetData>
  <mergeCells count="12">
    <mergeCell ref="A7:A8"/>
    <mergeCell ref="E2:G2"/>
    <mergeCell ref="B2:D2"/>
    <mergeCell ref="H2:J2"/>
    <mergeCell ref="K2:M2"/>
    <mergeCell ref="AC2:AE2"/>
    <mergeCell ref="AF2:AH2"/>
    <mergeCell ref="N2:P2"/>
    <mergeCell ref="Q2:S2"/>
    <mergeCell ref="T2:V2"/>
    <mergeCell ref="W2:Y2"/>
    <mergeCell ref="Z2:AB2"/>
  </mergeCells>
  <phoneticPr fontId="1"/>
  <printOptions horizontalCentered="1"/>
  <pageMargins left="0.39370078740157483" right="0.27559055118110237" top="0.78740157480314965" bottom="0.55118110236220474" header="0.47244094488188981" footer="0.35433070866141736"/>
  <pageSetup paperSize="9" scale="56" orientation="landscape" r:id="rId1"/>
  <headerFooter alignWithMargins="0">
    <oddHeader>&amp;C&amp;"ＭＳ Ｐゴシック,太字"&amp;20 １１．外貿コンテナ航路別取扱量月表&amp;R
&amp;12（単位：トン）</oddHeader>
    <oddFooter>&amp;L&amp;12（　　）内　前年同期比 ％&amp;C&amp;16&amp;Pページ</oddFooter>
  </headerFooter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2026-09-15T08:25:01Z</dcterms:created>
  <dcterms:modified xsi:type="dcterms:W3CDTF">2026-09-15T09:02:36Z</dcterms:modified>
</cp:coreProperties>
</file>