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50" tabRatio="808"/>
  </bookViews>
  <sheets>
    <sheet name="予算事業一覧" sheetId="17" r:id="rId1"/>
  </sheets>
  <definedNames>
    <definedName name="_xlnm.Print_Area" localSheetId="0">予算事業一覧!$A$5:$I$124</definedName>
    <definedName name="_xlnm.Print_Titles" localSheetId="0">予算事業一覧!$7:$11</definedName>
  </definedNames>
  <calcPr calcId="152511" concurrentManualCount="2"/>
</workbook>
</file>

<file path=xl/calcChain.xml><?xml version="1.0" encoding="utf-8"?>
<calcChain xmlns="http://schemas.openxmlformats.org/spreadsheetml/2006/main">
  <c r="F76" i="17" l="1"/>
  <c r="E76" i="17"/>
  <c r="F64" i="17"/>
  <c r="E64" i="17"/>
  <c r="G90" i="17" l="1"/>
  <c r="G94" i="17"/>
  <c r="G98" i="17"/>
  <c r="G100" i="17"/>
  <c r="G102" i="17"/>
  <c r="G104" i="17"/>
  <c r="G106" i="17"/>
  <c r="G110" i="17"/>
  <c r="G114" i="17"/>
  <c r="G118" i="17"/>
  <c r="G88" i="17"/>
  <c r="G16" i="17"/>
  <c r="G18" i="17"/>
  <c r="G20" i="17"/>
  <c r="G22" i="17"/>
  <c r="G24" i="17"/>
  <c r="G28" i="17"/>
  <c r="G30" i="17"/>
  <c r="G32" i="17"/>
  <c r="G34" i="17"/>
  <c r="G38" i="17"/>
  <c r="G42" i="17"/>
  <c r="G46" i="17"/>
  <c r="G48" i="17"/>
  <c r="G50" i="17"/>
  <c r="G52" i="17"/>
  <c r="G54" i="17"/>
  <c r="G56" i="17"/>
  <c r="G62" i="17"/>
  <c r="G58" i="17"/>
  <c r="G60" i="17"/>
  <c r="G66" i="17"/>
  <c r="G68" i="17"/>
  <c r="G70" i="17"/>
  <c r="G74" i="17"/>
  <c r="G72" i="17"/>
  <c r="G78" i="17"/>
  <c r="G82" i="17"/>
  <c r="G14" i="17"/>
  <c r="F36" i="17" l="1"/>
  <c r="E36" i="17"/>
  <c r="G36" i="17" l="1"/>
  <c r="F122" i="17"/>
  <c r="F108" i="17" l="1"/>
  <c r="E108" i="17"/>
  <c r="G108" i="17" l="1"/>
  <c r="F80" i="17"/>
  <c r="E80" i="17"/>
  <c r="G80" i="17" l="1"/>
  <c r="E92" i="17"/>
  <c r="F92" i="17"/>
  <c r="G92" i="17" s="1"/>
  <c r="F120" i="17" l="1"/>
  <c r="F116" i="17"/>
  <c r="F112" i="17"/>
  <c r="F96" i="17"/>
  <c r="F84" i="17"/>
  <c r="F44" i="17"/>
  <c r="F40" i="17"/>
  <c r="F26" i="17"/>
  <c r="I123" i="17" l="1"/>
  <c r="I122" i="17"/>
  <c r="H122" i="17" s="1"/>
  <c r="E122" i="17"/>
  <c r="G122" i="17" s="1"/>
  <c r="E120" i="17"/>
  <c r="G120" i="17" s="1"/>
  <c r="E116" i="17"/>
  <c r="G116" i="17" s="1"/>
  <c r="E112" i="17"/>
  <c r="G112" i="17" s="1"/>
  <c r="E96" i="17"/>
  <c r="G96" i="17" s="1"/>
  <c r="E84" i="17"/>
  <c r="G84" i="17" s="1"/>
  <c r="G76" i="17"/>
  <c r="G64" i="17"/>
  <c r="E44" i="17"/>
  <c r="G44" i="17" s="1"/>
  <c r="E40" i="17"/>
  <c r="G40" i="17" s="1"/>
  <c r="E26" i="17"/>
  <c r="G26" i="17" s="1"/>
</calcChain>
</file>

<file path=xl/sharedStrings.xml><?xml version="1.0" encoding="utf-8"?>
<sst xmlns="http://schemas.openxmlformats.org/spreadsheetml/2006/main" count="265" uniqueCount="104">
  <si>
    <t>予算事業一覧</t>
    <rPh sb="4" eb="6">
      <t>イチラン</t>
    </rPh>
    <phoneticPr fontId="3"/>
  </si>
  <si>
    <t>通し</t>
    <phoneticPr fontId="3"/>
  </si>
  <si>
    <t>備  考</t>
    <phoneticPr fontId="3"/>
  </si>
  <si>
    <t>　　</t>
  </si>
  <si>
    <t>出</t>
    <rPh sb="0" eb="1">
      <t>デ</t>
    </rPh>
    <phoneticPr fontId="3"/>
  </si>
  <si>
    <t>税</t>
    <rPh sb="0" eb="1">
      <t>ゼイ</t>
    </rPh>
    <phoneticPr fontId="3"/>
  </si>
  <si>
    <t>区CM出</t>
    <rPh sb="0" eb="1">
      <t>ク</t>
    </rPh>
    <rPh sb="3" eb="4">
      <t>デ</t>
    </rPh>
    <phoneticPr fontId="5"/>
  </si>
  <si>
    <t>区CM税</t>
    <rPh sb="0" eb="1">
      <t>ク</t>
    </rPh>
    <rPh sb="3" eb="4">
      <t>ゼイ</t>
    </rPh>
    <phoneticPr fontId="5"/>
  </si>
  <si>
    <t>2-2</t>
  </si>
  <si>
    <t>収益的支出</t>
    <rPh sb="0" eb="3">
      <t>シュウエキテキ</t>
    </rPh>
    <rPh sb="3" eb="5">
      <t>シシュツ</t>
    </rPh>
    <phoneticPr fontId="5"/>
  </si>
  <si>
    <t>開発調整課　他</t>
    <rPh sb="0" eb="2">
      <t>カイハツ</t>
    </rPh>
    <rPh sb="2" eb="4">
      <t>チョウセイ</t>
    </rPh>
    <rPh sb="4" eb="5">
      <t>カ</t>
    </rPh>
    <rPh sb="6" eb="7">
      <t>ホカ</t>
    </rPh>
    <phoneticPr fontId="5"/>
  </si>
  <si>
    <t>海務課　他</t>
    <rPh sb="0" eb="2">
      <t>カイム</t>
    </rPh>
    <rPh sb="2" eb="3">
      <t>カ</t>
    </rPh>
    <rPh sb="4" eb="5">
      <t>ホカ</t>
    </rPh>
    <phoneticPr fontId="5"/>
  </si>
  <si>
    <t>販売促進課　他</t>
    <rPh sb="0" eb="2">
      <t>ハンバイ</t>
    </rPh>
    <rPh sb="2" eb="5">
      <t>ソクシンカ</t>
    </rPh>
    <rPh sb="6" eb="7">
      <t>ホカ</t>
    </rPh>
    <phoneticPr fontId="5"/>
  </si>
  <si>
    <t>総務課　他</t>
    <rPh sb="0" eb="3">
      <t>ソウムカ</t>
    </rPh>
    <rPh sb="4" eb="5">
      <t>ホカ</t>
    </rPh>
    <phoneticPr fontId="5"/>
  </si>
  <si>
    <t>会計名　　港営事業会計　　</t>
    <rPh sb="0" eb="2">
      <t>カイケイ</t>
    </rPh>
    <rPh sb="2" eb="3">
      <t>メイ</t>
    </rPh>
    <rPh sb="5" eb="6">
      <t>ミナト</t>
    </rPh>
    <rPh sb="6" eb="7">
      <t>エイ</t>
    </rPh>
    <rPh sb="7" eb="9">
      <t>ジギョウ</t>
    </rPh>
    <rPh sb="9" eb="11">
      <t>カイケイ</t>
    </rPh>
    <phoneticPr fontId="3"/>
  </si>
  <si>
    <t>所属名　港湾局　</t>
    <rPh sb="0" eb="2">
      <t>ショゾク</t>
    </rPh>
    <rPh sb="2" eb="3">
      <t>メイ</t>
    </rPh>
    <rPh sb="4" eb="6">
      <t>コウワン</t>
    </rPh>
    <rPh sb="6" eb="7">
      <t>キョク</t>
    </rPh>
    <phoneticPr fontId="3"/>
  </si>
  <si>
    <t>(単位：千円)</t>
    <phoneticPr fontId="3"/>
  </si>
  <si>
    <t>科 目</t>
    <rPh sb="0" eb="1">
      <t>カ</t>
    </rPh>
    <rPh sb="2" eb="3">
      <t>メ</t>
    </rPh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</si>
  <si>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</si>
  <si>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</si>
  <si>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増  減</t>
    <rPh sb="0" eb="1">
      <t>ゾウ</t>
    </rPh>
    <rPh sb="3" eb="4">
      <t>ゲン</t>
    </rPh>
    <phoneticPr fontId="3"/>
  </si>
  <si>
    <t>番号</t>
    <phoneticPr fontId="3"/>
  </si>
  <si>
    <t>1-1</t>
    <phoneticPr fontId="3"/>
  </si>
  <si>
    <t>荷役機械運営費
（港湾施設提供事業）</t>
    <rPh sb="0" eb="2">
      <t>ニヤク</t>
    </rPh>
    <rPh sb="2" eb="4">
      <t>キカイ</t>
    </rPh>
    <rPh sb="4" eb="7">
      <t>ウンエイヒ</t>
    </rPh>
    <rPh sb="9" eb="11">
      <t>コウワン</t>
    </rPh>
    <rPh sb="11" eb="13">
      <t>シセツ</t>
    </rPh>
    <rPh sb="13" eb="15">
      <t>テイキョウ</t>
    </rPh>
    <rPh sb="15" eb="17">
      <t>ジギョウ</t>
    </rPh>
    <phoneticPr fontId="5"/>
  </si>
  <si>
    <t>1-1</t>
    <phoneticPr fontId="3"/>
  </si>
  <si>
    <t>上屋倉庫運営費
（港湾施設提供事業）</t>
    <rPh sb="0" eb="2">
      <t>ウワヤ</t>
    </rPh>
    <rPh sb="2" eb="4">
      <t>ソウコ</t>
    </rPh>
    <rPh sb="4" eb="7">
      <t>ウンエイヒ</t>
    </rPh>
    <rPh sb="9" eb="17">
      <t>コウワンシセツテイキョウジギョウ</t>
    </rPh>
    <phoneticPr fontId="3"/>
  </si>
  <si>
    <t>減価償却費
（港湾施設提供事業）</t>
    <rPh sb="0" eb="2">
      <t>ゲンカ</t>
    </rPh>
    <rPh sb="2" eb="4">
      <t>ショウキャク</t>
    </rPh>
    <rPh sb="4" eb="5">
      <t>ヒ</t>
    </rPh>
    <rPh sb="7" eb="15">
      <t>コウワンシセツテイキョウジギョウ</t>
    </rPh>
    <phoneticPr fontId="3"/>
  </si>
  <si>
    <t>資産減耗費
（港湾施設提供事業）</t>
    <rPh sb="0" eb="2">
      <t>シサン</t>
    </rPh>
    <rPh sb="2" eb="4">
      <t>ゲンモウ</t>
    </rPh>
    <rPh sb="4" eb="5">
      <t>ヒ</t>
    </rPh>
    <rPh sb="7" eb="15">
      <t>コウワンシセツテイキョウジギョウ</t>
    </rPh>
    <phoneticPr fontId="3"/>
  </si>
  <si>
    <t>賞与引当金
（港湾施設提供事業）</t>
    <rPh sb="0" eb="2">
      <t>ショウヨ</t>
    </rPh>
    <rPh sb="2" eb="4">
      <t>ヒキアテ</t>
    </rPh>
    <rPh sb="4" eb="5">
      <t>キン</t>
    </rPh>
    <rPh sb="7" eb="15">
      <t>コウワンシセツテイキョウジギョウ</t>
    </rPh>
    <phoneticPr fontId="3"/>
  </si>
  <si>
    <t>退職給付引当金
（港湾施設提供事業）</t>
    <rPh sb="0" eb="2">
      <t>タイショク</t>
    </rPh>
    <rPh sb="2" eb="4">
      <t>キュウフ</t>
    </rPh>
    <rPh sb="4" eb="6">
      <t>ヒキアテ</t>
    </rPh>
    <rPh sb="6" eb="7">
      <t>キン</t>
    </rPh>
    <rPh sb="9" eb="17">
      <t>コウワンシセツテイキョウジギョウ</t>
    </rPh>
    <phoneticPr fontId="3"/>
  </si>
  <si>
    <t>営業費用（港湾施設提供事業）計</t>
    <rPh sb="0" eb="2">
      <t>エイギョウ</t>
    </rPh>
    <rPh sb="2" eb="4">
      <t>ヒヨウ</t>
    </rPh>
    <rPh sb="5" eb="13">
      <t>コウワンシセツテイキョウジギョウ</t>
    </rPh>
    <rPh sb="14" eb="15">
      <t>ケイ</t>
    </rPh>
    <phoneticPr fontId="3"/>
  </si>
  <si>
    <t>1-2</t>
    <phoneticPr fontId="3"/>
  </si>
  <si>
    <t>企業債支払利息等
（港湾施設提供事業）</t>
    <rPh sb="0" eb="2">
      <t>キギョウ</t>
    </rPh>
    <rPh sb="2" eb="3">
      <t>サイ</t>
    </rPh>
    <rPh sb="3" eb="5">
      <t>シハライ</t>
    </rPh>
    <rPh sb="5" eb="7">
      <t>リソク</t>
    </rPh>
    <rPh sb="7" eb="8">
      <t>トウ</t>
    </rPh>
    <rPh sb="10" eb="18">
      <t>コウワンシセツテイキョウジギョウ</t>
    </rPh>
    <phoneticPr fontId="3"/>
  </si>
  <si>
    <t>1-2</t>
    <phoneticPr fontId="3"/>
  </si>
  <si>
    <t>企業債発行差金償却
（港湾施設提供事業）</t>
    <rPh sb="0" eb="2">
      <t>キギョウ</t>
    </rPh>
    <rPh sb="2" eb="3">
      <t>サイ</t>
    </rPh>
    <rPh sb="3" eb="5">
      <t>ハッコウ</t>
    </rPh>
    <rPh sb="5" eb="7">
      <t>サキン</t>
    </rPh>
    <rPh sb="7" eb="9">
      <t>ショウキャク</t>
    </rPh>
    <rPh sb="11" eb="19">
      <t>コウワンシセツテイキョウジギョウ</t>
    </rPh>
    <phoneticPr fontId="3"/>
  </si>
  <si>
    <t>1-2</t>
    <phoneticPr fontId="3"/>
  </si>
  <si>
    <t>消費税及び地方消費税納
付額（港湾施設提供事業）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ナン</t>
    </rPh>
    <rPh sb="12" eb="13">
      <t>ツキ</t>
    </rPh>
    <rPh sb="13" eb="14">
      <t>ガク</t>
    </rPh>
    <rPh sb="15" eb="17">
      <t>コウワン</t>
    </rPh>
    <rPh sb="17" eb="19">
      <t>シセツ</t>
    </rPh>
    <rPh sb="19" eb="21">
      <t>テイキョウ</t>
    </rPh>
    <rPh sb="21" eb="23">
      <t>ジギョウ</t>
    </rPh>
    <phoneticPr fontId="3"/>
  </si>
  <si>
    <t>1-2</t>
    <phoneticPr fontId="3"/>
  </si>
  <si>
    <t>雑支出
（港湾施設提供事業）</t>
    <rPh sb="0" eb="1">
      <t>ザツ</t>
    </rPh>
    <rPh sb="1" eb="3">
      <t>シシュツ</t>
    </rPh>
    <rPh sb="5" eb="7">
      <t>コウワン</t>
    </rPh>
    <rPh sb="7" eb="9">
      <t>シセツ</t>
    </rPh>
    <rPh sb="9" eb="11">
      <t>テイキョウ</t>
    </rPh>
    <rPh sb="11" eb="13">
      <t>ジギョウ</t>
    </rPh>
    <phoneticPr fontId="3"/>
  </si>
  <si>
    <t>営業外費用（港湾施設提供事業）計</t>
    <rPh sb="0" eb="3">
      <t>エイギョウガイ</t>
    </rPh>
    <rPh sb="3" eb="5">
      <t>ヒヨウ</t>
    </rPh>
    <rPh sb="6" eb="14">
      <t>コウワンシセツテイキョウジギョウ</t>
    </rPh>
    <rPh sb="15" eb="16">
      <t>ケイ</t>
    </rPh>
    <phoneticPr fontId="3"/>
  </si>
  <si>
    <t>1-3</t>
    <phoneticPr fontId="3"/>
  </si>
  <si>
    <t>特別損失
（港湾施設提供事業）</t>
    <rPh sb="0" eb="2">
      <t>トクベツ</t>
    </rPh>
    <rPh sb="2" eb="4">
      <t>ソンシツ</t>
    </rPh>
    <rPh sb="6" eb="14">
      <t>コウワンシセツテイキョウジギョウ</t>
    </rPh>
    <phoneticPr fontId="5"/>
  </si>
  <si>
    <t>特別損失（港湾施設提供事業）計</t>
    <rPh sb="0" eb="2">
      <t>トクベツ</t>
    </rPh>
    <rPh sb="2" eb="4">
      <t>ソンシツ</t>
    </rPh>
    <rPh sb="5" eb="13">
      <t>コウワンシセツテイキョウジギョウ</t>
    </rPh>
    <rPh sb="14" eb="15">
      <t>ケイ</t>
    </rPh>
    <phoneticPr fontId="3"/>
  </si>
  <si>
    <t>1-4</t>
    <phoneticPr fontId="3"/>
  </si>
  <si>
    <t>予備費
（港湾施設提供事業）</t>
    <rPh sb="0" eb="3">
      <t>ヨビヒ</t>
    </rPh>
    <rPh sb="5" eb="13">
      <t>コウワンシセツテイキョウジギョウ</t>
    </rPh>
    <phoneticPr fontId="5"/>
  </si>
  <si>
    <t>予備費（港湾施設提供事業）計</t>
    <rPh sb="0" eb="3">
      <t>ヨビヒ</t>
    </rPh>
    <rPh sb="4" eb="12">
      <t>コウワンシセツテイキョウジギョウ</t>
    </rPh>
    <rPh sb="13" eb="14">
      <t>ケイ</t>
    </rPh>
    <phoneticPr fontId="3"/>
  </si>
  <si>
    <t>2-1</t>
    <phoneticPr fontId="3"/>
  </si>
  <si>
    <t>土地売却原価
（大阪港埋立事業）</t>
    <rPh sb="0" eb="2">
      <t>トチ</t>
    </rPh>
    <rPh sb="2" eb="4">
      <t>バイキャク</t>
    </rPh>
    <rPh sb="4" eb="6">
      <t>ゲンカ</t>
    </rPh>
    <rPh sb="8" eb="10">
      <t>オオサカ</t>
    </rPh>
    <rPh sb="10" eb="11">
      <t>コウ</t>
    </rPh>
    <rPh sb="11" eb="13">
      <t>ウメタテ</t>
    </rPh>
    <rPh sb="13" eb="15">
      <t>ジギョウ</t>
    </rPh>
    <phoneticPr fontId="5"/>
  </si>
  <si>
    <t>2-1</t>
    <phoneticPr fontId="3"/>
  </si>
  <si>
    <t>土地売却等に伴う経費
（大阪港埋立事業）</t>
    <rPh sb="0" eb="2">
      <t>トチ</t>
    </rPh>
    <rPh sb="2" eb="4">
      <t>バイキャク</t>
    </rPh>
    <rPh sb="4" eb="5">
      <t>トウ</t>
    </rPh>
    <rPh sb="6" eb="7">
      <t>トモナ</t>
    </rPh>
    <rPh sb="8" eb="10">
      <t>ケイヒ</t>
    </rPh>
    <rPh sb="12" eb="14">
      <t>オオサカ</t>
    </rPh>
    <rPh sb="14" eb="15">
      <t>コウ</t>
    </rPh>
    <rPh sb="15" eb="17">
      <t>ウメタテ</t>
    </rPh>
    <rPh sb="17" eb="19">
      <t>ジギョウ</t>
    </rPh>
    <phoneticPr fontId="5"/>
  </si>
  <si>
    <t>集客施設等、地区の活性化に係る業務（大阪港埋立事業）</t>
    <rPh sb="0" eb="2">
      <t>シュウキャク</t>
    </rPh>
    <rPh sb="2" eb="4">
      <t>シセツ</t>
    </rPh>
    <rPh sb="4" eb="5">
      <t>ナド</t>
    </rPh>
    <rPh sb="6" eb="8">
      <t>チク</t>
    </rPh>
    <rPh sb="9" eb="12">
      <t>カッセイカ</t>
    </rPh>
    <rPh sb="13" eb="14">
      <t>カカ</t>
    </rPh>
    <rPh sb="15" eb="17">
      <t>ギョウム</t>
    </rPh>
    <rPh sb="18" eb="20">
      <t>オオサカ</t>
    </rPh>
    <rPh sb="20" eb="21">
      <t>コウ</t>
    </rPh>
    <rPh sb="21" eb="23">
      <t>ウメタテ</t>
    </rPh>
    <rPh sb="23" eb="25">
      <t>ジギョウ</t>
    </rPh>
    <phoneticPr fontId="5"/>
  </si>
  <si>
    <t>基盤施設等の維持管理
（大阪港埋立事業）</t>
    <rPh sb="0" eb="2">
      <t>キバン</t>
    </rPh>
    <rPh sb="2" eb="4">
      <t>シセツ</t>
    </rPh>
    <rPh sb="4" eb="5">
      <t>ナド</t>
    </rPh>
    <rPh sb="6" eb="8">
      <t>イジ</t>
    </rPh>
    <rPh sb="8" eb="10">
      <t>カンリ</t>
    </rPh>
    <rPh sb="12" eb="19">
      <t>オオサカコウウメタテジギョウ</t>
    </rPh>
    <phoneticPr fontId="5"/>
  </si>
  <si>
    <t>開発調整課　他</t>
    <rPh sb="0" eb="5">
      <t>カイハツチョウセイカ</t>
    </rPh>
    <rPh sb="6" eb="7">
      <t>ホカ</t>
    </rPh>
    <phoneticPr fontId="5"/>
  </si>
  <si>
    <t>その他一般管理費
（大阪港埋立事業）</t>
    <rPh sb="2" eb="3">
      <t>タ</t>
    </rPh>
    <rPh sb="3" eb="5">
      <t>イッパン</t>
    </rPh>
    <rPh sb="5" eb="8">
      <t>カンリヒ</t>
    </rPh>
    <rPh sb="10" eb="17">
      <t>オオサカコウウメタテジギョウ</t>
    </rPh>
    <phoneticPr fontId="5"/>
  </si>
  <si>
    <t>減価償却費
（大阪港埋立事業）</t>
    <rPh sb="0" eb="2">
      <t>ゲンカ</t>
    </rPh>
    <rPh sb="2" eb="4">
      <t>ショウキャク</t>
    </rPh>
    <rPh sb="4" eb="5">
      <t>ヒ</t>
    </rPh>
    <rPh sb="7" eb="14">
      <t>オオサカコウウメタテジギョウ</t>
    </rPh>
    <phoneticPr fontId="3"/>
  </si>
  <si>
    <t>資産減耗費
（大阪港埋立事業）</t>
    <rPh sb="0" eb="2">
      <t>シサン</t>
    </rPh>
    <rPh sb="2" eb="4">
      <t>ゲンモウ</t>
    </rPh>
    <rPh sb="4" eb="5">
      <t>ヒ</t>
    </rPh>
    <rPh sb="7" eb="14">
      <t>オオサカコウウメタテジギョウ</t>
    </rPh>
    <phoneticPr fontId="3"/>
  </si>
  <si>
    <t>賞与引当金
（大阪港埋立事業）</t>
    <rPh sb="0" eb="2">
      <t>ショウヨ</t>
    </rPh>
    <rPh sb="2" eb="4">
      <t>ヒキアテ</t>
    </rPh>
    <rPh sb="4" eb="5">
      <t>キン</t>
    </rPh>
    <rPh sb="7" eb="14">
      <t>オオサカコウウメタテジギョウ</t>
    </rPh>
    <phoneticPr fontId="3"/>
  </si>
  <si>
    <t>退職給付引当金
（大阪港埋立事業）</t>
    <rPh sb="0" eb="2">
      <t>タイショク</t>
    </rPh>
    <rPh sb="2" eb="4">
      <t>キュウフ</t>
    </rPh>
    <rPh sb="4" eb="6">
      <t>ヒキアテ</t>
    </rPh>
    <rPh sb="6" eb="7">
      <t>キン</t>
    </rPh>
    <rPh sb="9" eb="16">
      <t>オオサカコウウメタテジギョウ</t>
    </rPh>
    <phoneticPr fontId="3"/>
  </si>
  <si>
    <t>営業費用（大阪港埋立事業）計</t>
    <rPh sb="0" eb="2">
      <t>エイギョウ</t>
    </rPh>
    <rPh sb="2" eb="4">
      <t>ヒヨウ</t>
    </rPh>
    <rPh sb="5" eb="12">
      <t>オオサカコウウメタテジギョウ</t>
    </rPh>
    <rPh sb="13" eb="14">
      <t>ケイ</t>
    </rPh>
    <phoneticPr fontId="3"/>
  </si>
  <si>
    <t>企業債支払利息等
（大阪港埋立事業）</t>
    <rPh sb="0" eb="2">
      <t>キギョウ</t>
    </rPh>
    <rPh sb="2" eb="3">
      <t>サイ</t>
    </rPh>
    <rPh sb="3" eb="5">
      <t>シハライ</t>
    </rPh>
    <rPh sb="5" eb="7">
      <t>リソク</t>
    </rPh>
    <rPh sb="7" eb="8">
      <t>ナド</t>
    </rPh>
    <rPh sb="10" eb="17">
      <t>オオサカコウウメタテジギョウ</t>
    </rPh>
    <phoneticPr fontId="5"/>
  </si>
  <si>
    <t>企業債発行差金償却
（大阪港埋立事業）</t>
    <rPh sb="0" eb="2">
      <t>キギョウ</t>
    </rPh>
    <rPh sb="2" eb="3">
      <t>サイ</t>
    </rPh>
    <rPh sb="3" eb="5">
      <t>ハッコウ</t>
    </rPh>
    <rPh sb="5" eb="7">
      <t>サキン</t>
    </rPh>
    <rPh sb="7" eb="9">
      <t>ショウキャク</t>
    </rPh>
    <rPh sb="11" eb="13">
      <t>オオサカ</t>
    </rPh>
    <rPh sb="13" eb="14">
      <t>コウ</t>
    </rPh>
    <rPh sb="14" eb="18">
      <t>ウメタテジギョウ</t>
    </rPh>
    <phoneticPr fontId="3"/>
  </si>
  <si>
    <t>一般会計繰出金
（大阪港埋立事業）</t>
    <rPh sb="0" eb="2">
      <t>イッパン</t>
    </rPh>
    <rPh sb="2" eb="4">
      <t>カイケイ</t>
    </rPh>
    <rPh sb="4" eb="6">
      <t>クリダ</t>
    </rPh>
    <rPh sb="6" eb="7">
      <t>キン</t>
    </rPh>
    <rPh sb="9" eb="16">
      <t>オオサカコウウメタテジギョウ</t>
    </rPh>
    <phoneticPr fontId="5"/>
  </si>
  <si>
    <t>消費税及び地方消費税納
付額（大阪港埋立事業）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ナン</t>
    </rPh>
    <rPh sb="12" eb="13">
      <t>ツキ</t>
    </rPh>
    <rPh sb="13" eb="14">
      <t>ガク</t>
    </rPh>
    <rPh sb="15" eb="22">
      <t>オオサカコウウメタテジギョウ</t>
    </rPh>
    <phoneticPr fontId="3"/>
  </si>
  <si>
    <t>雑支出
（大阪港埋立事業）</t>
    <rPh sb="0" eb="1">
      <t>ザツ</t>
    </rPh>
    <rPh sb="1" eb="3">
      <t>シシュツ</t>
    </rPh>
    <rPh sb="5" eb="12">
      <t>オオサカコウウメタテジギョウ</t>
    </rPh>
    <phoneticPr fontId="3"/>
  </si>
  <si>
    <t>営業外費用（大阪港埋立事業）計</t>
    <rPh sb="0" eb="2">
      <t>エイギョウ</t>
    </rPh>
    <rPh sb="2" eb="3">
      <t>ソト</t>
    </rPh>
    <rPh sb="3" eb="5">
      <t>ヒヨウ</t>
    </rPh>
    <rPh sb="6" eb="13">
      <t>オオサカコウウメタテジギョウ</t>
    </rPh>
    <rPh sb="14" eb="15">
      <t>ケイ</t>
    </rPh>
    <phoneticPr fontId="3"/>
  </si>
  <si>
    <t>予備費
（大阪港埋立事業）</t>
    <rPh sb="0" eb="3">
      <t>ヨビヒ</t>
    </rPh>
    <rPh sb="5" eb="12">
      <t>オオサカコウウメタテジギョウ</t>
    </rPh>
    <phoneticPr fontId="5"/>
  </si>
  <si>
    <t>予備費（大阪港埋立事業）計</t>
    <rPh sb="0" eb="3">
      <t>ヨビヒ</t>
    </rPh>
    <rPh sb="4" eb="11">
      <t>オオサカコウウメタテジギョウ</t>
    </rPh>
    <rPh sb="12" eb="13">
      <t>ケイ</t>
    </rPh>
    <phoneticPr fontId="3"/>
  </si>
  <si>
    <t>資本的支出</t>
    <rPh sb="0" eb="3">
      <t>シホンテキ</t>
    </rPh>
    <rPh sb="3" eb="5">
      <t>シシュツ</t>
    </rPh>
    <phoneticPr fontId="3"/>
  </si>
  <si>
    <t>1-1</t>
    <phoneticPr fontId="3"/>
  </si>
  <si>
    <t>建設改良費（港湾施設提供事業）計</t>
    <rPh sb="0" eb="2">
      <t>ケンセツ</t>
    </rPh>
    <rPh sb="2" eb="4">
      <t>カイリョウ</t>
    </rPh>
    <rPh sb="4" eb="5">
      <t>ヒ</t>
    </rPh>
    <rPh sb="6" eb="14">
      <t>コウワンシセツテイキョウジギョウ</t>
    </rPh>
    <rPh sb="15" eb="16">
      <t>ケイ</t>
    </rPh>
    <phoneticPr fontId="3"/>
  </si>
  <si>
    <t>企業債償還金
（港湾施設提供事業）</t>
    <rPh sb="0" eb="2">
      <t>キギョウ</t>
    </rPh>
    <rPh sb="2" eb="3">
      <t>サイ</t>
    </rPh>
    <rPh sb="3" eb="6">
      <t>ショウカンキン</t>
    </rPh>
    <rPh sb="8" eb="16">
      <t>コウワンシセツテイキョウジギョウ</t>
    </rPh>
    <phoneticPr fontId="5"/>
  </si>
  <si>
    <t>企業債償還金（港湾施設提供事業）計</t>
    <rPh sb="0" eb="2">
      <t>キギョウ</t>
    </rPh>
    <rPh sb="2" eb="3">
      <t>サイ</t>
    </rPh>
    <rPh sb="3" eb="6">
      <t>ショウカンキン</t>
    </rPh>
    <rPh sb="7" eb="15">
      <t>コウワンシセツテイキョウジギョウ</t>
    </rPh>
    <rPh sb="16" eb="17">
      <t>ケイ</t>
    </rPh>
    <phoneticPr fontId="3"/>
  </si>
  <si>
    <t>咲洲整備事業
（大阪港埋立事業）</t>
    <rPh sb="0" eb="2">
      <t>サキシマ</t>
    </rPh>
    <rPh sb="2" eb="4">
      <t>セイビ</t>
    </rPh>
    <rPh sb="4" eb="6">
      <t>ジギョウ</t>
    </rPh>
    <rPh sb="8" eb="15">
      <t>オオサカコウウメタテジギョウ</t>
    </rPh>
    <phoneticPr fontId="5"/>
  </si>
  <si>
    <t>舞洲整備事業
（大阪港埋立事業）</t>
    <rPh sb="0" eb="2">
      <t>マイシマ</t>
    </rPh>
    <rPh sb="2" eb="4">
      <t>セイビ</t>
    </rPh>
    <rPh sb="4" eb="6">
      <t>ジギョウ</t>
    </rPh>
    <rPh sb="8" eb="15">
      <t>オオサカコウウメタテジギョウ</t>
    </rPh>
    <phoneticPr fontId="5"/>
  </si>
  <si>
    <t>鶴浜整備事業
（大阪港埋立事業）</t>
    <rPh sb="0" eb="1">
      <t>ツル</t>
    </rPh>
    <rPh sb="1" eb="2">
      <t>ハマ</t>
    </rPh>
    <rPh sb="2" eb="4">
      <t>セイビ</t>
    </rPh>
    <rPh sb="4" eb="6">
      <t>ジギョウ</t>
    </rPh>
    <rPh sb="8" eb="15">
      <t>オオサカコウウメタテジギョウ</t>
    </rPh>
    <phoneticPr fontId="3"/>
  </si>
  <si>
    <t>施設管理課</t>
    <rPh sb="0" eb="2">
      <t>シセツ</t>
    </rPh>
    <rPh sb="2" eb="4">
      <t>カンリ</t>
    </rPh>
    <rPh sb="4" eb="5">
      <t>カ</t>
    </rPh>
    <phoneticPr fontId="3"/>
  </si>
  <si>
    <t>夢洲整備事業
（大阪港埋立事業）</t>
    <rPh sb="0" eb="2">
      <t>ユメシマ</t>
    </rPh>
    <rPh sb="2" eb="4">
      <t>セイビ</t>
    </rPh>
    <rPh sb="4" eb="6">
      <t>ジギョウ</t>
    </rPh>
    <rPh sb="8" eb="15">
      <t>オオサカコウウメタテジギョウ</t>
    </rPh>
    <phoneticPr fontId="3"/>
  </si>
  <si>
    <t>工務課　他</t>
    <rPh sb="0" eb="3">
      <t>コウムカ</t>
    </rPh>
    <rPh sb="4" eb="5">
      <t>ホカ</t>
    </rPh>
    <phoneticPr fontId="3"/>
  </si>
  <si>
    <t>埋立事業費（大阪港埋立事業）計</t>
    <rPh sb="0" eb="2">
      <t>ウメタテ</t>
    </rPh>
    <rPh sb="2" eb="4">
      <t>ジギョウ</t>
    </rPh>
    <rPh sb="4" eb="5">
      <t>ヒ</t>
    </rPh>
    <rPh sb="6" eb="13">
      <t>オオサカコウウメタテジギョウ</t>
    </rPh>
    <rPh sb="14" eb="15">
      <t>ケイ</t>
    </rPh>
    <phoneticPr fontId="3"/>
  </si>
  <si>
    <t>2-2</t>
    <phoneticPr fontId="3"/>
  </si>
  <si>
    <t>基金へ繰出
（大阪港埋立事業）</t>
    <rPh sb="0" eb="2">
      <t>キキン</t>
    </rPh>
    <rPh sb="3" eb="5">
      <t>クリダ</t>
    </rPh>
    <rPh sb="7" eb="14">
      <t>オオサカコウウメタテジギョウ</t>
    </rPh>
    <phoneticPr fontId="3"/>
  </si>
  <si>
    <t>繰替金（大阪港埋立事業）計</t>
    <rPh sb="0" eb="2">
      <t>クリカ</t>
    </rPh>
    <rPh sb="2" eb="3">
      <t>キン</t>
    </rPh>
    <rPh sb="4" eb="11">
      <t>オオサカコウウメタテジギョウ</t>
    </rPh>
    <rPh sb="12" eb="13">
      <t>ケイ</t>
    </rPh>
    <phoneticPr fontId="3"/>
  </si>
  <si>
    <t>2-3</t>
    <phoneticPr fontId="3"/>
  </si>
  <si>
    <t>企業債償還金
（大阪港埋立事業）</t>
    <rPh sb="0" eb="2">
      <t>キギョウ</t>
    </rPh>
    <rPh sb="2" eb="3">
      <t>サイ</t>
    </rPh>
    <rPh sb="3" eb="6">
      <t>ショウカンキン</t>
    </rPh>
    <rPh sb="8" eb="15">
      <t>オオサカコウウメタテジギョウ</t>
    </rPh>
    <phoneticPr fontId="5"/>
  </si>
  <si>
    <t>企業債償還金（大阪港埋立事業）計</t>
    <rPh sb="0" eb="2">
      <t>キギョウ</t>
    </rPh>
    <rPh sb="2" eb="3">
      <t>サイ</t>
    </rPh>
    <rPh sb="3" eb="6">
      <t>ショウカンキン</t>
    </rPh>
    <rPh sb="7" eb="14">
      <t>オオサカコウウメタテジギョウ</t>
    </rPh>
    <rPh sb="15" eb="16">
      <t>ケイ</t>
    </rPh>
    <phoneticPr fontId="3"/>
  </si>
  <si>
    <t>2-4</t>
    <phoneticPr fontId="5"/>
  </si>
  <si>
    <t>企業債支払利息等
（大阪港埋立事業）</t>
    <rPh sb="0" eb="8">
      <t>キギョウサイシハライリソクナド</t>
    </rPh>
    <rPh sb="10" eb="17">
      <t>オオサカコウウメタテジギョウ</t>
    </rPh>
    <phoneticPr fontId="5"/>
  </si>
  <si>
    <t>企業債諸費（大阪港埋立事業）計</t>
    <rPh sb="0" eb="2">
      <t>キギョウ</t>
    </rPh>
    <rPh sb="2" eb="3">
      <t>サイ</t>
    </rPh>
    <rPh sb="3" eb="5">
      <t>ショヒ</t>
    </rPh>
    <rPh sb="6" eb="13">
      <t>オオサカコウウメタテジギョウ</t>
    </rPh>
    <rPh sb="14" eb="15">
      <t>ケイ</t>
    </rPh>
    <phoneticPr fontId="3"/>
  </si>
  <si>
    <t>会計計</t>
    <rPh sb="0" eb="2">
      <t>カイケイ</t>
    </rPh>
    <rPh sb="2" eb="3">
      <t>ケイ</t>
    </rPh>
    <phoneticPr fontId="3"/>
  </si>
  <si>
    <t>当 初 ①</t>
    <phoneticPr fontId="3"/>
  </si>
  <si>
    <t>（② - ①）</t>
    <phoneticPr fontId="3"/>
  </si>
  <si>
    <t>荷役機械整備費
（港湾施設提供事業）</t>
    <phoneticPr fontId="5"/>
  </si>
  <si>
    <t>上屋倉庫整備費
（港湾施設提供事業）</t>
    <phoneticPr fontId="5"/>
  </si>
  <si>
    <t>経営改革課</t>
    <rPh sb="4" eb="5">
      <t>カ</t>
    </rPh>
    <phoneticPr fontId="3"/>
  </si>
  <si>
    <t>経営改革課</t>
    <rPh sb="4" eb="5">
      <t>カ</t>
    </rPh>
    <phoneticPr fontId="5"/>
  </si>
  <si>
    <t>30 年 度</t>
    <phoneticPr fontId="3"/>
  </si>
  <si>
    <t>31 年 度</t>
    <rPh sb="3" eb="4">
      <t>ネン</t>
    </rPh>
    <rPh sb="5" eb="6">
      <t>ド</t>
    </rPh>
    <phoneticPr fontId="5"/>
  </si>
  <si>
    <t>特別損失（大阪港埋立事業）計</t>
    <rPh sb="0" eb="2">
      <t>トクベツ</t>
    </rPh>
    <rPh sb="2" eb="4">
      <t>ソンシツ</t>
    </rPh>
    <rPh sb="5" eb="7">
      <t>オオサカ</t>
    </rPh>
    <rPh sb="7" eb="8">
      <t>コウ</t>
    </rPh>
    <rPh sb="8" eb="10">
      <t>ウメタテ</t>
    </rPh>
    <rPh sb="10" eb="12">
      <t>ジギョウ</t>
    </rPh>
    <rPh sb="13" eb="14">
      <t>ケイ</t>
    </rPh>
    <phoneticPr fontId="3"/>
  </si>
  <si>
    <t>特別損失
（大阪港埋立事業）</t>
    <rPh sb="0" eb="2">
      <t>トクベツ</t>
    </rPh>
    <rPh sb="2" eb="4">
      <t>ソンシツ</t>
    </rPh>
    <rPh sb="6" eb="8">
      <t>オオサカ</t>
    </rPh>
    <rPh sb="8" eb="9">
      <t>コウ</t>
    </rPh>
    <rPh sb="9" eb="11">
      <t>ウメタテ</t>
    </rPh>
    <rPh sb="11" eb="13">
      <t>ジギョウ</t>
    </rPh>
    <phoneticPr fontId="5"/>
  </si>
  <si>
    <t>工務課　他</t>
    <rPh sb="0" eb="3">
      <t>コウムカ</t>
    </rPh>
    <rPh sb="4" eb="5">
      <t>ホカ</t>
    </rPh>
    <phoneticPr fontId="5"/>
  </si>
  <si>
    <t>国際博覧会の開催及びＩＲを含む国際観光拠点形成に向けた夢洲地区の土地造成・基盤整備事業（大阪港埋立事業）</t>
    <phoneticPr fontId="5"/>
  </si>
  <si>
    <t>(款-項)</t>
    <rPh sb="1" eb="2">
      <t>カン</t>
    </rPh>
    <rPh sb="3" eb="4">
      <t>コウ</t>
    </rPh>
    <phoneticPr fontId="3"/>
  </si>
  <si>
    <t>2-3</t>
    <phoneticPr fontId="3"/>
  </si>
  <si>
    <t>予 算 ②</t>
    <rPh sb="0" eb="1">
      <t>ヨ</t>
    </rPh>
    <rPh sb="2" eb="3">
      <t>ザン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</si>
</sst>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"/>
    <numFmt numFmtId="179" formatCode="\(#,##0\);\(&quot;△ &quot;#,##0\)"/>
  </numFmts>
  <fonts count="11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2"/>
      <name val="ＭＳ Ｐゴシック"/>
      <family val="3"/>
      <charset val="128"/>
    </font>
    <font>
      <sz val="6"/>
      <name val="明朝体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38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0" fontId="7" fillId="0" borderId="0" xfId="1" applyNumberFormat="1" applyFont="1" applyFill="1" applyAlignment="1">
      <alignment horizontal="right" vertical="center"/>
    </xf>
    <xf numFmtId="177" fontId="4" fillId="0" borderId="16" xfId="1" applyNumberFormat="1" applyFont="1" applyFill="1" applyBorder="1" applyAlignment="1">
      <alignment horizontal="right" vertical="center" shrinkToFit="1"/>
    </xf>
    <xf numFmtId="178" fontId="4" fillId="0" borderId="11" xfId="1" applyNumberFormat="1" applyFont="1" applyFill="1" applyBorder="1" applyAlignment="1">
      <alignment vertical="center" shrinkToFit="1"/>
    </xf>
    <xf numFmtId="179" fontId="4" fillId="0" borderId="11" xfId="1" applyNumberFormat="1" applyFont="1" applyFill="1" applyBorder="1" applyAlignment="1">
      <alignment vertical="center" shrinkToFit="1"/>
    </xf>
    <xf numFmtId="179" fontId="4" fillId="0" borderId="26" xfId="1" applyNumberFormat="1" applyFont="1" applyFill="1" applyBorder="1" applyAlignment="1">
      <alignment vertical="center" shrinkToFit="1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 wrapText="1"/>
    </xf>
    <xf numFmtId="0" fontId="8" fillId="0" borderId="0" xfId="1" applyNumberFormat="1" applyFont="1" applyFill="1" applyAlignment="1">
      <alignment horizontal="center" vertical="center" shrinkToFit="1"/>
    </xf>
    <xf numFmtId="0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 wrapText="1"/>
    </xf>
    <xf numFmtId="0" fontId="4" fillId="0" borderId="16" xfId="0" applyFont="1" applyFill="1" applyBorder="1" applyAlignment="1"/>
    <xf numFmtId="0" fontId="4" fillId="0" borderId="11" xfId="0" applyFont="1" applyFill="1" applyBorder="1" applyAlignment="1"/>
    <xf numFmtId="0" fontId="4" fillId="0" borderId="28" xfId="0" applyFont="1" applyFill="1" applyBorder="1" applyAlignment="1"/>
    <xf numFmtId="38" fontId="4" fillId="0" borderId="16" xfId="3" applyFont="1" applyFill="1" applyBorder="1" applyAlignment="1"/>
    <xf numFmtId="0" fontId="4" fillId="0" borderId="0" xfId="1" applyFont="1" applyFill="1" applyAlignment="1">
      <alignment horizontal="right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177" fontId="4" fillId="0" borderId="13" xfId="1" applyNumberFormat="1" applyFont="1" applyFill="1" applyBorder="1" applyAlignment="1">
      <alignment vertical="center" shrinkToFit="1"/>
    </xf>
    <xf numFmtId="177" fontId="4" fillId="0" borderId="9" xfId="1" applyNumberFormat="1" applyFont="1" applyFill="1" applyBorder="1" applyAlignment="1">
      <alignment vertical="center" shrinkToFit="1"/>
    </xf>
    <xf numFmtId="177" fontId="4" fillId="0" borderId="13" xfId="1" applyNumberFormat="1" applyFont="1" applyFill="1" applyBorder="1" applyAlignment="1">
      <alignment horizontal="right" vertical="center" shrinkToFit="1"/>
    </xf>
    <xf numFmtId="177" fontId="4" fillId="0" borderId="9" xfId="1" applyNumberFormat="1" applyFont="1" applyFill="1" applyBorder="1" applyAlignment="1">
      <alignment horizontal="right" vertical="center" shrinkToFit="1"/>
    </xf>
    <xf numFmtId="0" fontId="8" fillId="0" borderId="15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177" fontId="8" fillId="0" borderId="12" xfId="1" applyNumberFormat="1" applyFont="1" applyFill="1" applyBorder="1" applyAlignment="1">
      <alignment horizontal="center" vertical="center" wrapText="1"/>
    </xf>
    <xf numFmtId="177" fontId="8" fillId="0" borderId="7" xfId="1" applyNumberFormat="1" applyFont="1" applyFill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" vertical="center"/>
    </xf>
    <xf numFmtId="0" fontId="10" fillId="0" borderId="13" xfId="4" applyNumberFormat="1" applyFill="1" applyBorder="1" applyAlignment="1">
      <alignment horizontal="left" vertical="center" wrapText="1" shrinkToFit="1"/>
    </xf>
    <xf numFmtId="0" fontId="10" fillId="0" borderId="9" xfId="4" applyNumberFormat="1" applyFill="1" applyBorder="1" applyAlignment="1">
      <alignment horizontal="left" vertical="center" wrapText="1" shrinkToFit="1"/>
    </xf>
    <xf numFmtId="177" fontId="8" fillId="0" borderId="13" xfId="1" applyNumberFormat="1" applyFont="1" applyFill="1" applyBorder="1" applyAlignment="1">
      <alignment horizontal="center" vertical="center" wrapText="1"/>
    </xf>
    <xf numFmtId="177" fontId="8" fillId="0" borderId="9" xfId="1" applyNumberFormat="1" applyFont="1" applyFill="1" applyBorder="1" applyAlignment="1">
      <alignment horizontal="center" vertical="center" wrapText="1"/>
    </xf>
    <xf numFmtId="0" fontId="10" fillId="0" borderId="13" xfId="4" applyNumberFormat="1" applyFill="1" applyBorder="1" applyAlignment="1">
      <alignment horizontal="left" vertical="center" wrapText="1"/>
    </xf>
    <xf numFmtId="0" fontId="10" fillId="0" borderId="9" xfId="4" applyNumberFormat="1" applyFill="1" applyBorder="1" applyAlignment="1">
      <alignment horizontal="left" vertical="center" wrapText="1"/>
    </xf>
    <xf numFmtId="176" fontId="8" fillId="0" borderId="17" xfId="1" applyNumberFormat="1" applyFont="1" applyFill="1" applyBorder="1" applyAlignment="1">
      <alignment horizontal="center" vertical="center"/>
    </xf>
    <xf numFmtId="176" fontId="8" fillId="0" borderId="18" xfId="1" applyNumberFormat="1" applyFont="1" applyFill="1" applyBorder="1" applyAlignment="1">
      <alignment horizontal="center" vertical="center"/>
    </xf>
    <xf numFmtId="176" fontId="8" fillId="0" borderId="19" xfId="1" applyNumberFormat="1" applyFont="1" applyFill="1" applyBorder="1" applyAlignment="1">
      <alignment horizontal="center" vertical="center"/>
    </xf>
    <xf numFmtId="176" fontId="8" fillId="0" borderId="20" xfId="1" applyNumberFormat="1" applyFont="1" applyFill="1" applyBorder="1" applyAlignment="1">
      <alignment horizontal="center" vertical="center"/>
    </xf>
    <xf numFmtId="176" fontId="8" fillId="0" borderId="21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29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3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7" fillId="0" borderId="1" xfId="1" applyNumberFormat="1" applyFont="1" applyFill="1" applyBorder="1" applyAlignment="1">
      <alignment horizontal="right" vertical="center" wrapText="1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/>
    </xf>
    <xf numFmtId="177" fontId="8" fillId="0" borderId="17" xfId="1" applyNumberFormat="1" applyFont="1" applyFill="1" applyBorder="1" applyAlignment="1">
      <alignment horizontal="left" vertical="center" wrapText="1"/>
    </xf>
    <xf numFmtId="177" fontId="8" fillId="0" borderId="18" xfId="1" applyNumberFormat="1" applyFont="1" applyFill="1" applyBorder="1" applyAlignment="1">
      <alignment horizontal="left" vertical="center" wrapText="1"/>
    </xf>
    <xf numFmtId="177" fontId="8" fillId="0" borderId="16" xfId="1" applyNumberFormat="1" applyFont="1" applyFill="1" applyBorder="1" applyAlignment="1">
      <alignment horizontal="left" vertical="center" wrapText="1"/>
    </xf>
    <xf numFmtId="177" fontId="8" fillId="0" borderId="20" xfId="1" applyNumberFormat="1" applyFont="1" applyFill="1" applyBorder="1" applyAlignment="1">
      <alignment horizontal="left" vertical="center" wrapText="1"/>
    </xf>
    <xf numFmtId="177" fontId="8" fillId="0" borderId="21" xfId="1" applyNumberFormat="1" applyFont="1" applyFill="1" applyBorder="1" applyAlignment="1">
      <alignment horizontal="left" vertical="center" wrapText="1"/>
    </xf>
    <xf numFmtId="177" fontId="8" fillId="0" borderId="11" xfId="1" applyNumberFormat="1" applyFont="1" applyFill="1" applyBorder="1" applyAlignment="1">
      <alignment horizontal="left" vertical="center" wrapText="1"/>
    </xf>
    <xf numFmtId="0" fontId="10" fillId="0" borderId="14" xfId="4" applyNumberFormat="1" applyFill="1" applyBorder="1" applyAlignment="1">
      <alignment horizontal="left" vertical="center" wrapText="1"/>
    </xf>
    <xf numFmtId="177" fontId="4" fillId="0" borderId="14" xfId="1" applyNumberFormat="1" applyFont="1" applyFill="1" applyBorder="1" applyAlignment="1">
      <alignment vertical="center" shrinkToFit="1"/>
    </xf>
    <xf numFmtId="0" fontId="8" fillId="0" borderId="27" xfId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left" vertical="center" wrapText="1"/>
    </xf>
    <xf numFmtId="0" fontId="8" fillId="0" borderId="9" xfId="1" applyNumberFormat="1" applyFont="1" applyFill="1" applyBorder="1" applyAlignment="1">
      <alignment horizontal="left" vertical="center" wrapText="1"/>
    </xf>
    <xf numFmtId="176" fontId="8" fillId="0" borderId="17" xfId="1" applyNumberFormat="1" applyFont="1" applyFill="1" applyBorder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6" xfId="1" applyNumberFormat="1" applyFont="1" applyFill="1" applyBorder="1" applyAlignment="1">
      <alignment vertical="center"/>
    </xf>
    <xf numFmtId="176" fontId="8" fillId="0" borderId="20" xfId="1" applyNumberFormat="1" applyFont="1" applyFill="1" applyBorder="1" applyAlignment="1">
      <alignment vertical="center"/>
    </xf>
    <xf numFmtId="176" fontId="8" fillId="0" borderId="21" xfId="1" applyNumberFormat="1" applyFont="1" applyFill="1" applyBorder="1" applyAlignment="1">
      <alignment vertical="center"/>
    </xf>
    <xf numFmtId="176" fontId="8" fillId="0" borderId="11" xfId="1" applyNumberFormat="1" applyFont="1" applyFill="1" applyBorder="1" applyAlignment="1">
      <alignment vertical="center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0" fontId="8" fillId="0" borderId="19" xfId="1" applyNumberFormat="1" applyFont="1" applyFill="1" applyBorder="1" applyAlignment="1">
      <alignment horizontal="center" vertical="center"/>
    </xf>
    <xf numFmtId="0" fontId="8" fillId="0" borderId="22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vertical="center" shrinkToFit="1"/>
    </xf>
    <xf numFmtId="0" fontId="8" fillId="0" borderId="25" xfId="1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3"/>
    <cellStyle name="標準" xfId="0" builtinId="0"/>
    <cellStyle name="標準 2" xfId="2"/>
    <cellStyle name="標準_③予算事業別調書(目次様式)" xfId="1"/>
  </cellStyles>
  <dxfs count="1">
    <dxf>
      <font>
        <color theme="0"/>
      </font>
    </dxf>
  </dxfs>
  <tableStyles count="0" defaultTableStyle="TableStyleMedium9" defaultPivotStyle="PivotStyleLight16"/>
  <colors>
    <mruColors>
      <color rgb="FFFF6699"/>
      <color rgb="FFFF99FF"/>
      <color rgb="FF99CCFF"/>
      <color rgb="FFD99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port/cmsfiles/contents/0000461/461007/k8.xlsx" TargetMode="External"/><Relationship Id="rId13" Type="http://schemas.openxmlformats.org/officeDocument/2006/relationships/hyperlink" Target="http://www.city.osaka.lg.jp/port/cmsfiles/contents/0000461/461007/k14.xlsx" TargetMode="External"/><Relationship Id="rId18" Type="http://schemas.openxmlformats.org/officeDocument/2006/relationships/hyperlink" Target="http://www.city.osaka.lg.jp/port/cmsfiles/contents/0000461/461007/k19.xlsx" TargetMode="External"/><Relationship Id="rId26" Type="http://schemas.openxmlformats.org/officeDocument/2006/relationships/hyperlink" Target="http://www.city.osaka.lg.jp/port/cmsfiles/contents/0000461/461007/k29.xlsx" TargetMode="External"/><Relationship Id="rId3" Type="http://schemas.openxmlformats.org/officeDocument/2006/relationships/hyperlink" Target="http://www.city.osaka.lg.jp/port/cmsfiles/contents/0000461/461007/k3.xlsx" TargetMode="External"/><Relationship Id="rId21" Type="http://schemas.openxmlformats.org/officeDocument/2006/relationships/hyperlink" Target="http://www.city.osaka.lg.jp/port/cmsfiles/contents/0000461/461007/k23.xlsx" TargetMode="External"/><Relationship Id="rId34" Type="http://schemas.openxmlformats.org/officeDocument/2006/relationships/hyperlink" Target="http://www.city.osaka.lg.jp/port/cmsfiles/contents/0000461/461007/k37.xlsx" TargetMode="External"/><Relationship Id="rId7" Type="http://schemas.openxmlformats.org/officeDocument/2006/relationships/hyperlink" Target="http://www.city.osaka.lg.jp/port/cmsfiles/contents/0000461/461007/k7.xlsx" TargetMode="External"/><Relationship Id="rId12" Type="http://schemas.openxmlformats.org/officeDocument/2006/relationships/hyperlink" Target="http://www.city.osaka.lg.jp/port/cmsfiles/contents/0000461/461007/k13.xlsx" TargetMode="External"/><Relationship Id="rId17" Type="http://schemas.openxmlformats.org/officeDocument/2006/relationships/hyperlink" Target="http://www.city.osaka.lg.jp/port/cmsfiles/contents/0000461/461007/k18.xlsx" TargetMode="External"/><Relationship Id="rId25" Type="http://schemas.openxmlformats.org/officeDocument/2006/relationships/hyperlink" Target="http://www.city.osaka.lg.jp/port/cmsfiles/contents/0000461/461007/k28.xlsx" TargetMode="External"/><Relationship Id="rId33" Type="http://schemas.openxmlformats.org/officeDocument/2006/relationships/hyperlink" Target="http://www.city.osaka.lg.jp/port/cmsfiles/contents/0000461/461007/k36.xls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port/cmsfiles/contents/0000461/461007/k2.xlsx" TargetMode="External"/><Relationship Id="rId16" Type="http://schemas.openxmlformats.org/officeDocument/2006/relationships/hyperlink" Target="http://www.city.osaka.lg.jp/port/cmsfiles/contents/0000461/461007/k17.xlsx" TargetMode="External"/><Relationship Id="rId20" Type="http://schemas.openxmlformats.org/officeDocument/2006/relationships/hyperlink" Target="http://www.city.osaka.lg.jp/port/cmsfiles/contents/0000461/461007/k22.xlsx" TargetMode="External"/><Relationship Id="rId29" Type="http://schemas.openxmlformats.org/officeDocument/2006/relationships/hyperlink" Target="http://www.city.osaka.lg.jp/port/cmsfiles/contents/0000461/461007/k32.xlsx" TargetMode="External"/><Relationship Id="rId1" Type="http://schemas.openxmlformats.org/officeDocument/2006/relationships/hyperlink" Target="http://www.city.osaka.lg.jp/port/cmsfiles/contents/0000461/461007/k1.xlsx" TargetMode="External"/><Relationship Id="rId6" Type="http://schemas.openxmlformats.org/officeDocument/2006/relationships/hyperlink" Target="http://www.city.osaka.lg.jp/port/cmsfiles/contents/0000461/461007/k6.xlsx" TargetMode="External"/><Relationship Id="rId11" Type="http://schemas.openxmlformats.org/officeDocument/2006/relationships/hyperlink" Target="http://www.city.osaka.lg.jp/port/cmsfiles/contents/0000461/461007/k12.xlsx" TargetMode="External"/><Relationship Id="rId24" Type="http://schemas.openxmlformats.org/officeDocument/2006/relationships/hyperlink" Target="http://www.city.osaka.lg.jp/port/cmsfiles/contents/0000461/461007/k27.xlsx" TargetMode="External"/><Relationship Id="rId32" Type="http://schemas.openxmlformats.org/officeDocument/2006/relationships/hyperlink" Target="http://www.city.osaka.lg.jp/port/cmsfiles/contents/0000461/461007/k35.xlsx" TargetMode="External"/><Relationship Id="rId37" Type="http://schemas.openxmlformats.org/officeDocument/2006/relationships/hyperlink" Target="http://www.city.osaka.lg.jp/port/cmsfiles/contents/0000461/461007/k11.xlsx" TargetMode="External"/><Relationship Id="rId5" Type="http://schemas.openxmlformats.org/officeDocument/2006/relationships/hyperlink" Target="http://www.city.osaka.lg.jp/port/cmsfiles/contents/0000461/461007/k5.xlsx" TargetMode="External"/><Relationship Id="rId15" Type="http://schemas.openxmlformats.org/officeDocument/2006/relationships/hyperlink" Target="http://www.city.osaka.lg.jp/port/cmsfiles/contents/0000461/461007/k16.xlsx" TargetMode="External"/><Relationship Id="rId23" Type="http://schemas.openxmlformats.org/officeDocument/2006/relationships/hyperlink" Target="http://www.city.osaka.lg.jp/port/cmsfiles/contents/0000461/461007/k25.xlsx" TargetMode="External"/><Relationship Id="rId28" Type="http://schemas.openxmlformats.org/officeDocument/2006/relationships/hyperlink" Target="http://www.city.osaka.lg.jp/port/cmsfiles/contents/0000461/461007/k31.xlsx" TargetMode="External"/><Relationship Id="rId36" Type="http://schemas.openxmlformats.org/officeDocument/2006/relationships/hyperlink" Target="http://www.city.osaka.lg.jp/port/cmsfiles/contents/0000461/461007/k39.xlsx" TargetMode="External"/><Relationship Id="rId10" Type="http://schemas.openxmlformats.org/officeDocument/2006/relationships/hyperlink" Target="http://www.city.osaka.lg.jp/port/cmsfiles/contents/0000461/461007/k10.xlsx" TargetMode="External"/><Relationship Id="rId19" Type="http://schemas.openxmlformats.org/officeDocument/2006/relationships/hyperlink" Target="http://www.city.osaka.lg.jp/port/cmsfiles/contents/0000461/461007/k20.xlsx" TargetMode="External"/><Relationship Id="rId31" Type="http://schemas.openxmlformats.org/officeDocument/2006/relationships/hyperlink" Target="http://www.city.osaka.lg.jp/port/cmsfiles/contents/0000461/461007/k34.xlsx" TargetMode="External"/><Relationship Id="rId4" Type="http://schemas.openxmlformats.org/officeDocument/2006/relationships/hyperlink" Target="http://www.city.osaka.lg.jp/port/cmsfiles/contents/0000461/461007/k4.xlsx" TargetMode="External"/><Relationship Id="rId9" Type="http://schemas.openxmlformats.org/officeDocument/2006/relationships/hyperlink" Target="http://www.city.osaka.lg.jp/port/cmsfiles/contents/0000461/461007/k9.xlsx" TargetMode="External"/><Relationship Id="rId14" Type="http://schemas.openxmlformats.org/officeDocument/2006/relationships/hyperlink" Target="http://www.city.osaka.lg.jp/port/cmsfiles/contents/0000461/461007/k15.xlsx" TargetMode="External"/><Relationship Id="rId22" Type="http://schemas.openxmlformats.org/officeDocument/2006/relationships/hyperlink" Target="http://www.city.osaka.lg.jp/port/cmsfiles/contents/0000461/461007/k24.xlsx" TargetMode="External"/><Relationship Id="rId27" Type="http://schemas.openxmlformats.org/officeDocument/2006/relationships/hyperlink" Target="http://www.city.osaka.lg.jp/port/cmsfiles/contents/0000461/461007/k30.xlsx" TargetMode="External"/><Relationship Id="rId30" Type="http://schemas.openxmlformats.org/officeDocument/2006/relationships/hyperlink" Target="http://www.city.osaka.lg.jp/port/cmsfiles/contents/0000461/461007/k33.xlsx" TargetMode="External"/><Relationship Id="rId35" Type="http://schemas.openxmlformats.org/officeDocument/2006/relationships/hyperlink" Target="http://www.city.osaka.lg.jp/port/cmsfiles/contents/0000461/461007/k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4"/>
  <sheetViews>
    <sheetView tabSelected="1" view="pageBreakPreview" zoomScaleNormal="100" zoomScaleSheetLayoutView="100" workbookViewId="0">
      <selection activeCell="D3" sqref="D3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1" customWidth="1"/>
    <col min="8" max="8" width="6.25" style="3" customWidth="1"/>
    <col min="9" max="9" width="9.375" style="3" customWidth="1"/>
    <col min="10" max="10" width="3.25" style="3" bestFit="1" customWidth="1"/>
    <col min="11" max="11" width="7.375" style="3" bestFit="1" customWidth="1"/>
    <col min="12" max="12" width="2.875" style="3" customWidth="1"/>
    <col min="13" max="221" width="8.625" style="3" customWidth="1"/>
    <col min="222" max="16384" width="8.625" style="3"/>
  </cols>
  <sheetData>
    <row r="1" spans="1:10" ht="17.25" customHeight="1">
      <c r="G1" s="14"/>
    </row>
    <row r="2" spans="1:10" ht="17.25" customHeight="1">
      <c r="A2" s="1"/>
      <c r="B2" s="1"/>
      <c r="F2" s="15"/>
      <c r="G2" s="15"/>
      <c r="I2" s="23"/>
    </row>
    <row r="3" spans="1:10" ht="17.25" customHeight="1">
      <c r="A3" s="1"/>
      <c r="B3" s="1"/>
      <c r="F3" s="16"/>
      <c r="G3" s="16"/>
      <c r="I3" s="23"/>
    </row>
    <row r="4" spans="1:10" ht="17.25" customHeight="1">
      <c r="A4" s="1"/>
      <c r="B4" s="1"/>
      <c r="F4" s="16"/>
      <c r="G4" s="16"/>
      <c r="I4" s="32"/>
    </row>
    <row r="5" spans="1:10" ht="18" customHeight="1">
      <c r="A5" s="1" t="s">
        <v>0</v>
      </c>
      <c r="B5" s="1"/>
      <c r="G5" s="2"/>
      <c r="H5" s="58"/>
      <c r="I5" s="58"/>
    </row>
    <row r="6" spans="1:10" ht="15" customHeight="1">
      <c r="G6" s="2"/>
    </row>
    <row r="7" spans="1:10" ht="18" customHeight="1">
      <c r="A7" s="4" t="s">
        <v>14</v>
      </c>
      <c r="B7" s="4"/>
      <c r="D7" s="3"/>
      <c r="E7" s="3"/>
      <c r="G7" s="4"/>
      <c r="I7" s="12" t="s">
        <v>15</v>
      </c>
    </row>
    <row r="8" spans="1:10" ht="10.5" customHeight="1">
      <c r="A8" s="3"/>
      <c r="B8" s="3"/>
      <c r="D8" s="3"/>
      <c r="E8" s="3"/>
      <c r="F8" s="4"/>
      <c r="G8" s="4"/>
    </row>
    <row r="9" spans="1:10" ht="27" customHeight="1" thickBot="1">
      <c r="A9" s="3"/>
      <c r="B9" s="3"/>
      <c r="E9" s="59"/>
      <c r="F9" s="59"/>
      <c r="G9" s="13"/>
      <c r="I9" s="5" t="s">
        <v>16</v>
      </c>
    </row>
    <row r="10" spans="1:10" ht="15" customHeight="1">
      <c r="A10" s="26" t="s">
        <v>1</v>
      </c>
      <c r="B10" s="24" t="s">
        <v>17</v>
      </c>
      <c r="C10" s="60" t="s">
        <v>18</v>
      </c>
      <c r="D10" s="62" t="s">
        <v>19</v>
      </c>
      <c r="E10" s="28" t="s">
        <v>95</v>
      </c>
      <c r="F10" s="24" t="s">
        <v>96</v>
      </c>
      <c r="G10" s="28" t="s">
        <v>20</v>
      </c>
      <c r="H10" s="63" t="s">
        <v>2</v>
      </c>
      <c r="I10" s="64"/>
    </row>
    <row r="11" spans="1:10" ht="15" customHeight="1">
      <c r="A11" s="27" t="s">
        <v>21</v>
      </c>
      <c r="B11" s="25" t="s">
        <v>101</v>
      </c>
      <c r="C11" s="61"/>
      <c r="D11" s="61"/>
      <c r="E11" s="29" t="s">
        <v>89</v>
      </c>
      <c r="F11" s="29" t="s">
        <v>103</v>
      </c>
      <c r="G11" s="29" t="s">
        <v>90</v>
      </c>
      <c r="H11" s="65"/>
      <c r="I11" s="66"/>
    </row>
    <row r="12" spans="1:10" ht="15" customHeight="1">
      <c r="A12" s="67" t="s">
        <v>9</v>
      </c>
      <c r="B12" s="68"/>
      <c r="C12" s="68"/>
      <c r="D12" s="68"/>
      <c r="E12" s="68"/>
      <c r="F12" s="68"/>
      <c r="G12" s="68"/>
      <c r="H12" s="68"/>
      <c r="I12" s="69"/>
      <c r="J12" s="3" t="s">
        <v>4</v>
      </c>
    </row>
    <row r="13" spans="1:10" ht="15" customHeight="1">
      <c r="A13" s="70"/>
      <c r="B13" s="71"/>
      <c r="C13" s="71"/>
      <c r="D13" s="71"/>
      <c r="E13" s="71"/>
      <c r="F13" s="71"/>
      <c r="G13" s="71"/>
      <c r="H13" s="71"/>
      <c r="I13" s="72"/>
      <c r="J13" s="3" t="s">
        <v>5</v>
      </c>
    </row>
    <row r="14" spans="1:10" ht="15" customHeight="1">
      <c r="A14" s="39">
        <v>1</v>
      </c>
      <c r="B14" s="41" t="s">
        <v>22</v>
      </c>
      <c r="C14" s="47" t="s">
        <v>23</v>
      </c>
      <c r="D14" s="45" t="s">
        <v>11</v>
      </c>
      <c r="E14" s="35">
        <v>61990</v>
      </c>
      <c r="F14" s="35">
        <v>55783</v>
      </c>
      <c r="G14" s="35">
        <f>F14-E14</f>
        <v>-6207</v>
      </c>
      <c r="H14" s="37" t="s">
        <v>3</v>
      </c>
      <c r="I14" s="19"/>
      <c r="J14" s="3" t="s">
        <v>4</v>
      </c>
    </row>
    <row r="15" spans="1:10" ht="15" customHeight="1">
      <c r="A15" s="40"/>
      <c r="B15" s="42"/>
      <c r="C15" s="48"/>
      <c r="D15" s="46"/>
      <c r="E15" s="36"/>
      <c r="F15" s="36"/>
      <c r="G15" s="36"/>
      <c r="H15" s="38"/>
      <c r="I15" s="20"/>
      <c r="J15" s="3" t="s">
        <v>5</v>
      </c>
    </row>
    <row r="16" spans="1:10" ht="15" customHeight="1">
      <c r="A16" s="39">
        <v>2</v>
      </c>
      <c r="B16" s="41" t="s">
        <v>24</v>
      </c>
      <c r="C16" s="47" t="s">
        <v>25</v>
      </c>
      <c r="D16" s="45" t="s">
        <v>11</v>
      </c>
      <c r="E16" s="35">
        <v>3137337</v>
      </c>
      <c r="F16" s="35">
        <v>3152832</v>
      </c>
      <c r="G16" s="35">
        <f>F16-E16</f>
        <v>15495</v>
      </c>
      <c r="H16" s="37"/>
      <c r="I16" s="6"/>
      <c r="J16" s="3" t="s">
        <v>4</v>
      </c>
    </row>
    <row r="17" spans="1:11" ht="15" customHeight="1">
      <c r="A17" s="40"/>
      <c r="B17" s="42"/>
      <c r="C17" s="48"/>
      <c r="D17" s="46"/>
      <c r="E17" s="36"/>
      <c r="F17" s="36"/>
      <c r="G17" s="36"/>
      <c r="H17" s="38"/>
      <c r="I17" s="7"/>
      <c r="J17" s="3" t="s">
        <v>5</v>
      </c>
    </row>
    <row r="18" spans="1:11" ht="15" customHeight="1">
      <c r="A18" s="39">
        <v>3</v>
      </c>
      <c r="B18" s="41" t="s">
        <v>22</v>
      </c>
      <c r="C18" s="47" t="s">
        <v>26</v>
      </c>
      <c r="D18" s="45" t="s">
        <v>93</v>
      </c>
      <c r="E18" s="35">
        <v>611873</v>
      </c>
      <c r="F18" s="35">
        <v>561487</v>
      </c>
      <c r="G18" s="35">
        <f>F18-E18</f>
        <v>-50386</v>
      </c>
      <c r="H18" s="37"/>
      <c r="I18" s="19"/>
      <c r="J18" s="3" t="s">
        <v>4</v>
      </c>
    </row>
    <row r="19" spans="1:11" ht="15" customHeight="1">
      <c r="A19" s="40"/>
      <c r="B19" s="42"/>
      <c r="C19" s="48"/>
      <c r="D19" s="46"/>
      <c r="E19" s="36"/>
      <c r="F19" s="36"/>
      <c r="G19" s="36"/>
      <c r="H19" s="38"/>
      <c r="I19" s="8"/>
      <c r="J19" s="3" t="s">
        <v>5</v>
      </c>
    </row>
    <row r="20" spans="1:11" ht="15" customHeight="1">
      <c r="A20" s="39">
        <v>4</v>
      </c>
      <c r="B20" s="41" t="s">
        <v>22</v>
      </c>
      <c r="C20" s="47" t="s">
        <v>27</v>
      </c>
      <c r="D20" s="45" t="s">
        <v>93</v>
      </c>
      <c r="E20" s="35">
        <v>18036</v>
      </c>
      <c r="F20" s="35">
        <v>7051</v>
      </c>
      <c r="G20" s="35">
        <f>F20-E20</f>
        <v>-10985</v>
      </c>
      <c r="H20" s="37"/>
      <c r="I20" s="6"/>
      <c r="J20" s="3" t="s">
        <v>4</v>
      </c>
    </row>
    <row r="21" spans="1:11" ht="15" customHeight="1">
      <c r="A21" s="40"/>
      <c r="B21" s="42"/>
      <c r="C21" s="48"/>
      <c r="D21" s="46"/>
      <c r="E21" s="36"/>
      <c r="F21" s="36"/>
      <c r="G21" s="36"/>
      <c r="H21" s="38"/>
      <c r="I21" s="7"/>
      <c r="J21" s="3" t="s">
        <v>5</v>
      </c>
    </row>
    <row r="22" spans="1:11" ht="15" customHeight="1">
      <c r="A22" s="39">
        <v>5</v>
      </c>
      <c r="B22" s="41" t="s">
        <v>22</v>
      </c>
      <c r="C22" s="73" t="s">
        <v>28</v>
      </c>
      <c r="D22" s="45" t="s">
        <v>93</v>
      </c>
      <c r="E22" s="35">
        <v>16756</v>
      </c>
      <c r="F22" s="35">
        <v>15225</v>
      </c>
      <c r="G22" s="35">
        <f>F22-E22</f>
        <v>-1531</v>
      </c>
      <c r="H22" s="37" t="s">
        <v>3</v>
      </c>
      <c r="I22" s="19"/>
      <c r="J22" s="3" t="s">
        <v>4</v>
      </c>
    </row>
    <row r="23" spans="1:11" ht="15" customHeight="1">
      <c r="A23" s="40"/>
      <c r="B23" s="42"/>
      <c r="C23" s="73"/>
      <c r="D23" s="46"/>
      <c r="E23" s="36"/>
      <c r="F23" s="36"/>
      <c r="G23" s="36"/>
      <c r="H23" s="38"/>
      <c r="I23" s="20"/>
      <c r="J23" s="3" t="s">
        <v>5</v>
      </c>
    </row>
    <row r="24" spans="1:11" ht="15" customHeight="1">
      <c r="A24" s="39">
        <v>6</v>
      </c>
      <c r="B24" s="41" t="s">
        <v>22</v>
      </c>
      <c r="C24" s="47" t="s">
        <v>29</v>
      </c>
      <c r="D24" s="45" t="s">
        <v>93</v>
      </c>
      <c r="E24" s="35">
        <v>24311</v>
      </c>
      <c r="F24" s="35">
        <v>29751</v>
      </c>
      <c r="G24" s="35">
        <f>F24-E24</f>
        <v>5440</v>
      </c>
      <c r="H24" s="37"/>
      <c r="I24" s="19"/>
      <c r="J24" s="3" t="s">
        <v>4</v>
      </c>
    </row>
    <row r="25" spans="1:11" ht="15" customHeight="1">
      <c r="A25" s="40"/>
      <c r="B25" s="42"/>
      <c r="C25" s="48"/>
      <c r="D25" s="46"/>
      <c r="E25" s="36"/>
      <c r="F25" s="36"/>
      <c r="G25" s="36"/>
      <c r="H25" s="38"/>
      <c r="I25" s="8"/>
      <c r="J25" s="3" t="s">
        <v>5</v>
      </c>
    </row>
    <row r="26" spans="1:11" ht="15" customHeight="1">
      <c r="A26" s="49" t="s">
        <v>30</v>
      </c>
      <c r="B26" s="50"/>
      <c r="C26" s="50"/>
      <c r="D26" s="51"/>
      <c r="E26" s="33">
        <f>SUM(E14:E25)</f>
        <v>3870303</v>
      </c>
      <c r="F26" s="33">
        <f>SUM(F14:F25)</f>
        <v>3822129</v>
      </c>
      <c r="G26" s="35">
        <f>F26-E26</f>
        <v>-48174</v>
      </c>
      <c r="H26" s="37"/>
      <c r="I26" s="19"/>
    </row>
    <row r="27" spans="1:11" ht="15" customHeight="1">
      <c r="A27" s="52"/>
      <c r="B27" s="53"/>
      <c r="C27" s="53"/>
      <c r="D27" s="54"/>
      <c r="E27" s="34"/>
      <c r="F27" s="34"/>
      <c r="G27" s="36"/>
      <c r="H27" s="38"/>
      <c r="I27" s="20"/>
    </row>
    <row r="28" spans="1:11" ht="15" customHeight="1">
      <c r="A28" s="39">
        <v>7</v>
      </c>
      <c r="B28" s="41" t="s">
        <v>31</v>
      </c>
      <c r="C28" s="47" t="s">
        <v>32</v>
      </c>
      <c r="D28" s="45" t="s">
        <v>93</v>
      </c>
      <c r="E28" s="33">
        <v>113627</v>
      </c>
      <c r="F28" s="33">
        <v>98064</v>
      </c>
      <c r="G28" s="35">
        <f>F28-E28</f>
        <v>-15563</v>
      </c>
      <c r="H28" s="37"/>
      <c r="I28" s="6"/>
      <c r="J28" s="3" t="s">
        <v>4</v>
      </c>
    </row>
    <row r="29" spans="1:11" ht="15" customHeight="1">
      <c r="A29" s="40"/>
      <c r="B29" s="42"/>
      <c r="C29" s="48"/>
      <c r="D29" s="46"/>
      <c r="E29" s="34"/>
      <c r="F29" s="34"/>
      <c r="G29" s="36"/>
      <c r="H29" s="38"/>
      <c r="I29" s="7"/>
      <c r="J29" s="3" t="s">
        <v>5</v>
      </c>
    </row>
    <row r="30" spans="1:11" ht="15" customHeight="1">
      <c r="A30" s="39">
        <v>8</v>
      </c>
      <c r="B30" s="41" t="s">
        <v>33</v>
      </c>
      <c r="C30" s="47" t="s">
        <v>34</v>
      </c>
      <c r="D30" s="45" t="s">
        <v>93</v>
      </c>
      <c r="E30" s="33">
        <v>6</v>
      </c>
      <c r="F30" s="33">
        <v>5</v>
      </c>
      <c r="G30" s="35">
        <f>F30-E30</f>
        <v>-1</v>
      </c>
      <c r="H30" s="37"/>
      <c r="I30" s="19"/>
      <c r="J30" s="3" t="s">
        <v>4</v>
      </c>
    </row>
    <row r="31" spans="1:11" ht="15" customHeight="1">
      <c r="A31" s="40"/>
      <c r="B31" s="42"/>
      <c r="C31" s="48"/>
      <c r="D31" s="46"/>
      <c r="E31" s="34"/>
      <c r="F31" s="34"/>
      <c r="G31" s="36"/>
      <c r="H31" s="38"/>
      <c r="I31" s="8"/>
      <c r="J31" s="3" t="s">
        <v>5</v>
      </c>
    </row>
    <row r="32" spans="1:11" ht="15" customHeight="1">
      <c r="A32" s="39">
        <v>9</v>
      </c>
      <c r="B32" s="41" t="s">
        <v>35</v>
      </c>
      <c r="C32" s="47" t="s">
        <v>36</v>
      </c>
      <c r="D32" s="45" t="s">
        <v>93</v>
      </c>
      <c r="E32" s="33">
        <v>226761</v>
      </c>
      <c r="F32" s="33">
        <v>215723</v>
      </c>
      <c r="G32" s="35">
        <f>F32-E32</f>
        <v>-11038</v>
      </c>
      <c r="H32" s="37"/>
      <c r="I32" s="6"/>
      <c r="J32" s="3" t="s">
        <v>4</v>
      </c>
      <c r="K32" s="3" t="s">
        <v>6</v>
      </c>
    </row>
    <row r="33" spans="1:11" ht="15" customHeight="1">
      <c r="A33" s="40"/>
      <c r="B33" s="42"/>
      <c r="C33" s="48"/>
      <c r="D33" s="46"/>
      <c r="E33" s="34"/>
      <c r="F33" s="34"/>
      <c r="G33" s="36"/>
      <c r="H33" s="38"/>
      <c r="I33" s="7"/>
      <c r="J33" s="3" t="s">
        <v>5</v>
      </c>
      <c r="K33" s="3" t="s">
        <v>7</v>
      </c>
    </row>
    <row r="34" spans="1:11" ht="15" customHeight="1">
      <c r="A34" s="39">
        <v>10</v>
      </c>
      <c r="B34" s="41" t="s">
        <v>37</v>
      </c>
      <c r="C34" s="73" t="s">
        <v>38</v>
      </c>
      <c r="D34" s="45" t="s">
        <v>93</v>
      </c>
      <c r="E34" s="33">
        <v>1</v>
      </c>
      <c r="F34" s="33">
        <v>1</v>
      </c>
      <c r="G34" s="35">
        <f>F34-E34</f>
        <v>0</v>
      </c>
      <c r="H34" s="37" t="s">
        <v>3</v>
      </c>
      <c r="I34" s="19"/>
      <c r="J34" s="3" t="s">
        <v>4</v>
      </c>
    </row>
    <row r="35" spans="1:11" ht="15" customHeight="1">
      <c r="A35" s="40"/>
      <c r="B35" s="42"/>
      <c r="C35" s="73"/>
      <c r="D35" s="46"/>
      <c r="E35" s="34"/>
      <c r="F35" s="34"/>
      <c r="G35" s="36"/>
      <c r="H35" s="38"/>
      <c r="I35" s="20"/>
      <c r="J35" s="3" t="s">
        <v>5</v>
      </c>
    </row>
    <row r="36" spans="1:11" ht="15" customHeight="1">
      <c r="A36" s="49" t="s">
        <v>39</v>
      </c>
      <c r="B36" s="50"/>
      <c r="C36" s="50"/>
      <c r="D36" s="51"/>
      <c r="E36" s="33">
        <f>SUM(E28:E35)</f>
        <v>340395</v>
      </c>
      <c r="F36" s="33">
        <f>SUM(F28:F35)</f>
        <v>313793</v>
      </c>
      <c r="G36" s="35">
        <f>F36-E36</f>
        <v>-26602</v>
      </c>
      <c r="H36" s="37"/>
      <c r="I36" s="19"/>
    </row>
    <row r="37" spans="1:11" ht="15" customHeight="1">
      <c r="A37" s="52"/>
      <c r="B37" s="53"/>
      <c r="C37" s="53"/>
      <c r="D37" s="54"/>
      <c r="E37" s="34"/>
      <c r="F37" s="34"/>
      <c r="G37" s="36"/>
      <c r="H37" s="38"/>
      <c r="I37" s="20"/>
    </row>
    <row r="38" spans="1:11" ht="15" customHeight="1">
      <c r="A38" s="39">
        <v>11</v>
      </c>
      <c r="B38" s="41" t="s">
        <v>40</v>
      </c>
      <c r="C38" s="47" t="s">
        <v>41</v>
      </c>
      <c r="D38" s="45" t="s">
        <v>93</v>
      </c>
      <c r="E38" s="33">
        <v>0</v>
      </c>
      <c r="F38" s="33">
        <v>324959</v>
      </c>
      <c r="G38" s="35">
        <f>F38-E38</f>
        <v>324959</v>
      </c>
      <c r="H38" s="37" t="s">
        <v>3</v>
      </c>
      <c r="I38" s="19"/>
      <c r="J38" s="3" t="s">
        <v>4</v>
      </c>
    </row>
    <row r="39" spans="1:11" ht="15" customHeight="1">
      <c r="A39" s="40"/>
      <c r="B39" s="42"/>
      <c r="C39" s="48"/>
      <c r="D39" s="46"/>
      <c r="E39" s="34"/>
      <c r="F39" s="34"/>
      <c r="G39" s="36"/>
      <c r="H39" s="38"/>
      <c r="I39" s="20"/>
      <c r="J39" s="3" t="s">
        <v>5</v>
      </c>
    </row>
    <row r="40" spans="1:11" ht="15" customHeight="1">
      <c r="A40" s="49" t="s">
        <v>42</v>
      </c>
      <c r="B40" s="50"/>
      <c r="C40" s="50"/>
      <c r="D40" s="51"/>
      <c r="E40" s="33">
        <f>SUM(E38)</f>
        <v>0</v>
      </c>
      <c r="F40" s="33">
        <f>SUM(F38)</f>
        <v>324959</v>
      </c>
      <c r="G40" s="35">
        <f>F40-E40</f>
        <v>324959</v>
      </c>
      <c r="H40" s="37"/>
      <c r="I40" s="19"/>
    </row>
    <row r="41" spans="1:11" ht="15" customHeight="1">
      <c r="A41" s="52"/>
      <c r="B41" s="53"/>
      <c r="C41" s="53"/>
      <c r="D41" s="54"/>
      <c r="E41" s="34"/>
      <c r="F41" s="34"/>
      <c r="G41" s="36"/>
      <c r="H41" s="38"/>
      <c r="I41" s="20"/>
    </row>
    <row r="42" spans="1:11" ht="15" customHeight="1">
      <c r="A42" s="39">
        <v>12</v>
      </c>
      <c r="B42" s="41" t="s">
        <v>43</v>
      </c>
      <c r="C42" s="47" t="s">
        <v>44</v>
      </c>
      <c r="D42" s="45" t="s">
        <v>93</v>
      </c>
      <c r="E42" s="33">
        <v>1000</v>
      </c>
      <c r="F42" s="33">
        <v>1000</v>
      </c>
      <c r="G42" s="35">
        <f>F42-E42</f>
        <v>0</v>
      </c>
      <c r="H42" s="37" t="s">
        <v>3</v>
      </c>
      <c r="I42" s="19"/>
      <c r="J42" s="3" t="s">
        <v>4</v>
      </c>
    </row>
    <row r="43" spans="1:11" ht="15" customHeight="1">
      <c r="A43" s="40"/>
      <c r="B43" s="42"/>
      <c r="C43" s="48"/>
      <c r="D43" s="46"/>
      <c r="E43" s="34"/>
      <c r="F43" s="34"/>
      <c r="G43" s="36"/>
      <c r="H43" s="38"/>
      <c r="I43" s="20"/>
      <c r="J43" s="3" t="s">
        <v>5</v>
      </c>
    </row>
    <row r="44" spans="1:11" ht="15" customHeight="1">
      <c r="A44" s="49" t="s">
        <v>45</v>
      </c>
      <c r="B44" s="50"/>
      <c r="C44" s="50"/>
      <c r="D44" s="51"/>
      <c r="E44" s="33">
        <f>SUM(E42)</f>
        <v>1000</v>
      </c>
      <c r="F44" s="33">
        <f>SUM(F42)</f>
        <v>1000</v>
      </c>
      <c r="G44" s="35">
        <f>F44-E44</f>
        <v>0</v>
      </c>
      <c r="H44" s="37"/>
      <c r="I44" s="19"/>
    </row>
    <row r="45" spans="1:11" ht="15" customHeight="1">
      <c r="A45" s="55"/>
      <c r="B45" s="56"/>
      <c r="C45" s="56"/>
      <c r="D45" s="57"/>
      <c r="E45" s="74"/>
      <c r="F45" s="74"/>
      <c r="G45" s="36"/>
      <c r="H45" s="75"/>
      <c r="I45" s="21"/>
    </row>
    <row r="46" spans="1:11" ht="15" customHeight="1">
      <c r="A46" s="39">
        <v>13</v>
      </c>
      <c r="B46" s="41" t="s">
        <v>46</v>
      </c>
      <c r="C46" s="47" t="s">
        <v>47</v>
      </c>
      <c r="D46" s="45" t="s">
        <v>94</v>
      </c>
      <c r="E46" s="33">
        <v>2866601</v>
      </c>
      <c r="F46" s="33">
        <v>2756843</v>
      </c>
      <c r="G46" s="35">
        <f>F46-E46</f>
        <v>-109758</v>
      </c>
      <c r="H46" s="37" t="s">
        <v>3</v>
      </c>
      <c r="I46" s="19"/>
      <c r="J46" s="3" t="s">
        <v>4</v>
      </c>
    </row>
    <row r="47" spans="1:11" ht="15" customHeight="1">
      <c r="A47" s="40"/>
      <c r="B47" s="42"/>
      <c r="C47" s="48"/>
      <c r="D47" s="46"/>
      <c r="E47" s="34"/>
      <c r="F47" s="34"/>
      <c r="G47" s="36"/>
      <c r="H47" s="38"/>
      <c r="I47" s="20"/>
      <c r="J47" s="3" t="s">
        <v>5</v>
      </c>
    </row>
    <row r="48" spans="1:11" ht="15" customHeight="1">
      <c r="A48" s="39">
        <v>14</v>
      </c>
      <c r="B48" s="41" t="s">
        <v>48</v>
      </c>
      <c r="C48" s="47" t="s">
        <v>49</v>
      </c>
      <c r="D48" s="45" t="s">
        <v>12</v>
      </c>
      <c r="E48" s="33">
        <v>381773</v>
      </c>
      <c r="F48" s="33">
        <v>407338</v>
      </c>
      <c r="G48" s="35">
        <f>F48-E48</f>
        <v>25565</v>
      </c>
      <c r="H48" s="37" t="s">
        <v>3</v>
      </c>
      <c r="I48" s="19"/>
      <c r="J48" s="3" t="s">
        <v>4</v>
      </c>
    </row>
    <row r="49" spans="1:10" ht="15" customHeight="1">
      <c r="A49" s="40"/>
      <c r="B49" s="42"/>
      <c r="C49" s="48"/>
      <c r="D49" s="46"/>
      <c r="E49" s="34"/>
      <c r="F49" s="34"/>
      <c r="G49" s="36"/>
      <c r="H49" s="38"/>
      <c r="I49" s="20"/>
      <c r="J49" s="3" t="s">
        <v>5</v>
      </c>
    </row>
    <row r="50" spans="1:10" ht="22.5" customHeight="1">
      <c r="A50" s="39">
        <v>15</v>
      </c>
      <c r="B50" s="41" t="s">
        <v>46</v>
      </c>
      <c r="C50" s="47" t="s">
        <v>50</v>
      </c>
      <c r="D50" s="45" t="s">
        <v>10</v>
      </c>
      <c r="E50" s="33">
        <v>226667</v>
      </c>
      <c r="F50" s="33">
        <v>388338</v>
      </c>
      <c r="G50" s="35">
        <f>F50-E50</f>
        <v>161671</v>
      </c>
      <c r="H50" s="37" t="s">
        <v>3</v>
      </c>
      <c r="I50" s="19"/>
      <c r="J50" s="3" t="s">
        <v>4</v>
      </c>
    </row>
    <row r="51" spans="1:10" ht="22.5" customHeight="1">
      <c r="A51" s="40"/>
      <c r="B51" s="42"/>
      <c r="C51" s="48"/>
      <c r="D51" s="46"/>
      <c r="E51" s="34"/>
      <c r="F51" s="34"/>
      <c r="G51" s="36"/>
      <c r="H51" s="38"/>
      <c r="I51" s="20"/>
      <c r="J51" s="3" t="s">
        <v>5</v>
      </c>
    </row>
    <row r="52" spans="1:10" ht="15" customHeight="1">
      <c r="A52" s="39">
        <v>16</v>
      </c>
      <c r="B52" s="41" t="s">
        <v>46</v>
      </c>
      <c r="C52" s="47" t="s">
        <v>51</v>
      </c>
      <c r="D52" s="45" t="s">
        <v>52</v>
      </c>
      <c r="E52" s="33">
        <v>15779</v>
      </c>
      <c r="F52" s="33">
        <v>14367</v>
      </c>
      <c r="G52" s="35">
        <f>F52-E52</f>
        <v>-1412</v>
      </c>
      <c r="H52" s="37" t="s">
        <v>3</v>
      </c>
      <c r="I52" s="19"/>
      <c r="J52" s="3" t="s">
        <v>4</v>
      </c>
    </row>
    <row r="53" spans="1:10" ht="15" customHeight="1">
      <c r="A53" s="40"/>
      <c r="B53" s="42"/>
      <c r="C53" s="48"/>
      <c r="D53" s="46"/>
      <c r="E53" s="34"/>
      <c r="F53" s="34"/>
      <c r="G53" s="36"/>
      <c r="H53" s="38"/>
      <c r="I53" s="20"/>
      <c r="J53" s="3" t="s">
        <v>5</v>
      </c>
    </row>
    <row r="54" spans="1:10" ht="15" customHeight="1">
      <c r="A54" s="39">
        <v>17</v>
      </c>
      <c r="B54" s="41" t="s">
        <v>46</v>
      </c>
      <c r="C54" s="73" t="s">
        <v>53</v>
      </c>
      <c r="D54" s="45" t="s">
        <v>13</v>
      </c>
      <c r="E54" s="33">
        <v>592987</v>
      </c>
      <c r="F54" s="33">
        <v>588987</v>
      </c>
      <c r="G54" s="35">
        <f>F54-E54</f>
        <v>-4000</v>
      </c>
      <c r="H54" s="37" t="s">
        <v>3</v>
      </c>
      <c r="I54" s="19"/>
      <c r="J54" s="3" t="s">
        <v>4</v>
      </c>
    </row>
    <row r="55" spans="1:10" ht="15" customHeight="1">
      <c r="A55" s="40"/>
      <c r="B55" s="42"/>
      <c r="C55" s="73"/>
      <c r="D55" s="46"/>
      <c r="E55" s="34"/>
      <c r="F55" s="34"/>
      <c r="G55" s="36"/>
      <c r="H55" s="38"/>
      <c r="I55" s="20"/>
      <c r="J55" s="3" t="s">
        <v>5</v>
      </c>
    </row>
    <row r="56" spans="1:10" ht="15" customHeight="1">
      <c r="A56" s="39">
        <v>18</v>
      </c>
      <c r="B56" s="41" t="s">
        <v>48</v>
      </c>
      <c r="C56" s="47" t="s">
        <v>54</v>
      </c>
      <c r="D56" s="45" t="s">
        <v>93</v>
      </c>
      <c r="E56" s="33">
        <v>101999</v>
      </c>
      <c r="F56" s="33">
        <v>98785</v>
      </c>
      <c r="G56" s="35">
        <f>F56-E56</f>
        <v>-3214</v>
      </c>
      <c r="H56" s="37" t="s">
        <v>3</v>
      </c>
      <c r="I56" s="19"/>
      <c r="J56" s="3" t="s">
        <v>4</v>
      </c>
    </row>
    <row r="57" spans="1:10" ht="15" customHeight="1">
      <c r="A57" s="40"/>
      <c r="B57" s="42"/>
      <c r="C57" s="48"/>
      <c r="D57" s="46"/>
      <c r="E57" s="34"/>
      <c r="F57" s="34"/>
      <c r="G57" s="36"/>
      <c r="H57" s="38"/>
      <c r="I57" s="20"/>
      <c r="J57" s="3" t="s">
        <v>5</v>
      </c>
    </row>
    <row r="58" spans="1:10" ht="15" customHeight="1">
      <c r="A58" s="39">
        <v>19</v>
      </c>
      <c r="B58" s="41" t="s">
        <v>48</v>
      </c>
      <c r="C58" s="47" t="s">
        <v>56</v>
      </c>
      <c r="D58" s="45" t="s">
        <v>93</v>
      </c>
      <c r="E58" s="33">
        <v>39302</v>
      </c>
      <c r="F58" s="33">
        <v>39074</v>
      </c>
      <c r="G58" s="35">
        <f>F58-E58</f>
        <v>-228</v>
      </c>
      <c r="H58" s="37" t="s">
        <v>3</v>
      </c>
      <c r="I58" s="19"/>
      <c r="J58" s="3" t="s">
        <v>4</v>
      </c>
    </row>
    <row r="59" spans="1:10" ht="15" customHeight="1">
      <c r="A59" s="40"/>
      <c r="B59" s="42"/>
      <c r="C59" s="48"/>
      <c r="D59" s="46"/>
      <c r="E59" s="34"/>
      <c r="F59" s="34"/>
      <c r="G59" s="36"/>
      <c r="H59" s="38"/>
      <c r="I59" s="20"/>
      <c r="J59" s="3" t="s">
        <v>5</v>
      </c>
    </row>
    <row r="60" spans="1:10" ht="15" customHeight="1">
      <c r="A60" s="39">
        <v>20</v>
      </c>
      <c r="B60" s="41" t="s">
        <v>48</v>
      </c>
      <c r="C60" s="47" t="s">
        <v>57</v>
      </c>
      <c r="D60" s="45" t="s">
        <v>93</v>
      </c>
      <c r="E60" s="33">
        <v>38984</v>
      </c>
      <c r="F60" s="33">
        <v>29627</v>
      </c>
      <c r="G60" s="35">
        <f>F60-E60</f>
        <v>-9357</v>
      </c>
      <c r="H60" s="37" t="s">
        <v>3</v>
      </c>
      <c r="I60" s="19"/>
      <c r="J60" s="3" t="s">
        <v>4</v>
      </c>
    </row>
    <row r="61" spans="1:10" ht="15" customHeight="1">
      <c r="A61" s="40"/>
      <c r="B61" s="42"/>
      <c r="C61" s="48"/>
      <c r="D61" s="46"/>
      <c r="E61" s="34"/>
      <c r="F61" s="34"/>
      <c r="G61" s="36"/>
      <c r="H61" s="38"/>
      <c r="I61" s="20"/>
      <c r="J61" s="3" t="s">
        <v>5</v>
      </c>
    </row>
    <row r="62" spans="1:10" ht="15" customHeight="1">
      <c r="A62" s="39">
        <v>21</v>
      </c>
      <c r="B62" s="41" t="s">
        <v>48</v>
      </c>
      <c r="C62" s="76" t="s">
        <v>55</v>
      </c>
      <c r="D62" s="45" t="s">
        <v>93</v>
      </c>
      <c r="E62" s="33">
        <v>515</v>
      </c>
      <c r="F62" s="33">
        <v>0</v>
      </c>
      <c r="G62" s="35">
        <f>F62-E62</f>
        <v>-515</v>
      </c>
      <c r="H62" s="37" t="s">
        <v>3</v>
      </c>
      <c r="I62" s="19"/>
      <c r="J62" s="3" t="s">
        <v>4</v>
      </c>
    </row>
    <row r="63" spans="1:10" ht="15" customHeight="1">
      <c r="A63" s="40"/>
      <c r="B63" s="42"/>
      <c r="C63" s="77"/>
      <c r="D63" s="46"/>
      <c r="E63" s="34"/>
      <c r="F63" s="34"/>
      <c r="G63" s="36"/>
      <c r="H63" s="38"/>
      <c r="I63" s="20"/>
      <c r="J63" s="3" t="s">
        <v>5</v>
      </c>
    </row>
    <row r="64" spans="1:10" ht="15" customHeight="1">
      <c r="A64" s="49" t="s">
        <v>58</v>
      </c>
      <c r="B64" s="50"/>
      <c r="C64" s="50"/>
      <c r="D64" s="51"/>
      <c r="E64" s="33">
        <f>SUM(E46:E63)</f>
        <v>4264607</v>
      </c>
      <c r="F64" s="33">
        <f>SUM(F46:F63)</f>
        <v>4323359</v>
      </c>
      <c r="G64" s="35">
        <f>F64-E64</f>
        <v>58752</v>
      </c>
      <c r="H64" s="37"/>
      <c r="I64" s="19"/>
    </row>
    <row r="65" spans="1:10" ht="15" customHeight="1">
      <c r="A65" s="52"/>
      <c r="B65" s="53"/>
      <c r="C65" s="53"/>
      <c r="D65" s="54"/>
      <c r="E65" s="34"/>
      <c r="F65" s="34"/>
      <c r="G65" s="36"/>
      <c r="H65" s="38"/>
      <c r="I65" s="20"/>
    </row>
    <row r="66" spans="1:10" ht="15" customHeight="1">
      <c r="A66" s="39">
        <v>22</v>
      </c>
      <c r="B66" s="41" t="s">
        <v>8</v>
      </c>
      <c r="C66" s="47" t="s">
        <v>59</v>
      </c>
      <c r="D66" s="45" t="s">
        <v>93</v>
      </c>
      <c r="E66" s="33">
        <v>648683</v>
      </c>
      <c r="F66" s="33">
        <v>594318</v>
      </c>
      <c r="G66" s="35">
        <f>F66-E66</f>
        <v>-54365</v>
      </c>
      <c r="H66" s="37" t="s">
        <v>3</v>
      </c>
      <c r="I66" s="19"/>
      <c r="J66" s="3" t="s">
        <v>4</v>
      </c>
    </row>
    <row r="67" spans="1:10" ht="15" customHeight="1">
      <c r="A67" s="40"/>
      <c r="B67" s="42"/>
      <c r="C67" s="48"/>
      <c r="D67" s="46"/>
      <c r="E67" s="34"/>
      <c r="F67" s="34"/>
      <c r="G67" s="36"/>
      <c r="H67" s="38"/>
      <c r="I67" s="20"/>
      <c r="J67" s="3" t="s">
        <v>5</v>
      </c>
    </row>
    <row r="68" spans="1:10" ht="15" customHeight="1">
      <c r="A68" s="39">
        <v>23</v>
      </c>
      <c r="B68" s="41" t="s">
        <v>8</v>
      </c>
      <c r="C68" s="47" t="s">
        <v>60</v>
      </c>
      <c r="D68" s="45" t="s">
        <v>93</v>
      </c>
      <c r="E68" s="33">
        <v>564</v>
      </c>
      <c r="F68" s="33">
        <v>439</v>
      </c>
      <c r="G68" s="35">
        <f>F68-E68</f>
        <v>-125</v>
      </c>
      <c r="H68" s="37" t="s">
        <v>3</v>
      </c>
      <c r="I68" s="19"/>
      <c r="J68" s="3" t="s">
        <v>4</v>
      </c>
    </row>
    <row r="69" spans="1:10" ht="15" customHeight="1">
      <c r="A69" s="40"/>
      <c r="B69" s="42"/>
      <c r="C69" s="48"/>
      <c r="D69" s="46"/>
      <c r="E69" s="34"/>
      <c r="F69" s="34"/>
      <c r="G69" s="36"/>
      <c r="H69" s="38"/>
      <c r="I69" s="20"/>
      <c r="J69" s="3" t="s">
        <v>5</v>
      </c>
    </row>
    <row r="70" spans="1:10" ht="15" customHeight="1">
      <c r="A70" s="39">
        <v>24</v>
      </c>
      <c r="B70" s="41" t="s">
        <v>8</v>
      </c>
      <c r="C70" s="47" t="s">
        <v>61</v>
      </c>
      <c r="D70" s="45" t="s">
        <v>93</v>
      </c>
      <c r="E70" s="33">
        <v>2570654</v>
      </c>
      <c r="F70" s="33">
        <v>2560494</v>
      </c>
      <c r="G70" s="35">
        <f>F70-E70</f>
        <v>-10160</v>
      </c>
      <c r="H70" s="37"/>
      <c r="I70" s="19"/>
      <c r="J70" s="3" t="s">
        <v>4</v>
      </c>
    </row>
    <row r="71" spans="1:10" ht="15" customHeight="1">
      <c r="A71" s="40"/>
      <c r="B71" s="42"/>
      <c r="C71" s="48"/>
      <c r="D71" s="46"/>
      <c r="E71" s="34"/>
      <c r="F71" s="34"/>
      <c r="G71" s="36"/>
      <c r="H71" s="38"/>
      <c r="I71" s="20"/>
      <c r="J71" s="3" t="s">
        <v>5</v>
      </c>
    </row>
    <row r="72" spans="1:10" ht="15" customHeight="1">
      <c r="A72" s="39">
        <v>25</v>
      </c>
      <c r="B72" s="41" t="s">
        <v>8</v>
      </c>
      <c r="C72" s="47" t="s">
        <v>63</v>
      </c>
      <c r="D72" s="45" t="s">
        <v>93</v>
      </c>
      <c r="E72" s="33">
        <v>1</v>
      </c>
      <c r="F72" s="33">
        <v>1</v>
      </c>
      <c r="G72" s="35">
        <f>F72-E72</f>
        <v>0</v>
      </c>
      <c r="H72" s="37"/>
      <c r="I72" s="19"/>
      <c r="J72" s="3" t="s">
        <v>4</v>
      </c>
    </row>
    <row r="73" spans="1:10" ht="15" customHeight="1">
      <c r="A73" s="40"/>
      <c r="B73" s="42"/>
      <c r="C73" s="48"/>
      <c r="D73" s="46"/>
      <c r="E73" s="34"/>
      <c r="F73" s="34"/>
      <c r="G73" s="36"/>
      <c r="H73" s="38"/>
      <c r="I73" s="20"/>
      <c r="J73" s="3" t="s">
        <v>5</v>
      </c>
    </row>
    <row r="74" spans="1:10" ht="15" customHeight="1">
      <c r="A74" s="39">
        <v>26</v>
      </c>
      <c r="B74" s="41" t="s">
        <v>8</v>
      </c>
      <c r="C74" s="76" t="s">
        <v>62</v>
      </c>
      <c r="D74" s="45" t="s">
        <v>93</v>
      </c>
      <c r="E74" s="33">
        <v>31026</v>
      </c>
      <c r="F74" s="33">
        <v>0</v>
      </c>
      <c r="G74" s="35">
        <f>F74-E74</f>
        <v>-31026</v>
      </c>
      <c r="H74" s="30"/>
      <c r="I74" s="21"/>
      <c r="J74" s="3" t="s">
        <v>4</v>
      </c>
    </row>
    <row r="75" spans="1:10" ht="15" customHeight="1">
      <c r="A75" s="40"/>
      <c r="B75" s="42"/>
      <c r="C75" s="77"/>
      <c r="D75" s="46"/>
      <c r="E75" s="34"/>
      <c r="F75" s="34"/>
      <c r="G75" s="36"/>
      <c r="H75" s="30"/>
      <c r="I75" s="21"/>
      <c r="J75" s="3" t="s">
        <v>5</v>
      </c>
    </row>
    <row r="76" spans="1:10" ht="15" customHeight="1">
      <c r="A76" s="49" t="s">
        <v>64</v>
      </c>
      <c r="B76" s="50"/>
      <c r="C76" s="50"/>
      <c r="D76" s="51"/>
      <c r="E76" s="33">
        <f>SUM(E66:E75)</f>
        <v>3250928</v>
      </c>
      <c r="F76" s="33">
        <f>SUM(F66:F75)</f>
        <v>3155252</v>
      </c>
      <c r="G76" s="35">
        <f>F76-E76</f>
        <v>-95676</v>
      </c>
      <c r="H76" s="37"/>
      <c r="I76" s="19"/>
    </row>
    <row r="77" spans="1:10" ht="15" customHeight="1">
      <c r="A77" s="52"/>
      <c r="B77" s="53"/>
      <c r="C77" s="53"/>
      <c r="D77" s="54"/>
      <c r="E77" s="34"/>
      <c r="F77" s="34"/>
      <c r="G77" s="36"/>
      <c r="H77" s="38"/>
      <c r="I77" s="20"/>
    </row>
    <row r="78" spans="1:10" ht="15" customHeight="1">
      <c r="A78" s="39">
        <v>27</v>
      </c>
      <c r="B78" s="41" t="s">
        <v>102</v>
      </c>
      <c r="C78" s="47" t="s">
        <v>98</v>
      </c>
      <c r="D78" s="45" t="s">
        <v>93</v>
      </c>
      <c r="E78" s="33">
        <v>0</v>
      </c>
      <c r="F78" s="33">
        <v>10070</v>
      </c>
      <c r="G78" s="35">
        <f>F78-E78</f>
        <v>10070</v>
      </c>
      <c r="H78" s="37" t="s">
        <v>3</v>
      </c>
      <c r="I78" s="19"/>
      <c r="J78" s="3" t="s">
        <v>4</v>
      </c>
    </row>
    <row r="79" spans="1:10" ht="15" customHeight="1">
      <c r="A79" s="40"/>
      <c r="B79" s="42"/>
      <c r="C79" s="48"/>
      <c r="D79" s="46"/>
      <c r="E79" s="34"/>
      <c r="F79" s="34"/>
      <c r="G79" s="36"/>
      <c r="H79" s="38"/>
      <c r="I79" s="20"/>
      <c r="J79" s="3" t="s">
        <v>5</v>
      </c>
    </row>
    <row r="80" spans="1:10" ht="15" customHeight="1">
      <c r="A80" s="49" t="s">
        <v>97</v>
      </c>
      <c r="B80" s="50"/>
      <c r="C80" s="50"/>
      <c r="D80" s="51"/>
      <c r="E80" s="33">
        <f>SUM(E78)</f>
        <v>0</v>
      </c>
      <c r="F80" s="33">
        <f>SUM(F78)</f>
        <v>10070</v>
      </c>
      <c r="G80" s="35">
        <f>F80-E80</f>
        <v>10070</v>
      </c>
      <c r="H80" s="37"/>
      <c r="I80" s="19"/>
    </row>
    <row r="81" spans="1:13" ht="15" customHeight="1">
      <c r="A81" s="52"/>
      <c r="B81" s="53"/>
      <c r="C81" s="53"/>
      <c r="D81" s="54"/>
      <c r="E81" s="34"/>
      <c r="F81" s="34"/>
      <c r="G81" s="36"/>
      <c r="H81" s="38"/>
      <c r="I81" s="20"/>
    </row>
    <row r="82" spans="1:13" ht="15" customHeight="1">
      <c r="A82" s="39">
        <v>28</v>
      </c>
      <c r="B82" s="41" t="s">
        <v>85</v>
      </c>
      <c r="C82" s="73" t="s">
        <v>65</v>
      </c>
      <c r="D82" s="45" t="s">
        <v>93</v>
      </c>
      <c r="E82" s="33">
        <v>1000</v>
      </c>
      <c r="F82" s="33">
        <v>1000</v>
      </c>
      <c r="G82" s="35">
        <f>F82-E82</f>
        <v>0</v>
      </c>
      <c r="H82" s="37"/>
      <c r="I82" s="19"/>
      <c r="J82" s="3" t="s">
        <v>4</v>
      </c>
    </row>
    <row r="83" spans="1:13" ht="15" customHeight="1">
      <c r="A83" s="40"/>
      <c r="B83" s="42"/>
      <c r="C83" s="73"/>
      <c r="D83" s="46"/>
      <c r="E83" s="34"/>
      <c r="F83" s="34"/>
      <c r="G83" s="36"/>
      <c r="H83" s="38"/>
      <c r="I83" s="20"/>
      <c r="J83" s="3" t="s">
        <v>5</v>
      </c>
    </row>
    <row r="84" spans="1:13" ht="15" customHeight="1">
      <c r="A84" s="49" t="s">
        <v>66</v>
      </c>
      <c r="B84" s="50"/>
      <c r="C84" s="50"/>
      <c r="D84" s="51"/>
      <c r="E84" s="33">
        <f>SUM(E82)</f>
        <v>1000</v>
      </c>
      <c r="F84" s="33">
        <f>SUM(F82)</f>
        <v>1000</v>
      </c>
      <c r="G84" s="35">
        <f>F84-E84</f>
        <v>0</v>
      </c>
      <c r="H84" s="37"/>
      <c r="I84" s="19"/>
    </row>
    <row r="85" spans="1:13" ht="15" customHeight="1">
      <c r="A85" s="55"/>
      <c r="B85" s="56"/>
      <c r="C85" s="56"/>
      <c r="D85" s="57"/>
      <c r="E85" s="74"/>
      <c r="F85" s="74"/>
      <c r="G85" s="36"/>
      <c r="H85" s="75"/>
      <c r="I85" s="21"/>
    </row>
    <row r="86" spans="1:13" ht="15" customHeight="1">
      <c r="A86" s="78" t="s">
        <v>67</v>
      </c>
      <c r="B86" s="79"/>
      <c r="C86" s="79"/>
      <c r="D86" s="79"/>
      <c r="E86" s="79"/>
      <c r="F86" s="79"/>
      <c r="G86" s="79"/>
      <c r="H86" s="79"/>
      <c r="I86" s="80"/>
    </row>
    <row r="87" spans="1:13" ht="15" customHeight="1">
      <c r="A87" s="81"/>
      <c r="B87" s="82"/>
      <c r="C87" s="82"/>
      <c r="D87" s="82"/>
      <c r="E87" s="82"/>
      <c r="F87" s="82"/>
      <c r="G87" s="82"/>
      <c r="H87" s="82"/>
      <c r="I87" s="83"/>
    </row>
    <row r="88" spans="1:13" ht="15" customHeight="1">
      <c r="A88" s="39">
        <v>29</v>
      </c>
      <c r="B88" s="41" t="s">
        <v>68</v>
      </c>
      <c r="C88" s="47" t="s">
        <v>91</v>
      </c>
      <c r="D88" s="45" t="s">
        <v>11</v>
      </c>
      <c r="E88" s="33">
        <v>104</v>
      </c>
      <c r="F88" s="33">
        <v>217</v>
      </c>
      <c r="G88" s="33">
        <f>F88-E88</f>
        <v>113</v>
      </c>
      <c r="H88" s="37" t="s">
        <v>3</v>
      </c>
      <c r="I88" s="19"/>
      <c r="J88" s="3" t="s">
        <v>4</v>
      </c>
    </row>
    <row r="89" spans="1:13" ht="15" customHeight="1">
      <c r="A89" s="40"/>
      <c r="B89" s="42"/>
      <c r="C89" s="48"/>
      <c r="D89" s="46"/>
      <c r="E89" s="34"/>
      <c r="F89" s="34"/>
      <c r="G89" s="34"/>
      <c r="H89" s="38"/>
      <c r="I89" s="20"/>
      <c r="J89" s="3" t="s">
        <v>5</v>
      </c>
      <c r="M89" s="18"/>
    </row>
    <row r="90" spans="1:13" ht="15" customHeight="1">
      <c r="A90" s="39">
        <v>30</v>
      </c>
      <c r="B90" s="41" t="s">
        <v>22</v>
      </c>
      <c r="C90" s="47" t="s">
        <v>92</v>
      </c>
      <c r="D90" s="45" t="s">
        <v>11</v>
      </c>
      <c r="E90" s="33">
        <v>890906</v>
      </c>
      <c r="F90" s="33">
        <v>1064490</v>
      </c>
      <c r="G90" s="33">
        <f>F90-E90</f>
        <v>173584</v>
      </c>
      <c r="H90" s="37" t="s">
        <v>3</v>
      </c>
      <c r="I90" s="19"/>
      <c r="J90" s="3" t="s">
        <v>4</v>
      </c>
    </row>
    <row r="91" spans="1:13" ht="15" customHeight="1">
      <c r="A91" s="40"/>
      <c r="B91" s="42"/>
      <c r="C91" s="48"/>
      <c r="D91" s="46"/>
      <c r="E91" s="34"/>
      <c r="F91" s="34"/>
      <c r="G91" s="34"/>
      <c r="H91" s="38"/>
      <c r="I91" s="20"/>
      <c r="J91" s="3" t="s">
        <v>5</v>
      </c>
    </row>
    <row r="92" spans="1:13" ht="15" customHeight="1">
      <c r="A92" s="49" t="s">
        <v>69</v>
      </c>
      <c r="B92" s="50"/>
      <c r="C92" s="50"/>
      <c r="D92" s="51"/>
      <c r="E92" s="33">
        <f>SUM(E88:E91)</f>
        <v>891010</v>
      </c>
      <c r="F92" s="33">
        <f>SUM(F88:F91)</f>
        <v>1064707</v>
      </c>
      <c r="G92" s="33">
        <f>F92-E92</f>
        <v>173697</v>
      </c>
      <c r="H92" s="37"/>
      <c r="I92" s="19"/>
    </row>
    <row r="93" spans="1:13" ht="15" customHeight="1">
      <c r="A93" s="52"/>
      <c r="B93" s="53"/>
      <c r="C93" s="53"/>
      <c r="D93" s="54"/>
      <c r="E93" s="34"/>
      <c r="F93" s="34"/>
      <c r="G93" s="34"/>
      <c r="H93" s="38"/>
      <c r="I93" s="20"/>
    </row>
    <row r="94" spans="1:13" ht="15" customHeight="1">
      <c r="A94" s="39">
        <v>31</v>
      </c>
      <c r="B94" s="41" t="s">
        <v>31</v>
      </c>
      <c r="C94" s="47" t="s">
        <v>70</v>
      </c>
      <c r="D94" s="45" t="s">
        <v>93</v>
      </c>
      <c r="E94" s="33">
        <v>987304</v>
      </c>
      <c r="F94" s="33">
        <v>932540</v>
      </c>
      <c r="G94" s="33">
        <f>F94-E94</f>
        <v>-54764</v>
      </c>
      <c r="H94" s="37" t="s">
        <v>3</v>
      </c>
      <c r="I94" s="19"/>
      <c r="J94" s="3" t="s">
        <v>4</v>
      </c>
    </row>
    <row r="95" spans="1:13" ht="15" customHeight="1">
      <c r="A95" s="40"/>
      <c r="B95" s="42"/>
      <c r="C95" s="48"/>
      <c r="D95" s="46"/>
      <c r="E95" s="34"/>
      <c r="F95" s="34"/>
      <c r="G95" s="34"/>
      <c r="H95" s="38"/>
      <c r="I95" s="20"/>
      <c r="J95" s="3" t="s">
        <v>5</v>
      </c>
    </row>
    <row r="96" spans="1:13" ht="15" customHeight="1">
      <c r="A96" s="49" t="s">
        <v>71</v>
      </c>
      <c r="B96" s="50"/>
      <c r="C96" s="50"/>
      <c r="D96" s="51"/>
      <c r="E96" s="33">
        <f>SUM(E94)</f>
        <v>987304</v>
      </c>
      <c r="F96" s="33">
        <f>SUM(F94)</f>
        <v>932540</v>
      </c>
      <c r="G96" s="33">
        <f>F96-E96</f>
        <v>-54764</v>
      </c>
      <c r="H96" s="37"/>
      <c r="I96" s="19"/>
    </row>
    <row r="97" spans="1:10" ht="15" customHeight="1">
      <c r="A97" s="52"/>
      <c r="B97" s="53"/>
      <c r="C97" s="53"/>
      <c r="D97" s="54"/>
      <c r="E97" s="34"/>
      <c r="F97" s="34"/>
      <c r="G97" s="34"/>
      <c r="H97" s="38"/>
      <c r="I97" s="20"/>
    </row>
    <row r="98" spans="1:10" ht="15" customHeight="1">
      <c r="A98" s="39">
        <v>32</v>
      </c>
      <c r="B98" s="41" t="s">
        <v>48</v>
      </c>
      <c r="C98" s="47" t="s">
        <v>72</v>
      </c>
      <c r="D98" s="45" t="s">
        <v>52</v>
      </c>
      <c r="E98" s="33">
        <v>1159882</v>
      </c>
      <c r="F98" s="33">
        <v>1480419</v>
      </c>
      <c r="G98" s="33">
        <f>F98-E98</f>
        <v>320537</v>
      </c>
      <c r="H98" s="37" t="s">
        <v>3</v>
      </c>
      <c r="I98" s="19"/>
      <c r="J98" s="3" t="s">
        <v>4</v>
      </c>
    </row>
    <row r="99" spans="1:10" ht="15" customHeight="1">
      <c r="A99" s="40"/>
      <c r="B99" s="42"/>
      <c r="C99" s="48"/>
      <c r="D99" s="46"/>
      <c r="E99" s="34"/>
      <c r="F99" s="34"/>
      <c r="G99" s="34"/>
      <c r="H99" s="38"/>
      <c r="I99" s="20"/>
      <c r="J99" s="3" t="s">
        <v>5</v>
      </c>
    </row>
    <row r="100" spans="1:10" ht="15" customHeight="1">
      <c r="A100" s="39">
        <v>33</v>
      </c>
      <c r="B100" s="41" t="s">
        <v>48</v>
      </c>
      <c r="C100" s="73" t="s">
        <v>73</v>
      </c>
      <c r="D100" s="45" t="s">
        <v>52</v>
      </c>
      <c r="E100" s="33">
        <v>424928</v>
      </c>
      <c r="F100" s="33">
        <v>1131411</v>
      </c>
      <c r="G100" s="33">
        <f>F100-E100</f>
        <v>706483</v>
      </c>
      <c r="H100" s="37" t="s">
        <v>3</v>
      </c>
      <c r="I100" s="19"/>
      <c r="J100" s="3" t="s">
        <v>4</v>
      </c>
    </row>
    <row r="101" spans="1:10" ht="15" customHeight="1">
      <c r="A101" s="40"/>
      <c r="B101" s="42"/>
      <c r="C101" s="73"/>
      <c r="D101" s="46"/>
      <c r="E101" s="34"/>
      <c r="F101" s="34"/>
      <c r="G101" s="34"/>
      <c r="H101" s="38"/>
      <c r="I101" s="20"/>
      <c r="J101" s="3" t="s">
        <v>5</v>
      </c>
    </row>
    <row r="102" spans="1:10" ht="15" customHeight="1">
      <c r="A102" s="39">
        <v>34</v>
      </c>
      <c r="B102" s="41" t="s">
        <v>48</v>
      </c>
      <c r="C102" s="47" t="s">
        <v>74</v>
      </c>
      <c r="D102" s="45" t="s">
        <v>75</v>
      </c>
      <c r="E102" s="33">
        <v>166109</v>
      </c>
      <c r="F102" s="33">
        <v>361841</v>
      </c>
      <c r="G102" s="33">
        <f>F102-E102</f>
        <v>195732</v>
      </c>
      <c r="H102" s="37" t="s">
        <v>3</v>
      </c>
      <c r="I102" s="19"/>
      <c r="J102" s="3" t="s">
        <v>4</v>
      </c>
    </row>
    <row r="103" spans="1:10" ht="15" customHeight="1">
      <c r="A103" s="40"/>
      <c r="B103" s="42"/>
      <c r="C103" s="48"/>
      <c r="D103" s="46"/>
      <c r="E103" s="34"/>
      <c r="F103" s="34"/>
      <c r="G103" s="34"/>
      <c r="H103" s="38"/>
      <c r="I103" s="20"/>
      <c r="J103" s="3" t="s">
        <v>5</v>
      </c>
    </row>
    <row r="104" spans="1:10" ht="15" customHeight="1">
      <c r="A104" s="39">
        <v>35</v>
      </c>
      <c r="B104" s="41" t="s">
        <v>48</v>
      </c>
      <c r="C104" s="47" t="s">
        <v>76</v>
      </c>
      <c r="D104" s="45" t="s">
        <v>77</v>
      </c>
      <c r="E104" s="33">
        <v>300475</v>
      </c>
      <c r="F104" s="33">
        <v>340055</v>
      </c>
      <c r="G104" s="33">
        <f>F104-E104</f>
        <v>39580</v>
      </c>
      <c r="H104" s="37" t="s">
        <v>3</v>
      </c>
      <c r="I104" s="19"/>
      <c r="J104" s="3" t="s">
        <v>4</v>
      </c>
    </row>
    <row r="105" spans="1:10" ht="15" customHeight="1">
      <c r="A105" s="40"/>
      <c r="B105" s="42"/>
      <c r="C105" s="48"/>
      <c r="D105" s="46"/>
      <c r="E105" s="34"/>
      <c r="F105" s="34"/>
      <c r="G105" s="34"/>
      <c r="H105" s="38"/>
      <c r="I105" s="20"/>
      <c r="J105" s="3" t="s">
        <v>5</v>
      </c>
    </row>
    <row r="106" spans="1:10" ht="33.75" customHeight="1">
      <c r="A106" s="39">
        <v>36</v>
      </c>
      <c r="B106" s="41" t="s">
        <v>46</v>
      </c>
      <c r="C106" s="43" t="s">
        <v>100</v>
      </c>
      <c r="D106" s="45" t="s">
        <v>99</v>
      </c>
      <c r="E106" s="33">
        <v>0</v>
      </c>
      <c r="F106" s="33">
        <v>5495500</v>
      </c>
      <c r="G106" s="33">
        <f>F106-E106</f>
        <v>5495500</v>
      </c>
      <c r="H106" s="37" t="s">
        <v>3</v>
      </c>
      <c r="I106" s="19"/>
      <c r="J106" s="3" t="s">
        <v>4</v>
      </c>
    </row>
    <row r="107" spans="1:10" ht="33.75" customHeight="1">
      <c r="A107" s="40"/>
      <c r="B107" s="42"/>
      <c r="C107" s="44"/>
      <c r="D107" s="46"/>
      <c r="E107" s="34"/>
      <c r="F107" s="34"/>
      <c r="G107" s="34"/>
      <c r="H107" s="38"/>
      <c r="I107" s="20"/>
      <c r="J107" s="3" t="s">
        <v>5</v>
      </c>
    </row>
    <row r="108" spans="1:10" ht="15" customHeight="1">
      <c r="A108" s="49" t="s">
        <v>78</v>
      </c>
      <c r="B108" s="50"/>
      <c r="C108" s="50"/>
      <c r="D108" s="51"/>
      <c r="E108" s="33">
        <f>SUM(E98:E107)</f>
        <v>2051394</v>
      </c>
      <c r="F108" s="33">
        <f>SUM(F98:F107)</f>
        <v>8809226</v>
      </c>
      <c r="G108" s="33">
        <f t="shared" ref="G108" si="0">F108-E108</f>
        <v>6757832</v>
      </c>
      <c r="H108" s="37"/>
      <c r="I108" s="19"/>
    </row>
    <row r="109" spans="1:10" ht="15" customHeight="1">
      <c r="A109" s="52"/>
      <c r="B109" s="53"/>
      <c r="C109" s="53"/>
      <c r="D109" s="54"/>
      <c r="E109" s="34"/>
      <c r="F109" s="34"/>
      <c r="G109" s="34"/>
      <c r="H109" s="38"/>
      <c r="I109" s="20"/>
    </row>
    <row r="110" spans="1:10" ht="15" customHeight="1">
      <c r="A110" s="39">
        <v>37</v>
      </c>
      <c r="B110" s="41" t="s">
        <v>79</v>
      </c>
      <c r="C110" s="47" t="s">
        <v>80</v>
      </c>
      <c r="D110" s="45" t="s">
        <v>93</v>
      </c>
      <c r="E110" s="33">
        <v>6194</v>
      </c>
      <c r="F110" s="33">
        <v>4336</v>
      </c>
      <c r="G110" s="33">
        <f t="shared" ref="G110" si="1">F110-E110</f>
        <v>-1858</v>
      </c>
      <c r="H110" s="37" t="s">
        <v>3</v>
      </c>
      <c r="I110" s="19"/>
      <c r="J110" s="3" t="s">
        <v>4</v>
      </c>
    </row>
    <row r="111" spans="1:10" ht="15" customHeight="1">
      <c r="A111" s="40"/>
      <c r="B111" s="42"/>
      <c r="C111" s="48"/>
      <c r="D111" s="46"/>
      <c r="E111" s="34"/>
      <c r="F111" s="34"/>
      <c r="G111" s="34"/>
      <c r="H111" s="38"/>
      <c r="I111" s="20"/>
      <c r="J111" s="3" t="s">
        <v>5</v>
      </c>
    </row>
    <row r="112" spans="1:10" ht="15" customHeight="1">
      <c r="A112" s="49" t="s">
        <v>81</v>
      </c>
      <c r="B112" s="50"/>
      <c r="C112" s="50"/>
      <c r="D112" s="51"/>
      <c r="E112" s="33">
        <f>SUM(E110)</f>
        <v>6194</v>
      </c>
      <c r="F112" s="33">
        <f>SUM(F110)</f>
        <v>4336</v>
      </c>
      <c r="G112" s="33">
        <f t="shared" ref="G112" si="2">F112-E112</f>
        <v>-1858</v>
      </c>
      <c r="H112" s="37"/>
      <c r="I112" s="19"/>
    </row>
    <row r="113" spans="1:11" ht="15" customHeight="1">
      <c r="A113" s="52"/>
      <c r="B113" s="53"/>
      <c r="C113" s="53"/>
      <c r="D113" s="54"/>
      <c r="E113" s="34"/>
      <c r="F113" s="34"/>
      <c r="G113" s="34"/>
      <c r="H113" s="38"/>
      <c r="I113" s="20"/>
    </row>
    <row r="114" spans="1:11" ht="15" customHeight="1">
      <c r="A114" s="39">
        <v>38</v>
      </c>
      <c r="B114" s="41" t="s">
        <v>82</v>
      </c>
      <c r="C114" s="47" t="s">
        <v>83</v>
      </c>
      <c r="D114" s="45" t="s">
        <v>93</v>
      </c>
      <c r="E114" s="33">
        <v>5562920</v>
      </c>
      <c r="F114" s="33">
        <v>10922920</v>
      </c>
      <c r="G114" s="33">
        <f t="shared" ref="G114" si="3">F114-E114</f>
        <v>5360000</v>
      </c>
      <c r="H114" s="37" t="s">
        <v>3</v>
      </c>
      <c r="I114" s="19"/>
      <c r="J114" s="3" t="s">
        <v>4</v>
      </c>
    </row>
    <row r="115" spans="1:11" ht="15" customHeight="1">
      <c r="A115" s="40"/>
      <c r="B115" s="42"/>
      <c r="C115" s="48"/>
      <c r="D115" s="46"/>
      <c r="E115" s="34"/>
      <c r="F115" s="34"/>
      <c r="G115" s="34"/>
      <c r="H115" s="38"/>
      <c r="I115" s="20"/>
      <c r="J115" s="3" t="s">
        <v>5</v>
      </c>
    </row>
    <row r="116" spans="1:11" ht="15" customHeight="1">
      <c r="A116" s="49" t="s">
        <v>84</v>
      </c>
      <c r="B116" s="50"/>
      <c r="C116" s="50"/>
      <c r="D116" s="51"/>
      <c r="E116" s="33">
        <f>SUM(E114)</f>
        <v>5562920</v>
      </c>
      <c r="F116" s="33">
        <f>SUM(F114)</f>
        <v>10922920</v>
      </c>
      <c r="G116" s="33">
        <f t="shared" ref="G116" si="4">F116-E116</f>
        <v>5360000</v>
      </c>
      <c r="H116" s="37"/>
      <c r="I116" s="19"/>
    </row>
    <row r="117" spans="1:11" ht="15" customHeight="1">
      <c r="A117" s="52"/>
      <c r="B117" s="53"/>
      <c r="C117" s="53"/>
      <c r="D117" s="54"/>
      <c r="E117" s="34"/>
      <c r="F117" s="34"/>
      <c r="G117" s="34"/>
      <c r="H117" s="38"/>
      <c r="I117" s="20"/>
    </row>
    <row r="118" spans="1:11" ht="15" customHeight="1">
      <c r="A118" s="39">
        <v>39</v>
      </c>
      <c r="B118" s="41" t="s">
        <v>85</v>
      </c>
      <c r="C118" s="47" t="s">
        <v>86</v>
      </c>
      <c r="D118" s="45" t="s">
        <v>93</v>
      </c>
      <c r="E118" s="33">
        <v>357912</v>
      </c>
      <c r="F118" s="33">
        <v>347464</v>
      </c>
      <c r="G118" s="33">
        <f t="shared" ref="G118" si="5">F118-E118</f>
        <v>-10448</v>
      </c>
      <c r="H118" s="37" t="s">
        <v>3</v>
      </c>
      <c r="I118" s="19"/>
      <c r="J118" s="3" t="s">
        <v>4</v>
      </c>
    </row>
    <row r="119" spans="1:11" ht="15" customHeight="1">
      <c r="A119" s="40"/>
      <c r="B119" s="42"/>
      <c r="C119" s="48"/>
      <c r="D119" s="46"/>
      <c r="E119" s="34"/>
      <c r="F119" s="34"/>
      <c r="G119" s="34"/>
      <c r="H119" s="38"/>
      <c r="I119" s="20"/>
      <c r="J119" s="3" t="s">
        <v>5</v>
      </c>
    </row>
    <row r="120" spans="1:11" ht="15" customHeight="1">
      <c r="A120" s="49" t="s">
        <v>87</v>
      </c>
      <c r="B120" s="50"/>
      <c r="C120" s="50"/>
      <c r="D120" s="51"/>
      <c r="E120" s="33">
        <f>SUM(E118)</f>
        <v>357912</v>
      </c>
      <c r="F120" s="33">
        <f>SUM(F118)</f>
        <v>347464</v>
      </c>
      <c r="G120" s="33">
        <f t="shared" ref="G120" si="6">F120-E120</f>
        <v>-10448</v>
      </c>
      <c r="H120" s="37"/>
      <c r="I120" s="19"/>
    </row>
    <row r="121" spans="1:11" ht="15" customHeight="1">
      <c r="A121" s="52"/>
      <c r="B121" s="53"/>
      <c r="C121" s="53"/>
      <c r="D121" s="54"/>
      <c r="E121" s="34"/>
      <c r="F121" s="34"/>
      <c r="G121" s="34"/>
      <c r="H121" s="38"/>
      <c r="I121" s="20"/>
    </row>
    <row r="122" spans="1:11" ht="15" customHeight="1">
      <c r="A122" s="84" t="s">
        <v>88</v>
      </c>
      <c r="B122" s="85"/>
      <c r="C122" s="85"/>
      <c r="D122" s="86"/>
      <c r="E122" s="33">
        <f>+SUMIF($J14:$J121,$J122,E14:E121)</f>
        <v>21584967</v>
      </c>
      <c r="F122" s="33">
        <f>+SUMIF($J14:$J121,$J122,F14:F121)</f>
        <v>34032755</v>
      </c>
      <c r="G122" s="33">
        <f t="shared" ref="G122" si="7">F122-E122</f>
        <v>12447788</v>
      </c>
      <c r="H122" s="37" t="str">
        <f>IF(I122="　","　","区CM")</f>
        <v>　</v>
      </c>
      <c r="I122" s="22" t="str">
        <f>IF(SUMIF(K14:K83,K122,I14:I83)=0,"　",SUMIF(K14:K83,K122,I14:I83))</f>
        <v>　</v>
      </c>
      <c r="J122" s="3" t="s">
        <v>4</v>
      </c>
      <c r="K122" s="3" t="s">
        <v>6</v>
      </c>
    </row>
    <row r="123" spans="1:11" ht="15" customHeight="1" thickBot="1">
      <c r="A123" s="87"/>
      <c r="B123" s="88"/>
      <c r="C123" s="88"/>
      <c r="D123" s="89"/>
      <c r="E123" s="90"/>
      <c r="F123" s="90"/>
      <c r="G123" s="90"/>
      <c r="H123" s="91"/>
      <c r="I123" s="9" t="str">
        <f>IF(SUMIF(K14:K83,K123,I14:I83)=0,"　",SUMIF(K14:K83,K123,I14:I83))</f>
        <v>　</v>
      </c>
      <c r="J123" s="3" t="s">
        <v>5</v>
      </c>
      <c r="K123" s="3" t="s">
        <v>7</v>
      </c>
    </row>
    <row r="124" spans="1:11" ht="15" customHeight="1">
      <c r="A124" s="17"/>
      <c r="B124" s="17"/>
      <c r="C124" s="17"/>
      <c r="D124" s="17"/>
      <c r="E124" s="10"/>
      <c r="F124" s="11"/>
      <c r="G124" s="11"/>
    </row>
  </sheetData>
  <mergeCells count="393">
    <mergeCell ref="A122:D123"/>
    <mergeCell ref="E122:E123"/>
    <mergeCell ref="G122:G123"/>
    <mergeCell ref="H122:H123"/>
    <mergeCell ref="F122:F123"/>
    <mergeCell ref="G118:G119"/>
    <mergeCell ref="H118:H119"/>
    <mergeCell ref="A120:D121"/>
    <mergeCell ref="E120:E121"/>
    <mergeCell ref="G120:G121"/>
    <mergeCell ref="H120:H121"/>
    <mergeCell ref="A118:A119"/>
    <mergeCell ref="B118:B119"/>
    <mergeCell ref="C118:C119"/>
    <mergeCell ref="D118:D119"/>
    <mergeCell ref="E118:E119"/>
    <mergeCell ref="F118:F119"/>
    <mergeCell ref="F120:F121"/>
    <mergeCell ref="G114:G115"/>
    <mergeCell ref="H114:H115"/>
    <mergeCell ref="A116:D117"/>
    <mergeCell ref="E116:E117"/>
    <mergeCell ref="G116:G117"/>
    <mergeCell ref="H116:H117"/>
    <mergeCell ref="A114:A115"/>
    <mergeCell ref="B114:B115"/>
    <mergeCell ref="C114:C115"/>
    <mergeCell ref="D114:D115"/>
    <mergeCell ref="E114:E115"/>
    <mergeCell ref="F114:F115"/>
    <mergeCell ref="F116:F117"/>
    <mergeCell ref="G110:G111"/>
    <mergeCell ref="H110:H111"/>
    <mergeCell ref="A112:D113"/>
    <mergeCell ref="E112:E113"/>
    <mergeCell ref="G112:G113"/>
    <mergeCell ref="H112:H113"/>
    <mergeCell ref="A108:D109"/>
    <mergeCell ref="E108:E109"/>
    <mergeCell ref="G108:G109"/>
    <mergeCell ref="H108:H109"/>
    <mergeCell ref="A110:A111"/>
    <mergeCell ref="B110:B111"/>
    <mergeCell ref="C110:C111"/>
    <mergeCell ref="D110:D111"/>
    <mergeCell ref="E110:E111"/>
    <mergeCell ref="F108:F109"/>
    <mergeCell ref="F110:F111"/>
    <mergeCell ref="F112:F113"/>
    <mergeCell ref="G102:G103"/>
    <mergeCell ref="H102:H103"/>
    <mergeCell ref="A104:A105"/>
    <mergeCell ref="B104:B105"/>
    <mergeCell ref="C104:C105"/>
    <mergeCell ref="D104:D105"/>
    <mergeCell ref="E104:E105"/>
    <mergeCell ref="G104:G105"/>
    <mergeCell ref="H104:H105"/>
    <mergeCell ref="A102:A103"/>
    <mergeCell ref="B102:B103"/>
    <mergeCell ref="C102:C103"/>
    <mergeCell ref="D102:D103"/>
    <mergeCell ref="E102:E103"/>
    <mergeCell ref="F102:F103"/>
    <mergeCell ref="F104:F105"/>
    <mergeCell ref="G98:G99"/>
    <mergeCell ref="H98:H99"/>
    <mergeCell ref="A100:A101"/>
    <mergeCell ref="B100:B101"/>
    <mergeCell ref="C100:C101"/>
    <mergeCell ref="D100:D101"/>
    <mergeCell ref="E100:E101"/>
    <mergeCell ref="G100:G101"/>
    <mergeCell ref="H100:H101"/>
    <mergeCell ref="A98:A99"/>
    <mergeCell ref="B98:B99"/>
    <mergeCell ref="C98:C99"/>
    <mergeCell ref="D98:D99"/>
    <mergeCell ref="E98:E99"/>
    <mergeCell ref="F98:F99"/>
    <mergeCell ref="F100:F101"/>
    <mergeCell ref="G94:G95"/>
    <mergeCell ref="H94:H95"/>
    <mergeCell ref="A96:D97"/>
    <mergeCell ref="E96:E97"/>
    <mergeCell ref="G96:G97"/>
    <mergeCell ref="H96:H97"/>
    <mergeCell ref="A94:A95"/>
    <mergeCell ref="B94:B95"/>
    <mergeCell ref="C94:C95"/>
    <mergeCell ref="D94:D95"/>
    <mergeCell ref="E94:E95"/>
    <mergeCell ref="F94:F95"/>
    <mergeCell ref="F96:F97"/>
    <mergeCell ref="G90:G91"/>
    <mergeCell ref="H90:H91"/>
    <mergeCell ref="A92:D93"/>
    <mergeCell ref="E92:E93"/>
    <mergeCell ref="G92:G93"/>
    <mergeCell ref="H92:H93"/>
    <mergeCell ref="A90:A91"/>
    <mergeCell ref="B90:B91"/>
    <mergeCell ref="C90:C91"/>
    <mergeCell ref="D90:D91"/>
    <mergeCell ref="E90:E91"/>
    <mergeCell ref="F90:F91"/>
    <mergeCell ref="F92:F93"/>
    <mergeCell ref="A86:I87"/>
    <mergeCell ref="A88:A89"/>
    <mergeCell ref="B88:B89"/>
    <mergeCell ref="C88:C89"/>
    <mergeCell ref="D88:D89"/>
    <mergeCell ref="E88:E89"/>
    <mergeCell ref="G88:G89"/>
    <mergeCell ref="H88:H89"/>
    <mergeCell ref="F88:F89"/>
    <mergeCell ref="E84:E85"/>
    <mergeCell ref="G84:G85"/>
    <mergeCell ref="H84:H85"/>
    <mergeCell ref="A82:A83"/>
    <mergeCell ref="B82:B83"/>
    <mergeCell ref="C82:C83"/>
    <mergeCell ref="D82:D83"/>
    <mergeCell ref="E82:E83"/>
    <mergeCell ref="F82:F83"/>
    <mergeCell ref="F84:F85"/>
    <mergeCell ref="A76:D77"/>
    <mergeCell ref="E76:E77"/>
    <mergeCell ref="G76:G77"/>
    <mergeCell ref="H76:H77"/>
    <mergeCell ref="A72:A73"/>
    <mergeCell ref="B72:B73"/>
    <mergeCell ref="C72:C73"/>
    <mergeCell ref="D72:D73"/>
    <mergeCell ref="E72:E73"/>
    <mergeCell ref="F72:F73"/>
    <mergeCell ref="F76:F77"/>
    <mergeCell ref="G70:G71"/>
    <mergeCell ref="H70:H71"/>
    <mergeCell ref="A74:A75"/>
    <mergeCell ref="B74:B75"/>
    <mergeCell ref="C74:C75"/>
    <mergeCell ref="D74:D75"/>
    <mergeCell ref="E74:E75"/>
    <mergeCell ref="G74:G75"/>
    <mergeCell ref="A70:A71"/>
    <mergeCell ref="B70:B71"/>
    <mergeCell ref="C70:C71"/>
    <mergeCell ref="D70:D71"/>
    <mergeCell ref="E70:E71"/>
    <mergeCell ref="F70:F71"/>
    <mergeCell ref="F74:F75"/>
    <mergeCell ref="G72:G73"/>
    <mergeCell ref="H72:H73"/>
    <mergeCell ref="G66:G67"/>
    <mergeCell ref="H66:H67"/>
    <mergeCell ref="A68:A69"/>
    <mergeCell ref="B68:B69"/>
    <mergeCell ref="C68:C69"/>
    <mergeCell ref="D68:D69"/>
    <mergeCell ref="E68:E69"/>
    <mergeCell ref="G68:G69"/>
    <mergeCell ref="H68:H69"/>
    <mergeCell ref="A66:A67"/>
    <mergeCell ref="B66:B67"/>
    <mergeCell ref="C66:C67"/>
    <mergeCell ref="D66:D67"/>
    <mergeCell ref="E66:E67"/>
    <mergeCell ref="F66:F67"/>
    <mergeCell ref="F68:F69"/>
    <mergeCell ref="A64:D65"/>
    <mergeCell ref="E64:E65"/>
    <mergeCell ref="G64:G65"/>
    <mergeCell ref="H64:H65"/>
    <mergeCell ref="A60:A61"/>
    <mergeCell ref="B60:B61"/>
    <mergeCell ref="C60:C61"/>
    <mergeCell ref="D60:D61"/>
    <mergeCell ref="E60:E61"/>
    <mergeCell ref="F60:F61"/>
    <mergeCell ref="F64:F65"/>
    <mergeCell ref="G62:G63"/>
    <mergeCell ref="H62:H63"/>
    <mergeCell ref="A58:A59"/>
    <mergeCell ref="B58:B59"/>
    <mergeCell ref="C58:C59"/>
    <mergeCell ref="D58:D59"/>
    <mergeCell ref="E58:E59"/>
    <mergeCell ref="G58:G59"/>
    <mergeCell ref="H58:H59"/>
    <mergeCell ref="A62:A63"/>
    <mergeCell ref="B62:B63"/>
    <mergeCell ref="C62:C63"/>
    <mergeCell ref="D62:D63"/>
    <mergeCell ref="E62:E63"/>
    <mergeCell ref="F62:F63"/>
    <mergeCell ref="F58:F59"/>
    <mergeCell ref="G60:G61"/>
    <mergeCell ref="H60:H61"/>
    <mergeCell ref="A56:A57"/>
    <mergeCell ref="B56:B57"/>
    <mergeCell ref="C56:C57"/>
    <mergeCell ref="D56:D57"/>
    <mergeCell ref="E56:E57"/>
    <mergeCell ref="G56:G57"/>
    <mergeCell ref="H56:H57"/>
    <mergeCell ref="F56:F57"/>
    <mergeCell ref="G54:G55"/>
    <mergeCell ref="H54:H55"/>
    <mergeCell ref="A54:A55"/>
    <mergeCell ref="B54:B55"/>
    <mergeCell ref="C54:C55"/>
    <mergeCell ref="D54:D55"/>
    <mergeCell ref="E54:E55"/>
    <mergeCell ref="F54:F55"/>
    <mergeCell ref="G50:G51"/>
    <mergeCell ref="H50:H51"/>
    <mergeCell ref="A52:A53"/>
    <mergeCell ref="B52:B53"/>
    <mergeCell ref="C52:C53"/>
    <mergeCell ref="D52:D53"/>
    <mergeCell ref="E52:E53"/>
    <mergeCell ref="G52:G53"/>
    <mergeCell ref="H52:H53"/>
    <mergeCell ref="A50:A51"/>
    <mergeCell ref="B50:B51"/>
    <mergeCell ref="C50:C51"/>
    <mergeCell ref="D50:D51"/>
    <mergeCell ref="E50:E51"/>
    <mergeCell ref="F50:F51"/>
    <mergeCell ref="F52:F53"/>
    <mergeCell ref="G46:G47"/>
    <mergeCell ref="H46:H47"/>
    <mergeCell ref="A48:A49"/>
    <mergeCell ref="B48:B49"/>
    <mergeCell ref="C48:C49"/>
    <mergeCell ref="D48:D49"/>
    <mergeCell ref="E48:E49"/>
    <mergeCell ref="G48:G49"/>
    <mergeCell ref="H48:H49"/>
    <mergeCell ref="A46:A47"/>
    <mergeCell ref="B46:B47"/>
    <mergeCell ref="C46:C47"/>
    <mergeCell ref="D46:D47"/>
    <mergeCell ref="E46:E47"/>
    <mergeCell ref="F46:F47"/>
    <mergeCell ref="F48:F49"/>
    <mergeCell ref="G42:G43"/>
    <mergeCell ref="H42:H43"/>
    <mergeCell ref="A44:D45"/>
    <mergeCell ref="E44:E45"/>
    <mergeCell ref="G44:G45"/>
    <mergeCell ref="H44:H45"/>
    <mergeCell ref="A42:A43"/>
    <mergeCell ref="B42:B43"/>
    <mergeCell ref="C42:C43"/>
    <mergeCell ref="D42:D43"/>
    <mergeCell ref="E42:E43"/>
    <mergeCell ref="F42:F43"/>
    <mergeCell ref="F44:F45"/>
    <mergeCell ref="G38:G39"/>
    <mergeCell ref="H38:H39"/>
    <mergeCell ref="A40:D41"/>
    <mergeCell ref="E40:E41"/>
    <mergeCell ref="G40:G41"/>
    <mergeCell ref="H40:H41"/>
    <mergeCell ref="A36:D37"/>
    <mergeCell ref="E36:E37"/>
    <mergeCell ref="G36:G37"/>
    <mergeCell ref="H36:H37"/>
    <mergeCell ref="A38:A39"/>
    <mergeCell ref="B38:B39"/>
    <mergeCell ref="C38:C39"/>
    <mergeCell ref="D38:D39"/>
    <mergeCell ref="E38:E39"/>
    <mergeCell ref="F36:F37"/>
    <mergeCell ref="F38:F39"/>
    <mergeCell ref="F40:F41"/>
    <mergeCell ref="G32:G33"/>
    <mergeCell ref="H32:H33"/>
    <mergeCell ref="A34:A35"/>
    <mergeCell ref="B34:B35"/>
    <mergeCell ref="C34:C35"/>
    <mergeCell ref="D34:D35"/>
    <mergeCell ref="E34:E35"/>
    <mergeCell ref="G34:G35"/>
    <mergeCell ref="H34:H35"/>
    <mergeCell ref="A32:A33"/>
    <mergeCell ref="B32:B33"/>
    <mergeCell ref="C32:C33"/>
    <mergeCell ref="D32:D33"/>
    <mergeCell ref="E32:E33"/>
    <mergeCell ref="F32:F33"/>
    <mergeCell ref="F34:F35"/>
    <mergeCell ref="G28:G29"/>
    <mergeCell ref="H28:H29"/>
    <mergeCell ref="A30:A31"/>
    <mergeCell ref="B30:B31"/>
    <mergeCell ref="C30:C31"/>
    <mergeCell ref="D30:D31"/>
    <mergeCell ref="E30:E31"/>
    <mergeCell ref="G30:G31"/>
    <mergeCell ref="H30:H31"/>
    <mergeCell ref="A28:A29"/>
    <mergeCell ref="B28:B29"/>
    <mergeCell ref="C28:C29"/>
    <mergeCell ref="D28:D29"/>
    <mergeCell ref="E28:E29"/>
    <mergeCell ref="F28:F29"/>
    <mergeCell ref="F30:F31"/>
    <mergeCell ref="A26:D27"/>
    <mergeCell ref="E26:E27"/>
    <mergeCell ref="G26:G27"/>
    <mergeCell ref="H26:H27"/>
    <mergeCell ref="A24:A25"/>
    <mergeCell ref="B24:B25"/>
    <mergeCell ref="C24:C25"/>
    <mergeCell ref="D24:D25"/>
    <mergeCell ref="E24:E25"/>
    <mergeCell ref="F26:F27"/>
    <mergeCell ref="A22:A23"/>
    <mergeCell ref="B22:B23"/>
    <mergeCell ref="C22:C23"/>
    <mergeCell ref="D22:D23"/>
    <mergeCell ref="E22:E23"/>
    <mergeCell ref="G22:G23"/>
    <mergeCell ref="H22:H23"/>
    <mergeCell ref="A20:A21"/>
    <mergeCell ref="B20:B21"/>
    <mergeCell ref="C20:C21"/>
    <mergeCell ref="D20:D21"/>
    <mergeCell ref="E20:E21"/>
    <mergeCell ref="A16:A17"/>
    <mergeCell ref="B16:B17"/>
    <mergeCell ref="C16:C17"/>
    <mergeCell ref="D16:D17"/>
    <mergeCell ref="E16:E17"/>
    <mergeCell ref="G16:G17"/>
    <mergeCell ref="H16:H17"/>
    <mergeCell ref="A18:A19"/>
    <mergeCell ref="B18:B19"/>
    <mergeCell ref="C18:C19"/>
    <mergeCell ref="D18:D19"/>
    <mergeCell ref="E18:E19"/>
    <mergeCell ref="G18:G19"/>
    <mergeCell ref="H18:H19"/>
    <mergeCell ref="C10:C11"/>
    <mergeCell ref="D10:D11"/>
    <mergeCell ref="H10:I11"/>
    <mergeCell ref="A12:I13"/>
    <mergeCell ref="A14:A15"/>
    <mergeCell ref="B14:B15"/>
    <mergeCell ref="C14:C15"/>
    <mergeCell ref="D14:D15"/>
    <mergeCell ref="E14:E15"/>
    <mergeCell ref="G14:G15"/>
    <mergeCell ref="H14:H15"/>
    <mergeCell ref="H5:I5"/>
    <mergeCell ref="F14:F15"/>
    <mergeCell ref="F16:F17"/>
    <mergeCell ref="F18:F19"/>
    <mergeCell ref="F20:F21"/>
    <mergeCell ref="F22:F23"/>
    <mergeCell ref="F24:F25"/>
    <mergeCell ref="E9:F9"/>
    <mergeCell ref="G20:G21"/>
    <mergeCell ref="H20:H21"/>
    <mergeCell ref="G24:G25"/>
    <mergeCell ref="H24:H25"/>
    <mergeCell ref="E78:E79"/>
    <mergeCell ref="F78:F79"/>
    <mergeCell ref="G78:G79"/>
    <mergeCell ref="H78:H79"/>
    <mergeCell ref="E80:E81"/>
    <mergeCell ref="F80:F81"/>
    <mergeCell ref="G80:G81"/>
    <mergeCell ref="H80:H81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78:A79"/>
    <mergeCell ref="B78:B79"/>
    <mergeCell ref="C78:C79"/>
    <mergeCell ref="D78:D79"/>
    <mergeCell ref="A80:D81"/>
    <mergeCell ref="G82:G83"/>
    <mergeCell ref="H82:H83"/>
    <mergeCell ref="A84:D85"/>
  </mergeCells>
  <phoneticPr fontId="5"/>
  <conditionalFormatting sqref="I12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94:H95 H28:H35 H38:H39 H42:H43 H66:H69 H118:H119 H114:H115 H110:H111 H88:H91 H78:H79 H14:H25 H98:H107 H46:H63">
      <formula1>"　　,区ＣＭ"</formula1>
    </dataValidation>
  </dataValidations>
  <hyperlinks>
    <hyperlink ref="C14:C15" r:id="rId1" display="http://www.city.osaka.lg.jp/port/cmsfiles/contents/0000461/461007/k1.xlsx"/>
    <hyperlink ref="C16:C17" r:id="rId2" display="http://www.city.osaka.lg.jp/port/cmsfiles/contents/0000461/461007/k2.xlsx"/>
    <hyperlink ref="C18:C19" r:id="rId3" display="http://www.city.osaka.lg.jp/port/cmsfiles/contents/0000461/461007/k3.xlsx"/>
    <hyperlink ref="C20:C21" r:id="rId4" display="http://www.city.osaka.lg.jp/port/cmsfiles/contents/0000461/461007/k4.xlsx"/>
    <hyperlink ref="C22:C23" r:id="rId5" display="http://www.city.osaka.lg.jp/port/cmsfiles/contents/0000461/461007/k5.xlsx"/>
    <hyperlink ref="C24:C25" r:id="rId6" display="http://www.city.osaka.lg.jp/port/cmsfiles/contents/0000461/461007/k6.xlsx"/>
    <hyperlink ref="C28:C29" r:id="rId7" display="http://www.city.osaka.lg.jp/port/cmsfiles/contents/0000461/461007/k7.xlsx"/>
    <hyperlink ref="C30:C31" r:id="rId8" display="http://www.city.osaka.lg.jp/port/cmsfiles/contents/0000461/461007/k8.xlsx"/>
    <hyperlink ref="C32:C33" r:id="rId9" display="http://www.city.osaka.lg.jp/port/cmsfiles/contents/0000461/461007/k9.xlsx"/>
    <hyperlink ref="C34:C35" r:id="rId10" display="http://www.city.osaka.lg.jp/port/cmsfiles/contents/0000461/461007/k10.xlsx"/>
    <hyperlink ref="C42:C43" r:id="rId11" display="http://www.city.osaka.lg.jp/port/cmsfiles/contents/0000461/461007/k12.xlsx"/>
    <hyperlink ref="C46:C47" r:id="rId12" display="http://www.city.osaka.lg.jp/port/cmsfiles/contents/0000461/461007/k13.xlsx"/>
    <hyperlink ref="C48:C49" r:id="rId13" display="http://www.city.osaka.lg.jp/port/cmsfiles/contents/0000461/461007/k14.xlsx"/>
    <hyperlink ref="C50:C51" r:id="rId14" display="集客施設等、地区の活性化に係る業務（大阪港埋立事業）"/>
    <hyperlink ref="C52:C53" r:id="rId15" display="http://www.city.osaka.lg.jp/port/cmsfiles/contents/0000461/461007/k16.xlsx"/>
    <hyperlink ref="C54:C55" r:id="rId16" display="http://www.city.osaka.lg.jp/port/cmsfiles/contents/0000461/461007/k17.xlsx"/>
    <hyperlink ref="C56:C57" r:id="rId17" display="http://www.city.osaka.lg.jp/port/cmsfiles/contents/0000461/461007/k18.xlsx"/>
    <hyperlink ref="C58:C59" r:id="rId18" display="http://www.city.osaka.lg.jp/port/cmsfiles/contents/0000461/461007/k19.xlsx"/>
    <hyperlink ref="C60:C61" r:id="rId19" display="http://www.city.osaka.lg.jp/port/cmsfiles/contents/0000461/461007/k20.xlsx"/>
    <hyperlink ref="C66:C67" r:id="rId20" display="http://www.city.osaka.lg.jp/port/cmsfiles/contents/0000461/461007/k22.xlsx"/>
    <hyperlink ref="C68:C69" r:id="rId21" display="http://www.city.osaka.lg.jp/port/cmsfiles/contents/0000461/461007/k23.xlsx"/>
    <hyperlink ref="C70:C71" r:id="rId22" display="http://www.city.osaka.lg.jp/port/cmsfiles/contents/0000461/461007/k24.xlsx"/>
    <hyperlink ref="C72:C73" r:id="rId23" display="http://www.city.osaka.lg.jp/port/cmsfiles/contents/0000461/461007/k25.xlsx"/>
    <hyperlink ref="C78:C79" r:id="rId24" display="http://www.city.osaka.lg.jp/port/cmsfiles/contents/0000461/461007/k27.xlsx"/>
    <hyperlink ref="C82:C83" r:id="rId25" display="http://www.city.osaka.lg.jp/port/cmsfiles/contents/0000461/461007/k28.xlsx"/>
    <hyperlink ref="C88:C89" r:id="rId26" display="http://www.city.osaka.lg.jp/port/cmsfiles/contents/0000461/461007/k29.xlsx"/>
    <hyperlink ref="C90:C91" r:id="rId27" display="http://www.city.osaka.lg.jp/port/cmsfiles/contents/0000461/461007/k30.xlsx"/>
    <hyperlink ref="C94:C95" r:id="rId28" display="http://www.city.osaka.lg.jp/port/cmsfiles/contents/0000461/461007/k31.xlsx"/>
    <hyperlink ref="C98:C99" r:id="rId29" display="http://www.city.osaka.lg.jp/port/cmsfiles/contents/0000461/461007/k32.xlsx"/>
    <hyperlink ref="C100:C101" r:id="rId30" display="http://www.city.osaka.lg.jp/port/cmsfiles/contents/0000461/461007/k33.xlsx"/>
    <hyperlink ref="C102:C103" r:id="rId31" display="http://www.city.osaka.lg.jp/port/cmsfiles/contents/0000461/461007/k34.xlsx"/>
    <hyperlink ref="C104:C105" r:id="rId32" display="http://www.city.osaka.lg.jp/port/cmsfiles/contents/0000461/461007/k35.xlsx"/>
    <hyperlink ref="C106:C107" r:id="rId33" display="国際博覧会の開催及びＩＲを含む国際観光拠点形成に向けた夢洲地区の土地造成・基盤整備事業（大阪港埋立事業）"/>
    <hyperlink ref="C110:C111" r:id="rId34" display="http://www.city.osaka.lg.jp/port/cmsfiles/contents/0000461/461007/k37.xlsx"/>
    <hyperlink ref="C114:C115" r:id="rId35" display="http://www.city.osaka.lg.jp/port/cmsfiles/contents/0000461/461007/k38.xlsx"/>
    <hyperlink ref="C118:C119" r:id="rId36" display="http://www.city.osaka.lg.jp/port/cmsfiles/contents/0000461/461007/k39.xlsx"/>
    <hyperlink ref="C38:C39" r:id="rId37" display="http://www.city.osaka.lg.jp/port/cmsfiles/contents/0000461/461007/k11.xlsx"/>
  </hyperlinks>
  <pageMargins left="0.70866141732283472" right="0.70866141732283472" top="0.78740157480314965" bottom="0.59055118110236227" header="0.31496062992125984" footer="0.31496062992125984"/>
  <pageSetup paperSize="9" scale="73" orientation="portrait" cellComments="asDisplayed" r:id="rId38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2019-01-18T02:39:39Z</dcterms:created>
  <dcterms:modified xsi:type="dcterms:W3CDTF">2019-03-14T00:20:40Z</dcterms:modified>
</cp:coreProperties>
</file>