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firstSheet="1" activeTab="1"/>
  </bookViews>
  <sheets>
    <sheet name="照会元データ" sheetId="1" state="hidden" r:id="rId1"/>
    <sheet name="委託料支出一覧" sheetId="2" r:id="rId2"/>
  </sheets>
  <externalReferences>
    <externalReference r:id="rId3"/>
    <externalReference r:id="rId4"/>
    <externalReference r:id="rId5"/>
    <externalReference r:id="rId6"/>
    <externalReference r:id="rId7"/>
  </externalReferences>
  <definedNames>
    <definedName name="_xlnm._FilterDatabase" localSheetId="1" hidden="1">委託料支出一覧!$A$4:$T$228</definedName>
    <definedName name="_xlnm._FilterDatabase" localSheetId="0" hidden="1">照会元データ!$A$4:$G$509</definedName>
    <definedName name="AAA" localSheetId="1">[1]APP価格!#REF!</definedName>
    <definedName name="AAA" localSheetId="0">[1]APP価格!#REF!</definedName>
    <definedName name="AAA">[1]APP価格!#REF!</definedName>
    <definedName name="BBB" localSheetId="1">[1]APP価格!#REF!</definedName>
    <definedName name="BBB">[1]APP価格!#REF!</definedName>
    <definedName name="_xlnm.Criteria" localSheetId="1">#REF!</definedName>
    <definedName name="_xlnm.Criteria" localSheetId="0">#REF!</definedName>
    <definedName name="_xlnm.Criteria">#REF!</definedName>
    <definedName name="DATA" localSheetId="1">#REF!</definedName>
    <definedName name="DATA" localSheetId="0">#REF!</definedName>
    <definedName name="DATA">#REF!</definedName>
    <definedName name="EIA" localSheetId="1">#REF!</definedName>
    <definedName name="EIA" localSheetId="0">#REF!</definedName>
    <definedName name="EIA">#REF!</definedName>
    <definedName name="link" localSheetId="1">[2]APP価格!#REF!</definedName>
    <definedName name="link" localSheetId="0">[2]APP価格!#REF!</definedName>
    <definedName name="link">[2]APP価格!#REF!</definedName>
    <definedName name="Link2" localSheetId="1">[2]APP価格!#REF!</definedName>
    <definedName name="Link2">[2]APP価格!#REF!</definedName>
    <definedName name="Nｺｰﾄﾞ" localSheetId="1">#REF!</definedName>
    <definedName name="Nｺｰﾄﾞ" localSheetId="0">#REF!</definedName>
    <definedName name="Nｺｰﾄﾞ">#REF!</definedName>
    <definedName name="PG単金">[3]単金表!$C$4</definedName>
    <definedName name="_xlnm.Print_Area" localSheetId="1">委託料支出一覧!$A$1:$F$240</definedName>
    <definedName name="_xlnm.Print_Area" localSheetId="0">照会元データ!$A$1:$G$497</definedName>
    <definedName name="_xlnm.Print_Area">#REF!</definedName>
    <definedName name="_xlnm.Print_Titles" localSheetId="1">委託料支出一覧!$4:$4</definedName>
    <definedName name="_xlnm.Print_Titles" localSheetId="0">照会元データ!$4:$4</definedName>
    <definedName name="PRINT2" localSheetId="1">#REF!</definedName>
    <definedName name="PRINT2" localSheetId="0">#REF!</definedName>
    <definedName name="PRINT2">#REF!</definedName>
    <definedName name="S_Input01" localSheetId="1">#REF!</definedName>
    <definedName name="S_Input01" localSheetId="0">#REF!</definedName>
    <definedName name="S_Input01">#REF!</definedName>
    <definedName name="S_Input02" localSheetId="1">#REF!</definedName>
    <definedName name="S_Input02" localSheetId="0">#REF!</definedName>
    <definedName name="S_Input02">#REF!</definedName>
    <definedName name="S_Input03" localSheetId="1">#REF!,#REF!,#REF!</definedName>
    <definedName name="S_Input03" localSheetId="0">#REF!,#REF!,#REF!</definedName>
    <definedName name="S_Input03">#REF!,#REF!,#REF!</definedName>
    <definedName name="S_Input04" localSheetId="1">#REF!</definedName>
    <definedName name="S_Input04" localSheetId="0">#REF!</definedName>
    <definedName name="S_Input04">#REF!</definedName>
    <definedName name="SE単金">[3]単金表!$C$3</definedName>
    <definedName name="TS単金">[3]単金表!$C$5</definedName>
    <definedName name="UPS" localSheetId="1">#REF!</definedName>
    <definedName name="UPS" localSheetId="0">#REF!</definedName>
    <definedName name="UPS">#REF!</definedName>
    <definedName name="VA" localSheetId="1">#REF!</definedName>
    <definedName name="VA" localSheetId="0">#REF!</definedName>
    <definedName name="VA">#REF!</definedName>
    <definedName name="VBCONTROL_1_10100_" localSheetId="1">#REF!</definedName>
    <definedName name="VBCONTROL_1_10100_" localSheetId="0">#REF!</definedName>
    <definedName name="VBCONTROL_1_10100_">#REF!</definedName>
    <definedName name="Z_00544855_B438_4F4F_8CC0_C288BE3D6F99_.wvu.FilterData" localSheetId="1" hidden="1">委託料支出一覧!$A$5:$F$229</definedName>
    <definedName name="Z_00544855_B438_4F4F_8CC0_C288BE3D6F99_.wvu.FilterData" localSheetId="0" hidden="1">照会元データ!$A$4:$G$499</definedName>
    <definedName name="Z_01861984_F6CF_4772_AA0A_2B6157221AC2_.wvu.FilterData" localSheetId="1" hidden="1">委託料支出一覧!$A$5:$F$229</definedName>
    <definedName name="Z_01861984_F6CF_4772_AA0A_2B6157221AC2_.wvu.FilterData" localSheetId="0" hidden="1">照会元データ!$A$4:$G$499</definedName>
    <definedName name="Z_05D8E8D0_8AEC_4296_897D_974A15178679_.wvu.FilterData" localSheetId="1" hidden="1">委託料支出一覧!$A$5:$F$229</definedName>
    <definedName name="Z_05D8E8D0_8AEC_4296_897D_974A15178679_.wvu.FilterData" localSheetId="0" hidden="1">照会元データ!$A$4:$G$499</definedName>
    <definedName name="Z_0D11B593_BF5C_4A1F_B6CC_15B06713DB7C_.wvu.FilterData" localSheetId="1" hidden="1">委託料支出一覧!$A$5:$F$229</definedName>
    <definedName name="Z_0D11B593_BF5C_4A1F_B6CC_15B06713DB7C_.wvu.FilterData" localSheetId="0" hidden="1">照会元データ!$A$4:$G$499</definedName>
    <definedName name="Z_0D11B593_BF5C_4A1F_B6CC_15B06713DB7C_.wvu.PrintArea" localSheetId="1" hidden="1">委託料支出一覧!$A$1:$F$229</definedName>
    <definedName name="Z_0D11B593_BF5C_4A1F_B6CC_15B06713DB7C_.wvu.PrintArea" localSheetId="0" hidden="1">照会元データ!$A$1:$G$499</definedName>
    <definedName name="Z_0D11B593_BF5C_4A1F_B6CC_15B06713DB7C_.wvu.PrintTitles" localSheetId="1" hidden="1">委託料支出一覧!$4:$4</definedName>
    <definedName name="Z_0D11B593_BF5C_4A1F_B6CC_15B06713DB7C_.wvu.PrintTitles" localSheetId="0" hidden="1">照会元データ!$4:$4</definedName>
    <definedName name="Z_125D2721_B6FD_4173_B763_82747310422D_.wvu.FilterData" localSheetId="1" hidden="1">委託料支出一覧!$A$5:$F$229</definedName>
    <definedName name="Z_125D2721_B6FD_4173_B763_82747310422D_.wvu.FilterData" localSheetId="0" hidden="1">照会元データ!$A$4:$G$499</definedName>
    <definedName name="Z_1734C9BF_4633_42E5_A258_E83D5FC85BDD_.wvu.FilterData" localSheetId="1" hidden="1">委託料支出一覧!$A$5:$F$229</definedName>
    <definedName name="Z_1734C9BF_4633_42E5_A258_E83D5FC85BDD_.wvu.FilterData" localSheetId="0" hidden="1">照会元データ!$A$4:$G$499</definedName>
    <definedName name="Z_187D8BF3_A4AE_40CC_BE80_EB80E6A79908_.wvu.PrintArea" localSheetId="1" hidden="1">委託料支出一覧!#REF!</definedName>
    <definedName name="Z_187D8BF3_A4AE_40CC_BE80_EB80E6A79908_.wvu.PrintArea" localSheetId="0" hidden="1">照会元データ!#REF!</definedName>
    <definedName name="Z_187D8BF3_A4AE_40CC_BE80_EB80E6A79908_.wvu.PrintTitles" localSheetId="1" hidden="1">委託料支出一覧!#REF!</definedName>
    <definedName name="Z_187D8BF3_A4AE_40CC_BE80_EB80E6A79908_.wvu.PrintTitles" localSheetId="0" hidden="1">照会元データ!#REF!</definedName>
    <definedName name="Z_1D0FDB66_8801_49C3_8374_C4E93C64AB03_.wvu.FilterData" localSheetId="1" hidden="1">委託料支出一覧!$A$5:$F$229</definedName>
    <definedName name="Z_1D0FDB66_8801_49C3_8374_C4E93C64AB03_.wvu.FilterData" localSheetId="0" hidden="1">照会元データ!$A$4:$G$499</definedName>
    <definedName name="Z_1D0FDB66_8801_49C3_8374_C4E93C64AB03_.wvu.PrintArea" localSheetId="1" hidden="1">委託料支出一覧!$A$1:$F$229</definedName>
    <definedName name="Z_1D0FDB66_8801_49C3_8374_C4E93C64AB03_.wvu.PrintArea" localSheetId="0" hidden="1">照会元データ!$A$1:$G$499</definedName>
    <definedName name="Z_1D0FDB66_8801_49C3_8374_C4E93C64AB03_.wvu.PrintTitles" localSheetId="1" hidden="1">委託料支出一覧!$4:$4</definedName>
    <definedName name="Z_1D0FDB66_8801_49C3_8374_C4E93C64AB03_.wvu.PrintTitles" localSheetId="0" hidden="1">照会元データ!$4:$4</definedName>
    <definedName name="Z_1D3EC2B6_48AB_4B80_BD1F_5265AB9073F3_.wvu.FilterData" localSheetId="1" hidden="1">委託料支出一覧!$A$5:$F$229</definedName>
    <definedName name="Z_1D3EC2B6_48AB_4B80_BD1F_5265AB9073F3_.wvu.FilterData" localSheetId="0" hidden="1">照会元データ!$A$4:$G$499</definedName>
    <definedName name="Z_1D3EC2B6_48AB_4B80_BD1F_5265AB9073F3_.wvu.PrintArea" localSheetId="1" hidden="1">委託料支出一覧!$A$1:$F$229</definedName>
    <definedName name="Z_1D3EC2B6_48AB_4B80_BD1F_5265AB9073F3_.wvu.PrintArea" localSheetId="0" hidden="1">照会元データ!$A$1:$G$499</definedName>
    <definedName name="Z_1D3EC2B6_48AB_4B80_BD1F_5265AB9073F3_.wvu.PrintTitles" localSheetId="1" hidden="1">委託料支出一覧!$4:$4</definedName>
    <definedName name="Z_1D3EC2B6_48AB_4B80_BD1F_5265AB9073F3_.wvu.PrintTitles" localSheetId="0" hidden="1">照会元データ!$4:$4</definedName>
    <definedName name="Z_1EEE5B19_999F_42D8_BBDA_DD044F22B05A_.wvu.FilterData" localSheetId="1" hidden="1">委託料支出一覧!$A$5:$F$229</definedName>
    <definedName name="Z_1EEE5B19_999F_42D8_BBDA_DD044F22B05A_.wvu.FilterData" localSheetId="0" hidden="1">照会元データ!$A$4:$G$499</definedName>
    <definedName name="Z_20B03370_A9A7_47AC_A0DB_85C2011EA70A_.wvu.FilterData" localSheetId="1" hidden="1">委託料支出一覧!$A$5:$F$229</definedName>
    <definedName name="Z_20B03370_A9A7_47AC_A0DB_85C2011EA70A_.wvu.FilterData" localSheetId="0" hidden="1">照会元データ!$A$4:$G$499</definedName>
    <definedName name="Z_217CB751_B423_459C_997D_C52E1EA6A411_.wvu.FilterData" localSheetId="1" hidden="1">委託料支出一覧!$A$5:$F$229</definedName>
    <definedName name="Z_217CB751_B423_459C_997D_C52E1EA6A411_.wvu.FilterData" localSheetId="0" hidden="1">照会元データ!$A$4:$G$499</definedName>
    <definedName name="Z_217CB751_B423_459C_997D_C52E1EA6A411_.wvu.PrintArea" localSheetId="1" hidden="1">委託料支出一覧!$A$1:$F$229</definedName>
    <definedName name="Z_217CB751_B423_459C_997D_C52E1EA6A411_.wvu.PrintArea" localSheetId="0" hidden="1">照会元データ!$A$1:$G$499</definedName>
    <definedName name="Z_217CB751_B423_459C_997D_C52E1EA6A411_.wvu.PrintTitles" localSheetId="1" hidden="1">委託料支出一覧!$4:$4</definedName>
    <definedName name="Z_217CB751_B423_459C_997D_C52E1EA6A411_.wvu.PrintTitles" localSheetId="0" hidden="1">照会元データ!$4:$4</definedName>
    <definedName name="Z_21FC65F8_9914_4585_90AF_A00EE3463597_.wvu.FilterData" localSheetId="1" hidden="1">委託料支出一覧!$A$5:$F$229</definedName>
    <definedName name="Z_21FC65F8_9914_4585_90AF_A00EE3463597_.wvu.FilterData" localSheetId="0" hidden="1">照会元データ!$A$4:$G$499</definedName>
    <definedName name="Z_261563C4_10C5_41C2_AA69_0888E524912C_.wvu.FilterData" localSheetId="1" hidden="1">委託料支出一覧!$A$5:$F$229</definedName>
    <definedName name="Z_261563C4_10C5_41C2_AA69_0888E524912C_.wvu.FilterData" localSheetId="0" hidden="1">照会元データ!$A$4:$G$499</definedName>
    <definedName name="Z_26F4FA0C_26D1_4602_B44C_88A47227D214_.wvu.FilterData" localSheetId="1" hidden="1">委託料支出一覧!$A$5:$F$229</definedName>
    <definedName name="Z_26F4FA0C_26D1_4602_B44C_88A47227D214_.wvu.FilterData" localSheetId="0" hidden="1">照会元データ!$A$4:$G$499</definedName>
    <definedName name="Z_28B209F1_AE89_44BB_86F2_9295B14D2182_.wvu.FilterData" localSheetId="1" hidden="1">委託料支出一覧!#REF!</definedName>
    <definedName name="Z_28B209F1_AE89_44BB_86F2_9295B14D2182_.wvu.FilterData" localSheetId="0" hidden="1">照会元データ!#REF!</definedName>
    <definedName name="Z_28B209F1_AE89_44BB_86F2_9295B14D2182_.wvu.PrintArea" localSheetId="1" hidden="1">委託料支出一覧!#REF!</definedName>
    <definedName name="Z_28B209F1_AE89_44BB_86F2_9295B14D2182_.wvu.PrintArea" localSheetId="0" hidden="1">照会元データ!#REF!</definedName>
    <definedName name="Z_28B209F1_AE89_44BB_86F2_9295B14D2182_.wvu.PrintTitles" localSheetId="1" hidden="1">委託料支出一覧!#REF!</definedName>
    <definedName name="Z_28B209F1_AE89_44BB_86F2_9295B14D2182_.wvu.PrintTitles" localSheetId="0" hidden="1">照会元データ!#REF!</definedName>
    <definedName name="Z_2B823809_F92F_496E_B7C5_F6872DB852DC_.wvu.FilterData" localSheetId="1" hidden="1">委託料支出一覧!$A$5:$F$229</definedName>
    <definedName name="Z_2B823809_F92F_496E_B7C5_F6872DB852DC_.wvu.FilterData" localSheetId="0" hidden="1">照会元データ!$A$4:$G$499</definedName>
    <definedName name="Z_2EE00EDD_A664_4A32_9029_1A8662176B52_.wvu.FilterData" localSheetId="1" hidden="1">委託料支出一覧!$A$5:$F$229</definedName>
    <definedName name="Z_2EE00EDD_A664_4A32_9029_1A8662176B52_.wvu.FilterData" localSheetId="0" hidden="1">照会元データ!$A$4:$G$499</definedName>
    <definedName name="Z_30E582BD_0124_4E79_A5C5_4184F332D5B7_.wvu.FilterData" localSheetId="1" hidden="1">委託料支出一覧!$A$5:$F$229</definedName>
    <definedName name="Z_30E582BD_0124_4E79_A5C5_4184F332D5B7_.wvu.FilterData" localSheetId="0" hidden="1">照会元データ!$A$4:$G$499</definedName>
    <definedName name="Z_30E582BD_0124_4E79_A5C5_4184F332D5B7_.wvu.PrintArea" localSheetId="1" hidden="1">委託料支出一覧!$A$1:$F$229</definedName>
    <definedName name="Z_30E582BD_0124_4E79_A5C5_4184F332D5B7_.wvu.PrintArea" localSheetId="0" hidden="1">照会元データ!$A$1:$G$499</definedName>
    <definedName name="Z_30E582BD_0124_4E79_A5C5_4184F332D5B7_.wvu.PrintTitles" localSheetId="1" hidden="1">委託料支出一覧!$4:$4</definedName>
    <definedName name="Z_30E582BD_0124_4E79_A5C5_4184F332D5B7_.wvu.PrintTitles" localSheetId="0" hidden="1">照会元データ!$4:$4</definedName>
    <definedName name="Z_32381FAA_BA4A_4570_91D3_ACAAF2C906F5_.wvu.FilterData" localSheetId="1" hidden="1">委託料支出一覧!$A$5:$F$229</definedName>
    <definedName name="Z_32381FAA_BA4A_4570_91D3_ACAAF2C906F5_.wvu.FilterData" localSheetId="0" hidden="1">照会元データ!$A$4:$G$499</definedName>
    <definedName name="Z_32381FAA_BA4A_4570_91D3_ACAAF2C906F5_.wvu.PrintArea" localSheetId="1" hidden="1">委託料支出一覧!$A$1:$F$229</definedName>
    <definedName name="Z_32381FAA_BA4A_4570_91D3_ACAAF2C906F5_.wvu.PrintArea" localSheetId="0" hidden="1">照会元データ!$A$1:$G$499</definedName>
    <definedName name="Z_32381FAA_BA4A_4570_91D3_ACAAF2C906F5_.wvu.PrintTitles" localSheetId="1" hidden="1">委託料支出一覧!$4:$4</definedName>
    <definedName name="Z_32381FAA_BA4A_4570_91D3_ACAAF2C906F5_.wvu.PrintTitles" localSheetId="0" hidden="1">照会元データ!$4:$4</definedName>
    <definedName name="Z_323C7CA6_5B75_4FC7_8BF5_6960759E522F_.wvu.FilterData" localSheetId="1" hidden="1">委託料支出一覧!$A$5:$F$229</definedName>
    <definedName name="Z_323C7CA6_5B75_4FC7_8BF5_6960759E522F_.wvu.FilterData" localSheetId="0" hidden="1">照会元データ!$A$4:$G$499</definedName>
    <definedName name="Z_32E8BB21_264F_4FA1_ACD6_2B2A4CC6599F_.wvu.FilterData" localSheetId="1" hidden="1">委託料支出一覧!$A$5:$F$229</definedName>
    <definedName name="Z_32E8BB21_264F_4FA1_ACD6_2B2A4CC6599F_.wvu.FilterData" localSheetId="0" hidden="1">照会元データ!$A$4:$G$499</definedName>
    <definedName name="Z_34357F12_6A4D_4592_A54E_37FD336D493C_.wvu.FilterData" localSheetId="1" hidden="1">委託料支出一覧!$A$5:$F$229</definedName>
    <definedName name="Z_34357F12_6A4D_4592_A54E_37FD336D493C_.wvu.FilterData" localSheetId="0" hidden="1">照会元データ!$A$4:$G$499</definedName>
    <definedName name="Z_34357F12_6A4D_4592_A54E_37FD336D493C_.wvu.PrintArea" localSheetId="1" hidden="1">委託料支出一覧!$A$1:$F$229</definedName>
    <definedName name="Z_34357F12_6A4D_4592_A54E_37FD336D493C_.wvu.PrintArea" localSheetId="0" hidden="1">照会元データ!$A$1:$G$499</definedName>
    <definedName name="Z_34357F12_6A4D_4592_A54E_37FD336D493C_.wvu.PrintTitles" localSheetId="1" hidden="1">委託料支出一覧!$4:$4</definedName>
    <definedName name="Z_34357F12_6A4D_4592_A54E_37FD336D493C_.wvu.PrintTitles" localSheetId="0" hidden="1">照会元データ!$4:$4</definedName>
    <definedName name="Z_366193B7_515F_4E8E_B6B3_3C10204FFEB4_.wvu.FilterData" localSheetId="1" hidden="1">委託料支出一覧!$A$5:$F$229</definedName>
    <definedName name="Z_366193B7_515F_4E8E_B6B3_3C10204FFEB4_.wvu.FilterData" localSheetId="0" hidden="1">照会元データ!$A$4:$G$499</definedName>
    <definedName name="Z_385E92BA_AD50_4500_A3BD_5486BE402A68_.wvu.PrintArea" localSheetId="1" hidden="1">委託料支出一覧!#REF!</definedName>
    <definedName name="Z_385E92BA_AD50_4500_A3BD_5486BE402A68_.wvu.PrintArea" localSheetId="0" hidden="1">照会元データ!#REF!</definedName>
    <definedName name="Z_385E92BA_AD50_4500_A3BD_5486BE402A68_.wvu.PrintTitles" localSheetId="1" hidden="1">委託料支出一覧!#REF!</definedName>
    <definedName name="Z_385E92BA_AD50_4500_A3BD_5486BE402A68_.wvu.PrintTitles" localSheetId="0" hidden="1">照会元データ!#REF!</definedName>
    <definedName name="Z_3C0C6915_7033_4C5E_AC6D_4A97856783AB_.wvu.FilterData" localSheetId="1" hidden="1">委託料支出一覧!$A$5:$F$229</definedName>
    <definedName name="Z_3C0C6915_7033_4C5E_AC6D_4A97856783AB_.wvu.FilterData" localSheetId="0" hidden="1">照会元データ!$A$4:$G$499</definedName>
    <definedName name="Z_3F902C3D_246B_4DFD_BED0_7FBC950FBA84_.wvu.FilterData" localSheetId="1" hidden="1">委託料支出一覧!$A$5:$F$229</definedName>
    <definedName name="Z_3F902C3D_246B_4DFD_BED0_7FBC950FBA84_.wvu.FilterData" localSheetId="0" hidden="1">照会元データ!$A$4:$G$499</definedName>
    <definedName name="Z_40DAD9D8_61FD_4CCB_B706_392B4374B042_.wvu.FilterData" localSheetId="1" hidden="1">委託料支出一覧!#REF!</definedName>
    <definedName name="Z_40DAD9D8_61FD_4CCB_B706_392B4374B042_.wvu.FilterData" localSheetId="0" hidden="1">照会元データ!#REF!</definedName>
    <definedName name="Z_40DAD9D8_61FD_4CCB_B706_392B4374B042_.wvu.PrintArea" localSheetId="1" hidden="1">委託料支出一覧!#REF!</definedName>
    <definedName name="Z_40DAD9D8_61FD_4CCB_B706_392B4374B042_.wvu.PrintArea" localSheetId="0" hidden="1">照会元データ!#REF!</definedName>
    <definedName name="Z_40DAD9D8_61FD_4CCB_B706_392B4374B042_.wvu.PrintTitles" localSheetId="1" hidden="1">委託料支出一覧!#REF!</definedName>
    <definedName name="Z_40DAD9D8_61FD_4CCB_B706_392B4374B042_.wvu.PrintTitles" localSheetId="0" hidden="1">照会元データ!#REF!</definedName>
    <definedName name="Z_439977E0_A23E_4687_B22E_6CC6ED9A786E_.wvu.FilterData" localSheetId="1" hidden="1">委託料支出一覧!$A$5:$F$229</definedName>
    <definedName name="Z_439977E0_A23E_4687_B22E_6CC6ED9A786E_.wvu.FilterData" localSheetId="0" hidden="1">照会元データ!$A$4:$G$499</definedName>
    <definedName name="Z_45EA684E_0DBC_42CF_9801_5ACCADE6B1C5_.wvu.FilterData" localSheetId="1" hidden="1">委託料支出一覧!$A$5:$F$229</definedName>
    <definedName name="Z_45EA684E_0DBC_42CF_9801_5ACCADE6B1C5_.wvu.FilterData" localSheetId="0" hidden="1">照会元データ!$A$4:$G$499</definedName>
    <definedName name="Z_475A1739_6786_4CD7_B022_F4CCFD570429_.wvu.FilterData" localSheetId="1" hidden="1">委託料支出一覧!$A$5:$F$229</definedName>
    <definedName name="Z_475A1739_6786_4CD7_B022_F4CCFD570429_.wvu.FilterData" localSheetId="0" hidden="1">照会元データ!$A$4:$G$499</definedName>
    <definedName name="Z_4AFA3E2C_4405_4B44_A9E8_DB64B4860EB1_.wvu.FilterData" localSheetId="1" hidden="1">委託料支出一覧!$A$5:$F$229</definedName>
    <definedName name="Z_4AFA3E2C_4405_4B44_A9E8_DB64B4860EB1_.wvu.FilterData" localSheetId="0" hidden="1">照会元データ!$A$4:$G$499</definedName>
    <definedName name="Z_4C8949B6_9C26_492B_959F_0779BC4BBEAA_.wvu.FilterData" localSheetId="1" hidden="1">委託料支出一覧!$A$5:$F$229</definedName>
    <definedName name="Z_4C8949B6_9C26_492B_959F_0779BC4BBEAA_.wvu.FilterData" localSheetId="0" hidden="1">照会元データ!$A$4:$G$499</definedName>
    <definedName name="Z_4CF4D751_28E3_4B4C_BAA9_58C0269BAAF6_.wvu.FilterData" localSheetId="1" hidden="1">委託料支出一覧!$A$5:$F$229</definedName>
    <definedName name="Z_4CF4D751_28E3_4B4C_BAA9_58C0269BAAF6_.wvu.FilterData" localSheetId="0" hidden="1">照会元データ!$A$4:$G$499</definedName>
    <definedName name="Z_5128EF7F_156A_4EB1_9EA1_B4C8844A7633_.wvu.FilterData" localSheetId="1" hidden="1">委託料支出一覧!$A$5:$F$229</definedName>
    <definedName name="Z_5128EF7F_156A_4EB1_9EA1_B4C8844A7633_.wvu.FilterData" localSheetId="0" hidden="1">照会元データ!$A$4:$G$499</definedName>
    <definedName name="Z_53FF3034_A4A8_49E4_91C5_762ECDBAF1D2_.wvu.FilterData" localSheetId="1" hidden="1">委託料支出一覧!$A$5:$F$229</definedName>
    <definedName name="Z_53FF3034_A4A8_49E4_91C5_762ECDBAF1D2_.wvu.FilterData" localSheetId="0" hidden="1">照会元データ!$A$4:$G$499</definedName>
    <definedName name="Z_53FF3034_A4A8_49E4_91C5_762ECDBAF1D2_.wvu.PrintArea" localSheetId="1" hidden="1">委託料支出一覧!$A$1:$F$229</definedName>
    <definedName name="Z_53FF3034_A4A8_49E4_91C5_762ECDBAF1D2_.wvu.PrintArea" localSheetId="0" hidden="1">照会元データ!$A$1:$G$499</definedName>
    <definedName name="Z_53FF3034_A4A8_49E4_91C5_762ECDBAF1D2_.wvu.PrintTitles" localSheetId="1" hidden="1">委託料支出一覧!$4:$4</definedName>
    <definedName name="Z_53FF3034_A4A8_49E4_91C5_762ECDBAF1D2_.wvu.PrintTitles" localSheetId="0" hidden="1">照会元データ!$4:$4</definedName>
    <definedName name="Z_5550DBBC_4815_4DAB_937F_7C62DA5F1144_.wvu.FilterData" localSheetId="1" hidden="1">委託料支出一覧!$A$5:$F$229</definedName>
    <definedName name="Z_5550DBBC_4815_4DAB_937F_7C62DA5F1144_.wvu.FilterData" localSheetId="0" hidden="1">照会元データ!$A$4:$G$499</definedName>
    <definedName name="Z_56E27382_3FA3_4BA1_90FC_C27ACB491421_.wvu.FilterData" localSheetId="1" hidden="1">委託料支出一覧!$A$5:$F$229</definedName>
    <definedName name="Z_56E27382_3FA3_4BA1_90FC_C27ACB491421_.wvu.FilterData" localSheetId="0" hidden="1">照会元データ!$A$4:$G$499</definedName>
    <definedName name="Z_5D3B634A_A297_4DD4_A993_79EF9A889DC2_.wvu.FilterData" localSheetId="1" hidden="1">委託料支出一覧!$A$5:$F$229</definedName>
    <definedName name="Z_5D3B634A_A297_4DD4_A993_79EF9A889DC2_.wvu.FilterData" localSheetId="0" hidden="1">照会元データ!$A$4:$G$499</definedName>
    <definedName name="Z_5D3B634A_A297_4DD4_A993_79EF9A889DC2_.wvu.PrintArea" localSheetId="1" hidden="1">委託料支出一覧!$A$1:$F$229</definedName>
    <definedName name="Z_5D3B634A_A297_4DD4_A993_79EF9A889DC2_.wvu.PrintArea" localSheetId="0" hidden="1">照会元データ!$A$1:$G$499</definedName>
    <definedName name="Z_5D3B634A_A297_4DD4_A993_79EF9A889DC2_.wvu.PrintTitles" localSheetId="1" hidden="1">委託料支出一覧!$4:$4</definedName>
    <definedName name="Z_5D3B634A_A297_4DD4_A993_79EF9A889DC2_.wvu.PrintTitles" localSheetId="0" hidden="1">照会元データ!$4:$4</definedName>
    <definedName name="Z_5F89344D_63B9_45F4_8189_8DFEC0494EF7_.wvu.FilterData" localSheetId="1" hidden="1">委託料支出一覧!$A$5:$F$229</definedName>
    <definedName name="Z_5F89344D_63B9_45F4_8189_8DFEC0494EF7_.wvu.FilterData" localSheetId="0" hidden="1">照会元データ!$A$4:$G$499</definedName>
    <definedName name="Z_5F89344D_63B9_45F4_8189_8DFEC0494EF7_.wvu.PrintArea" localSheetId="1" hidden="1">委託料支出一覧!$A$1:$F$5</definedName>
    <definedName name="Z_5F89344D_63B9_45F4_8189_8DFEC0494EF7_.wvu.PrintArea" localSheetId="0" hidden="1">照会元データ!$A$1:$G$4</definedName>
    <definedName name="Z_5F89344D_63B9_45F4_8189_8DFEC0494EF7_.wvu.PrintTitles" localSheetId="1" hidden="1">委託料支出一覧!$4:$4</definedName>
    <definedName name="Z_5F89344D_63B9_45F4_8189_8DFEC0494EF7_.wvu.PrintTitles" localSheetId="0" hidden="1">照会元データ!$4:$4</definedName>
    <definedName name="Z_619A491E_ABD2_46A4_968E_A89999FA1DFD_.wvu.FilterData" localSheetId="1" hidden="1">委託料支出一覧!$A$5:$F$229</definedName>
    <definedName name="Z_619A491E_ABD2_46A4_968E_A89999FA1DFD_.wvu.FilterData" localSheetId="0" hidden="1">照会元データ!$A$4:$G$499</definedName>
    <definedName name="Z_6493F7BA_CCC8_44B0_AD30_AFA1A2BD0947_.wvu.FilterData" localSheetId="1" hidden="1">委託料支出一覧!$A$5:$F$229</definedName>
    <definedName name="Z_6493F7BA_CCC8_44B0_AD30_AFA1A2BD0947_.wvu.FilterData" localSheetId="0" hidden="1">照会元データ!$A$4:$G$499</definedName>
    <definedName name="Z_6926EB01_B5C3_4972_A68F_E30052702C5C_.wvu.FilterData" localSheetId="1" hidden="1">委託料支出一覧!$A$5:$F$229</definedName>
    <definedName name="Z_6926EB01_B5C3_4972_A68F_E30052702C5C_.wvu.FilterData" localSheetId="0" hidden="1">照会元データ!$A$4:$G$499</definedName>
    <definedName name="Z_6A911F75_FCD5_4F5C_9F77_401D41C7CA2F_.wvu.FilterData" localSheetId="1" hidden="1">委託料支出一覧!$A$5:$F$229</definedName>
    <definedName name="Z_6A911F75_FCD5_4F5C_9F77_401D41C7CA2F_.wvu.FilterData" localSheetId="0" hidden="1">照会元データ!$A$4:$G$499</definedName>
    <definedName name="Z_774CE9F3_B276_4E89_8142_59042DE66CD1_.wvu.FilterData" localSheetId="1" hidden="1">委託料支出一覧!$A$5:$F$229</definedName>
    <definedName name="Z_774CE9F3_B276_4E89_8142_59042DE66CD1_.wvu.FilterData" localSheetId="0" hidden="1">照会元データ!$A$4:$G$499</definedName>
    <definedName name="Z_7A9DD16E_F903_4863_B829_4796CE894ED0_.wvu.FilterData" localSheetId="1" hidden="1">委託料支出一覧!$A$5:$F$229</definedName>
    <definedName name="Z_7A9DD16E_F903_4863_B829_4796CE894ED0_.wvu.FilterData" localSheetId="0" hidden="1">照会元データ!$A$4:$G$499</definedName>
    <definedName name="Z_7FFD96AD_2803_41EB_BB44_D862B19F16DA_.wvu.FilterData" localSheetId="1" hidden="1">委託料支出一覧!$A$5:$F$229</definedName>
    <definedName name="Z_7FFD96AD_2803_41EB_BB44_D862B19F16DA_.wvu.FilterData" localSheetId="0" hidden="1">照会元データ!$A$4:$G$499</definedName>
    <definedName name="Z_7FFD96AD_2803_41EB_BB44_D862B19F16DA_.wvu.PrintArea" localSheetId="1" hidden="1">委託料支出一覧!$A$1:$F$229</definedName>
    <definedName name="Z_7FFD96AD_2803_41EB_BB44_D862B19F16DA_.wvu.PrintArea" localSheetId="0" hidden="1">照会元データ!$A$1:$G$499</definedName>
    <definedName name="Z_7FFD96AD_2803_41EB_BB44_D862B19F16DA_.wvu.PrintTitles" localSheetId="1" hidden="1">委託料支出一覧!$4:$4</definedName>
    <definedName name="Z_7FFD96AD_2803_41EB_BB44_D862B19F16DA_.wvu.PrintTitles" localSheetId="0" hidden="1">照会元データ!$4:$4</definedName>
    <definedName name="Z_8E098FB6_79F5_4218_8CFD_D5C4145EF04C_.wvu.FilterData" localSheetId="1" hidden="1">委託料支出一覧!$A$5:$F$229</definedName>
    <definedName name="Z_8E098FB6_79F5_4218_8CFD_D5C4145EF04C_.wvu.FilterData" localSheetId="0" hidden="1">照会元データ!$A$4:$G$499</definedName>
    <definedName name="Z_9165B42C_ECE5_4EA0_9CF2_43E3A1B47697_.wvu.FilterData" localSheetId="1" hidden="1">委託料支出一覧!$A$5:$F$229</definedName>
    <definedName name="Z_9165B42C_ECE5_4EA0_9CF2_43E3A1B47697_.wvu.FilterData" localSheetId="0" hidden="1">照会元データ!$A$4:$G$499</definedName>
    <definedName name="Z_9165B42C_ECE5_4EA0_9CF2_43E3A1B47697_.wvu.PrintArea" localSheetId="1" hidden="1">委託料支出一覧!$A$1:$F$229</definedName>
    <definedName name="Z_9165B42C_ECE5_4EA0_9CF2_43E3A1B47697_.wvu.PrintArea" localSheetId="0" hidden="1">照会元データ!$A$1:$G$499</definedName>
    <definedName name="Z_9165B42C_ECE5_4EA0_9CF2_43E3A1B47697_.wvu.PrintTitles" localSheetId="1" hidden="1">委託料支出一覧!$4:$4</definedName>
    <definedName name="Z_9165B42C_ECE5_4EA0_9CF2_43E3A1B47697_.wvu.PrintTitles" localSheetId="0" hidden="1">照会元データ!$4:$4</definedName>
    <definedName name="Z_958DC23D_65D9_45EB_BCE2_23C1F33BF0E3_.wvu.FilterData" localSheetId="1" hidden="1">委託料支出一覧!$A$5:$F$229</definedName>
    <definedName name="Z_958DC23D_65D9_45EB_BCE2_23C1F33BF0E3_.wvu.FilterData" localSheetId="0" hidden="1">照会元データ!$A$4:$G$499</definedName>
    <definedName name="Z_973EE690_0B31_4D59_B7AB_FA497BA3F53C_.wvu.FilterData" localSheetId="1" hidden="1">委託料支出一覧!$A$5:$F$229</definedName>
    <definedName name="Z_973EE690_0B31_4D59_B7AB_FA497BA3F53C_.wvu.FilterData" localSheetId="0" hidden="1">照会元データ!$A$4:$G$499</definedName>
    <definedName name="Z_977235F8_48D3_4499_A0D1_031044790F81_.wvu.FilterData" localSheetId="1" hidden="1">委託料支出一覧!$A$5:$F$229</definedName>
    <definedName name="Z_977235F8_48D3_4499_A0D1_031044790F81_.wvu.FilterData" localSheetId="0" hidden="1">照会元データ!$A$4:$G$499</definedName>
    <definedName name="Z_99685710_72AE_4B5D_8870_53975EB781F5_.wvu.FilterData" localSheetId="1" hidden="1">委託料支出一覧!$A$5:$F$229</definedName>
    <definedName name="Z_99685710_72AE_4B5D_8870_53975EB781F5_.wvu.FilterData" localSheetId="0" hidden="1">照会元データ!$A$4:$G$499</definedName>
    <definedName name="Z_9DBC28CF_F252_4212_B07E_05ADE2A691D3_.wvu.FilterData" localSheetId="1" hidden="1">委託料支出一覧!$A$5:$F$229</definedName>
    <definedName name="Z_9DBC28CF_F252_4212_B07E_05ADE2A691D3_.wvu.FilterData" localSheetId="0" hidden="1">照会元データ!$A$4:$G$499</definedName>
    <definedName name="Z_9FCD3CC5_48E7_47B2_8F0D_515FEB8B4D11_.wvu.FilterData" localSheetId="1" hidden="1">委託料支出一覧!$A$5:$F$229</definedName>
    <definedName name="Z_9FCD3CC5_48E7_47B2_8F0D_515FEB8B4D11_.wvu.FilterData" localSheetId="0" hidden="1">照会元データ!$A$4:$G$499</definedName>
    <definedName name="Z_9FCD3CC5_48E7_47B2_8F0D_515FEB8B4D11_.wvu.PrintArea" localSheetId="1" hidden="1">委託料支出一覧!$A$1:$F$229</definedName>
    <definedName name="Z_9FCD3CC5_48E7_47B2_8F0D_515FEB8B4D11_.wvu.PrintArea" localSheetId="0" hidden="1">照会元データ!$A$1:$G$499</definedName>
    <definedName name="Z_9FCD3CC5_48E7_47B2_8F0D_515FEB8B4D11_.wvu.PrintTitles" localSheetId="1" hidden="1">委託料支出一覧!$4:$4</definedName>
    <definedName name="Z_9FCD3CC5_48E7_47B2_8F0D_515FEB8B4D11_.wvu.PrintTitles" localSheetId="0" hidden="1">照会元データ!$4:$4</definedName>
    <definedName name="Z_A11322EF_73F6_40DE_B0AC_6E42B3D76055_.wvu.FilterData" localSheetId="1" hidden="1">委託料支出一覧!$A$5:$F$229</definedName>
    <definedName name="Z_A11322EF_73F6_40DE_B0AC_6E42B3D76055_.wvu.FilterData" localSheetId="0" hidden="1">照会元データ!$A$4:$G$499</definedName>
    <definedName name="Z_A11E4C00_0394_4CE6_B73E_221C7BA742F6_.wvu.FilterData" localSheetId="1" hidden="1">委託料支出一覧!$A$5:$F$229</definedName>
    <definedName name="Z_A11E4C00_0394_4CE6_B73E_221C7BA742F6_.wvu.FilterData" localSheetId="0" hidden="1">照会元データ!$A$4:$G$499</definedName>
    <definedName name="Z_A1F478E3_F435_447F_B2CC_6E9C174DA928_.wvu.FilterData" localSheetId="1" hidden="1">委託料支出一覧!$A$5:$F$229</definedName>
    <definedName name="Z_A1F478E3_F435_447F_B2CC_6E9C174DA928_.wvu.FilterData" localSheetId="0" hidden="1">照会元データ!$A$4:$G$499</definedName>
    <definedName name="Z_A83B4C61_8A42_4D29_9A60_BEB54EE3BDAB_.wvu.FilterData" localSheetId="1" hidden="1">委託料支出一覧!$A$5:$F$229</definedName>
    <definedName name="Z_A83B4C61_8A42_4D29_9A60_BEB54EE3BDAB_.wvu.FilterData" localSheetId="0" hidden="1">照会元データ!$A$4:$G$499</definedName>
    <definedName name="Z_A83B4C61_8A42_4D29_9A60_BEB54EE3BDAB_.wvu.PrintArea" localSheetId="1" hidden="1">委託料支出一覧!$A$1:$F$229</definedName>
    <definedName name="Z_A83B4C61_8A42_4D29_9A60_BEB54EE3BDAB_.wvu.PrintArea" localSheetId="0" hidden="1">照会元データ!$A$1:$G$499</definedName>
    <definedName name="Z_A83B4C61_8A42_4D29_9A60_BEB54EE3BDAB_.wvu.PrintTitles" localSheetId="1" hidden="1">委託料支出一覧!$4:$4</definedName>
    <definedName name="Z_A83B4C61_8A42_4D29_9A60_BEB54EE3BDAB_.wvu.PrintTitles" localSheetId="0" hidden="1">照会元データ!$4:$4</definedName>
    <definedName name="Z_A9D9F9A2_8D17_49DD_8D26_46C6111266AC_.wvu.FilterData" localSheetId="1" hidden="1">委託料支出一覧!#REF!</definedName>
    <definedName name="Z_A9D9F9A2_8D17_49DD_8D26_46C6111266AC_.wvu.FilterData" localSheetId="0" hidden="1">照会元データ!#REF!</definedName>
    <definedName name="Z_A9D9F9A2_8D17_49DD_8D26_46C6111266AC_.wvu.PrintArea" localSheetId="1" hidden="1">委託料支出一覧!#REF!</definedName>
    <definedName name="Z_A9D9F9A2_8D17_49DD_8D26_46C6111266AC_.wvu.PrintArea" localSheetId="0" hidden="1">照会元データ!#REF!</definedName>
    <definedName name="Z_A9D9F9A2_8D17_49DD_8D26_46C6111266AC_.wvu.PrintTitles" localSheetId="1" hidden="1">委託料支出一覧!#REF!</definedName>
    <definedName name="Z_A9D9F9A2_8D17_49DD_8D26_46C6111266AC_.wvu.PrintTitles" localSheetId="0" hidden="1">照会元データ!#REF!</definedName>
    <definedName name="Z_A9ED7AA7_DAC5_4E20_B6ED_21A1B384A916_.wvu.FilterData" localSheetId="1" hidden="1">委託料支出一覧!$A$5:$F$229</definedName>
    <definedName name="Z_A9ED7AA7_DAC5_4E20_B6ED_21A1B384A916_.wvu.FilterData" localSheetId="0" hidden="1">照会元データ!$A$4:$G$499</definedName>
    <definedName name="Z_AAB712E3_C5D9_4902_A117_C12BE7FDD63D_.wvu.FilterData" localSheetId="1" hidden="1">委託料支出一覧!$A$5:$F$229</definedName>
    <definedName name="Z_AAB712E3_C5D9_4902_A117_C12BE7FDD63D_.wvu.FilterData" localSheetId="0" hidden="1">照会元データ!$A$4:$G$499</definedName>
    <definedName name="Z_AC924E32_4F5F_41AD_8889_A0469107E927_.wvu.FilterData" localSheetId="1" hidden="1">委託料支出一覧!$A$5:$F$229</definedName>
    <definedName name="Z_AC924E32_4F5F_41AD_8889_A0469107E927_.wvu.FilterData" localSheetId="0" hidden="1">照会元データ!$A$4:$G$499</definedName>
    <definedName name="Z_AD51D3A2_A23B_4D02_92C2_113F69CB176E_.wvu.FilterData" localSheetId="1" hidden="1">委託料支出一覧!$A$5:$F$229</definedName>
    <definedName name="Z_AD51D3A2_A23B_4D02_92C2_113F69CB176E_.wvu.FilterData" localSheetId="0" hidden="1">照会元データ!$A$4:$G$499</definedName>
    <definedName name="Z_AFEB9B81_C902_4151_A96F_74FCF405D0C7_.wvu.FilterData" localSheetId="1" hidden="1">委託料支出一覧!$A$5:$F$229</definedName>
    <definedName name="Z_AFEB9B81_C902_4151_A96F_74FCF405D0C7_.wvu.FilterData" localSheetId="0" hidden="1">照会元データ!$A$4:$G$499</definedName>
    <definedName name="Z_B47A04AA_FBBF_4ADA_AD65_5912F0410B3F_.wvu.FilterData" localSheetId="1" hidden="1">委託料支出一覧!$A$5:$F$229</definedName>
    <definedName name="Z_B47A04AA_FBBF_4ADA_AD65_5912F0410B3F_.wvu.FilterData" localSheetId="0" hidden="1">照会元データ!$A$4:$G$499</definedName>
    <definedName name="Z_B503762D_2683_4889_91D1_277AA3465232_.wvu.FilterData" localSheetId="1" hidden="1">委託料支出一覧!$A$5:$F$229</definedName>
    <definedName name="Z_B503762D_2683_4889_91D1_277AA3465232_.wvu.FilterData" localSheetId="0" hidden="1">照会元データ!$A$4:$G$499</definedName>
    <definedName name="Z_B63AB35D_2734_41D8_AD39_37CEDCB6A450_.wvu.FilterData" localSheetId="1" hidden="1">委託料支出一覧!$A$5:$F$229</definedName>
    <definedName name="Z_B63AB35D_2734_41D8_AD39_37CEDCB6A450_.wvu.FilterData" localSheetId="0" hidden="1">照会元データ!$A$4:$G$499</definedName>
    <definedName name="Z_B7512C5E_5957_4CDE_AF43_69FE4C04DE4B_.wvu.FilterData" localSheetId="1" hidden="1">委託料支出一覧!$A$5:$F$229</definedName>
    <definedName name="Z_B7512C5E_5957_4CDE_AF43_69FE4C04DE4B_.wvu.FilterData" localSheetId="0" hidden="1">照会元データ!$A$4:$G$499</definedName>
    <definedName name="Z_B7512C5E_5957_4CDE_AF43_69FE4C04DE4B_.wvu.PrintArea" localSheetId="1" hidden="1">委託料支出一覧!$A$1:$F$229</definedName>
    <definedName name="Z_B7512C5E_5957_4CDE_AF43_69FE4C04DE4B_.wvu.PrintArea" localSheetId="0" hidden="1">照会元データ!$A$1:$G$499</definedName>
    <definedName name="Z_B7512C5E_5957_4CDE_AF43_69FE4C04DE4B_.wvu.PrintTitles" localSheetId="1" hidden="1">委託料支出一覧!$4:$4</definedName>
    <definedName name="Z_B7512C5E_5957_4CDE_AF43_69FE4C04DE4B_.wvu.PrintTitles" localSheetId="0" hidden="1">照会元データ!$4:$4</definedName>
    <definedName name="Z_B7AD6FA8_2E6F_467A_8B52_8DFFF6709E3D_.wvu.FilterData" localSheetId="1" hidden="1">委託料支出一覧!$A$5:$F$229</definedName>
    <definedName name="Z_B7AD6FA8_2E6F_467A_8B52_8DFFF6709E3D_.wvu.FilterData" localSheetId="0" hidden="1">照会元データ!$A$4:$G$499</definedName>
    <definedName name="Z_B80971C5_7E0C_49C7_80D5_9BBD6D173EEB_.wvu.FilterData" localSheetId="1" hidden="1">委託料支出一覧!$A$5:$F$229</definedName>
    <definedName name="Z_B80971C5_7E0C_49C7_80D5_9BBD6D173EEB_.wvu.FilterData" localSheetId="0" hidden="1">照会元データ!$A$4:$G$499</definedName>
    <definedName name="Z_B80971C5_7E0C_49C7_80D5_9BBD6D173EEB_.wvu.PrintArea" localSheetId="1" hidden="1">委託料支出一覧!$A$1:$F$229</definedName>
    <definedName name="Z_B80971C5_7E0C_49C7_80D5_9BBD6D173EEB_.wvu.PrintArea" localSheetId="0" hidden="1">照会元データ!$A$1:$G$499</definedName>
    <definedName name="Z_B80971C5_7E0C_49C7_80D5_9BBD6D173EEB_.wvu.PrintTitles" localSheetId="1" hidden="1">委託料支出一覧!$4:$4</definedName>
    <definedName name="Z_B80971C5_7E0C_49C7_80D5_9BBD6D173EEB_.wvu.PrintTitles" localSheetId="0" hidden="1">照会元データ!$4:$4</definedName>
    <definedName name="Z_B840A286_FFCA_40A6_95BA_A4DE2CB336D2_.wvu.FilterData" localSheetId="1" hidden="1">委託料支出一覧!$A$5:$F$229</definedName>
    <definedName name="Z_B840A286_FFCA_40A6_95BA_A4DE2CB336D2_.wvu.FilterData" localSheetId="0" hidden="1">照会元データ!$A$4:$G$499</definedName>
    <definedName name="Z_B8C86F7B_41C1_488F_9456_72016DBEF174_.wvu.FilterData" localSheetId="1" hidden="1">委託料支出一覧!$A$5:$F$229</definedName>
    <definedName name="Z_B8C86F7B_41C1_488F_9456_72016DBEF174_.wvu.FilterData" localSheetId="0" hidden="1">照会元データ!$A$4:$G$499</definedName>
    <definedName name="Z_C4E29B43_824C_4688_8110_836DEB9AB50D_.wvu.FilterData" localSheetId="1" hidden="1">委託料支出一覧!$A$5:$F$229</definedName>
    <definedName name="Z_C4E29B43_824C_4688_8110_836DEB9AB50D_.wvu.FilterData" localSheetId="0" hidden="1">照会元データ!$A$4:$G$499</definedName>
    <definedName name="Z_C589D0A1_73FC_4812_885C_A2B66447006B_.wvu.FilterData" localSheetId="1" hidden="1">委託料支出一覧!$A$5:$F$229</definedName>
    <definedName name="Z_C589D0A1_73FC_4812_885C_A2B66447006B_.wvu.FilterData" localSheetId="0" hidden="1">照会元データ!$A$4:$G$499</definedName>
    <definedName name="Z_C589D0A1_73FC_4812_885C_A2B66447006B_.wvu.PrintArea" localSheetId="1" hidden="1">委託料支出一覧!$A$1:$F$229</definedName>
    <definedName name="Z_C589D0A1_73FC_4812_885C_A2B66447006B_.wvu.PrintArea" localSheetId="0" hidden="1">照会元データ!$A$1:$G$499</definedName>
    <definedName name="Z_C589D0A1_73FC_4812_885C_A2B66447006B_.wvu.PrintTitles" localSheetId="1" hidden="1">委託料支出一覧!$4:$4</definedName>
    <definedName name="Z_C589D0A1_73FC_4812_885C_A2B66447006B_.wvu.PrintTitles" localSheetId="0" hidden="1">照会元データ!$4:$4</definedName>
    <definedName name="Z_C7F8E7CC_4A2C_41FF_8569_5F53AC782643_.wvu.FilterData" localSheetId="1" hidden="1">委託料支出一覧!$A$1:$F$229</definedName>
    <definedName name="Z_C7F8E7CC_4A2C_41FF_8569_5F53AC782643_.wvu.FilterData" localSheetId="0" hidden="1">照会元データ!$A$1:$G$499</definedName>
    <definedName name="Z_C7F8E7CC_4A2C_41FF_8569_5F53AC782643_.wvu.PrintArea" localSheetId="1" hidden="1">委託料支出一覧!$A$1:$F$5</definedName>
    <definedName name="Z_C7F8E7CC_4A2C_41FF_8569_5F53AC782643_.wvu.PrintArea" localSheetId="0" hidden="1">照会元データ!$A$1:$G$4</definedName>
    <definedName name="Z_C7F8E7CC_4A2C_41FF_8569_5F53AC782643_.wvu.PrintTitles" localSheetId="1" hidden="1">委託料支出一覧!$4:$4</definedName>
    <definedName name="Z_C7F8E7CC_4A2C_41FF_8569_5F53AC782643_.wvu.PrintTitles" localSheetId="0" hidden="1">照会元データ!$4:$4</definedName>
    <definedName name="Z_C8D9D2A9_03B8_4B50_B2C5_583B69B9E2D1_.wvu.FilterData" localSheetId="1" hidden="1">委託料支出一覧!$A$5:$F$229</definedName>
    <definedName name="Z_C8D9D2A9_03B8_4B50_B2C5_583B69B9E2D1_.wvu.FilterData" localSheetId="0" hidden="1">照会元データ!$A$4:$G$499</definedName>
    <definedName name="Z_C8D9D2A9_03B8_4B50_B2C5_583B69B9E2D1_.wvu.PrintArea" localSheetId="1" hidden="1">委託料支出一覧!$A$1:$F$229</definedName>
    <definedName name="Z_C8D9D2A9_03B8_4B50_B2C5_583B69B9E2D1_.wvu.PrintArea" localSheetId="0" hidden="1">照会元データ!$A$1:$G$499</definedName>
    <definedName name="Z_C8D9D2A9_03B8_4B50_B2C5_583B69B9E2D1_.wvu.PrintTitles" localSheetId="1" hidden="1">委託料支出一覧!$4:$4</definedName>
    <definedName name="Z_C8D9D2A9_03B8_4B50_B2C5_583B69B9E2D1_.wvu.PrintTitles" localSheetId="0" hidden="1">照会元データ!$4:$4</definedName>
    <definedName name="Z_CA06432B_2E2B_4D66_ADB9_5BD4D2910E24_.wvu.FilterData" localSheetId="1" hidden="1">委託料支出一覧!$A$5:$F$229</definedName>
    <definedName name="Z_CA06432B_2E2B_4D66_ADB9_5BD4D2910E24_.wvu.FilterData" localSheetId="0" hidden="1">照会元データ!$A$4:$G$499</definedName>
    <definedName name="Z_CC1D9902_3864_460A_ABFA_C7483E29000C_.wvu.FilterData" localSheetId="1" hidden="1">委託料支出一覧!$A$5:$F$229</definedName>
    <definedName name="Z_CC1D9902_3864_460A_ABFA_C7483E29000C_.wvu.FilterData" localSheetId="0" hidden="1">照会元データ!$A$4:$G$499</definedName>
    <definedName name="Z_CE11686E_76FD_46AE_AE20_58B11C27BBEB_.wvu.FilterData" localSheetId="1" hidden="1">委託料支出一覧!$A$5:$F$229</definedName>
    <definedName name="Z_CE11686E_76FD_46AE_AE20_58B11C27BBEB_.wvu.FilterData" localSheetId="0" hidden="1">照会元データ!$A$4:$G$499</definedName>
    <definedName name="Z_D7FA1AA0_8E2E_4FB7_B53D_398A08064C34_.wvu.FilterData" localSheetId="1" hidden="1">委託料支出一覧!$A$5:$F$229</definedName>
    <definedName name="Z_D7FA1AA0_8E2E_4FB7_B53D_398A08064C34_.wvu.FilterData" localSheetId="0" hidden="1">照会元データ!$A$4:$G$499</definedName>
    <definedName name="Z_E224131C_929E_4511_9B55_908B141309EC_.wvu.FilterData" localSheetId="1" hidden="1">委託料支出一覧!$A$5:$F$229</definedName>
    <definedName name="Z_E224131C_929E_4511_9B55_908B141309EC_.wvu.FilterData" localSheetId="0" hidden="1">照会元データ!$A$4:$G$499</definedName>
    <definedName name="Z_E6B538EC_DDB6_4621_851B_30EF958B4889_.wvu.FilterData" localSheetId="1" hidden="1">委託料支出一覧!$A$5:$F$229</definedName>
    <definedName name="Z_E6B538EC_DDB6_4621_851B_30EF958B4889_.wvu.FilterData" localSheetId="0" hidden="1">照会元データ!$A$4:$G$499</definedName>
    <definedName name="Z_EA3AB1C6_A47B_47EF_B52B_196CE9431C8E_.wvu.FilterData" localSheetId="1" hidden="1">委託料支出一覧!$A$5:$F$229</definedName>
    <definedName name="Z_EA3AB1C6_A47B_47EF_B52B_196CE9431C8E_.wvu.FilterData" localSheetId="0" hidden="1">照会元データ!$A$4:$G$499</definedName>
    <definedName name="Z_EA3AB1C6_A47B_47EF_B52B_196CE9431C8E_.wvu.PrintArea" localSheetId="1" hidden="1">委託料支出一覧!$A$1:$F$229</definedName>
    <definedName name="Z_EA3AB1C6_A47B_47EF_B52B_196CE9431C8E_.wvu.PrintArea" localSheetId="0" hidden="1">照会元データ!$A$1:$G$499</definedName>
    <definedName name="Z_EA3AB1C6_A47B_47EF_B52B_196CE9431C8E_.wvu.PrintTitles" localSheetId="1" hidden="1">委託料支出一覧!$4:$4</definedName>
    <definedName name="Z_EA3AB1C6_A47B_47EF_B52B_196CE9431C8E_.wvu.PrintTitles" localSheetId="0" hidden="1">照会元データ!$4:$4</definedName>
    <definedName name="Z_F0A27403_2F2C_40D5_BAA4_1D46F6DD15EA_.wvu.FilterData" localSheetId="1" hidden="1">委託料支出一覧!$A$5:$F$229</definedName>
    <definedName name="Z_F0A27403_2F2C_40D5_BAA4_1D46F6DD15EA_.wvu.FilterData" localSheetId="0" hidden="1">照会元データ!$A$4:$G$499</definedName>
    <definedName name="Z_F316B564_77C9_4F99_B292_6388B49E92A3_.wvu.FilterData" localSheetId="1" hidden="1">委託料支出一覧!$A$5:$F$229</definedName>
    <definedName name="Z_F316B564_77C9_4F99_B292_6388B49E92A3_.wvu.FilterData" localSheetId="0" hidden="1">照会元データ!$A$4:$G$499</definedName>
    <definedName name="Z_F316B564_77C9_4F99_B292_6388B49E92A3_.wvu.PrintArea" localSheetId="1" hidden="1">委託料支出一覧!$A$1:$F$229</definedName>
    <definedName name="Z_F316B564_77C9_4F99_B292_6388B49E92A3_.wvu.PrintArea" localSheetId="0" hidden="1">照会元データ!$A$1:$G$499</definedName>
    <definedName name="Z_F316B564_77C9_4F99_B292_6388B49E92A3_.wvu.PrintTitles" localSheetId="1" hidden="1">委託料支出一覧!$4:$4</definedName>
    <definedName name="Z_F316B564_77C9_4F99_B292_6388B49E92A3_.wvu.PrintTitles" localSheetId="0" hidden="1">照会元データ!$4:$4</definedName>
    <definedName name="Z_F542AE84_516F_4307_9234_2ABB95251EB3_.wvu.FilterData" localSheetId="1" hidden="1">委託料支出一覧!$A$5:$F$229</definedName>
    <definedName name="Z_F542AE84_516F_4307_9234_2ABB95251EB3_.wvu.FilterData" localSheetId="0" hidden="1">照会元データ!$A$4:$G$499</definedName>
    <definedName name="Z_F542AE84_516F_4307_9234_2ABB95251EB3_.wvu.PrintArea" localSheetId="1" hidden="1">委託料支出一覧!$A$1:$F$229</definedName>
    <definedName name="Z_F542AE84_516F_4307_9234_2ABB95251EB3_.wvu.PrintArea" localSheetId="0" hidden="1">照会元データ!$A$1:$G$499</definedName>
    <definedName name="Z_F542AE84_516F_4307_9234_2ABB95251EB3_.wvu.PrintTitles" localSheetId="1" hidden="1">委託料支出一覧!$4:$4</definedName>
    <definedName name="Z_F542AE84_516F_4307_9234_2ABB95251EB3_.wvu.PrintTitles" localSheetId="0" hidden="1">照会元データ!$4:$4</definedName>
    <definedName name="Z_F9D5DC69_95A6_492F_BDFA_A86E1A732B18_.wvu.FilterData" localSheetId="1" hidden="1">委託料支出一覧!$A$5:$F$229</definedName>
    <definedName name="Z_F9D5DC69_95A6_492F_BDFA_A86E1A732B18_.wvu.FilterData" localSheetId="0" hidden="1">照会元データ!$A$4:$G$499</definedName>
    <definedName name="Z_FBE09FA5_238F_4F70_A3CA_8368A90182C9_.wvu.FilterData" localSheetId="1" hidden="1">委託料支出一覧!$A$5:$F$229</definedName>
    <definedName name="Z_FBE09FA5_238F_4F70_A3CA_8368A90182C9_.wvu.FilterData" localSheetId="0" hidden="1">照会元データ!$A$4:$G$499</definedName>
    <definedName name="Z_FC3119B4_86F6_4319_BA10_90B20A8DC217_.wvu.FilterData" localSheetId="1" hidden="1">委託料支出一覧!$A$5:$F$229</definedName>
    <definedName name="Z_FC3119B4_86F6_4319_BA10_90B20A8DC217_.wvu.FilterData" localSheetId="0" hidden="1">照会元データ!$A$4:$G$499</definedName>
    <definedName name="Z_FCB39946_212B_44BC_A514_8AE1A1DE07F6_.wvu.FilterData" localSheetId="1" hidden="1">委託料支出一覧!$A$5:$F$229</definedName>
    <definedName name="Z_FCB39946_212B_44BC_A514_8AE1A1DE07F6_.wvu.FilterData" localSheetId="0" hidden="1">照会元データ!$A$4:$G$499</definedName>
    <definedName name="Z_FE42E0E1_E5DC_4DA7_AF41_E80BEF31D5E6_.wvu.FilterData" localSheetId="1" hidden="1">委託料支出一覧!$A$5:$F$229</definedName>
    <definedName name="Z_FE42E0E1_E5DC_4DA7_AF41_E80BEF31D5E6_.wvu.FilterData" localSheetId="0" hidden="1">照会元データ!$A$4:$G$499</definedName>
    <definedName name="あ" localSheetId="1">#REF!</definedName>
    <definedName name="あ">#REF!</definedName>
    <definedName name="あ1" localSheetId="1">[4]!別紙20</definedName>
    <definedName name="あ1">[4]!別紙20</definedName>
    <definedName name="あ11" localSheetId="1">[4]!別紙22</definedName>
    <definedName name="あ11">[4]!別紙22</definedName>
    <definedName name="あ111" localSheetId="1">[4]!別紙24</definedName>
    <definedName name="あ111">[4]!別紙24</definedName>
    <definedName name="あ112" localSheetId="1">[4]!別紙25</definedName>
    <definedName name="あ112">[4]!別紙25</definedName>
    <definedName name="あ113" localSheetId="1">[4]!別紙26</definedName>
    <definedName name="あ113">[4]!別紙26</definedName>
    <definedName name="あ114" localSheetId="1">[4]!別紙4</definedName>
    <definedName name="あ114">[4]!別紙4</definedName>
    <definedName name="あ115" localSheetId="1">[4]!別紙5</definedName>
    <definedName name="あ115">[4]!別紙5</definedName>
    <definedName name="あ116" localSheetId="1">[4]!別紙8</definedName>
    <definedName name="あ116">[4]!別紙8</definedName>
    <definedName name="あ12" localSheetId="1">[4]!別紙21</definedName>
    <definedName name="あ12">[4]!別紙21</definedName>
    <definedName name="あ121" localSheetId="1">[4]!別紙9</definedName>
    <definedName name="あ121">[4]!別紙9</definedName>
    <definedName name="ああ">[3]単金表!$C$5</definedName>
    <definedName name="あいうえお" localSheetId="1">#REF!,#REF!,#REF!</definedName>
    <definedName name="あいうえお">#REF!,#REF!,#REF!</definedName>
    <definedName name="い" localSheetId="1">#REF!</definedName>
    <definedName name="い">#REF!</definedName>
    <definedName name="う" localSheetId="1">#REF!</definedName>
    <definedName name="う">#REF!</definedName>
    <definedName name="え" localSheetId="1">#REF!</definedName>
    <definedName name="え">#REF!</definedName>
    <definedName name="お" localSheetId="1">#REF!</definedName>
    <definedName name="お">#REF!</definedName>
    <definedName name="か" localSheetId="1">#REF!,#REF!,#REF!</definedName>
    <definedName name="か">#REF!,#REF!,#REF!</definedName>
    <definedName name="き" localSheetId="1">#REF!</definedName>
    <definedName name="き">#REF!</definedName>
    <definedName name="ｷｬﾋﾞﾈｯﾄ" localSheetId="1">#REF!</definedName>
    <definedName name="ｷｬﾋﾞﾈｯﾄ" localSheetId="0">#REF!</definedName>
    <definedName name="ｷｬﾋﾞﾈｯﾄ">#REF!</definedName>
    <definedName name="く" localSheetId="1">#REF!</definedName>
    <definedName name="く">#REF!</definedName>
    <definedName name="け" localSheetId="1">#REF!</definedName>
    <definedName name="け">#REF!</definedName>
    <definedName name="こ" localSheetId="1">#REF!</definedName>
    <definedName name="こ">#REF!</definedName>
    <definedName name="さ" localSheetId="1">#REF!</definedName>
    <definedName name="さ">#REF!</definedName>
    <definedName name="サーバ" localSheetId="1">#REF!</definedName>
    <definedName name="サーバ" localSheetId="0">#REF!</definedName>
    <definedName name="サーバ">#REF!</definedName>
    <definedName name="し" localSheetId="1">#REF!</definedName>
    <definedName name="し">#REF!</definedName>
    <definedName name="す" localSheetId="1">#REF!</definedName>
    <definedName name="す">#REF!</definedName>
    <definedName name="せ" localSheetId="1">#REF!</definedName>
    <definedName name="せ">#REF!</definedName>
    <definedName name="そ" localSheetId="1">#REF!</definedName>
    <definedName name="そ">#REF!</definedName>
    <definedName name="ﾀｲﾄﾙ行" localSheetId="1">#REF!</definedName>
    <definedName name="ﾀｲﾄﾙ行" localSheetId="0">#REF!</definedName>
    <definedName name="ﾀｲﾄﾙ行">#REF!</definedName>
    <definedName name="ディスク" localSheetId="1">#REF!</definedName>
    <definedName name="ディスク" localSheetId="0">#REF!</definedName>
    <definedName name="ディスク">#REF!</definedName>
    <definedName name="な" localSheetId="1">#REF!</definedName>
    <definedName name="な">#REF!</definedName>
    <definedName name="に" localSheetId="1">#REF!</definedName>
    <definedName name="に">#REF!</definedName>
    <definedName name="ぬ" localSheetId="1">#REF!</definedName>
    <definedName name="ぬ">#REF!</definedName>
    <definedName name="ね" localSheetId="1">#REF!</definedName>
    <definedName name="ね">#REF!</definedName>
    <definedName name="の" localSheetId="1">#REF!</definedName>
    <definedName name="の">#REF!</definedName>
    <definedName name="は" localSheetId="1">OFFSET(#REF!,0,0,COUNTA(#REF!)-1,1)</definedName>
    <definedName name="は">OFFSET(#REF!,0,0,COUNTA(#REF!)-1,1)</definedName>
    <definedName name="バックアップ" localSheetId="1">#REF!</definedName>
    <definedName name="バックアップ" localSheetId="0">#REF!</definedName>
    <definedName name="バックアップ">#REF!</definedName>
    <definedName name="ひ" localSheetId="1">#REF!</definedName>
    <definedName name="ひ">#REF!</definedName>
    <definedName name="ふ" localSheetId="1">[4]!別紙1</definedName>
    <definedName name="ふ">[4]!別紙1</definedName>
    <definedName name="へ" localSheetId="1">[4]!別紙10</definedName>
    <definedName name="へ">[4]!別紙10</definedName>
    <definedName name="ほ" localSheetId="1">[4]!別紙11</definedName>
    <definedName name="ほ">[4]!別紙11</definedName>
    <definedName name="ま" localSheetId="1">[4]!別紙12</definedName>
    <definedName name="ま">[4]!別紙12</definedName>
    <definedName name="み" localSheetId="1">[4]!別紙13</definedName>
    <definedName name="み">[4]!別紙13</definedName>
    <definedName name="む" localSheetId="1">[4]!別紙14</definedName>
    <definedName name="む">[4]!別紙14</definedName>
    <definedName name="め" localSheetId="1">[4]!別紙15</definedName>
    <definedName name="め">[4]!別紙15</definedName>
    <definedName name="も" localSheetId="1">[4]!別紙16</definedName>
    <definedName name="も">[4]!別紙16</definedName>
    <definedName name="や" localSheetId="1">[4]!別紙17</definedName>
    <definedName name="や">[4]!別紙17</definedName>
    <definedName name="ゆ" localSheetId="1">[4]!別紙18</definedName>
    <definedName name="ゆ">[4]!別紙18</definedName>
    <definedName name="よ" localSheetId="1">[4]!別紙19</definedName>
    <definedName name="よ">[4]!別紙19</definedName>
    <definedName name="ﾘｰﾀﾞ_単金">[3]単金表!$C$6</definedName>
    <definedName name="ﾘｰﾀﾞ単金">[3]単金表!$C$6</definedName>
    <definedName name="外郭コード" localSheetId="1">#REF!</definedName>
    <definedName name="外郭コード" localSheetId="0">#REF!</definedName>
    <definedName name="外郭コード">#REF!</definedName>
    <definedName name="規格" localSheetId="1">#REF!</definedName>
    <definedName name="規格" localSheetId="0">#REF!</definedName>
    <definedName name="規格">#REF!</definedName>
    <definedName name="契約手法" localSheetId="1">#REF!</definedName>
    <definedName name="契約手法" localSheetId="0">#REF!</definedName>
    <definedName name="契約手法">#REF!</definedName>
    <definedName name="県ｺｰﾄﾞ">[5]県ｺｰﾄﾞ!$A$1:$B$48</definedName>
    <definedName name="手法コード" localSheetId="1">#REF!</definedName>
    <definedName name="手法コード" localSheetId="0">#REF!</definedName>
    <definedName name="手法コード">#REF!</definedName>
    <definedName name="重量" localSheetId="1">#REF!</definedName>
    <definedName name="重量" localSheetId="0">#REF!</definedName>
    <definedName name="重量">#REF!</definedName>
    <definedName name="食肉" localSheetId="1">[1]APP価格!#REF!</definedName>
    <definedName name="食肉">[1]APP価格!#REF!</definedName>
    <definedName name="装置" localSheetId="1">OFFSET(#REF!,0,0,COUNTA(#REF!)-1,1)</definedName>
    <definedName name="装置" localSheetId="0">OFFSET(#REF!,0,0,COUNTA(#REF!)-1,1)</definedName>
    <definedName name="装置">OFFSET(#REF!,0,0,COUNTA(#REF!)-1,1)</definedName>
    <definedName name="単なる金">[3]単金表!$C$5</definedName>
    <definedName name="単金" localSheetId="1">#REF!</definedName>
    <definedName name="単金" localSheetId="0">#REF!</definedName>
    <definedName name="単金">#REF!</definedName>
    <definedName name="表記" localSheetId="1">#REF!</definedName>
    <definedName name="表記">#REF!</definedName>
    <definedName name="別紙1" localSheetId="1">[4]!別紙1</definedName>
    <definedName name="別紙1" localSheetId="0">[4]!別紙1</definedName>
    <definedName name="別紙1">[4]!別紙1</definedName>
    <definedName name="別紙10" localSheetId="1">[4]!別紙10</definedName>
    <definedName name="別紙10" localSheetId="0">[4]!別紙10</definedName>
    <definedName name="別紙10">[4]!別紙10</definedName>
    <definedName name="別紙11" localSheetId="1">[4]!別紙11</definedName>
    <definedName name="別紙11" localSheetId="0">[4]!別紙11</definedName>
    <definedName name="別紙11">[4]!別紙11</definedName>
    <definedName name="別紙12" localSheetId="1">[4]!別紙12</definedName>
    <definedName name="別紙12" localSheetId="0">[4]!別紙12</definedName>
    <definedName name="別紙12">[4]!別紙12</definedName>
    <definedName name="別紙13" localSheetId="1">[4]!別紙13</definedName>
    <definedName name="別紙13" localSheetId="0">[4]!別紙13</definedName>
    <definedName name="別紙13">[4]!別紙13</definedName>
    <definedName name="別紙14" localSheetId="1">[4]!別紙14</definedName>
    <definedName name="別紙14" localSheetId="0">[4]!別紙14</definedName>
    <definedName name="別紙14">[4]!別紙14</definedName>
    <definedName name="別紙15" localSheetId="1">[4]!別紙15</definedName>
    <definedName name="別紙15" localSheetId="0">[4]!別紙15</definedName>
    <definedName name="別紙15">[4]!別紙15</definedName>
    <definedName name="別紙16" localSheetId="1">[4]!別紙16</definedName>
    <definedName name="別紙16" localSheetId="0">[4]!別紙16</definedName>
    <definedName name="別紙16">[4]!別紙16</definedName>
    <definedName name="別紙17" localSheetId="1">[4]!別紙17</definedName>
    <definedName name="別紙17" localSheetId="0">[4]!別紙17</definedName>
    <definedName name="別紙17">[4]!別紙17</definedName>
    <definedName name="別紙18" localSheetId="1">[4]!別紙18</definedName>
    <definedName name="別紙18" localSheetId="0">[4]!別紙18</definedName>
    <definedName name="別紙18">[4]!別紙18</definedName>
    <definedName name="別紙19" localSheetId="1">[4]!別紙19</definedName>
    <definedName name="別紙19" localSheetId="0">[4]!別紙19</definedName>
    <definedName name="別紙19">[4]!別紙19</definedName>
    <definedName name="別紙20" localSheetId="1">[4]!別紙20</definedName>
    <definedName name="別紙20" localSheetId="0">[4]!別紙20</definedName>
    <definedName name="別紙20">[4]!別紙20</definedName>
    <definedName name="別紙21" localSheetId="1">[4]!別紙21</definedName>
    <definedName name="別紙21" localSheetId="0">[4]!別紙21</definedName>
    <definedName name="別紙21">[4]!別紙21</definedName>
    <definedName name="別紙22" localSheetId="1">[4]!別紙22</definedName>
    <definedName name="別紙22" localSheetId="0">[4]!別紙22</definedName>
    <definedName name="別紙22">[4]!別紙22</definedName>
    <definedName name="別紙23" localSheetId="1">[4]!別紙23</definedName>
    <definedName name="別紙23" localSheetId="0">[4]!別紙23</definedName>
    <definedName name="別紙23">[4]!別紙23</definedName>
    <definedName name="別紙24" localSheetId="1">[4]!別紙24</definedName>
    <definedName name="別紙24" localSheetId="0">[4]!別紙24</definedName>
    <definedName name="別紙24">[4]!別紙24</definedName>
    <definedName name="別紙25" localSheetId="1">[4]!別紙25</definedName>
    <definedName name="別紙25" localSheetId="0">[4]!別紙25</definedName>
    <definedName name="別紙25">[4]!別紙25</definedName>
    <definedName name="別紙26" localSheetId="1">[4]!別紙26</definedName>
    <definedName name="別紙26" localSheetId="0">[4]!別紙26</definedName>
    <definedName name="別紙26">[4]!別紙26</definedName>
    <definedName name="別紙4" localSheetId="1">[4]!別紙4</definedName>
    <definedName name="別紙4" localSheetId="0">[4]!別紙4</definedName>
    <definedName name="別紙4">[4]!別紙4</definedName>
    <definedName name="別紙5" localSheetId="1">[4]!別紙5</definedName>
    <definedName name="別紙5" localSheetId="0">[4]!別紙5</definedName>
    <definedName name="別紙5">[4]!別紙5</definedName>
    <definedName name="別紙8" localSheetId="1">[4]!別紙8</definedName>
    <definedName name="別紙8" localSheetId="0">[4]!別紙8</definedName>
    <definedName name="別紙8">[4]!別紙8</definedName>
    <definedName name="別紙9" localSheetId="1">[4]!別紙9</definedName>
    <definedName name="別紙9" localSheetId="0">[4]!別紙9</definedName>
    <definedName name="別紙9">[4]!別紙9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3" i="2" l="1"/>
  <c r="D228" i="2"/>
  <c r="D232" i="2"/>
  <c r="D231" i="2"/>
  <c r="D236" i="2"/>
  <c r="D237" i="2"/>
  <c r="D234" i="2"/>
  <c r="D235" i="2"/>
  <c r="D239" i="2" l="1"/>
  <c r="D238" i="2" l="1"/>
  <c r="J5" i="1" l="1"/>
  <c r="I497" i="1"/>
  <c r="J497" i="1"/>
  <c r="L497" i="1"/>
  <c r="M497" i="1"/>
  <c r="O497" i="1"/>
  <c r="N497" i="1" s="1"/>
  <c r="S497" i="1"/>
  <c r="R497" i="1" s="1"/>
  <c r="I498" i="1"/>
  <c r="J498" i="1"/>
  <c r="L498" i="1"/>
  <c r="M498" i="1"/>
  <c r="O498" i="1"/>
  <c r="N498" i="1" s="1"/>
  <c r="S498" i="1"/>
  <c r="R498" i="1" s="1"/>
  <c r="I499" i="1"/>
  <c r="J499" i="1"/>
  <c r="L499" i="1"/>
  <c r="M499" i="1"/>
  <c r="O499" i="1"/>
  <c r="N499" i="1" s="1"/>
  <c r="S499" i="1"/>
  <c r="R499" i="1" s="1"/>
  <c r="I500" i="1"/>
  <c r="J500" i="1"/>
  <c r="L500" i="1"/>
  <c r="M500" i="1"/>
  <c r="O500" i="1"/>
  <c r="N500" i="1" s="1"/>
  <c r="S500" i="1"/>
  <c r="R500" i="1" s="1"/>
  <c r="I501" i="1"/>
  <c r="J501" i="1"/>
  <c r="L501" i="1"/>
  <c r="M501" i="1"/>
  <c r="O501" i="1"/>
  <c r="N501" i="1" s="1"/>
  <c r="S501" i="1"/>
  <c r="R501" i="1" s="1"/>
  <c r="I502" i="1"/>
  <c r="J502" i="1"/>
  <c r="L502" i="1"/>
  <c r="M502" i="1"/>
  <c r="O502" i="1"/>
  <c r="N502" i="1" s="1"/>
  <c r="S502" i="1"/>
  <c r="R502" i="1" s="1"/>
  <c r="I503" i="1"/>
  <c r="J503" i="1"/>
  <c r="L503" i="1"/>
  <c r="M503" i="1"/>
  <c r="O503" i="1"/>
  <c r="N503" i="1" s="1"/>
  <c r="S503" i="1"/>
  <c r="R503" i="1" s="1"/>
  <c r="I504" i="1"/>
  <c r="J504" i="1"/>
  <c r="L504" i="1"/>
  <c r="M504" i="1"/>
  <c r="O504" i="1"/>
  <c r="N504" i="1" s="1"/>
  <c r="S504" i="1"/>
  <c r="R504" i="1" s="1"/>
  <c r="I505" i="1"/>
  <c r="J505" i="1"/>
  <c r="L505" i="1"/>
  <c r="M505" i="1"/>
  <c r="O505" i="1"/>
  <c r="N505" i="1" s="1"/>
  <c r="S505" i="1"/>
  <c r="R505" i="1" s="1"/>
  <c r="I506" i="1"/>
  <c r="J506" i="1"/>
  <c r="L506" i="1"/>
  <c r="M506" i="1"/>
  <c r="O506" i="1"/>
  <c r="N506" i="1" s="1"/>
  <c r="S506" i="1"/>
  <c r="R506" i="1" s="1"/>
  <c r="I507" i="1"/>
  <c r="J507" i="1"/>
  <c r="L507" i="1"/>
  <c r="M507" i="1"/>
  <c r="O507" i="1"/>
  <c r="N507" i="1" s="1"/>
  <c r="S507" i="1"/>
  <c r="R507" i="1" s="1"/>
  <c r="I508" i="1"/>
  <c r="J508" i="1"/>
  <c r="O508" i="1"/>
  <c r="N508" i="1" s="1"/>
  <c r="S508" i="1"/>
  <c r="R508" i="1" s="1"/>
  <c r="I509" i="1"/>
  <c r="J509" i="1"/>
  <c r="L509" i="1"/>
  <c r="M509" i="1"/>
  <c r="O509" i="1"/>
  <c r="N509" i="1" s="1"/>
  <c r="S509" i="1"/>
  <c r="R509" i="1" s="1"/>
  <c r="I482" i="1"/>
  <c r="J482" i="1"/>
  <c r="L482" i="1"/>
  <c r="M482" i="1"/>
  <c r="O482" i="1"/>
  <c r="N482" i="1" s="1"/>
  <c r="S482" i="1"/>
  <c r="R482" i="1" s="1"/>
  <c r="I483" i="1"/>
  <c r="J483" i="1"/>
  <c r="L483" i="1"/>
  <c r="M483" i="1"/>
  <c r="O483" i="1"/>
  <c r="N483" i="1" s="1"/>
  <c r="S483" i="1"/>
  <c r="R483" i="1" s="1"/>
  <c r="I484" i="1"/>
  <c r="J484" i="1"/>
  <c r="L484" i="1"/>
  <c r="M484" i="1"/>
  <c r="O484" i="1"/>
  <c r="N484" i="1" s="1"/>
  <c r="S484" i="1"/>
  <c r="R484" i="1" s="1"/>
  <c r="I485" i="1"/>
  <c r="J485" i="1"/>
  <c r="L485" i="1"/>
  <c r="M485" i="1"/>
  <c r="O485" i="1"/>
  <c r="N485" i="1" s="1"/>
  <c r="S485" i="1"/>
  <c r="R485" i="1" s="1"/>
  <c r="I486" i="1"/>
  <c r="J486" i="1"/>
  <c r="L486" i="1"/>
  <c r="M486" i="1"/>
  <c r="O486" i="1"/>
  <c r="N486" i="1" s="1"/>
  <c r="S486" i="1"/>
  <c r="R486" i="1" s="1"/>
  <c r="I487" i="1"/>
  <c r="J487" i="1"/>
  <c r="L487" i="1"/>
  <c r="M487" i="1"/>
  <c r="O487" i="1"/>
  <c r="N487" i="1" s="1"/>
  <c r="S487" i="1"/>
  <c r="R487" i="1" s="1"/>
  <c r="I488" i="1"/>
  <c r="J488" i="1"/>
  <c r="L488" i="1"/>
  <c r="M488" i="1"/>
  <c r="O488" i="1"/>
  <c r="N488" i="1" s="1"/>
  <c r="S488" i="1"/>
  <c r="R488" i="1" s="1"/>
  <c r="I489" i="1"/>
  <c r="J489" i="1"/>
  <c r="L489" i="1"/>
  <c r="M489" i="1"/>
  <c r="O489" i="1"/>
  <c r="N489" i="1" s="1"/>
  <c r="S489" i="1"/>
  <c r="R489" i="1" s="1"/>
  <c r="I490" i="1"/>
  <c r="J490" i="1"/>
  <c r="L490" i="1"/>
  <c r="M490" i="1"/>
  <c r="O490" i="1"/>
  <c r="N490" i="1" s="1"/>
  <c r="S490" i="1"/>
  <c r="R490" i="1" s="1"/>
  <c r="I491" i="1"/>
  <c r="J491" i="1"/>
  <c r="L491" i="1"/>
  <c r="M491" i="1"/>
  <c r="O491" i="1"/>
  <c r="N491" i="1" s="1"/>
  <c r="S491" i="1"/>
  <c r="R491" i="1" s="1"/>
  <c r="I492" i="1"/>
  <c r="J492" i="1"/>
  <c r="L492" i="1"/>
  <c r="M492" i="1"/>
  <c r="O492" i="1"/>
  <c r="N492" i="1" s="1"/>
  <c r="S492" i="1"/>
  <c r="R492" i="1" s="1"/>
  <c r="I493" i="1"/>
  <c r="J493" i="1"/>
  <c r="L493" i="1"/>
  <c r="M493" i="1"/>
  <c r="O493" i="1"/>
  <c r="N493" i="1" s="1"/>
  <c r="S493" i="1"/>
  <c r="R493" i="1" s="1"/>
  <c r="I494" i="1"/>
  <c r="J494" i="1"/>
  <c r="L494" i="1"/>
  <c r="M494" i="1"/>
  <c r="O494" i="1"/>
  <c r="N494" i="1" s="1"/>
  <c r="S494" i="1"/>
  <c r="R494" i="1" s="1"/>
  <c r="I495" i="1"/>
  <c r="J495" i="1"/>
  <c r="L495" i="1"/>
  <c r="M495" i="1"/>
  <c r="O495" i="1"/>
  <c r="N495" i="1" s="1"/>
  <c r="S495" i="1"/>
  <c r="R495" i="1" s="1"/>
  <c r="I496" i="1"/>
  <c r="J496" i="1"/>
  <c r="L496" i="1"/>
  <c r="M496" i="1"/>
  <c r="O496" i="1"/>
  <c r="N496" i="1" s="1"/>
  <c r="S496" i="1"/>
  <c r="R496" i="1" s="1"/>
  <c r="I481" i="1"/>
  <c r="J481" i="1"/>
  <c r="L481" i="1"/>
  <c r="M481" i="1"/>
  <c r="O481" i="1"/>
  <c r="N481" i="1" s="1"/>
  <c r="S481" i="1"/>
  <c r="R481" i="1" s="1"/>
  <c r="S5" i="1"/>
  <c r="O5" i="1"/>
  <c r="N5" i="1" s="1"/>
  <c r="J334" i="1"/>
  <c r="I6" i="1"/>
  <c r="J6" i="1"/>
  <c r="L6" i="1"/>
  <c r="M6" i="1"/>
  <c r="O6" i="1"/>
  <c r="N6" i="1" s="1"/>
  <c r="S6" i="1"/>
  <c r="R6" i="1" s="1"/>
  <c r="I7" i="1"/>
  <c r="J7" i="1"/>
  <c r="L7" i="1"/>
  <c r="M7" i="1"/>
  <c r="O7" i="1"/>
  <c r="N7" i="1" s="1"/>
  <c r="S7" i="1"/>
  <c r="R7" i="1" s="1"/>
  <c r="I8" i="1"/>
  <c r="J8" i="1"/>
  <c r="L8" i="1"/>
  <c r="M8" i="1"/>
  <c r="O8" i="1"/>
  <c r="N8" i="1" s="1"/>
  <c r="S8" i="1"/>
  <c r="R8" i="1" s="1"/>
  <c r="I9" i="1"/>
  <c r="J9" i="1"/>
  <c r="L9" i="1"/>
  <c r="M9" i="1"/>
  <c r="O9" i="1"/>
  <c r="N9" i="1" s="1"/>
  <c r="S9" i="1"/>
  <c r="R9" i="1" s="1"/>
  <c r="I10" i="1"/>
  <c r="J10" i="1"/>
  <c r="L10" i="1"/>
  <c r="M10" i="1"/>
  <c r="O10" i="1"/>
  <c r="N10" i="1" s="1"/>
  <c r="S10" i="1"/>
  <c r="R10" i="1" s="1"/>
  <c r="I11" i="1"/>
  <c r="J11" i="1"/>
  <c r="L11" i="1"/>
  <c r="M11" i="1"/>
  <c r="O11" i="1"/>
  <c r="N11" i="1" s="1"/>
  <c r="S11" i="1"/>
  <c r="R11" i="1" s="1"/>
  <c r="I12" i="1"/>
  <c r="J12" i="1"/>
  <c r="L12" i="1"/>
  <c r="M12" i="1"/>
  <c r="O12" i="1"/>
  <c r="N12" i="1" s="1"/>
  <c r="S12" i="1"/>
  <c r="R12" i="1" s="1"/>
  <c r="I13" i="1"/>
  <c r="J13" i="1"/>
  <c r="L13" i="1"/>
  <c r="M13" i="1"/>
  <c r="O13" i="1"/>
  <c r="N13" i="1" s="1"/>
  <c r="S13" i="1"/>
  <c r="R13" i="1" s="1"/>
  <c r="I14" i="1"/>
  <c r="J14" i="1"/>
  <c r="L14" i="1"/>
  <c r="M14" i="1"/>
  <c r="O14" i="1"/>
  <c r="N14" i="1" s="1"/>
  <c r="S14" i="1"/>
  <c r="R14" i="1" s="1"/>
  <c r="I15" i="1"/>
  <c r="J15" i="1"/>
  <c r="L15" i="1"/>
  <c r="M15" i="1"/>
  <c r="O15" i="1"/>
  <c r="N15" i="1" s="1"/>
  <c r="S15" i="1"/>
  <c r="R15" i="1" s="1"/>
  <c r="I16" i="1"/>
  <c r="J16" i="1"/>
  <c r="L16" i="1"/>
  <c r="M16" i="1"/>
  <c r="O16" i="1"/>
  <c r="N16" i="1" s="1"/>
  <c r="S16" i="1"/>
  <c r="R16" i="1" s="1"/>
  <c r="I17" i="1"/>
  <c r="J17" i="1"/>
  <c r="L17" i="1"/>
  <c r="M17" i="1"/>
  <c r="O17" i="1"/>
  <c r="N17" i="1" s="1"/>
  <c r="S17" i="1"/>
  <c r="R17" i="1" s="1"/>
  <c r="I18" i="1"/>
  <c r="J18" i="1"/>
  <c r="L18" i="1"/>
  <c r="M18" i="1"/>
  <c r="O18" i="1"/>
  <c r="N18" i="1" s="1"/>
  <c r="S18" i="1"/>
  <c r="R18" i="1" s="1"/>
  <c r="I19" i="1"/>
  <c r="J19" i="1"/>
  <c r="L19" i="1"/>
  <c r="M19" i="1"/>
  <c r="O19" i="1"/>
  <c r="N19" i="1" s="1"/>
  <c r="S19" i="1"/>
  <c r="R19" i="1" s="1"/>
  <c r="I20" i="1"/>
  <c r="J20" i="1"/>
  <c r="L20" i="1"/>
  <c r="M20" i="1"/>
  <c r="O20" i="1"/>
  <c r="N20" i="1" s="1"/>
  <c r="S20" i="1"/>
  <c r="R20" i="1" s="1"/>
  <c r="I21" i="1"/>
  <c r="J21" i="1"/>
  <c r="L21" i="1"/>
  <c r="M21" i="1"/>
  <c r="O21" i="1"/>
  <c r="N21" i="1" s="1"/>
  <c r="S21" i="1"/>
  <c r="R21" i="1" s="1"/>
  <c r="I22" i="1"/>
  <c r="J22" i="1"/>
  <c r="L22" i="1"/>
  <c r="M22" i="1"/>
  <c r="O22" i="1"/>
  <c r="N22" i="1" s="1"/>
  <c r="S22" i="1"/>
  <c r="R22" i="1" s="1"/>
  <c r="I23" i="1"/>
  <c r="J23" i="1"/>
  <c r="L23" i="1"/>
  <c r="M23" i="1"/>
  <c r="O23" i="1"/>
  <c r="N23" i="1" s="1"/>
  <c r="S23" i="1"/>
  <c r="R23" i="1" s="1"/>
  <c r="I24" i="1"/>
  <c r="J24" i="1"/>
  <c r="L24" i="1"/>
  <c r="M24" i="1"/>
  <c r="O24" i="1"/>
  <c r="N24" i="1" s="1"/>
  <c r="S24" i="1"/>
  <c r="R24" i="1" s="1"/>
  <c r="I25" i="1"/>
  <c r="J25" i="1"/>
  <c r="L25" i="1"/>
  <c r="M25" i="1"/>
  <c r="O25" i="1"/>
  <c r="N25" i="1" s="1"/>
  <c r="S25" i="1"/>
  <c r="R25" i="1" s="1"/>
  <c r="I26" i="1"/>
  <c r="J26" i="1"/>
  <c r="L26" i="1"/>
  <c r="M26" i="1"/>
  <c r="O26" i="1"/>
  <c r="N26" i="1" s="1"/>
  <c r="S26" i="1"/>
  <c r="R26" i="1" s="1"/>
  <c r="I27" i="1"/>
  <c r="J27" i="1"/>
  <c r="L27" i="1"/>
  <c r="M27" i="1"/>
  <c r="O27" i="1"/>
  <c r="N27" i="1" s="1"/>
  <c r="S27" i="1"/>
  <c r="R27" i="1" s="1"/>
  <c r="I28" i="1"/>
  <c r="J28" i="1"/>
  <c r="L28" i="1"/>
  <c r="M28" i="1"/>
  <c r="O28" i="1"/>
  <c r="N28" i="1" s="1"/>
  <c r="S28" i="1"/>
  <c r="R28" i="1" s="1"/>
  <c r="I29" i="1"/>
  <c r="J29" i="1"/>
  <c r="L29" i="1"/>
  <c r="M29" i="1"/>
  <c r="O29" i="1"/>
  <c r="N29" i="1" s="1"/>
  <c r="S29" i="1"/>
  <c r="R29" i="1" s="1"/>
  <c r="I30" i="1"/>
  <c r="J30" i="1"/>
  <c r="L30" i="1"/>
  <c r="M30" i="1"/>
  <c r="O30" i="1"/>
  <c r="N30" i="1" s="1"/>
  <c r="S30" i="1"/>
  <c r="R30" i="1" s="1"/>
  <c r="I31" i="1"/>
  <c r="J31" i="1"/>
  <c r="L31" i="1"/>
  <c r="M31" i="1"/>
  <c r="O31" i="1"/>
  <c r="N31" i="1" s="1"/>
  <c r="S31" i="1"/>
  <c r="R31" i="1" s="1"/>
  <c r="I32" i="1"/>
  <c r="J32" i="1"/>
  <c r="L32" i="1"/>
  <c r="M32" i="1"/>
  <c r="O32" i="1"/>
  <c r="N32" i="1" s="1"/>
  <c r="S32" i="1"/>
  <c r="R32" i="1" s="1"/>
  <c r="I33" i="1"/>
  <c r="J33" i="1"/>
  <c r="L33" i="1"/>
  <c r="M33" i="1"/>
  <c r="O33" i="1"/>
  <c r="N33" i="1" s="1"/>
  <c r="S33" i="1"/>
  <c r="R33" i="1" s="1"/>
  <c r="I34" i="1"/>
  <c r="J34" i="1"/>
  <c r="L34" i="1"/>
  <c r="M34" i="1"/>
  <c r="O34" i="1"/>
  <c r="N34" i="1" s="1"/>
  <c r="S34" i="1"/>
  <c r="R34" i="1" s="1"/>
  <c r="I35" i="1"/>
  <c r="J35" i="1"/>
  <c r="L35" i="1"/>
  <c r="M35" i="1"/>
  <c r="O35" i="1"/>
  <c r="N35" i="1" s="1"/>
  <c r="S35" i="1"/>
  <c r="R35" i="1" s="1"/>
  <c r="I36" i="1"/>
  <c r="J36" i="1"/>
  <c r="L36" i="1"/>
  <c r="M36" i="1"/>
  <c r="O36" i="1"/>
  <c r="N36" i="1" s="1"/>
  <c r="S36" i="1"/>
  <c r="R36" i="1" s="1"/>
  <c r="I37" i="1"/>
  <c r="J37" i="1"/>
  <c r="L37" i="1"/>
  <c r="M37" i="1"/>
  <c r="O37" i="1"/>
  <c r="N37" i="1" s="1"/>
  <c r="S37" i="1"/>
  <c r="R37" i="1" s="1"/>
  <c r="I38" i="1"/>
  <c r="J38" i="1"/>
  <c r="L38" i="1"/>
  <c r="M38" i="1"/>
  <c r="O38" i="1"/>
  <c r="N38" i="1" s="1"/>
  <c r="S38" i="1"/>
  <c r="R38" i="1" s="1"/>
  <c r="I39" i="1"/>
  <c r="J39" i="1"/>
  <c r="L39" i="1"/>
  <c r="M39" i="1"/>
  <c r="O39" i="1"/>
  <c r="N39" i="1" s="1"/>
  <c r="S39" i="1"/>
  <c r="R39" i="1" s="1"/>
  <c r="I40" i="1"/>
  <c r="J40" i="1"/>
  <c r="L40" i="1"/>
  <c r="M40" i="1"/>
  <c r="O40" i="1"/>
  <c r="N40" i="1" s="1"/>
  <c r="S40" i="1"/>
  <c r="R40" i="1" s="1"/>
  <c r="I41" i="1"/>
  <c r="J41" i="1"/>
  <c r="L41" i="1"/>
  <c r="M41" i="1"/>
  <c r="O41" i="1"/>
  <c r="N41" i="1" s="1"/>
  <c r="S41" i="1"/>
  <c r="R41" i="1" s="1"/>
  <c r="I42" i="1"/>
  <c r="J42" i="1"/>
  <c r="L42" i="1"/>
  <c r="M42" i="1"/>
  <c r="O42" i="1"/>
  <c r="N42" i="1" s="1"/>
  <c r="S42" i="1"/>
  <c r="R42" i="1" s="1"/>
  <c r="I43" i="1"/>
  <c r="J43" i="1"/>
  <c r="L43" i="1"/>
  <c r="M43" i="1"/>
  <c r="O43" i="1"/>
  <c r="N43" i="1" s="1"/>
  <c r="S43" i="1"/>
  <c r="R43" i="1" s="1"/>
  <c r="I44" i="1"/>
  <c r="J44" i="1"/>
  <c r="L44" i="1"/>
  <c r="M44" i="1"/>
  <c r="O44" i="1"/>
  <c r="N44" i="1" s="1"/>
  <c r="S44" i="1"/>
  <c r="R44" i="1" s="1"/>
  <c r="I45" i="1"/>
  <c r="J45" i="1"/>
  <c r="L45" i="1"/>
  <c r="M45" i="1"/>
  <c r="O45" i="1"/>
  <c r="N45" i="1" s="1"/>
  <c r="S45" i="1"/>
  <c r="R45" i="1" s="1"/>
  <c r="I46" i="1"/>
  <c r="J46" i="1"/>
  <c r="L46" i="1"/>
  <c r="M46" i="1"/>
  <c r="O46" i="1"/>
  <c r="N46" i="1" s="1"/>
  <c r="S46" i="1"/>
  <c r="R46" i="1" s="1"/>
  <c r="I47" i="1"/>
  <c r="J47" i="1"/>
  <c r="L47" i="1"/>
  <c r="M47" i="1"/>
  <c r="O47" i="1"/>
  <c r="N47" i="1" s="1"/>
  <c r="S47" i="1"/>
  <c r="R47" i="1" s="1"/>
  <c r="I48" i="1"/>
  <c r="J48" i="1"/>
  <c r="L48" i="1"/>
  <c r="M48" i="1"/>
  <c r="O48" i="1"/>
  <c r="N48" i="1" s="1"/>
  <c r="S48" i="1"/>
  <c r="R48" i="1" s="1"/>
  <c r="I49" i="1"/>
  <c r="J49" i="1"/>
  <c r="L49" i="1"/>
  <c r="M49" i="1"/>
  <c r="O49" i="1"/>
  <c r="N49" i="1" s="1"/>
  <c r="S49" i="1"/>
  <c r="R49" i="1" s="1"/>
  <c r="I50" i="1"/>
  <c r="J50" i="1"/>
  <c r="L50" i="1"/>
  <c r="M50" i="1"/>
  <c r="O50" i="1"/>
  <c r="N50" i="1" s="1"/>
  <c r="S50" i="1"/>
  <c r="R50" i="1" s="1"/>
  <c r="I51" i="1"/>
  <c r="J51" i="1"/>
  <c r="L51" i="1"/>
  <c r="M51" i="1"/>
  <c r="O51" i="1"/>
  <c r="N51" i="1" s="1"/>
  <c r="S51" i="1"/>
  <c r="R51" i="1" s="1"/>
  <c r="I52" i="1"/>
  <c r="J52" i="1"/>
  <c r="L52" i="1"/>
  <c r="M52" i="1"/>
  <c r="O52" i="1"/>
  <c r="N52" i="1" s="1"/>
  <c r="S52" i="1"/>
  <c r="R52" i="1" s="1"/>
  <c r="I53" i="1"/>
  <c r="J53" i="1"/>
  <c r="L53" i="1"/>
  <c r="M53" i="1"/>
  <c r="O53" i="1"/>
  <c r="N53" i="1" s="1"/>
  <c r="S53" i="1"/>
  <c r="R53" i="1" s="1"/>
  <c r="I54" i="1"/>
  <c r="J54" i="1"/>
  <c r="L54" i="1"/>
  <c r="M54" i="1"/>
  <c r="O54" i="1"/>
  <c r="N54" i="1" s="1"/>
  <c r="S54" i="1"/>
  <c r="R54" i="1" s="1"/>
  <c r="I55" i="1"/>
  <c r="J55" i="1"/>
  <c r="L55" i="1"/>
  <c r="M55" i="1"/>
  <c r="O55" i="1"/>
  <c r="N55" i="1" s="1"/>
  <c r="S55" i="1"/>
  <c r="R55" i="1" s="1"/>
  <c r="I56" i="1"/>
  <c r="J56" i="1"/>
  <c r="L56" i="1"/>
  <c r="M56" i="1"/>
  <c r="O56" i="1"/>
  <c r="N56" i="1" s="1"/>
  <c r="S56" i="1"/>
  <c r="R56" i="1" s="1"/>
  <c r="I57" i="1"/>
  <c r="J57" i="1"/>
  <c r="L57" i="1"/>
  <c r="M57" i="1"/>
  <c r="O57" i="1"/>
  <c r="N57" i="1" s="1"/>
  <c r="S57" i="1"/>
  <c r="R57" i="1" s="1"/>
  <c r="I58" i="1"/>
  <c r="J58" i="1"/>
  <c r="L58" i="1"/>
  <c r="M58" i="1"/>
  <c r="O58" i="1"/>
  <c r="N58" i="1" s="1"/>
  <c r="S58" i="1"/>
  <c r="R58" i="1" s="1"/>
  <c r="I59" i="1"/>
  <c r="J59" i="1"/>
  <c r="L59" i="1"/>
  <c r="M59" i="1"/>
  <c r="O59" i="1"/>
  <c r="N59" i="1" s="1"/>
  <c r="S59" i="1"/>
  <c r="R59" i="1" s="1"/>
  <c r="I60" i="1"/>
  <c r="J60" i="1"/>
  <c r="L60" i="1"/>
  <c r="M60" i="1"/>
  <c r="O60" i="1"/>
  <c r="N60" i="1" s="1"/>
  <c r="S60" i="1"/>
  <c r="R60" i="1" s="1"/>
  <c r="I61" i="1"/>
  <c r="J61" i="1"/>
  <c r="L61" i="1"/>
  <c r="M61" i="1"/>
  <c r="O61" i="1"/>
  <c r="N61" i="1" s="1"/>
  <c r="S61" i="1"/>
  <c r="R61" i="1" s="1"/>
  <c r="I62" i="1"/>
  <c r="J62" i="1"/>
  <c r="L62" i="1"/>
  <c r="M62" i="1"/>
  <c r="O62" i="1"/>
  <c r="N62" i="1" s="1"/>
  <c r="S62" i="1"/>
  <c r="R62" i="1" s="1"/>
  <c r="I63" i="1"/>
  <c r="J63" i="1"/>
  <c r="L63" i="1"/>
  <c r="M63" i="1"/>
  <c r="O63" i="1"/>
  <c r="N63" i="1" s="1"/>
  <c r="S63" i="1"/>
  <c r="R63" i="1" s="1"/>
  <c r="I64" i="1"/>
  <c r="J64" i="1"/>
  <c r="L64" i="1"/>
  <c r="M64" i="1"/>
  <c r="O64" i="1"/>
  <c r="N64" i="1" s="1"/>
  <c r="S64" i="1"/>
  <c r="R64" i="1" s="1"/>
  <c r="I65" i="1"/>
  <c r="J65" i="1"/>
  <c r="L65" i="1"/>
  <c r="M65" i="1"/>
  <c r="O65" i="1"/>
  <c r="N65" i="1" s="1"/>
  <c r="S65" i="1"/>
  <c r="R65" i="1" s="1"/>
  <c r="I66" i="1"/>
  <c r="J66" i="1"/>
  <c r="L66" i="1"/>
  <c r="M66" i="1"/>
  <c r="O66" i="1"/>
  <c r="N66" i="1" s="1"/>
  <c r="S66" i="1"/>
  <c r="R66" i="1" s="1"/>
  <c r="I67" i="1"/>
  <c r="J67" i="1"/>
  <c r="L67" i="1"/>
  <c r="M67" i="1"/>
  <c r="O67" i="1"/>
  <c r="N67" i="1" s="1"/>
  <c r="S67" i="1"/>
  <c r="R67" i="1" s="1"/>
  <c r="I68" i="1"/>
  <c r="J68" i="1"/>
  <c r="L68" i="1"/>
  <c r="M68" i="1"/>
  <c r="O68" i="1"/>
  <c r="N68" i="1" s="1"/>
  <c r="S68" i="1"/>
  <c r="R68" i="1" s="1"/>
  <c r="I69" i="1"/>
  <c r="J69" i="1"/>
  <c r="L69" i="1"/>
  <c r="M69" i="1"/>
  <c r="O69" i="1"/>
  <c r="N69" i="1" s="1"/>
  <c r="S69" i="1"/>
  <c r="R69" i="1" s="1"/>
  <c r="I70" i="1"/>
  <c r="J70" i="1"/>
  <c r="L70" i="1"/>
  <c r="M70" i="1"/>
  <c r="O70" i="1"/>
  <c r="N70" i="1" s="1"/>
  <c r="S70" i="1"/>
  <c r="R70" i="1" s="1"/>
  <c r="I71" i="1"/>
  <c r="J71" i="1"/>
  <c r="L71" i="1"/>
  <c r="M71" i="1"/>
  <c r="O71" i="1"/>
  <c r="N71" i="1" s="1"/>
  <c r="S71" i="1"/>
  <c r="R71" i="1" s="1"/>
  <c r="I72" i="1"/>
  <c r="J72" i="1"/>
  <c r="L72" i="1"/>
  <c r="M72" i="1"/>
  <c r="O72" i="1"/>
  <c r="N72" i="1" s="1"/>
  <c r="S72" i="1"/>
  <c r="R72" i="1" s="1"/>
  <c r="I73" i="1"/>
  <c r="J73" i="1"/>
  <c r="L73" i="1"/>
  <c r="M73" i="1"/>
  <c r="O73" i="1"/>
  <c r="N73" i="1" s="1"/>
  <c r="S73" i="1"/>
  <c r="R73" i="1" s="1"/>
  <c r="I74" i="1"/>
  <c r="J74" i="1"/>
  <c r="L74" i="1"/>
  <c r="M74" i="1"/>
  <c r="O74" i="1"/>
  <c r="N74" i="1" s="1"/>
  <c r="S74" i="1"/>
  <c r="R74" i="1" s="1"/>
  <c r="I75" i="1"/>
  <c r="J75" i="1"/>
  <c r="L75" i="1"/>
  <c r="M75" i="1"/>
  <c r="O75" i="1"/>
  <c r="N75" i="1" s="1"/>
  <c r="S75" i="1"/>
  <c r="R75" i="1" s="1"/>
  <c r="I76" i="1"/>
  <c r="J76" i="1"/>
  <c r="L76" i="1"/>
  <c r="M76" i="1"/>
  <c r="O76" i="1"/>
  <c r="N76" i="1" s="1"/>
  <c r="S76" i="1"/>
  <c r="R76" i="1" s="1"/>
  <c r="I77" i="1"/>
  <c r="J77" i="1"/>
  <c r="L77" i="1"/>
  <c r="M77" i="1"/>
  <c r="O77" i="1"/>
  <c r="N77" i="1" s="1"/>
  <c r="S77" i="1"/>
  <c r="R77" i="1" s="1"/>
  <c r="I78" i="1"/>
  <c r="J78" i="1"/>
  <c r="L78" i="1"/>
  <c r="M78" i="1"/>
  <c r="O78" i="1"/>
  <c r="N78" i="1" s="1"/>
  <c r="S78" i="1"/>
  <c r="R78" i="1" s="1"/>
  <c r="I79" i="1"/>
  <c r="J79" i="1"/>
  <c r="L79" i="1"/>
  <c r="M79" i="1"/>
  <c r="O79" i="1"/>
  <c r="N79" i="1" s="1"/>
  <c r="S79" i="1"/>
  <c r="R79" i="1" s="1"/>
  <c r="I80" i="1"/>
  <c r="J80" i="1"/>
  <c r="L80" i="1"/>
  <c r="M80" i="1"/>
  <c r="O80" i="1"/>
  <c r="N80" i="1" s="1"/>
  <c r="S80" i="1"/>
  <c r="R80" i="1" s="1"/>
  <c r="I81" i="1"/>
  <c r="J81" i="1"/>
  <c r="L81" i="1"/>
  <c r="M81" i="1"/>
  <c r="O81" i="1"/>
  <c r="N81" i="1" s="1"/>
  <c r="S81" i="1"/>
  <c r="R81" i="1" s="1"/>
  <c r="I82" i="1"/>
  <c r="J82" i="1"/>
  <c r="L82" i="1"/>
  <c r="M82" i="1"/>
  <c r="O82" i="1"/>
  <c r="N82" i="1" s="1"/>
  <c r="S82" i="1"/>
  <c r="R82" i="1" s="1"/>
  <c r="I83" i="1"/>
  <c r="J83" i="1"/>
  <c r="L83" i="1"/>
  <c r="M83" i="1"/>
  <c r="O83" i="1"/>
  <c r="N83" i="1" s="1"/>
  <c r="S83" i="1"/>
  <c r="R83" i="1" s="1"/>
  <c r="I84" i="1"/>
  <c r="J84" i="1"/>
  <c r="L84" i="1"/>
  <c r="M84" i="1"/>
  <c r="O84" i="1"/>
  <c r="N84" i="1" s="1"/>
  <c r="S84" i="1"/>
  <c r="R84" i="1" s="1"/>
  <c r="I85" i="1"/>
  <c r="J85" i="1"/>
  <c r="L85" i="1"/>
  <c r="M85" i="1"/>
  <c r="O85" i="1"/>
  <c r="N85" i="1" s="1"/>
  <c r="S85" i="1"/>
  <c r="R85" i="1" s="1"/>
  <c r="I86" i="1"/>
  <c r="J86" i="1"/>
  <c r="L86" i="1"/>
  <c r="M86" i="1"/>
  <c r="O86" i="1"/>
  <c r="N86" i="1" s="1"/>
  <c r="S86" i="1"/>
  <c r="R86" i="1" s="1"/>
  <c r="I87" i="1"/>
  <c r="J87" i="1"/>
  <c r="L87" i="1"/>
  <c r="M87" i="1"/>
  <c r="O87" i="1"/>
  <c r="N87" i="1" s="1"/>
  <c r="S87" i="1"/>
  <c r="R87" i="1" s="1"/>
  <c r="I88" i="1"/>
  <c r="J88" i="1"/>
  <c r="L88" i="1"/>
  <c r="M88" i="1"/>
  <c r="O88" i="1"/>
  <c r="N88" i="1" s="1"/>
  <c r="S88" i="1"/>
  <c r="R88" i="1" s="1"/>
  <c r="I89" i="1"/>
  <c r="J89" i="1"/>
  <c r="L89" i="1"/>
  <c r="M89" i="1"/>
  <c r="O89" i="1"/>
  <c r="N89" i="1" s="1"/>
  <c r="S89" i="1"/>
  <c r="R89" i="1" s="1"/>
  <c r="I90" i="1"/>
  <c r="J90" i="1"/>
  <c r="L90" i="1"/>
  <c r="M90" i="1"/>
  <c r="O90" i="1"/>
  <c r="N90" i="1" s="1"/>
  <c r="S90" i="1"/>
  <c r="R90" i="1" s="1"/>
  <c r="I91" i="1"/>
  <c r="J91" i="1"/>
  <c r="L91" i="1"/>
  <c r="M91" i="1"/>
  <c r="O91" i="1"/>
  <c r="N91" i="1" s="1"/>
  <c r="S91" i="1"/>
  <c r="R91" i="1" s="1"/>
  <c r="I92" i="1"/>
  <c r="J92" i="1"/>
  <c r="L92" i="1"/>
  <c r="M92" i="1"/>
  <c r="O92" i="1"/>
  <c r="N92" i="1" s="1"/>
  <c r="S92" i="1"/>
  <c r="R92" i="1" s="1"/>
  <c r="I93" i="1"/>
  <c r="J93" i="1"/>
  <c r="L93" i="1"/>
  <c r="M93" i="1"/>
  <c r="O93" i="1"/>
  <c r="N93" i="1" s="1"/>
  <c r="S93" i="1"/>
  <c r="R93" i="1" s="1"/>
  <c r="I94" i="1"/>
  <c r="J94" i="1"/>
  <c r="L94" i="1"/>
  <c r="M94" i="1"/>
  <c r="O94" i="1"/>
  <c r="N94" i="1" s="1"/>
  <c r="S94" i="1"/>
  <c r="R94" i="1" s="1"/>
  <c r="I95" i="1"/>
  <c r="J95" i="1"/>
  <c r="L95" i="1"/>
  <c r="M95" i="1"/>
  <c r="O95" i="1"/>
  <c r="N95" i="1" s="1"/>
  <c r="S95" i="1"/>
  <c r="R95" i="1" s="1"/>
  <c r="I96" i="1"/>
  <c r="J96" i="1"/>
  <c r="L96" i="1"/>
  <c r="M96" i="1"/>
  <c r="O96" i="1"/>
  <c r="N96" i="1" s="1"/>
  <c r="S96" i="1"/>
  <c r="R96" i="1" s="1"/>
  <c r="I97" i="1"/>
  <c r="J97" i="1"/>
  <c r="L97" i="1"/>
  <c r="M97" i="1"/>
  <c r="O97" i="1"/>
  <c r="N97" i="1" s="1"/>
  <c r="S97" i="1"/>
  <c r="R97" i="1" s="1"/>
  <c r="I98" i="1"/>
  <c r="J98" i="1"/>
  <c r="L98" i="1"/>
  <c r="M98" i="1"/>
  <c r="O98" i="1"/>
  <c r="N98" i="1" s="1"/>
  <c r="S98" i="1"/>
  <c r="R98" i="1" s="1"/>
  <c r="I99" i="1"/>
  <c r="J99" i="1"/>
  <c r="L99" i="1"/>
  <c r="M99" i="1"/>
  <c r="O99" i="1"/>
  <c r="N99" i="1" s="1"/>
  <c r="S99" i="1"/>
  <c r="R99" i="1" s="1"/>
  <c r="I100" i="1"/>
  <c r="J100" i="1"/>
  <c r="L100" i="1"/>
  <c r="M100" i="1"/>
  <c r="O100" i="1"/>
  <c r="N100" i="1" s="1"/>
  <c r="S100" i="1"/>
  <c r="R100" i="1" s="1"/>
  <c r="I101" i="1"/>
  <c r="J101" i="1"/>
  <c r="L101" i="1"/>
  <c r="M101" i="1"/>
  <c r="O101" i="1"/>
  <c r="N101" i="1" s="1"/>
  <c r="S101" i="1"/>
  <c r="R101" i="1" s="1"/>
  <c r="I102" i="1"/>
  <c r="J102" i="1"/>
  <c r="L102" i="1"/>
  <c r="M102" i="1"/>
  <c r="O102" i="1"/>
  <c r="N102" i="1" s="1"/>
  <c r="S102" i="1"/>
  <c r="R102" i="1" s="1"/>
  <c r="I103" i="1"/>
  <c r="J103" i="1"/>
  <c r="L103" i="1"/>
  <c r="M103" i="1"/>
  <c r="O103" i="1"/>
  <c r="N103" i="1" s="1"/>
  <c r="S103" i="1"/>
  <c r="R103" i="1" s="1"/>
  <c r="I104" i="1"/>
  <c r="J104" i="1"/>
  <c r="L104" i="1"/>
  <c r="M104" i="1"/>
  <c r="O104" i="1"/>
  <c r="N104" i="1" s="1"/>
  <c r="S104" i="1"/>
  <c r="R104" i="1" s="1"/>
  <c r="I105" i="1"/>
  <c r="J105" i="1"/>
  <c r="L105" i="1"/>
  <c r="M105" i="1"/>
  <c r="O105" i="1"/>
  <c r="N105" i="1" s="1"/>
  <c r="S105" i="1"/>
  <c r="R105" i="1" s="1"/>
  <c r="I106" i="1"/>
  <c r="J106" i="1"/>
  <c r="L106" i="1"/>
  <c r="M106" i="1"/>
  <c r="O106" i="1"/>
  <c r="N106" i="1" s="1"/>
  <c r="S106" i="1"/>
  <c r="R106" i="1" s="1"/>
  <c r="I107" i="1"/>
  <c r="J107" i="1"/>
  <c r="L107" i="1"/>
  <c r="M107" i="1"/>
  <c r="O107" i="1"/>
  <c r="N107" i="1" s="1"/>
  <c r="S107" i="1"/>
  <c r="R107" i="1" s="1"/>
  <c r="I108" i="1"/>
  <c r="J108" i="1"/>
  <c r="L108" i="1"/>
  <c r="M108" i="1"/>
  <c r="O108" i="1"/>
  <c r="N108" i="1" s="1"/>
  <c r="S108" i="1"/>
  <c r="R108" i="1" s="1"/>
  <c r="I109" i="1"/>
  <c r="J109" i="1"/>
  <c r="L109" i="1"/>
  <c r="M109" i="1"/>
  <c r="O109" i="1"/>
  <c r="N109" i="1" s="1"/>
  <c r="S109" i="1"/>
  <c r="R109" i="1" s="1"/>
  <c r="I110" i="1"/>
  <c r="J110" i="1"/>
  <c r="L110" i="1"/>
  <c r="M110" i="1"/>
  <c r="O110" i="1"/>
  <c r="N110" i="1" s="1"/>
  <c r="S110" i="1"/>
  <c r="R110" i="1" s="1"/>
  <c r="I111" i="1"/>
  <c r="J111" i="1"/>
  <c r="L111" i="1"/>
  <c r="M111" i="1"/>
  <c r="O111" i="1"/>
  <c r="N111" i="1" s="1"/>
  <c r="S111" i="1"/>
  <c r="R111" i="1" s="1"/>
  <c r="I112" i="1"/>
  <c r="J112" i="1"/>
  <c r="L112" i="1"/>
  <c r="M112" i="1"/>
  <c r="O112" i="1"/>
  <c r="N112" i="1" s="1"/>
  <c r="S112" i="1"/>
  <c r="R112" i="1" s="1"/>
  <c r="I113" i="1"/>
  <c r="J113" i="1"/>
  <c r="L113" i="1"/>
  <c r="M113" i="1"/>
  <c r="O113" i="1"/>
  <c r="N113" i="1" s="1"/>
  <c r="S113" i="1"/>
  <c r="R113" i="1" s="1"/>
  <c r="I114" i="1"/>
  <c r="J114" i="1"/>
  <c r="L114" i="1"/>
  <c r="M114" i="1"/>
  <c r="O114" i="1"/>
  <c r="N114" i="1" s="1"/>
  <c r="S114" i="1"/>
  <c r="R114" i="1" s="1"/>
  <c r="I115" i="1"/>
  <c r="J115" i="1"/>
  <c r="L115" i="1"/>
  <c r="M115" i="1"/>
  <c r="O115" i="1"/>
  <c r="N115" i="1" s="1"/>
  <c r="S115" i="1"/>
  <c r="R115" i="1" s="1"/>
  <c r="I116" i="1"/>
  <c r="J116" i="1"/>
  <c r="L116" i="1"/>
  <c r="M116" i="1"/>
  <c r="O116" i="1"/>
  <c r="N116" i="1" s="1"/>
  <c r="S116" i="1"/>
  <c r="R116" i="1" s="1"/>
  <c r="I117" i="1"/>
  <c r="J117" i="1"/>
  <c r="L117" i="1"/>
  <c r="M117" i="1"/>
  <c r="O117" i="1"/>
  <c r="N117" i="1" s="1"/>
  <c r="S117" i="1"/>
  <c r="R117" i="1" s="1"/>
  <c r="I118" i="1"/>
  <c r="J118" i="1"/>
  <c r="L118" i="1"/>
  <c r="M118" i="1"/>
  <c r="O118" i="1"/>
  <c r="N118" i="1" s="1"/>
  <c r="S118" i="1"/>
  <c r="R118" i="1" s="1"/>
  <c r="I119" i="1"/>
  <c r="J119" i="1"/>
  <c r="L119" i="1"/>
  <c r="M119" i="1"/>
  <c r="O119" i="1"/>
  <c r="N119" i="1" s="1"/>
  <c r="S119" i="1"/>
  <c r="R119" i="1" s="1"/>
  <c r="I120" i="1"/>
  <c r="J120" i="1"/>
  <c r="L120" i="1"/>
  <c r="M120" i="1"/>
  <c r="O120" i="1"/>
  <c r="N120" i="1" s="1"/>
  <c r="S120" i="1"/>
  <c r="R120" i="1" s="1"/>
  <c r="I121" i="1"/>
  <c r="J121" i="1"/>
  <c r="L121" i="1"/>
  <c r="M121" i="1"/>
  <c r="O121" i="1"/>
  <c r="N121" i="1" s="1"/>
  <c r="S121" i="1"/>
  <c r="R121" i="1" s="1"/>
  <c r="I122" i="1"/>
  <c r="J122" i="1"/>
  <c r="L122" i="1"/>
  <c r="M122" i="1"/>
  <c r="O122" i="1"/>
  <c r="N122" i="1" s="1"/>
  <c r="S122" i="1"/>
  <c r="R122" i="1" s="1"/>
  <c r="I123" i="1"/>
  <c r="J123" i="1"/>
  <c r="L123" i="1"/>
  <c r="M123" i="1"/>
  <c r="O123" i="1"/>
  <c r="N123" i="1" s="1"/>
  <c r="S123" i="1"/>
  <c r="R123" i="1" s="1"/>
  <c r="I124" i="1"/>
  <c r="J124" i="1"/>
  <c r="L124" i="1"/>
  <c r="M124" i="1"/>
  <c r="O124" i="1"/>
  <c r="N124" i="1" s="1"/>
  <c r="S124" i="1"/>
  <c r="R124" i="1" s="1"/>
  <c r="I125" i="1"/>
  <c r="J125" i="1"/>
  <c r="L125" i="1"/>
  <c r="M125" i="1"/>
  <c r="O125" i="1"/>
  <c r="N125" i="1" s="1"/>
  <c r="S125" i="1"/>
  <c r="R125" i="1" s="1"/>
  <c r="I126" i="1"/>
  <c r="J126" i="1"/>
  <c r="L126" i="1"/>
  <c r="M126" i="1"/>
  <c r="O126" i="1"/>
  <c r="N126" i="1" s="1"/>
  <c r="S126" i="1"/>
  <c r="R126" i="1" s="1"/>
  <c r="I127" i="1"/>
  <c r="J127" i="1"/>
  <c r="L127" i="1"/>
  <c r="M127" i="1"/>
  <c r="O127" i="1"/>
  <c r="N127" i="1" s="1"/>
  <c r="S127" i="1"/>
  <c r="R127" i="1" s="1"/>
  <c r="I128" i="1"/>
  <c r="J128" i="1"/>
  <c r="L128" i="1"/>
  <c r="M128" i="1"/>
  <c r="O128" i="1"/>
  <c r="N128" i="1" s="1"/>
  <c r="S128" i="1"/>
  <c r="R128" i="1" s="1"/>
  <c r="I129" i="1"/>
  <c r="J129" i="1"/>
  <c r="L129" i="1"/>
  <c r="M129" i="1"/>
  <c r="O129" i="1"/>
  <c r="N129" i="1" s="1"/>
  <c r="S129" i="1"/>
  <c r="R129" i="1" s="1"/>
  <c r="I130" i="1"/>
  <c r="J130" i="1"/>
  <c r="L130" i="1"/>
  <c r="M130" i="1"/>
  <c r="O130" i="1"/>
  <c r="N130" i="1" s="1"/>
  <c r="S130" i="1"/>
  <c r="R130" i="1" s="1"/>
  <c r="I131" i="1"/>
  <c r="J131" i="1"/>
  <c r="L131" i="1"/>
  <c r="M131" i="1"/>
  <c r="O131" i="1"/>
  <c r="N131" i="1" s="1"/>
  <c r="S131" i="1"/>
  <c r="R131" i="1" s="1"/>
  <c r="I132" i="1"/>
  <c r="J132" i="1"/>
  <c r="L132" i="1"/>
  <c r="M132" i="1"/>
  <c r="O132" i="1"/>
  <c r="N132" i="1" s="1"/>
  <c r="S132" i="1"/>
  <c r="R132" i="1" s="1"/>
  <c r="I133" i="1"/>
  <c r="J133" i="1"/>
  <c r="L133" i="1"/>
  <c r="M133" i="1"/>
  <c r="O133" i="1"/>
  <c r="N133" i="1" s="1"/>
  <c r="S133" i="1"/>
  <c r="R133" i="1" s="1"/>
  <c r="I134" i="1"/>
  <c r="J134" i="1"/>
  <c r="L134" i="1"/>
  <c r="M134" i="1"/>
  <c r="O134" i="1"/>
  <c r="N134" i="1" s="1"/>
  <c r="S134" i="1"/>
  <c r="R134" i="1" s="1"/>
  <c r="I135" i="1"/>
  <c r="J135" i="1"/>
  <c r="L135" i="1"/>
  <c r="M135" i="1"/>
  <c r="O135" i="1"/>
  <c r="N135" i="1" s="1"/>
  <c r="S135" i="1"/>
  <c r="R135" i="1" s="1"/>
  <c r="I136" i="1"/>
  <c r="J136" i="1"/>
  <c r="L136" i="1"/>
  <c r="M136" i="1"/>
  <c r="O136" i="1"/>
  <c r="N136" i="1" s="1"/>
  <c r="S136" i="1"/>
  <c r="R136" i="1" s="1"/>
  <c r="I137" i="1"/>
  <c r="J137" i="1"/>
  <c r="L137" i="1"/>
  <c r="M137" i="1"/>
  <c r="O137" i="1"/>
  <c r="N137" i="1" s="1"/>
  <c r="S137" i="1"/>
  <c r="R137" i="1" s="1"/>
  <c r="I138" i="1"/>
  <c r="J138" i="1"/>
  <c r="L138" i="1"/>
  <c r="M138" i="1"/>
  <c r="O138" i="1"/>
  <c r="N138" i="1" s="1"/>
  <c r="S138" i="1"/>
  <c r="R138" i="1" s="1"/>
  <c r="I139" i="1"/>
  <c r="J139" i="1"/>
  <c r="L139" i="1"/>
  <c r="M139" i="1"/>
  <c r="O139" i="1"/>
  <c r="N139" i="1" s="1"/>
  <c r="S139" i="1"/>
  <c r="R139" i="1" s="1"/>
  <c r="I140" i="1"/>
  <c r="J140" i="1"/>
  <c r="L140" i="1"/>
  <c r="M140" i="1"/>
  <c r="O140" i="1"/>
  <c r="N140" i="1" s="1"/>
  <c r="S140" i="1"/>
  <c r="R140" i="1" s="1"/>
  <c r="I141" i="1"/>
  <c r="J141" i="1"/>
  <c r="L141" i="1"/>
  <c r="M141" i="1"/>
  <c r="O141" i="1"/>
  <c r="N141" i="1" s="1"/>
  <c r="S141" i="1"/>
  <c r="R141" i="1" s="1"/>
  <c r="I142" i="1"/>
  <c r="J142" i="1"/>
  <c r="L142" i="1"/>
  <c r="M142" i="1"/>
  <c r="O142" i="1"/>
  <c r="N142" i="1" s="1"/>
  <c r="S142" i="1"/>
  <c r="R142" i="1" s="1"/>
  <c r="I143" i="1"/>
  <c r="J143" i="1"/>
  <c r="L143" i="1"/>
  <c r="M143" i="1"/>
  <c r="O143" i="1"/>
  <c r="N143" i="1" s="1"/>
  <c r="S143" i="1"/>
  <c r="R143" i="1" s="1"/>
  <c r="I144" i="1"/>
  <c r="J144" i="1"/>
  <c r="L144" i="1"/>
  <c r="M144" i="1"/>
  <c r="O144" i="1"/>
  <c r="N144" i="1" s="1"/>
  <c r="S144" i="1"/>
  <c r="R144" i="1" s="1"/>
  <c r="I145" i="1"/>
  <c r="J145" i="1"/>
  <c r="L145" i="1"/>
  <c r="M145" i="1"/>
  <c r="O145" i="1"/>
  <c r="N145" i="1" s="1"/>
  <c r="S145" i="1"/>
  <c r="R145" i="1" s="1"/>
  <c r="I146" i="1"/>
  <c r="J146" i="1"/>
  <c r="L146" i="1"/>
  <c r="M146" i="1"/>
  <c r="O146" i="1"/>
  <c r="N146" i="1" s="1"/>
  <c r="S146" i="1"/>
  <c r="R146" i="1" s="1"/>
  <c r="I147" i="1"/>
  <c r="J147" i="1"/>
  <c r="L147" i="1"/>
  <c r="M147" i="1"/>
  <c r="O147" i="1"/>
  <c r="N147" i="1" s="1"/>
  <c r="S147" i="1"/>
  <c r="R147" i="1" s="1"/>
  <c r="I148" i="1"/>
  <c r="J148" i="1"/>
  <c r="L148" i="1"/>
  <c r="M148" i="1"/>
  <c r="O148" i="1"/>
  <c r="N148" i="1" s="1"/>
  <c r="S148" i="1"/>
  <c r="R148" i="1" s="1"/>
  <c r="I149" i="1"/>
  <c r="J149" i="1"/>
  <c r="L149" i="1"/>
  <c r="M149" i="1"/>
  <c r="O149" i="1"/>
  <c r="N149" i="1" s="1"/>
  <c r="S149" i="1"/>
  <c r="R149" i="1" s="1"/>
  <c r="I150" i="1"/>
  <c r="J150" i="1"/>
  <c r="L150" i="1"/>
  <c r="M150" i="1"/>
  <c r="O150" i="1"/>
  <c r="N150" i="1" s="1"/>
  <c r="S150" i="1"/>
  <c r="R150" i="1" s="1"/>
  <c r="I151" i="1"/>
  <c r="J151" i="1"/>
  <c r="L151" i="1"/>
  <c r="M151" i="1"/>
  <c r="O151" i="1"/>
  <c r="N151" i="1" s="1"/>
  <c r="S151" i="1"/>
  <c r="R151" i="1" s="1"/>
  <c r="I152" i="1"/>
  <c r="J152" i="1"/>
  <c r="L152" i="1"/>
  <c r="M152" i="1"/>
  <c r="O152" i="1"/>
  <c r="N152" i="1" s="1"/>
  <c r="S152" i="1"/>
  <c r="R152" i="1" s="1"/>
  <c r="I153" i="1"/>
  <c r="J153" i="1"/>
  <c r="L153" i="1"/>
  <c r="M153" i="1"/>
  <c r="O153" i="1"/>
  <c r="N153" i="1" s="1"/>
  <c r="S153" i="1"/>
  <c r="R153" i="1" s="1"/>
  <c r="I154" i="1"/>
  <c r="J154" i="1"/>
  <c r="L154" i="1"/>
  <c r="M154" i="1"/>
  <c r="O154" i="1"/>
  <c r="N154" i="1" s="1"/>
  <c r="S154" i="1"/>
  <c r="R154" i="1" s="1"/>
  <c r="I155" i="1"/>
  <c r="J155" i="1"/>
  <c r="L155" i="1"/>
  <c r="M155" i="1"/>
  <c r="O155" i="1"/>
  <c r="N155" i="1" s="1"/>
  <c r="S155" i="1"/>
  <c r="R155" i="1" s="1"/>
  <c r="I156" i="1"/>
  <c r="J156" i="1"/>
  <c r="L156" i="1"/>
  <c r="M156" i="1"/>
  <c r="O156" i="1"/>
  <c r="N156" i="1" s="1"/>
  <c r="S156" i="1"/>
  <c r="R156" i="1" s="1"/>
  <c r="I157" i="1"/>
  <c r="J157" i="1"/>
  <c r="L157" i="1"/>
  <c r="M157" i="1"/>
  <c r="O157" i="1"/>
  <c r="N157" i="1" s="1"/>
  <c r="S157" i="1"/>
  <c r="R157" i="1" s="1"/>
  <c r="I158" i="1"/>
  <c r="J158" i="1"/>
  <c r="L158" i="1"/>
  <c r="M158" i="1"/>
  <c r="O158" i="1"/>
  <c r="N158" i="1" s="1"/>
  <c r="S158" i="1"/>
  <c r="R158" i="1" s="1"/>
  <c r="I159" i="1"/>
  <c r="J159" i="1"/>
  <c r="L159" i="1"/>
  <c r="M159" i="1"/>
  <c r="O159" i="1"/>
  <c r="N159" i="1" s="1"/>
  <c r="S159" i="1"/>
  <c r="R159" i="1" s="1"/>
  <c r="I160" i="1"/>
  <c r="J160" i="1"/>
  <c r="L160" i="1"/>
  <c r="M160" i="1"/>
  <c r="O160" i="1"/>
  <c r="N160" i="1" s="1"/>
  <c r="S160" i="1"/>
  <c r="R160" i="1" s="1"/>
  <c r="I161" i="1"/>
  <c r="J161" i="1"/>
  <c r="L161" i="1"/>
  <c r="M161" i="1"/>
  <c r="O161" i="1"/>
  <c r="N161" i="1" s="1"/>
  <c r="S161" i="1"/>
  <c r="R161" i="1" s="1"/>
  <c r="I162" i="1"/>
  <c r="J162" i="1"/>
  <c r="L162" i="1"/>
  <c r="M162" i="1"/>
  <c r="O162" i="1"/>
  <c r="N162" i="1" s="1"/>
  <c r="S162" i="1"/>
  <c r="R162" i="1" s="1"/>
  <c r="I163" i="1"/>
  <c r="J163" i="1"/>
  <c r="L163" i="1"/>
  <c r="M163" i="1"/>
  <c r="O163" i="1"/>
  <c r="N163" i="1" s="1"/>
  <c r="S163" i="1"/>
  <c r="R163" i="1" s="1"/>
  <c r="I164" i="1"/>
  <c r="J164" i="1"/>
  <c r="L164" i="1"/>
  <c r="M164" i="1"/>
  <c r="O164" i="1"/>
  <c r="N164" i="1" s="1"/>
  <c r="S164" i="1"/>
  <c r="R164" i="1" s="1"/>
  <c r="I165" i="1"/>
  <c r="J165" i="1"/>
  <c r="L165" i="1"/>
  <c r="M165" i="1"/>
  <c r="O165" i="1"/>
  <c r="N165" i="1" s="1"/>
  <c r="S165" i="1"/>
  <c r="R165" i="1" s="1"/>
  <c r="I166" i="1"/>
  <c r="J166" i="1"/>
  <c r="L166" i="1"/>
  <c r="M166" i="1"/>
  <c r="O166" i="1"/>
  <c r="N166" i="1" s="1"/>
  <c r="S166" i="1"/>
  <c r="R166" i="1" s="1"/>
  <c r="I167" i="1"/>
  <c r="J167" i="1"/>
  <c r="L167" i="1"/>
  <c r="M167" i="1"/>
  <c r="O167" i="1"/>
  <c r="N167" i="1" s="1"/>
  <c r="S167" i="1"/>
  <c r="R167" i="1" s="1"/>
  <c r="I168" i="1"/>
  <c r="J168" i="1"/>
  <c r="L168" i="1"/>
  <c r="M168" i="1"/>
  <c r="O168" i="1"/>
  <c r="N168" i="1" s="1"/>
  <c r="S168" i="1"/>
  <c r="R168" i="1" s="1"/>
  <c r="I169" i="1"/>
  <c r="J169" i="1"/>
  <c r="L169" i="1"/>
  <c r="M169" i="1"/>
  <c r="O169" i="1"/>
  <c r="N169" i="1" s="1"/>
  <c r="S169" i="1"/>
  <c r="R169" i="1" s="1"/>
  <c r="I170" i="1"/>
  <c r="J170" i="1"/>
  <c r="L170" i="1"/>
  <c r="M170" i="1"/>
  <c r="O170" i="1"/>
  <c r="N170" i="1" s="1"/>
  <c r="S170" i="1"/>
  <c r="R170" i="1" s="1"/>
  <c r="I171" i="1"/>
  <c r="J171" i="1"/>
  <c r="L171" i="1"/>
  <c r="M171" i="1"/>
  <c r="O171" i="1"/>
  <c r="N171" i="1" s="1"/>
  <c r="S171" i="1"/>
  <c r="R171" i="1" s="1"/>
  <c r="I172" i="1"/>
  <c r="J172" i="1"/>
  <c r="L172" i="1"/>
  <c r="M172" i="1"/>
  <c r="O172" i="1"/>
  <c r="N172" i="1" s="1"/>
  <c r="S172" i="1"/>
  <c r="R172" i="1" s="1"/>
  <c r="I173" i="1"/>
  <c r="J173" i="1"/>
  <c r="L173" i="1"/>
  <c r="M173" i="1"/>
  <c r="O173" i="1"/>
  <c r="N173" i="1" s="1"/>
  <c r="S173" i="1"/>
  <c r="R173" i="1" s="1"/>
  <c r="I174" i="1"/>
  <c r="J174" i="1"/>
  <c r="L174" i="1"/>
  <c r="M174" i="1"/>
  <c r="O174" i="1"/>
  <c r="N174" i="1" s="1"/>
  <c r="S174" i="1"/>
  <c r="R174" i="1" s="1"/>
  <c r="I175" i="1"/>
  <c r="J175" i="1"/>
  <c r="L175" i="1"/>
  <c r="M175" i="1"/>
  <c r="O175" i="1"/>
  <c r="N175" i="1" s="1"/>
  <c r="S175" i="1"/>
  <c r="R175" i="1" s="1"/>
  <c r="I176" i="1"/>
  <c r="J176" i="1"/>
  <c r="L176" i="1"/>
  <c r="M176" i="1"/>
  <c r="O176" i="1"/>
  <c r="N176" i="1" s="1"/>
  <c r="S176" i="1"/>
  <c r="R176" i="1" s="1"/>
  <c r="I177" i="1"/>
  <c r="J177" i="1"/>
  <c r="L177" i="1"/>
  <c r="M177" i="1"/>
  <c r="O177" i="1"/>
  <c r="N177" i="1" s="1"/>
  <c r="S177" i="1"/>
  <c r="R177" i="1" s="1"/>
  <c r="I178" i="1"/>
  <c r="J178" i="1"/>
  <c r="L178" i="1"/>
  <c r="M178" i="1"/>
  <c r="O178" i="1"/>
  <c r="N178" i="1" s="1"/>
  <c r="S178" i="1"/>
  <c r="R178" i="1" s="1"/>
  <c r="I179" i="1"/>
  <c r="J179" i="1"/>
  <c r="L179" i="1"/>
  <c r="M179" i="1"/>
  <c r="O179" i="1"/>
  <c r="N179" i="1" s="1"/>
  <c r="S179" i="1"/>
  <c r="R179" i="1" s="1"/>
  <c r="I180" i="1"/>
  <c r="J180" i="1"/>
  <c r="L180" i="1"/>
  <c r="M180" i="1"/>
  <c r="O180" i="1"/>
  <c r="N180" i="1" s="1"/>
  <c r="S180" i="1"/>
  <c r="R180" i="1" s="1"/>
  <c r="I181" i="1"/>
  <c r="J181" i="1"/>
  <c r="L181" i="1"/>
  <c r="M181" i="1"/>
  <c r="O181" i="1"/>
  <c r="N181" i="1" s="1"/>
  <c r="S181" i="1"/>
  <c r="R181" i="1" s="1"/>
  <c r="I182" i="1"/>
  <c r="J182" i="1"/>
  <c r="L182" i="1"/>
  <c r="M182" i="1"/>
  <c r="O182" i="1"/>
  <c r="N182" i="1" s="1"/>
  <c r="S182" i="1"/>
  <c r="R182" i="1" s="1"/>
  <c r="I183" i="1"/>
  <c r="J183" i="1"/>
  <c r="L183" i="1"/>
  <c r="M183" i="1"/>
  <c r="O183" i="1"/>
  <c r="N183" i="1" s="1"/>
  <c r="S183" i="1"/>
  <c r="R183" i="1" s="1"/>
  <c r="I184" i="1"/>
  <c r="J184" i="1"/>
  <c r="L184" i="1"/>
  <c r="M184" i="1"/>
  <c r="O184" i="1"/>
  <c r="N184" i="1" s="1"/>
  <c r="S184" i="1"/>
  <c r="R184" i="1" s="1"/>
  <c r="I185" i="1"/>
  <c r="J185" i="1"/>
  <c r="L185" i="1"/>
  <c r="M185" i="1"/>
  <c r="O185" i="1"/>
  <c r="N185" i="1" s="1"/>
  <c r="S185" i="1"/>
  <c r="R185" i="1" s="1"/>
  <c r="I186" i="1"/>
  <c r="J186" i="1"/>
  <c r="L186" i="1"/>
  <c r="M186" i="1"/>
  <c r="O186" i="1"/>
  <c r="N186" i="1" s="1"/>
  <c r="S186" i="1"/>
  <c r="R186" i="1" s="1"/>
  <c r="I187" i="1"/>
  <c r="J187" i="1"/>
  <c r="L187" i="1"/>
  <c r="M187" i="1"/>
  <c r="O187" i="1"/>
  <c r="N187" i="1" s="1"/>
  <c r="S187" i="1"/>
  <c r="R187" i="1" s="1"/>
  <c r="I188" i="1"/>
  <c r="J188" i="1"/>
  <c r="L188" i="1"/>
  <c r="M188" i="1"/>
  <c r="O188" i="1"/>
  <c r="N188" i="1" s="1"/>
  <c r="S188" i="1"/>
  <c r="R188" i="1" s="1"/>
  <c r="I189" i="1"/>
  <c r="J189" i="1"/>
  <c r="L189" i="1"/>
  <c r="M189" i="1"/>
  <c r="O189" i="1"/>
  <c r="N189" i="1" s="1"/>
  <c r="S189" i="1"/>
  <c r="R189" i="1" s="1"/>
  <c r="I190" i="1"/>
  <c r="J190" i="1"/>
  <c r="L190" i="1"/>
  <c r="M190" i="1"/>
  <c r="O190" i="1"/>
  <c r="N190" i="1" s="1"/>
  <c r="S190" i="1"/>
  <c r="R190" i="1" s="1"/>
  <c r="I191" i="1"/>
  <c r="J191" i="1"/>
  <c r="L191" i="1"/>
  <c r="M191" i="1"/>
  <c r="O191" i="1"/>
  <c r="N191" i="1" s="1"/>
  <c r="S191" i="1"/>
  <c r="R191" i="1" s="1"/>
  <c r="I192" i="1"/>
  <c r="J192" i="1"/>
  <c r="L192" i="1"/>
  <c r="M192" i="1"/>
  <c r="O192" i="1"/>
  <c r="N192" i="1" s="1"/>
  <c r="S192" i="1"/>
  <c r="R192" i="1" s="1"/>
  <c r="I193" i="1"/>
  <c r="J193" i="1"/>
  <c r="L193" i="1"/>
  <c r="M193" i="1"/>
  <c r="O193" i="1"/>
  <c r="N193" i="1" s="1"/>
  <c r="S193" i="1"/>
  <c r="R193" i="1" s="1"/>
  <c r="I194" i="1"/>
  <c r="J194" i="1"/>
  <c r="L194" i="1"/>
  <c r="M194" i="1"/>
  <c r="O194" i="1"/>
  <c r="N194" i="1" s="1"/>
  <c r="S194" i="1"/>
  <c r="R194" i="1" s="1"/>
  <c r="I195" i="1"/>
  <c r="J195" i="1"/>
  <c r="L195" i="1"/>
  <c r="M195" i="1"/>
  <c r="O195" i="1"/>
  <c r="N195" i="1" s="1"/>
  <c r="S195" i="1"/>
  <c r="R195" i="1" s="1"/>
  <c r="I196" i="1"/>
  <c r="J196" i="1"/>
  <c r="L196" i="1"/>
  <c r="M196" i="1"/>
  <c r="O196" i="1"/>
  <c r="N196" i="1" s="1"/>
  <c r="S196" i="1"/>
  <c r="R196" i="1" s="1"/>
  <c r="I197" i="1"/>
  <c r="J197" i="1"/>
  <c r="L197" i="1"/>
  <c r="M197" i="1"/>
  <c r="O197" i="1"/>
  <c r="N197" i="1" s="1"/>
  <c r="S197" i="1"/>
  <c r="R197" i="1" s="1"/>
  <c r="I198" i="1"/>
  <c r="J198" i="1"/>
  <c r="L198" i="1"/>
  <c r="M198" i="1"/>
  <c r="O198" i="1"/>
  <c r="N198" i="1" s="1"/>
  <c r="S198" i="1"/>
  <c r="R198" i="1" s="1"/>
  <c r="I199" i="1"/>
  <c r="J199" i="1"/>
  <c r="L199" i="1"/>
  <c r="M199" i="1"/>
  <c r="O199" i="1"/>
  <c r="N199" i="1" s="1"/>
  <c r="S199" i="1"/>
  <c r="R199" i="1" s="1"/>
  <c r="I200" i="1"/>
  <c r="J200" i="1"/>
  <c r="L200" i="1"/>
  <c r="M200" i="1"/>
  <c r="O200" i="1"/>
  <c r="N200" i="1" s="1"/>
  <c r="S200" i="1"/>
  <c r="R200" i="1" s="1"/>
  <c r="I201" i="1"/>
  <c r="J201" i="1"/>
  <c r="L201" i="1"/>
  <c r="M201" i="1"/>
  <c r="O201" i="1"/>
  <c r="N201" i="1" s="1"/>
  <c r="S201" i="1"/>
  <c r="R201" i="1" s="1"/>
  <c r="I202" i="1"/>
  <c r="J202" i="1"/>
  <c r="L202" i="1"/>
  <c r="M202" i="1"/>
  <c r="O202" i="1"/>
  <c r="N202" i="1" s="1"/>
  <c r="S202" i="1"/>
  <c r="R202" i="1" s="1"/>
  <c r="I203" i="1"/>
  <c r="J203" i="1"/>
  <c r="L203" i="1"/>
  <c r="M203" i="1"/>
  <c r="O203" i="1"/>
  <c r="N203" i="1" s="1"/>
  <c r="S203" i="1"/>
  <c r="R203" i="1" s="1"/>
  <c r="I204" i="1"/>
  <c r="J204" i="1"/>
  <c r="L204" i="1"/>
  <c r="M204" i="1"/>
  <c r="O204" i="1"/>
  <c r="N204" i="1" s="1"/>
  <c r="S204" i="1"/>
  <c r="R204" i="1" s="1"/>
  <c r="I205" i="1"/>
  <c r="J205" i="1"/>
  <c r="L205" i="1"/>
  <c r="M205" i="1"/>
  <c r="O205" i="1"/>
  <c r="N205" i="1" s="1"/>
  <c r="S205" i="1"/>
  <c r="R205" i="1" s="1"/>
  <c r="I206" i="1"/>
  <c r="J206" i="1"/>
  <c r="L206" i="1"/>
  <c r="M206" i="1"/>
  <c r="O206" i="1"/>
  <c r="N206" i="1" s="1"/>
  <c r="S206" i="1"/>
  <c r="R206" i="1" s="1"/>
  <c r="I207" i="1"/>
  <c r="J207" i="1"/>
  <c r="L207" i="1"/>
  <c r="M207" i="1"/>
  <c r="O207" i="1"/>
  <c r="N207" i="1" s="1"/>
  <c r="S207" i="1"/>
  <c r="R207" i="1" s="1"/>
  <c r="I208" i="1"/>
  <c r="J208" i="1"/>
  <c r="L208" i="1"/>
  <c r="M208" i="1"/>
  <c r="O208" i="1"/>
  <c r="N208" i="1" s="1"/>
  <c r="S208" i="1"/>
  <c r="R208" i="1" s="1"/>
  <c r="I209" i="1"/>
  <c r="J209" i="1"/>
  <c r="L209" i="1"/>
  <c r="M209" i="1"/>
  <c r="O209" i="1"/>
  <c r="N209" i="1" s="1"/>
  <c r="S209" i="1"/>
  <c r="R209" i="1" s="1"/>
  <c r="I210" i="1"/>
  <c r="J210" i="1"/>
  <c r="L210" i="1"/>
  <c r="M210" i="1"/>
  <c r="O210" i="1"/>
  <c r="N210" i="1" s="1"/>
  <c r="S210" i="1"/>
  <c r="R210" i="1" s="1"/>
  <c r="I211" i="1"/>
  <c r="J211" i="1"/>
  <c r="L211" i="1"/>
  <c r="M211" i="1"/>
  <c r="O211" i="1"/>
  <c r="N211" i="1" s="1"/>
  <c r="S211" i="1"/>
  <c r="R211" i="1" s="1"/>
  <c r="I212" i="1"/>
  <c r="J212" i="1"/>
  <c r="L212" i="1"/>
  <c r="M212" i="1"/>
  <c r="O212" i="1"/>
  <c r="N212" i="1" s="1"/>
  <c r="S212" i="1"/>
  <c r="R212" i="1" s="1"/>
  <c r="I213" i="1"/>
  <c r="J213" i="1"/>
  <c r="L213" i="1"/>
  <c r="M213" i="1"/>
  <c r="O213" i="1"/>
  <c r="N213" i="1" s="1"/>
  <c r="S213" i="1"/>
  <c r="R213" i="1" s="1"/>
  <c r="I214" i="1"/>
  <c r="J214" i="1"/>
  <c r="L214" i="1"/>
  <c r="M214" i="1"/>
  <c r="O214" i="1"/>
  <c r="N214" i="1" s="1"/>
  <c r="S214" i="1"/>
  <c r="R214" i="1" s="1"/>
  <c r="I215" i="1"/>
  <c r="J215" i="1"/>
  <c r="L215" i="1"/>
  <c r="M215" i="1"/>
  <c r="O215" i="1"/>
  <c r="N215" i="1" s="1"/>
  <c r="S215" i="1"/>
  <c r="R215" i="1" s="1"/>
  <c r="I216" i="1"/>
  <c r="J216" i="1"/>
  <c r="L216" i="1"/>
  <c r="M216" i="1"/>
  <c r="O216" i="1"/>
  <c r="N216" i="1" s="1"/>
  <c r="S216" i="1"/>
  <c r="R216" i="1" s="1"/>
  <c r="I217" i="1"/>
  <c r="J217" i="1"/>
  <c r="L217" i="1"/>
  <c r="M217" i="1"/>
  <c r="O217" i="1"/>
  <c r="N217" i="1" s="1"/>
  <c r="S217" i="1"/>
  <c r="R217" i="1" s="1"/>
  <c r="E508" i="1"/>
  <c r="L508" i="1" s="1"/>
  <c r="M508" i="1" l="1"/>
  <c r="S480" i="1"/>
  <c r="R480" i="1" s="1"/>
  <c r="O480" i="1"/>
  <c r="N480" i="1" s="1"/>
  <c r="M480" i="1"/>
  <c r="L480" i="1"/>
  <c r="J480" i="1"/>
  <c r="I480" i="1"/>
  <c r="S479" i="1"/>
  <c r="R479" i="1" s="1"/>
  <c r="O479" i="1"/>
  <c r="N479" i="1" s="1"/>
  <c r="M479" i="1"/>
  <c r="L479" i="1"/>
  <c r="J479" i="1"/>
  <c r="I479" i="1"/>
  <c r="S478" i="1"/>
  <c r="R478" i="1" s="1"/>
  <c r="O478" i="1"/>
  <c r="N478" i="1" s="1"/>
  <c r="M478" i="1"/>
  <c r="L478" i="1"/>
  <c r="J478" i="1"/>
  <c r="I478" i="1"/>
  <c r="S477" i="1"/>
  <c r="R477" i="1" s="1"/>
  <c r="O477" i="1"/>
  <c r="N477" i="1" s="1"/>
  <c r="M477" i="1"/>
  <c r="L477" i="1"/>
  <c r="J477" i="1"/>
  <c r="I477" i="1"/>
  <c r="S476" i="1"/>
  <c r="R476" i="1" s="1"/>
  <c r="O476" i="1"/>
  <c r="N476" i="1" s="1"/>
  <c r="M476" i="1"/>
  <c r="L476" i="1"/>
  <c r="J476" i="1"/>
  <c r="I476" i="1"/>
  <c r="S475" i="1"/>
  <c r="R475" i="1" s="1"/>
  <c r="O475" i="1"/>
  <c r="N475" i="1" s="1"/>
  <c r="M475" i="1"/>
  <c r="L475" i="1"/>
  <c r="J475" i="1"/>
  <c r="I475" i="1"/>
  <c r="S474" i="1"/>
  <c r="R474" i="1" s="1"/>
  <c r="O474" i="1"/>
  <c r="N474" i="1" s="1"/>
  <c r="M474" i="1"/>
  <c r="L474" i="1"/>
  <c r="J474" i="1"/>
  <c r="I474" i="1"/>
  <c r="S473" i="1"/>
  <c r="R473" i="1" s="1"/>
  <c r="O473" i="1"/>
  <c r="N473" i="1" s="1"/>
  <c r="M473" i="1"/>
  <c r="L473" i="1"/>
  <c r="J473" i="1"/>
  <c r="I473" i="1"/>
  <c r="S472" i="1"/>
  <c r="R472" i="1" s="1"/>
  <c r="O472" i="1"/>
  <c r="N472" i="1" s="1"/>
  <c r="M472" i="1"/>
  <c r="L472" i="1"/>
  <c r="J472" i="1"/>
  <c r="I472" i="1"/>
  <c r="S471" i="1"/>
  <c r="R471" i="1" s="1"/>
  <c r="O471" i="1"/>
  <c r="N471" i="1" s="1"/>
  <c r="M471" i="1"/>
  <c r="L471" i="1"/>
  <c r="J471" i="1"/>
  <c r="I471" i="1"/>
  <c r="S470" i="1"/>
  <c r="R470" i="1" s="1"/>
  <c r="O470" i="1"/>
  <c r="N470" i="1" s="1"/>
  <c r="M470" i="1"/>
  <c r="L470" i="1"/>
  <c r="J470" i="1"/>
  <c r="I470" i="1"/>
  <c r="S469" i="1"/>
  <c r="R469" i="1" s="1"/>
  <c r="O469" i="1"/>
  <c r="N469" i="1" s="1"/>
  <c r="M469" i="1"/>
  <c r="L469" i="1"/>
  <c r="J469" i="1"/>
  <c r="I469" i="1"/>
  <c r="S468" i="1"/>
  <c r="R468" i="1" s="1"/>
  <c r="O468" i="1"/>
  <c r="N468" i="1" s="1"/>
  <c r="M468" i="1"/>
  <c r="L468" i="1"/>
  <c r="J468" i="1"/>
  <c r="I468" i="1"/>
  <c r="S467" i="1"/>
  <c r="R467" i="1" s="1"/>
  <c r="O467" i="1"/>
  <c r="N467" i="1" s="1"/>
  <c r="M467" i="1"/>
  <c r="L467" i="1"/>
  <c r="J467" i="1"/>
  <c r="I467" i="1"/>
  <c r="S466" i="1"/>
  <c r="R466" i="1" s="1"/>
  <c r="O466" i="1"/>
  <c r="N466" i="1" s="1"/>
  <c r="M466" i="1"/>
  <c r="L466" i="1"/>
  <c r="J466" i="1"/>
  <c r="I466" i="1"/>
  <c r="S465" i="1"/>
  <c r="R465" i="1" s="1"/>
  <c r="O465" i="1"/>
  <c r="N465" i="1" s="1"/>
  <c r="M465" i="1"/>
  <c r="L465" i="1"/>
  <c r="J465" i="1"/>
  <c r="I465" i="1"/>
  <c r="S464" i="1"/>
  <c r="R464" i="1" s="1"/>
  <c r="O464" i="1"/>
  <c r="N464" i="1" s="1"/>
  <c r="M464" i="1"/>
  <c r="L464" i="1"/>
  <c r="J464" i="1"/>
  <c r="I464" i="1"/>
  <c r="S463" i="1"/>
  <c r="R463" i="1" s="1"/>
  <c r="O463" i="1"/>
  <c r="N463" i="1" s="1"/>
  <c r="M463" i="1"/>
  <c r="L463" i="1"/>
  <c r="J463" i="1"/>
  <c r="I463" i="1"/>
  <c r="S462" i="1"/>
  <c r="R462" i="1" s="1"/>
  <c r="O462" i="1"/>
  <c r="N462" i="1" s="1"/>
  <c r="M462" i="1"/>
  <c r="L462" i="1"/>
  <c r="J462" i="1"/>
  <c r="I462" i="1"/>
  <c r="S461" i="1"/>
  <c r="R461" i="1" s="1"/>
  <c r="O461" i="1"/>
  <c r="N461" i="1" s="1"/>
  <c r="M461" i="1"/>
  <c r="L461" i="1"/>
  <c r="J461" i="1"/>
  <c r="I461" i="1"/>
  <c r="S460" i="1"/>
  <c r="R460" i="1" s="1"/>
  <c r="O460" i="1"/>
  <c r="N460" i="1" s="1"/>
  <c r="M460" i="1"/>
  <c r="L460" i="1"/>
  <c r="J460" i="1"/>
  <c r="I460" i="1"/>
  <c r="S459" i="1"/>
  <c r="R459" i="1" s="1"/>
  <c r="O459" i="1"/>
  <c r="N459" i="1" s="1"/>
  <c r="M459" i="1"/>
  <c r="L459" i="1"/>
  <c r="J459" i="1"/>
  <c r="I459" i="1"/>
  <c r="S458" i="1"/>
  <c r="R458" i="1" s="1"/>
  <c r="O458" i="1"/>
  <c r="N458" i="1" s="1"/>
  <c r="M458" i="1"/>
  <c r="L458" i="1"/>
  <c r="J458" i="1"/>
  <c r="I458" i="1"/>
  <c r="S457" i="1"/>
  <c r="R457" i="1" s="1"/>
  <c r="O457" i="1"/>
  <c r="N457" i="1" s="1"/>
  <c r="M457" i="1"/>
  <c r="L457" i="1"/>
  <c r="J457" i="1"/>
  <c r="I457" i="1"/>
  <c r="S456" i="1"/>
  <c r="R456" i="1" s="1"/>
  <c r="O456" i="1"/>
  <c r="N456" i="1" s="1"/>
  <c r="M456" i="1"/>
  <c r="L456" i="1"/>
  <c r="J456" i="1"/>
  <c r="I456" i="1"/>
  <c r="S455" i="1"/>
  <c r="R455" i="1" s="1"/>
  <c r="O455" i="1"/>
  <c r="N455" i="1" s="1"/>
  <c r="M455" i="1"/>
  <c r="L455" i="1"/>
  <c r="J455" i="1"/>
  <c r="I455" i="1"/>
  <c r="S454" i="1"/>
  <c r="R454" i="1" s="1"/>
  <c r="O454" i="1"/>
  <c r="N454" i="1" s="1"/>
  <c r="M454" i="1"/>
  <c r="L454" i="1"/>
  <c r="J454" i="1"/>
  <c r="I454" i="1"/>
  <c r="S453" i="1"/>
  <c r="R453" i="1" s="1"/>
  <c r="O453" i="1"/>
  <c r="N453" i="1" s="1"/>
  <c r="M453" i="1"/>
  <c r="L453" i="1"/>
  <c r="J453" i="1"/>
  <c r="I453" i="1"/>
  <c r="S452" i="1"/>
  <c r="R452" i="1" s="1"/>
  <c r="O452" i="1"/>
  <c r="N452" i="1" s="1"/>
  <c r="M452" i="1"/>
  <c r="L452" i="1"/>
  <c r="J452" i="1"/>
  <c r="I452" i="1"/>
  <c r="S451" i="1"/>
  <c r="R451" i="1" s="1"/>
  <c r="O451" i="1"/>
  <c r="N451" i="1" s="1"/>
  <c r="M451" i="1"/>
  <c r="L451" i="1"/>
  <c r="J451" i="1"/>
  <c r="I451" i="1"/>
  <c r="S450" i="1"/>
  <c r="R450" i="1" s="1"/>
  <c r="O450" i="1"/>
  <c r="N450" i="1" s="1"/>
  <c r="M450" i="1"/>
  <c r="L450" i="1"/>
  <c r="J450" i="1"/>
  <c r="I450" i="1"/>
  <c r="S449" i="1"/>
  <c r="R449" i="1" s="1"/>
  <c r="O449" i="1"/>
  <c r="N449" i="1" s="1"/>
  <c r="M449" i="1"/>
  <c r="L449" i="1"/>
  <c r="J449" i="1"/>
  <c r="I449" i="1"/>
  <c r="S448" i="1"/>
  <c r="R448" i="1" s="1"/>
  <c r="O448" i="1"/>
  <c r="N448" i="1" s="1"/>
  <c r="M448" i="1"/>
  <c r="L448" i="1"/>
  <c r="J448" i="1"/>
  <c r="I448" i="1"/>
  <c r="S447" i="1"/>
  <c r="R447" i="1" s="1"/>
  <c r="O447" i="1"/>
  <c r="N447" i="1" s="1"/>
  <c r="M447" i="1"/>
  <c r="L447" i="1"/>
  <c r="J447" i="1"/>
  <c r="I447" i="1"/>
  <c r="S446" i="1"/>
  <c r="R446" i="1" s="1"/>
  <c r="O446" i="1"/>
  <c r="N446" i="1" s="1"/>
  <c r="M446" i="1"/>
  <c r="L446" i="1"/>
  <c r="J446" i="1"/>
  <c r="I446" i="1"/>
  <c r="S445" i="1"/>
  <c r="R445" i="1" s="1"/>
  <c r="O445" i="1"/>
  <c r="N445" i="1" s="1"/>
  <c r="M445" i="1"/>
  <c r="L445" i="1"/>
  <c r="J445" i="1"/>
  <c r="I445" i="1"/>
  <c r="S444" i="1"/>
  <c r="R444" i="1" s="1"/>
  <c r="O444" i="1"/>
  <c r="N444" i="1" s="1"/>
  <c r="M444" i="1"/>
  <c r="L444" i="1"/>
  <c r="J444" i="1"/>
  <c r="I444" i="1"/>
  <c r="S443" i="1"/>
  <c r="R443" i="1" s="1"/>
  <c r="O443" i="1"/>
  <c r="N443" i="1" s="1"/>
  <c r="M443" i="1"/>
  <c r="L443" i="1"/>
  <c r="J443" i="1"/>
  <c r="I443" i="1"/>
  <c r="S442" i="1"/>
  <c r="R442" i="1" s="1"/>
  <c r="O442" i="1"/>
  <c r="N442" i="1" s="1"/>
  <c r="M442" i="1"/>
  <c r="L442" i="1"/>
  <c r="J442" i="1"/>
  <c r="I442" i="1"/>
  <c r="S441" i="1"/>
  <c r="R441" i="1" s="1"/>
  <c r="O441" i="1"/>
  <c r="N441" i="1" s="1"/>
  <c r="M441" i="1"/>
  <c r="L441" i="1"/>
  <c r="J441" i="1"/>
  <c r="I441" i="1"/>
  <c r="S440" i="1"/>
  <c r="R440" i="1" s="1"/>
  <c r="O440" i="1"/>
  <c r="N440" i="1" s="1"/>
  <c r="M440" i="1"/>
  <c r="L440" i="1"/>
  <c r="J440" i="1"/>
  <c r="I440" i="1"/>
  <c r="S439" i="1"/>
  <c r="R439" i="1" s="1"/>
  <c r="O439" i="1"/>
  <c r="N439" i="1" s="1"/>
  <c r="M439" i="1"/>
  <c r="L439" i="1"/>
  <c r="J439" i="1"/>
  <c r="I439" i="1"/>
  <c r="S438" i="1"/>
  <c r="R438" i="1" s="1"/>
  <c r="O438" i="1"/>
  <c r="N438" i="1" s="1"/>
  <c r="M438" i="1"/>
  <c r="L438" i="1"/>
  <c r="J438" i="1"/>
  <c r="I438" i="1"/>
  <c r="S437" i="1"/>
  <c r="R437" i="1" s="1"/>
  <c r="O437" i="1"/>
  <c r="N437" i="1" s="1"/>
  <c r="M437" i="1"/>
  <c r="L437" i="1"/>
  <c r="J437" i="1"/>
  <c r="I437" i="1"/>
  <c r="S436" i="1"/>
  <c r="R436" i="1" s="1"/>
  <c r="O436" i="1"/>
  <c r="N436" i="1" s="1"/>
  <c r="M436" i="1"/>
  <c r="L436" i="1"/>
  <c r="J436" i="1"/>
  <c r="I436" i="1"/>
  <c r="S435" i="1"/>
  <c r="R435" i="1" s="1"/>
  <c r="O435" i="1"/>
  <c r="N435" i="1" s="1"/>
  <c r="M435" i="1"/>
  <c r="L435" i="1"/>
  <c r="J435" i="1"/>
  <c r="I435" i="1"/>
  <c r="S434" i="1"/>
  <c r="R434" i="1" s="1"/>
  <c r="O434" i="1"/>
  <c r="N434" i="1" s="1"/>
  <c r="M434" i="1"/>
  <c r="L434" i="1"/>
  <c r="J434" i="1"/>
  <c r="I434" i="1"/>
  <c r="S433" i="1"/>
  <c r="R433" i="1" s="1"/>
  <c r="O433" i="1"/>
  <c r="N433" i="1" s="1"/>
  <c r="M433" i="1"/>
  <c r="L433" i="1"/>
  <c r="J433" i="1"/>
  <c r="I433" i="1"/>
  <c r="S432" i="1"/>
  <c r="R432" i="1" s="1"/>
  <c r="O432" i="1"/>
  <c r="N432" i="1" s="1"/>
  <c r="M432" i="1"/>
  <c r="L432" i="1"/>
  <c r="J432" i="1"/>
  <c r="I432" i="1"/>
  <c r="S431" i="1"/>
  <c r="R431" i="1" s="1"/>
  <c r="O431" i="1"/>
  <c r="N431" i="1" s="1"/>
  <c r="M431" i="1"/>
  <c r="L431" i="1"/>
  <c r="J431" i="1"/>
  <c r="I431" i="1"/>
  <c r="S430" i="1"/>
  <c r="R430" i="1" s="1"/>
  <c r="O430" i="1"/>
  <c r="N430" i="1" s="1"/>
  <c r="M430" i="1"/>
  <c r="L430" i="1"/>
  <c r="J430" i="1"/>
  <c r="I430" i="1"/>
  <c r="S429" i="1"/>
  <c r="R429" i="1" s="1"/>
  <c r="O429" i="1"/>
  <c r="N429" i="1" s="1"/>
  <c r="M429" i="1"/>
  <c r="L429" i="1"/>
  <c r="J429" i="1"/>
  <c r="I429" i="1"/>
  <c r="S428" i="1"/>
  <c r="R428" i="1" s="1"/>
  <c r="O428" i="1"/>
  <c r="N428" i="1" s="1"/>
  <c r="M428" i="1"/>
  <c r="L428" i="1"/>
  <c r="J428" i="1"/>
  <c r="I428" i="1"/>
  <c r="S427" i="1"/>
  <c r="R427" i="1" s="1"/>
  <c r="O427" i="1"/>
  <c r="N427" i="1" s="1"/>
  <c r="M427" i="1"/>
  <c r="L427" i="1"/>
  <c r="J427" i="1"/>
  <c r="I427" i="1"/>
  <c r="S426" i="1"/>
  <c r="R426" i="1" s="1"/>
  <c r="O426" i="1"/>
  <c r="N426" i="1" s="1"/>
  <c r="M426" i="1"/>
  <c r="L426" i="1"/>
  <c r="J426" i="1"/>
  <c r="I426" i="1"/>
  <c r="S425" i="1"/>
  <c r="R425" i="1" s="1"/>
  <c r="O425" i="1"/>
  <c r="N425" i="1" s="1"/>
  <c r="M425" i="1"/>
  <c r="L425" i="1"/>
  <c r="J425" i="1"/>
  <c r="I425" i="1"/>
  <c r="S424" i="1"/>
  <c r="R424" i="1" s="1"/>
  <c r="O424" i="1"/>
  <c r="N424" i="1" s="1"/>
  <c r="M424" i="1"/>
  <c r="L424" i="1"/>
  <c r="J424" i="1"/>
  <c r="I424" i="1"/>
  <c r="S423" i="1"/>
  <c r="R423" i="1" s="1"/>
  <c r="O423" i="1"/>
  <c r="N423" i="1" s="1"/>
  <c r="M423" i="1"/>
  <c r="L423" i="1"/>
  <c r="J423" i="1"/>
  <c r="I423" i="1"/>
  <c r="S422" i="1"/>
  <c r="R422" i="1" s="1"/>
  <c r="O422" i="1"/>
  <c r="N422" i="1" s="1"/>
  <c r="M422" i="1"/>
  <c r="L422" i="1"/>
  <c r="J422" i="1"/>
  <c r="I422" i="1"/>
  <c r="S421" i="1"/>
  <c r="R421" i="1" s="1"/>
  <c r="O421" i="1"/>
  <c r="N421" i="1" s="1"/>
  <c r="M421" i="1"/>
  <c r="L421" i="1"/>
  <c r="J421" i="1"/>
  <c r="I421" i="1"/>
  <c r="S420" i="1"/>
  <c r="R420" i="1" s="1"/>
  <c r="O420" i="1"/>
  <c r="N420" i="1" s="1"/>
  <c r="M420" i="1"/>
  <c r="L420" i="1"/>
  <c r="J420" i="1"/>
  <c r="I420" i="1"/>
  <c r="S419" i="1"/>
  <c r="R419" i="1" s="1"/>
  <c r="O419" i="1"/>
  <c r="N419" i="1" s="1"/>
  <c r="M419" i="1"/>
  <c r="L419" i="1"/>
  <c r="J419" i="1"/>
  <c r="I419" i="1"/>
  <c r="S418" i="1"/>
  <c r="R418" i="1" s="1"/>
  <c r="O418" i="1"/>
  <c r="N418" i="1" s="1"/>
  <c r="M418" i="1"/>
  <c r="L418" i="1"/>
  <c r="J418" i="1"/>
  <c r="I418" i="1"/>
  <c r="S417" i="1"/>
  <c r="R417" i="1" s="1"/>
  <c r="O417" i="1"/>
  <c r="N417" i="1" s="1"/>
  <c r="M417" i="1"/>
  <c r="L417" i="1"/>
  <c r="J417" i="1"/>
  <c r="I417" i="1"/>
  <c r="S416" i="1"/>
  <c r="R416" i="1" s="1"/>
  <c r="O416" i="1"/>
  <c r="N416" i="1" s="1"/>
  <c r="M416" i="1"/>
  <c r="L416" i="1"/>
  <c r="J416" i="1"/>
  <c r="I416" i="1"/>
  <c r="S415" i="1"/>
  <c r="R415" i="1" s="1"/>
  <c r="O415" i="1"/>
  <c r="N415" i="1" s="1"/>
  <c r="M415" i="1"/>
  <c r="L415" i="1"/>
  <c r="J415" i="1"/>
  <c r="I415" i="1"/>
  <c r="S414" i="1"/>
  <c r="R414" i="1" s="1"/>
  <c r="O414" i="1"/>
  <c r="N414" i="1" s="1"/>
  <c r="M414" i="1"/>
  <c r="L414" i="1"/>
  <c r="J414" i="1"/>
  <c r="I414" i="1"/>
  <c r="S413" i="1"/>
  <c r="R413" i="1" s="1"/>
  <c r="O413" i="1"/>
  <c r="N413" i="1" s="1"/>
  <c r="M413" i="1"/>
  <c r="L413" i="1"/>
  <c r="J413" i="1"/>
  <c r="I413" i="1"/>
  <c r="S412" i="1"/>
  <c r="R412" i="1" s="1"/>
  <c r="O412" i="1"/>
  <c r="N412" i="1" s="1"/>
  <c r="M412" i="1"/>
  <c r="L412" i="1"/>
  <c r="J412" i="1"/>
  <c r="I412" i="1"/>
  <c r="S411" i="1"/>
  <c r="R411" i="1" s="1"/>
  <c r="O411" i="1"/>
  <c r="N411" i="1" s="1"/>
  <c r="M411" i="1"/>
  <c r="L411" i="1"/>
  <c r="J411" i="1"/>
  <c r="I411" i="1"/>
  <c r="S410" i="1"/>
  <c r="R410" i="1" s="1"/>
  <c r="O410" i="1"/>
  <c r="N410" i="1" s="1"/>
  <c r="M410" i="1"/>
  <c r="L410" i="1"/>
  <c r="J410" i="1"/>
  <c r="I410" i="1"/>
  <c r="S409" i="1"/>
  <c r="R409" i="1" s="1"/>
  <c r="O409" i="1"/>
  <c r="N409" i="1" s="1"/>
  <c r="M409" i="1"/>
  <c r="L409" i="1"/>
  <c r="J409" i="1"/>
  <c r="I409" i="1"/>
  <c r="S408" i="1"/>
  <c r="R408" i="1" s="1"/>
  <c r="O408" i="1"/>
  <c r="N408" i="1" s="1"/>
  <c r="M408" i="1"/>
  <c r="L408" i="1"/>
  <c r="J408" i="1"/>
  <c r="I408" i="1"/>
  <c r="S407" i="1"/>
  <c r="R407" i="1" s="1"/>
  <c r="O407" i="1"/>
  <c r="N407" i="1" s="1"/>
  <c r="M407" i="1"/>
  <c r="L407" i="1"/>
  <c r="J407" i="1"/>
  <c r="I407" i="1"/>
  <c r="S406" i="1"/>
  <c r="R406" i="1" s="1"/>
  <c r="O406" i="1"/>
  <c r="N406" i="1" s="1"/>
  <c r="M406" i="1"/>
  <c r="L406" i="1"/>
  <c r="J406" i="1"/>
  <c r="I406" i="1"/>
  <c r="S405" i="1"/>
  <c r="R405" i="1" s="1"/>
  <c r="O405" i="1"/>
  <c r="N405" i="1" s="1"/>
  <c r="M405" i="1"/>
  <c r="L405" i="1"/>
  <c r="J405" i="1"/>
  <c r="I405" i="1"/>
  <c r="S404" i="1"/>
  <c r="R404" i="1" s="1"/>
  <c r="O404" i="1"/>
  <c r="N404" i="1" s="1"/>
  <c r="M404" i="1"/>
  <c r="L404" i="1"/>
  <c r="J404" i="1"/>
  <c r="I404" i="1"/>
  <c r="S403" i="1"/>
  <c r="R403" i="1" s="1"/>
  <c r="O403" i="1"/>
  <c r="N403" i="1" s="1"/>
  <c r="M403" i="1"/>
  <c r="L403" i="1"/>
  <c r="J403" i="1"/>
  <c r="I403" i="1"/>
  <c r="S402" i="1"/>
  <c r="R402" i="1" s="1"/>
  <c r="O402" i="1"/>
  <c r="N402" i="1" s="1"/>
  <c r="M402" i="1"/>
  <c r="L402" i="1"/>
  <c r="J402" i="1"/>
  <c r="I402" i="1"/>
  <c r="S401" i="1"/>
  <c r="R401" i="1" s="1"/>
  <c r="O401" i="1"/>
  <c r="N401" i="1" s="1"/>
  <c r="M401" i="1"/>
  <c r="L401" i="1"/>
  <c r="J401" i="1"/>
  <c r="I401" i="1"/>
  <c r="S400" i="1"/>
  <c r="R400" i="1" s="1"/>
  <c r="O400" i="1"/>
  <c r="N400" i="1" s="1"/>
  <c r="M400" i="1"/>
  <c r="L400" i="1"/>
  <c r="J400" i="1"/>
  <c r="I400" i="1"/>
  <c r="S399" i="1"/>
  <c r="R399" i="1" s="1"/>
  <c r="O399" i="1"/>
  <c r="N399" i="1" s="1"/>
  <c r="M399" i="1"/>
  <c r="L399" i="1"/>
  <c r="J399" i="1"/>
  <c r="I399" i="1"/>
  <c r="S398" i="1"/>
  <c r="R398" i="1" s="1"/>
  <c r="O398" i="1"/>
  <c r="N398" i="1" s="1"/>
  <c r="M398" i="1"/>
  <c r="L398" i="1"/>
  <c r="J398" i="1"/>
  <c r="I398" i="1"/>
  <c r="S397" i="1"/>
  <c r="R397" i="1" s="1"/>
  <c r="O397" i="1"/>
  <c r="N397" i="1" s="1"/>
  <c r="M397" i="1"/>
  <c r="L397" i="1"/>
  <c r="J397" i="1"/>
  <c r="I397" i="1"/>
  <c r="S396" i="1"/>
  <c r="R396" i="1" s="1"/>
  <c r="O396" i="1"/>
  <c r="N396" i="1" s="1"/>
  <c r="M396" i="1"/>
  <c r="L396" i="1"/>
  <c r="J396" i="1"/>
  <c r="I396" i="1"/>
  <c r="S395" i="1"/>
  <c r="R395" i="1" s="1"/>
  <c r="O395" i="1"/>
  <c r="N395" i="1" s="1"/>
  <c r="M395" i="1"/>
  <c r="L395" i="1"/>
  <c r="J395" i="1"/>
  <c r="I395" i="1"/>
  <c r="S394" i="1"/>
  <c r="R394" i="1" s="1"/>
  <c r="O394" i="1"/>
  <c r="N394" i="1" s="1"/>
  <c r="M394" i="1"/>
  <c r="L394" i="1"/>
  <c r="J394" i="1"/>
  <c r="I394" i="1"/>
  <c r="S393" i="1"/>
  <c r="R393" i="1" s="1"/>
  <c r="O393" i="1"/>
  <c r="N393" i="1" s="1"/>
  <c r="M393" i="1"/>
  <c r="L393" i="1"/>
  <c r="J393" i="1"/>
  <c r="I393" i="1"/>
  <c r="S392" i="1"/>
  <c r="R392" i="1" s="1"/>
  <c r="O392" i="1"/>
  <c r="N392" i="1" s="1"/>
  <c r="M392" i="1"/>
  <c r="L392" i="1"/>
  <c r="J392" i="1"/>
  <c r="I392" i="1"/>
  <c r="S391" i="1"/>
  <c r="R391" i="1" s="1"/>
  <c r="O391" i="1"/>
  <c r="N391" i="1" s="1"/>
  <c r="M391" i="1"/>
  <c r="L391" i="1"/>
  <c r="J391" i="1"/>
  <c r="I391" i="1"/>
  <c r="S390" i="1"/>
  <c r="R390" i="1" s="1"/>
  <c r="O390" i="1"/>
  <c r="N390" i="1" s="1"/>
  <c r="M390" i="1"/>
  <c r="L390" i="1"/>
  <c r="J390" i="1"/>
  <c r="I390" i="1"/>
  <c r="S389" i="1"/>
  <c r="R389" i="1" s="1"/>
  <c r="O389" i="1"/>
  <c r="N389" i="1" s="1"/>
  <c r="M389" i="1"/>
  <c r="L389" i="1"/>
  <c r="J389" i="1"/>
  <c r="I389" i="1"/>
  <c r="S388" i="1"/>
  <c r="R388" i="1" s="1"/>
  <c r="O388" i="1"/>
  <c r="N388" i="1" s="1"/>
  <c r="M388" i="1"/>
  <c r="L388" i="1"/>
  <c r="J388" i="1"/>
  <c r="I388" i="1"/>
  <c r="S387" i="1"/>
  <c r="R387" i="1" s="1"/>
  <c r="O387" i="1"/>
  <c r="N387" i="1" s="1"/>
  <c r="M387" i="1"/>
  <c r="L387" i="1"/>
  <c r="J387" i="1"/>
  <c r="I387" i="1"/>
  <c r="S386" i="1"/>
  <c r="R386" i="1" s="1"/>
  <c r="O386" i="1"/>
  <c r="N386" i="1" s="1"/>
  <c r="M386" i="1"/>
  <c r="L386" i="1"/>
  <c r="J386" i="1"/>
  <c r="I386" i="1"/>
  <c r="S385" i="1"/>
  <c r="R385" i="1" s="1"/>
  <c r="O385" i="1"/>
  <c r="N385" i="1" s="1"/>
  <c r="M385" i="1"/>
  <c r="L385" i="1"/>
  <c r="J385" i="1"/>
  <c r="I385" i="1"/>
  <c r="S384" i="1"/>
  <c r="R384" i="1" s="1"/>
  <c r="O384" i="1"/>
  <c r="N384" i="1" s="1"/>
  <c r="M384" i="1"/>
  <c r="L384" i="1"/>
  <c r="J384" i="1"/>
  <c r="I384" i="1"/>
  <c r="S383" i="1"/>
  <c r="R383" i="1" s="1"/>
  <c r="O383" i="1"/>
  <c r="N383" i="1" s="1"/>
  <c r="M383" i="1"/>
  <c r="L383" i="1"/>
  <c r="J383" i="1"/>
  <c r="I383" i="1"/>
  <c r="S382" i="1"/>
  <c r="R382" i="1" s="1"/>
  <c r="O382" i="1"/>
  <c r="N382" i="1" s="1"/>
  <c r="M382" i="1"/>
  <c r="L382" i="1"/>
  <c r="J382" i="1"/>
  <c r="I382" i="1"/>
  <c r="S381" i="1"/>
  <c r="R381" i="1" s="1"/>
  <c r="O381" i="1"/>
  <c r="N381" i="1" s="1"/>
  <c r="M381" i="1"/>
  <c r="L381" i="1"/>
  <c r="J381" i="1"/>
  <c r="I381" i="1"/>
  <c r="S380" i="1"/>
  <c r="R380" i="1" s="1"/>
  <c r="O380" i="1"/>
  <c r="N380" i="1" s="1"/>
  <c r="M380" i="1"/>
  <c r="L380" i="1"/>
  <c r="J380" i="1"/>
  <c r="I380" i="1"/>
  <c r="S379" i="1"/>
  <c r="R379" i="1" s="1"/>
  <c r="O379" i="1"/>
  <c r="N379" i="1" s="1"/>
  <c r="M379" i="1"/>
  <c r="L379" i="1"/>
  <c r="J379" i="1"/>
  <c r="I379" i="1"/>
  <c r="S378" i="1"/>
  <c r="R378" i="1" s="1"/>
  <c r="O378" i="1"/>
  <c r="N378" i="1" s="1"/>
  <c r="M378" i="1"/>
  <c r="L378" i="1"/>
  <c r="J378" i="1"/>
  <c r="I378" i="1"/>
  <c r="S377" i="1"/>
  <c r="R377" i="1" s="1"/>
  <c r="O377" i="1"/>
  <c r="N377" i="1" s="1"/>
  <c r="M377" i="1"/>
  <c r="L377" i="1"/>
  <c r="J377" i="1"/>
  <c r="I377" i="1"/>
  <c r="S376" i="1"/>
  <c r="R376" i="1" s="1"/>
  <c r="O376" i="1"/>
  <c r="N376" i="1" s="1"/>
  <c r="M376" i="1"/>
  <c r="L376" i="1"/>
  <c r="J376" i="1"/>
  <c r="I376" i="1"/>
  <c r="S375" i="1"/>
  <c r="R375" i="1" s="1"/>
  <c r="O375" i="1"/>
  <c r="N375" i="1" s="1"/>
  <c r="M375" i="1"/>
  <c r="L375" i="1"/>
  <c r="J375" i="1"/>
  <c r="I375" i="1"/>
  <c r="S374" i="1"/>
  <c r="R374" i="1" s="1"/>
  <c r="O374" i="1"/>
  <c r="N374" i="1" s="1"/>
  <c r="M374" i="1"/>
  <c r="L374" i="1"/>
  <c r="J374" i="1"/>
  <c r="I374" i="1"/>
  <c r="S373" i="1"/>
  <c r="R373" i="1" s="1"/>
  <c r="O373" i="1"/>
  <c r="N373" i="1" s="1"/>
  <c r="M373" i="1"/>
  <c r="L373" i="1"/>
  <c r="J373" i="1"/>
  <c r="I373" i="1"/>
  <c r="S372" i="1"/>
  <c r="R372" i="1" s="1"/>
  <c r="O372" i="1"/>
  <c r="N372" i="1" s="1"/>
  <c r="M372" i="1"/>
  <c r="L372" i="1"/>
  <c r="J372" i="1"/>
  <c r="I372" i="1"/>
  <c r="S371" i="1"/>
  <c r="R371" i="1" s="1"/>
  <c r="O371" i="1"/>
  <c r="N371" i="1" s="1"/>
  <c r="M371" i="1"/>
  <c r="L371" i="1"/>
  <c r="J371" i="1"/>
  <c r="I371" i="1"/>
  <c r="S370" i="1"/>
  <c r="R370" i="1" s="1"/>
  <c r="O370" i="1"/>
  <c r="N370" i="1" s="1"/>
  <c r="M370" i="1"/>
  <c r="L370" i="1"/>
  <c r="J370" i="1"/>
  <c r="I370" i="1"/>
  <c r="S369" i="1"/>
  <c r="R369" i="1" s="1"/>
  <c r="O369" i="1"/>
  <c r="N369" i="1" s="1"/>
  <c r="M369" i="1"/>
  <c r="L369" i="1"/>
  <c r="J369" i="1"/>
  <c r="I369" i="1"/>
  <c r="S368" i="1"/>
  <c r="R368" i="1" s="1"/>
  <c r="O368" i="1"/>
  <c r="N368" i="1" s="1"/>
  <c r="M368" i="1"/>
  <c r="L368" i="1"/>
  <c r="J368" i="1"/>
  <c r="I368" i="1"/>
  <c r="S367" i="1"/>
  <c r="R367" i="1" s="1"/>
  <c r="O367" i="1"/>
  <c r="N367" i="1" s="1"/>
  <c r="M367" i="1"/>
  <c r="L367" i="1"/>
  <c r="J367" i="1"/>
  <c r="I367" i="1"/>
  <c r="S366" i="1"/>
  <c r="R366" i="1" s="1"/>
  <c r="O366" i="1"/>
  <c r="N366" i="1" s="1"/>
  <c r="M366" i="1"/>
  <c r="L366" i="1"/>
  <c r="J366" i="1"/>
  <c r="I366" i="1"/>
  <c r="S365" i="1"/>
  <c r="R365" i="1" s="1"/>
  <c r="O365" i="1"/>
  <c r="N365" i="1" s="1"/>
  <c r="M365" i="1"/>
  <c r="L365" i="1"/>
  <c r="J365" i="1"/>
  <c r="I365" i="1"/>
  <c r="S364" i="1"/>
  <c r="R364" i="1" s="1"/>
  <c r="O364" i="1"/>
  <c r="N364" i="1" s="1"/>
  <c r="M364" i="1"/>
  <c r="L364" i="1"/>
  <c r="J364" i="1"/>
  <c r="I364" i="1"/>
  <c r="S363" i="1"/>
  <c r="R363" i="1" s="1"/>
  <c r="O363" i="1"/>
  <c r="N363" i="1" s="1"/>
  <c r="M363" i="1"/>
  <c r="L363" i="1"/>
  <c r="J363" i="1"/>
  <c r="I363" i="1"/>
  <c r="S362" i="1"/>
  <c r="R362" i="1" s="1"/>
  <c r="O362" i="1"/>
  <c r="N362" i="1" s="1"/>
  <c r="M362" i="1"/>
  <c r="L362" i="1"/>
  <c r="J362" i="1"/>
  <c r="I362" i="1"/>
  <c r="S361" i="1"/>
  <c r="R361" i="1" s="1"/>
  <c r="O361" i="1"/>
  <c r="N361" i="1" s="1"/>
  <c r="M361" i="1"/>
  <c r="L361" i="1"/>
  <c r="J361" i="1"/>
  <c r="I361" i="1"/>
  <c r="S360" i="1"/>
  <c r="R360" i="1" s="1"/>
  <c r="O360" i="1"/>
  <c r="N360" i="1" s="1"/>
  <c r="M360" i="1"/>
  <c r="L360" i="1"/>
  <c r="J360" i="1"/>
  <c r="I360" i="1"/>
  <c r="S359" i="1"/>
  <c r="R359" i="1" s="1"/>
  <c r="O359" i="1"/>
  <c r="N359" i="1" s="1"/>
  <c r="M359" i="1"/>
  <c r="L359" i="1"/>
  <c r="J359" i="1"/>
  <c r="I359" i="1"/>
  <c r="S358" i="1"/>
  <c r="R358" i="1" s="1"/>
  <c r="O358" i="1"/>
  <c r="N358" i="1" s="1"/>
  <c r="M358" i="1"/>
  <c r="L358" i="1"/>
  <c r="J358" i="1"/>
  <c r="I358" i="1"/>
  <c r="S357" i="1"/>
  <c r="R357" i="1" s="1"/>
  <c r="O357" i="1"/>
  <c r="N357" i="1" s="1"/>
  <c r="M357" i="1"/>
  <c r="L357" i="1"/>
  <c r="J357" i="1"/>
  <c r="I357" i="1"/>
  <c r="S356" i="1"/>
  <c r="R356" i="1" s="1"/>
  <c r="O356" i="1"/>
  <c r="N356" i="1" s="1"/>
  <c r="M356" i="1"/>
  <c r="L356" i="1"/>
  <c r="J356" i="1"/>
  <c r="I356" i="1"/>
  <c r="S355" i="1"/>
  <c r="R355" i="1" s="1"/>
  <c r="O355" i="1"/>
  <c r="N355" i="1" s="1"/>
  <c r="M355" i="1"/>
  <c r="L355" i="1"/>
  <c r="J355" i="1"/>
  <c r="I355" i="1"/>
  <c r="S354" i="1"/>
  <c r="R354" i="1" s="1"/>
  <c r="O354" i="1"/>
  <c r="N354" i="1" s="1"/>
  <c r="M354" i="1"/>
  <c r="L354" i="1"/>
  <c r="J354" i="1"/>
  <c r="I354" i="1"/>
  <c r="S353" i="1"/>
  <c r="R353" i="1" s="1"/>
  <c r="O353" i="1"/>
  <c r="N353" i="1" s="1"/>
  <c r="M353" i="1"/>
  <c r="L353" i="1"/>
  <c r="J353" i="1"/>
  <c r="I353" i="1"/>
  <c r="S352" i="1"/>
  <c r="R352" i="1" s="1"/>
  <c r="O352" i="1"/>
  <c r="N352" i="1" s="1"/>
  <c r="M352" i="1"/>
  <c r="L352" i="1"/>
  <c r="J352" i="1"/>
  <c r="I352" i="1"/>
  <c r="S351" i="1"/>
  <c r="R351" i="1" s="1"/>
  <c r="O351" i="1"/>
  <c r="N351" i="1" s="1"/>
  <c r="M351" i="1"/>
  <c r="L351" i="1"/>
  <c r="J351" i="1"/>
  <c r="I351" i="1"/>
  <c r="S350" i="1"/>
  <c r="R350" i="1" s="1"/>
  <c r="O350" i="1"/>
  <c r="N350" i="1" s="1"/>
  <c r="M350" i="1"/>
  <c r="L350" i="1"/>
  <c r="J350" i="1"/>
  <c r="I350" i="1"/>
  <c r="S349" i="1"/>
  <c r="R349" i="1" s="1"/>
  <c r="O349" i="1"/>
  <c r="N349" i="1" s="1"/>
  <c r="M349" i="1"/>
  <c r="L349" i="1"/>
  <c r="J349" i="1"/>
  <c r="I349" i="1"/>
  <c r="S348" i="1"/>
  <c r="R348" i="1" s="1"/>
  <c r="O348" i="1"/>
  <c r="N348" i="1" s="1"/>
  <c r="M348" i="1"/>
  <c r="L348" i="1"/>
  <c r="J348" i="1"/>
  <c r="I348" i="1"/>
  <c r="S347" i="1"/>
  <c r="R347" i="1" s="1"/>
  <c r="O347" i="1"/>
  <c r="N347" i="1" s="1"/>
  <c r="M347" i="1"/>
  <c r="L347" i="1"/>
  <c r="J347" i="1"/>
  <c r="I347" i="1"/>
  <c r="S346" i="1"/>
  <c r="R346" i="1" s="1"/>
  <c r="O346" i="1"/>
  <c r="N346" i="1" s="1"/>
  <c r="M346" i="1"/>
  <c r="L346" i="1"/>
  <c r="J346" i="1"/>
  <c r="I346" i="1"/>
  <c r="S345" i="1"/>
  <c r="R345" i="1" s="1"/>
  <c r="O345" i="1"/>
  <c r="N345" i="1" s="1"/>
  <c r="M345" i="1"/>
  <c r="L345" i="1"/>
  <c r="J345" i="1"/>
  <c r="I345" i="1"/>
  <c r="S344" i="1"/>
  <c r="R344" i="1" s="1"/>
  <c r="O344" i="1"/>
  <c r="N344" i="1" s="1"/>
  <c r="M344" i="1"/>
  <c r="L344" i="1"/>
  <c r="J344" i="1"/>
  <c r="I344" i="1"/>
  <c r="S343" i="1"/>
  <c r="R343" i="1" s="1"/>
  <c r="O343" i="1"/>
  <c r="N343" i="1" s="1"/>
  <c r="M343" i="1"/>
  <c r="L343" i="1"/>
  <c r="J343" i="1"/>
  <c r="I343" i="1"/>
  <c r="S342" i="1"/>
  <c r="R342" i="1" s="1"/>
  <c r="O342" i="1"/>
  <c r="N342" i="1" s="1"/>
  <c r="M342" i="1"/>
  <c r="L342" i="1"/>
  <c r="J342" i="1"/>
  <c r="I342" i="1"/>
  <c r="S341" i="1"/>
  <c r="R341" i="1" s="1"/>
  <c r="O341" i="1"/>
  <c r="N341" i="1" s="1"/>
  <c r="M341" i="1"/>
  <c r="L341" i="1"/>
  <c r="J341" i="1"/>
  <c r="I341" i="1"/>
  <c r="S340" i="1"/>
  <c r="R340" i="1" s="1"/>
  <c r="O340" i="1"/>
  <c r="N340" i="1" s="1"/>
  <c r="M340" i="1"/>
  <c r="L340" i="1"/>
  <c r="J340" i="1"/>
  <c r="I340" i="1"/>
  <c r="S339" i="1"/>
  <c r="R339" i="1" s="1"/>
  <c r="O339" i="1"/>
  <c r="N339" i="1" s="1"/>
  <c r="M339" i="1"/>
  <c r="L339" i="1"/>
  <c r="J339" i="1"/>
  <c r="I339" i="1"/>
  <c r="S338" i="1"/>
  <c r="R338" i="1" s="1"/>
  <c r="O338" i="1"/>
  <c r="N338" i="1" s="1"/>
  <c r="M338" i="1"/>
  <c r="L338" i="1"/>
  <c r="J338" i="1"/>
  <c r="I338" i="1"/>
  <c r="S337" i="1"/>
  <c r="R337" i="1" s="1"/>
  <c r="O337" i="1"/>
  <c r="N337" i="1" s="1"/>
  <c r="M337" i="1"/>
  <c r="L337" i="1"/>
  <c r="J337" i="1"/>
  <c r="I337" i="1"/>
  <c r="S336" i="1"/>
  <c r="R336" i="1" s="1"/>
  <c r="O336" i="1"/>
  <c r="N336" i="1" s="1"/>
  <c r="M336" i="1"/>
  <c r="L336" i="1"/>
  <c r="J336" i="1"/>
  <c r="I336" i="1"/>
  <c r="S335" i="1"/>
  <c r="R335" i="1" s="1"/>
  <c r="O335" i="1"/>
  <c r="N335" i="1" s="1"/>
  <c r="M335" i="1"/>
  <c r="L335" i="1"/>
  <c r="J335" i="1"/>
  <c r="I335" i="1"/>
  <c r="S334" i="1"/>
  <c r="R334" i="1" s="1"/>
  <c r="O334" i="1"/>
  <c r="N334" i="1" s="1"/>
  <c r="M334" i="1"/>
  <c r="L334" i="1"/>
  <c r="I334" i="1"/>
  <c r="S333" i="1"/>
  <c r="R333" i="1" s="1"/>
  <c r="O333" i="1"/>
  <c r="N333" i="1" s="1"/>
  <c r="M333" i="1"/>
  <c r="L333" i="1"/>
  <c r="J333" i="1"/>
  <c r="I333" i="1"/>
  <c r="S332" i="1"/>
  <c r="R332" i="1" s="1"/>
  <c r="O332" i="1"/>
  <c r="N332" i="1" s="1"/>
  <c r="M332" i="1"/>
  <c r="L332" i="1"/>
  <c r="J332" i="1"/>
  <c r="I332" i="1"/>
  <c r="S331" i="1"/>
  <c r="R331" i="1" s="1"/>
  <c r="O331" i="1"/>
  <c r="N331" i="1" s="1"/>
  <c r="M331" i="1"/>
  <c r="L331" i="1"/>
  <c r="J331" i="1"/>
  <c r="I331" i="1"/>
  <c r="S330" i="1"/>
  <c r="R330" i="1" s="1"/>
  <c r="O330" i="1"/>
  <c r="N330" i="1" s="1"/>
  <c r="M330" i="1"/>
  <c r="L330" i="1"/>
  <c r="J330" i="1"/>
  <c r="I330" i="1"/>
  <c r="S329" i="1"/>
  <c r="R329" i="1" s="1"/>
  <c r="O329" i="1"/>
  <c r="N329" i="1" s="1"/>
  <c r="M329" i="1"/>
  <c r="L329" i="1"/>
  <c r="J329" i="1"/>
  <c r="I329" i="1"/>
  <c r="S328" i="1"/>
  <c r="R328" i="1" s="1"/>
  <c r="O328" i="1"/>
  <c r="N328" i="1" s="1"/>
  <c r="M328" i="1"/>
  <c r="L328" i="1"/>
  <c r="J328" i="1"/>
  <c r="I328" i="1"/>
  <c r="S327" i="1"/>
  <c r="R327" i="1" s="1"/>
  <c r="O327" i="1"/>
  <c r="N327" i="1" s="1"/>
  <c r="M327" i="1"/>
  <c r="L327" i="1"/>
  <c r="J327" i="1"/>
  <c r="I327" i="1"/>
  <c r="S326" i="1"/>
  <c r="R326" i="1" s="1"/>
  <c r="O326" i="1"/>
  <c r="N326" i="1" s="1"/>
  <c r="M326" i="1"/>
  <c r="L326" i="1"/>
  <c r="J326" i="1"/>
  <c r="I326" i="1"/>
  <c r="S325" i="1"/>
  <c r="R325" i="1" s="1"/>
  <c r="O325" i="1"/>
  <c r="N325" i="1" s="1"/>
  <c r="M325" i="1"/>
  <c r="L325" i="1"/>
  <c r="J325" i="1"/>
  <c r="I325" i="1"/>
  <c r="S324" i="1"/>
  <c r="R324" i="1" s="1"/>
  <c r="O324" i="1"/>
  <c r="N324" i="1" s="1"/>
  <c r="M324" i="1"/>
  <c r="L324" i="1"/>
  <c r="J324" i="1"/>
  <c r="I324" i="1"/>
  <c r="S323" i="1"/>
  <c r="R323" i="1" s="1"/>
  <c r="O323" i="1"/>
  <c r="N323" i="1" s="1"/>
  <c r="M323" i="1"/>
  <c r="L323" i="1"/>
  <c r="J323" i="1"/>
  <c r="I323" i="1"/>
  <c r="S322" i="1"/>
  <c r="R322" i="1" s="1"/>
  <c r="O322" i="1"/>
  <c r="N322" i="1" s="1"/>
  <c r="M322" i="1"/>
  <c r="L322" i="1"/>
  <c r="J322" i="1"/>
  <c r="I322" i="1"/>
  <c r="S321" i="1"/>
  <c r="R321" i="1" s="1"/>
  <c r="O321" i="1"/>
  <c r="N321" i="1" s="1"/>
  <c r="M321" i="1"/>
  <c r="L321" i="1"/>
  <c r="J321" i="1"/>
  <c r="I321" i="1"/>
  <c r="S320" i="1"/>
  <c r="R320" i="1" s="1"/>
  <c r="O320" i="1"/>
  <c r="N320" i="1" s="1"/>
  <c r="M320" i="1"/>
  <c r="L320" i="1"/>
  <c r="J320" i="1"/>
  <c r="I320" i="1"/>
  <c r="S319" i="1"/>
  <c r="R319" i="1" s="1"/>
  <c r="O319" i="1"/>
  <c r="N319" i="1" s="1"/>
  <c r="M319" i="1"/>
  <c r="L319" i="1"/>
  <c r="J319" i="1"/>
  <c r="I319" i="1"/>
  <c r="S318" i="1"/>
  <c r="R318" i="1" s="1"/>
  <c r="O318" i="1"/>
  <c r="N318" i="1" s="1"/>
  <c r="M318" i="1"/>
  <c r="L318" i="1"/>
  <c r="J318" i="1"/>
  <c r="I318" i="1"/>
  <c r="S317" i="1"/>
  <c r="R317" i="1" s="1"/>
  <c r="O317" i="1"/>
  <c r="N317" i="1" s="1"/>
  <c r="M317" i="1"/>
  <c r="L317" i="1"/>
  <c r="J317" i="1"/>
  <c r="I317" i="1"/>
  <c r="S316" i="1"/>
  <c r="R316" i="1" s="1"/>
  <c r="O316" i="1"/>
  <c r="N316" i="1" s="1"/>
  <c r="M316" i="1"/>
  <c r="L316" i="1"/>
  <c r="J316" i="1"/>
  <c r="I316" i="1"/>
  <c r="S315" i="1"/>
  <c r="R315" i="1" s="1"/>
  <c r="O315" i="1"/>
  <c r="N315" i="1" s="1"/>
  <c r="M315" i="1"/>
  <c r="L315" i="1"/>
  <c r="J315" i="1"/>
  <c r="I315" i="1"/>
  <c r="S314" i="1"/>
  <c r="R314" i="1" s="1"/>
  <c r="O314" i="1"/>
  <c r="N314" i="1" s="1"/>
  <c r="M314" i="1"/>
  <c r="L314" i="1"/>
  <c r="J314" i="1"/>
  <c r="I314" i="1"/>
  <c r="S313" i="1"/>
  <c r="R313" i="1" s="1"/>
  <c r="O313" i="1"/>
  <c r="N313" i="1" s="1"/>
  <c r="M313" i="1"/>
  <c r="L313" i="1"/>
  <c r="J313" i="1"/>
  <c r="I313" i="1"/>
  <c r="S312" i="1"/>
  <c r="R312" i="1" s="1"/>
  <c r="O312" i="1"/>
  <c r="N312" i="1" s="1"/>
  <c r="M312" i="1"/>
  <c r="L312" i="1"/>
  <c r="J312" i="1"/>
  <c r="I312" i="1"/>
  <c r="S311" i="1"/>
  <c r="R311" i="1" s="1"/>
  <c r="O311" i="1"/>
  <c r="N311" i="1" s="1"/>
  <c r="M311" i="1"/>
  <c r="L311" i="1"/>
  <c r="J311" i="1"/>
  <c r="I311" i="1"/>
  <c r="S310" i="1"/>
  <c r="R310" i="1" s="1"/>
  <c r="O310" i="1"/>
  <c r="N310" i="1" s="1"/>
  <c r="M310" i="1"/>
  <c r="L310" i="1"/>
  <c r="J310" i="1"/>
  <c r="I310" i="1"/>
  <c r="S309" i="1"/>
  <c r="R309" i="1" s="1"/>
  <c r="O309" i="1"/>
  <c r="N309" i="1" s="1"/>
  <c r="M309" i="1"/>
  <c r="L309" i="1"/>
  <c r="J309" i="1"/>
  <c r="I309" i="1"/>
  <c r="S308" i="1"/>
  <c r="R308" i="1" s="1"/>
  <c r="O308" i="1"/>
  <c r="N308" i="1" s="1"/>
  <c r="M308" i="1"/>
  <c r="L308" i="1"/>
  <c r="J308" i="1"/>
  <c r="I308" i="1"/>
  <c r="S307" i="1"/>
  <c r="R307" i="1" s="1"/>
  <c r="O307" i="1"/>
  <c r="N307" i="1" s="1"/>
  <c r="M307" i="1"/>
  <c r="L307" i="1"/>
  <c r="J307" i="1"/>
  <c r="I307" i="1"/>
  <c r="S306" i="1"/>
  <c r="R306" i="1" s="1"/>
  <c r="O306" i="1"/>
  <c r="N306" i="1" s="1"/>
  <c r="M306" i="1"/>
  <c r="L306" i="1"/>
  <c r="J306" i="1"/>
  <c r="I306" i="1"/>
  <c r="S305" i="1"/>
  <c r="R305" i="1" s="1"/>
  <c r="O305" i="1"/>
  <c r="N305" i="1" s="1"/>
  <c r="M305" i="1"/>
  <c r="L305" i="1"/>
  <c r="J305" i="1"/>
  <c r="I305" i="1"/>
  <c r="S304" i="1"/>
  <c r="R304" i="1" s="1"/>
  <c r="O304" i="1"/>
  <c r="N304" i="1" s="1"/>
  <c r="M304" i="1"/>
  <c r="L304" i="1"/>
  <c r="J304" i="1"/>
  <c r="I304" i="1"/>
  <c r="S303" i="1"/>
  <c r="R303" i="1" s="1"/>
  <c r="O303" i="1"/>
  <c r="N303" i="1" s="1"/>
  <c r="M303" i="1"/>
  <c r="L303" i="1"/>
  <c r="J303" i="1"/>
  <c r="I303" i="1"/>
  <c r="S302" i="1"/>
  <c r="R302" i="1" s="1"/>
  <c r="O302" i="1"/>
  <c r="N302" i="1" s="1"/>
  <c r="M302" i="1"/>
  <c r="L302" i="1"/>
  <c r="J302" i="1"/>
  <c r="I302" i="1"/>
  <c r="S301" i="1"/>
  <c r="R301" i="1" s="1"/>
  <c r="O301" i="1"/>
  <c r="N301" i="1" s="1"/>
  <c r="M301" i="1"/>
  <c r="L301" i="1"/>
  <c r="J301" i="1"/>
  <c r="I301" i="1"/>
  <c r="S300" i="1"/>
  <c r="R300" i="1" s="1"/>
  <c r="O300" i="1"/>
  <c r="N300" i="1" s="1"/>
  <c r="M300" i="1"/>
  <c r="L300" i="1"/>
  <c r="J300" i="1"/>
  <c r="I300" i="1"/>
  <c r="S299" i="1"/>
  <c r="R299" i="1" s="1"/>
  <c r="O299" i="1"/>
  <c r="N299" i="1" s="1"/>
  <c r="M299" i="1"/>
  <c r="L299" i="1"/>
  <c r="J299" i="1"/>
  <c r="I299" i="1"/>
  <c r="S298" i="1"/>
  <c r="R298" i="1" s="1"/>
  <c r="O298" i="1"/>
  <c r="N298" i="1" s="1"/>
  <c r="M298" i="1"/>
  <c r="L298" i="1"/>
  <c r="J298" i="1"/>
  <c r="I298" i="1"/>
  <c r="S297" i="1"/>
  <c r="R297" i="1" s="1"/>
  <c r="O297" i="1"/>
  <c r="N297" i="1" s="1"/>
  <c r="M297" i="1"/>
  <c r="L297" i="1"/>
  <c r="J297" i="1"/>
  <c r="I297" i="1"/>
  <c r="S296" i="1"/>
  <c r="R296" i="1" s="1"/>
  <c r="O296" i="1"/>
  <c r="N296" i="1" s="1"/>
  <c r="M296" i="1"/>
  <c r="L296" i="1"/>
  <c r="J296" i="1"/>
  <c r="I296" i="1"/>
  <c r="S295" i="1"/>
  <c r="R295" i="1" s="1"/>
  <c r="O295" i="1"/>
  <c r="N295" i="1" s="1"/>
  <c r="M295" i="1"/>
  <c r="L295" i="1"/>
  <c r="J295" i="1"/>
  <c r="I295" i="1"/>
  <c r="S294" i="1"/>
  <c r="R294" i="1" s="1"/>
  <c r="O294" i="1"/>
  <c r="N294" i="1" s="1"/>
  <c r="M294" i="1"/>
  <c r="L294" i="1"/>
  <c r="J294" i="1"/>
  <c r="I294" i="1"/>
  <c r="S293" i="1"/>
  <c r="R293" i="1" s="1"/>
  <c r="O293" i="1"/>
  <c r="N293" i="1" s="1"/>
  <c r="M293" i="1"/>
  <c r="L293" i="1"/>
  <c r="J293" i="1"/>
  <c r="I293" i="1"/>
  <c r="S292" i="1"/>
  <c r="R292" i="1" s="1"/>
  <c r="O292" i="1"/>
  <c r="N292" i="1" s="1"/>
  <c r="M292" i="1"/>
  <c r="L292" i="1"/>
  <c r="J292" i="1"/>
  <c r="I292" i="1"/>
  <c r="S291" i="1"/>
  <c r="R291" i="1" s="1"/>
  <c r="O291" i="1"/>
  <c r="N291" i="1" s="1"/>
  <c r="M291" i="1"/>
  <c r="L291" i="1"/>
  <c r="J291" i="1"/>
  <c r="I291" i="1"/>
  <c r="S290" i="1"/>
  <c r="R290" i="1" s="1"/>
  <c r="O290" i="1"/>
  <c r="N290" i="1" s="1"/>
  <c r="M290" i="1"/>
  <c r="L290" i="1"/>
  <c r="J290" i="1"/>
  <c r="I290" i="1"/>
  <c r="S289" i="1"/>
  <c r="R289" i="1" s="1"/>
  <c r="O289" i="1"/>
  <c r="N289" i="1" s="1"/>
  <c r="M289" i="1"/>
  <c r="L289" i="1"/>
  <c r="J289" i="1"/>
  <c r="I289" i="1"/>
  <c r="S288" i="1"/>
  <c r="R288" i="1" s="1"/>
  <c r="O288" i="1"/>
  <c r="N288" i="1" s="1"/>
  <c r="M288" i="1"/>
  <c r="L288" i="1"/>
  <c r="J288" i="1"/>
  <c r="I288" i="1"/>
  <c r="S287" i="1"/>
  <c r="R287" i="1" s="1"/>
  <c r="O287" i="1"/>
  <c r="N287" i="1" s="1"/>
  <c r="M287" i="1"/>
  <c r="L287" i="1"/>
  <c r="J287" i="1"/>
  <c r="I287" i="1"/>
  <c r="S286" i="1"/>
  <c r="R286" i="1" s="1"/>
  <c r="O286" i="1"/>
  <c r="N286" i="1" s="1"/>
  <c r="M286" i="1"/>
  <c r="L286" i="1"/>
  <c r="J286" i="1"/>
  <c r="I286" i="1"/>
  <c r="S285" i="1"/>
  <c r="R285" i="1" s="1"/>
  <c r="O285" i="1"/>
  <c r="N285" i="1" s="1"/>
  <c r="M285" i="1"/>
  <c r="L285" i="1"/>
  <c r="J285" i="1"/>
  <c r="I285" i="1"/>
  <c r="S284" i="1"/>
  <c r="R284" i="1" s="1"/>
  <c r="O284" i="1"/>
  <c r="N284" i="1" s="1"/>
  <c r="M284" i="1"/>
  <c r="L284" i="1"/>
  <c r="J284" i="1"/>
  <c r="I284" i="1"/>
  <c r="S283" i="1"/>
  <c r="R283" i="1" s="1"/>
  <c r="O283" i="1"/>
  <c r="N283" i="1" s="1"/>
  <c r="M283" i="1"/>
  <c r="L283" i="1"/>
  <c r="J283" i="1"/>
  <c r="I283" i="1"/>
  <c r="S282" i="1"/>
  <c r="R282" i="1" s="1"/>
  <c r="O282" i="1"/>
  <c r="N282" i="1" s="1"/>
  <c r="M282" i="1"/>
  <c r="L282" i="1"/>
  <c r="J282" i="1"/>
  <c r="I282" i="1"/>
  <c r="S281" i="1"/>
  <c r="R281" i="1" s="1"/>
  <c r="O281" i="1"/>
  <c r="N281" i="1" s="1"/>
  <c r="M281" i="1"/>
  <c r="L281" i="1"/>
  <c r="J281" i="1"/>
  <c r="I281" i="1"/>
  <c r="S280" i="1"/>
  <c r="R280" i="1" s="1"/>
  <c r="O280" i="1"/>
  <c r="N280" i="1" s="1"/>
  <c r="M280" i="1"/>
  <c r="L280" i="1"/>
  <c r="J280" i="1"/>
  <c r="I280" i="1"/>
  <c r="S279" i="1"/>
  <c r="R279" i="1" s="1"/>
  <c r="O279" i="1"/>
  <c r="N279" i="1" s="1"/>
  <c r="M279" i="1"/>
  <c r="L279" i="1"/>
  <c r="J279" i="1"/>
  <c r="I279" i="1"/>
  <c r="S278" i="1"/>
  <c r="R278" i="1" s="1"/>
  <c r="O278" i="1"/>
  <c r="N278" i="1" s="1"/>
  <c r="M278" i="1"/>
  <c r="L278" i="1"/>
  <c r="J278" i="1"/>
  <c r="I278" i="1"/>
  <c r="S277" i="1"/>
  <c r="R277" i="1" s="1"/>
  <c r="O277" i="1"/>
  <c r="N277" i="1" s="1"/>
  <c r="M277" i="1"/>
  <c r="L277" i="1"/>
  <c r="J277" i="1"/>
  <c r="I277" i="1"/>
  <c r="S276" i="1"/>
  <c r="R276" i="1" s="1"/>
  <c r="O276" i="1"/>
  <c r="N276" i="1" s="1"/>
  <c r="M276" i="1"/>
  <c r="L276" i="1"/>
  <c r="J276" i="1"/>
  <c r="I276" i="1"/>
  <c r="S275" i="1"/>
  <c r="R275" i="1" s="1"/>
  <c r="O275" i="1"/>
  <c r="N275" i="1" s="1"/>
  <c r="M275" i="1"/>
  <c r="L275" i="1"/>
  <c r="J275" i="1"/>
  <c r="I275" i="1"/>
  <c r="S274" i="1"/>
  <c r="R274" i="1" s="1"/>
  <c r="O274" i="1"/>
  <c r="N274" i="1" s="1"/>
  <c r="M274" i="1"/>
  <c r="L274" i="1"/>
  <c r="J274" i="1"/>
  <c r="I274" i="1"/>
  <c r="S273" i="1"/>
  <c r="R273" i="1" s="1"/>
  <c r="O273" i="1"/>
  <c r="N273" i="1" s="1"/>
  <c r="M273" i="1"/>
  <c r="L273" i="1"/>
  <c r="J273" i="1"/>
  <c r="I273" i="1"/>
  <c r="S272" i="1"/>
  <c r="R272" i="1" s="1"/>
  <c r="O272" i="1"/>
  <c r="N272" i="1" s="1"/>
  <c r="M272" i="1"/>
  <c r="L272" i="1"/>
  <c r="J272" i="1"/>
  <c r="I272" i="1"/>
  <c r="S271" i="1"/>
  <c r="R271" i="1" s="1"/>
  <c r="O271" i="1"/>
  <c r="N271" i="1" s="1"/>
  <c r="M271" i="1"/>
  <c r="L271" i="1"/>
  <c r="J271" i="1"/>
  <c r="I271" i="1"/>
  <c r="S270" i="1"/>
  <c r="R270" i="1" s="1"/>
  <c r="O270" i="1"/>
  <c r="N270" i="1" s="1"/>
  <c r="M270" i="1"/>
  <c r="L270" i="1"/>
  <c r="J270" i="1"/>
  <c r="I270" i="1"/>
  <c r="S269" i="1"/>
  <c r="R269" i="1" s="1"/>
  <c r="O269" i="1"/>
  <c r="N269" i="1" s="1"/>
  <c r="M269" i="1"/>
  <c r="L269" i="1"/>
  <c r="J269" i="1"/>
  <c r="I269" i="1"/>
  <c r="S268" i="1"/>
  <c r="R268" i="1" s="1"/>
  <c r="O268" i="1"/>
  <c r="N268" i="1" s="1"/>
  <c r="M268" i="1"/>
  <c r="L268" i="1"/>
  <c r="J268" i="1"/>
  <c r="I268" i="1"/>
  <c r="S267" i="1"/>
  <c r="R267" i="1" s="1"/>
  <c r="O267" i="1"/>
  <c r="N267" i="1" s="1"/>
  <c r="M267" i="1"/>
  <c r="L267" i="1"/>
  <c r="J267" i="1"/>
  <c r="I267" i="1"/>
  <c r="S266" i="1"/>
  <c r="R266" i="1" s="1"/>
  <c r="O266" i="1"/>
  <c r="N266" i="1" s="1"/>
  <c r="M266" i="1"/>
  <c r="L266" i="1"/>
  <c r="J266" i="1"/>
  <c r="I266" i="1"/>
  <c r="S265" i="1"/>
  <c r="R265" i="1" s="1"/>
  <c r="O265" i="1"/>
  <c r="N265" i="1" s="1"/>
  <c r="M265" i="1"/>
  <c r="L265" i="1"/>
  <c r="J265" i="1"/>
  <c r="I265" i="1"/>
  <c r="S264" i="1"/>
  <c r="R264" i="1" s="1"/>
  <c r="O264" i="1"/>
  <c r="N264" i="1" s="1"/>
  <c r="M264" i="1"/>
  <c r="L264" i="1"/>
  <c r="J264" i="1"/>
  <c r="I264" i="1"/>
  <c r="S263" i="1"/>
  <c r="R263" i="1" s="1"/>
  <c r="O263" i="1"/>
  <c r="N263" i="1" s="1"/>
  <c r="M263" i="1"/>
  <c r="L263" i="1"/>
  <c r="J263" i="1"/>
  <c r="I263" i="1"/>
  <c r="S262" i="1"/>
  <c r="R262" i="1" s="1"/>
  <c r="O262" i="1"/>
  <c r="N262" i="1" s="1"/>
  <c r="M262" i="1"/>
  <c r="L262" i="1"/>
  <c r="J262" i="1"/>
  <c r="I262" i="1"/>
  <c r="S261" i="1"/>
  <c r="R261" i="1" s="1"/>
  <c r="O261" i="1"/>
  <c r="N261" i="1" s="1"/>
  <c r="M261" i="1"/>
  <c r="L261" i="1"/>
  <c r="J261" i="1"/>
  <c r="I261" i="1"/>
  <c r="S260" i="1"/>
  <c r="R260" i="1" s="1"/>
  <c r="O260" i="1"/>
  <c r="N260" i="1" s="1"/>
  <c r="M260" i="1"/>
  <c r="L260" i="1"/>
  <c r="J260" i="1"/>
  <c r="I260" i="1"/>
  <c r="S259" i="1"/>
  <c r="R259" i="1" s="1"/>
  <c r="O259" i="1"/>
  <c r="N259" i="1" s="1"/>
  <c r="M259" i="1"/>
  <c r="L259" i="1"/>
  <c r="J259" i="1"/>
  <c r="I259" i="1"/>
  <c r="S258" i="1"/>
  <c r="R258" i="1" s="1"/>
  <c r="O258" i="1"/>
  <c r="N258" i="1" s="1"/>
  <c r="M258" i="1"/>
  <c r="L258" i="1"/>
  <c r="J258" i="1"/>
  <c r="I258" i="1"/>
  <c r="S257" i="1"/>
  <c r="R257" i="1" s="1"/>
  <c r="O257" i="1"/>
  <c r="N257" i="1" s="1"/>
  <c r="M257" i="1"/>
  <c r="L257" i="1"/>
  <c r="J257" i="1"/>
  <c r="I257" i="1"/>
  <c r="S256" i="1"/>
  <c r="R256" i="1" s="1"/>
  <c r="O256" i="1"/>
  <c r="N256" i="1" s="1"/>
  <c r="M256" i="1"/>
  <c r="L256" i="1"/>
  <c r="J256" i="1"/>
  <c r="I256" i="1"/>
  <c r="S255" i="1"/>
  <c r="R255" i="1" s="1"/>
  <c r="O255" i="1"/>
  <c r="N255" i="1" s="1"/>
  <c r="M255" i="1"/>
  <c r="L255" i="1"/>
  <c r="J255" i="1"/>
  <c r="I255" i="1"/>
  <c r="S254" i="1"/>
  <c r="R254" i="1" s="1"/>
  <c r="O254" i="1"/>
  <c r="N254" i="1" s="1"/>
  <c r="M254" i="1"/>
  <c r="L254" i="1"/>
  <c r="J254" i="1"/>
  <c r="I254" i="1"/>
  <c r="S253" i="1"/>
  <c r="R253" i="1" s="1"/>
  <c r="O253" i="1"/>
  <c r="N253" i="1" s="1"/>
  <c r="M253" i="1"/>
  <c r="L253" i="1"/>
  <c r="J253" i="1"/>
  <c r="I253" i="1"/>
  <c r="S252" i="1"/>
  <c r="R252" i="1" s="1"/>
  <c r="O252" i="1"/>
  <c r="N252" i="1" s="1"/>
  <c r="M252" i="1"/>
  <c r="L252" i="1"/>
  <c r="J252" i="1"/>
  <c r="I252" i="1"/>
  <c r="S251" i="1"/>
  <c r="R251" i="1" s="1"/>
  <c r="O251" i="1"/>
  <c r="N251" i="1" s="1"/>
  <c r="M251" i="1"/>
  <c r="L251" i="1"/>
  <c r="J251" i="1"/>
  <c r="I251" i="1"/>
  <c r="S250" i="1"/>
  <c r="R250" i="1" s="1"/>
  <c r="O250" i="1"/>
  <c r="N250" i="1" s="1"/>
  <c r="M250" i="1"/>
  <c r="L250" i="1"/>
  <c r="J250" i="1"/>
  <c r="I250" i="1"/>
  <c r="S249" i="1"/>
  <c r="R249" i="1" s="1"/>
  <c r="O249" i="1"/>
  <c r="N249" i="1" s="1"/>
  <c r="M249" i="1"/>
  <c r="L249" i="1"/>
  <c r="J249" i="1"/>
  <c r="I249" i="1"/>
  <c r="S248" i="1"/>
  <c r="R248" i="1" s="1"/>
  <c r="O248" i="1"/>
  <c r="N248" i="1" s="1"/>
  <c r="M248" i="1"/>
  <c r="L248" i="1"/>
  <c r="J248" i="1"/>
  <c r="I248" i="1"/>
  <c r="S247" i="1"/>
  <c r="R247" i="1" s="1"/>
  <c r="O247" i="1"/>
  <c r="N247" i="1" s="1"/>
  <c r="M247" i="1"/>
  <c r="L247" i="1"/>
  <c r="J247" i="1"/>
  <c r="I247" i="1"/>
  <c r="S246" i="1"/>
  <c r="R246" i="1" s="1"/>
  <c r="O246" i="1"/>
  <c r="N246" i="1" s="1"/>
  <c r="M246" i="1"/>
  <c r="L246" i="1"/>
  <c r="J246" i="1"/>
  <c r="I246" i="1"/>
  <c r="S245" i="1"/>
  <c r="R245" i="1" s="1"/>
  <c r="O245" i="1"/>
  <c r="N245" i="1" s="1"/>
  <c r="M245" i="1"/>
  <c r="L245" i="1"/>
  <c r="J245" i="1"/>
  <c r="I245" i="1"/>
  <c r="S244" i="1"/>
  <c r="R244" i="1" s="1"/>
  <c r="O244" i="1"/>
  <c r="N244" i="1" s="1"/>
  <c r="M244" i="1"/>
  <c r="L244" i="1"/>
  <c r="J244" i="1"/>
  <c r="I244" i="1"/>
  <c r="S243" i="1"/>
  <c r="R243" i="1" s="1"/>
  <c r="O243" i="1"/>
  <c r="N243" i="1" s="1"/>
  <c r="M243" i="1"/>
  <c r="L243" i="1"/>
  <c r="J243" i="1"/>
  <c r="I243" i="1"/>
  <c r="S242" i="1"/>
  <c r="R242" i="1" s="1"/>
  <c r="O242" i="1"/>
  <c r="N242" i="1" s="1"/>
  <c r="M242" i="1"/>
  <c r="L242" i="1"/>
  <c r="J242" i="1"/>
  <c r="I242" i="1"/>
  <c r="S241" i="1"/>
  <c r="R241" i="1" s="1"/>
  <c r="O241" i="1"/>
  <c r="N241" i="1" s="1"/>
  <c r="M241" i="1"/>
  <c r="L241" i="1"/>
  <c r="J241" i="1"/>
  <c r="I241" i="1"/>
  <c r="S240" i="1"/>
  <c r="R240" i="1" s="1"/>
  <c r="O240" i="1"/>
  <c r="N240" i="1" s="1"/>
  <c r="M240" i="1"/>
  <c r="L240" i="1"/>
  <c r="J240" i="1"/>
  <c r="I240" i="1"/>
  <c r="S239" i="1"/>
  <c r="R239" i="1" s="1"/>
  <c r="O239" i="1"/>
  <c r="N239" i="1" s="1"/>
  <c r="M239" i="1"/>
  <c r="L239" i="1"/>
  <c r="J239" i="1"/>
  <c r="I239" i="1"/>
  <c r="S238" i="1"/>
  <c r="R238" i="1" s="1"/>
  <c r="O238" i="1"/>
  <c r="N238" i="1" s="1"/>
  <c r="M238" i="1"/>
  <c r="L238" i="1"/>
  <c r="J238" i="1"/>
  <c r="I238" i="1"/>
  <c r="S237" i="1"/>
  <c r="R237" i="1" s="1"/>
  <c r="O237" i="1"/>
  <c r="N237" i="1" s="1"/>
  <c r="M237" i="1"/>
  <c r="L237" i="1"/>
  <c r="J237" i="1"/>
  <c r="I237" i="1"/>
  <c r="S236" i="1"/>
  <c r="R236" i="1" s="1"/>
  <c r="O236" i="1"/>
  <c r="N236" i="1" s="1"/>
  <c r="M236" i="1"/>
  <c r="L236" i="1"/>
  <c r="J236" i="1"/>
  <c r="I236" i="1"/>
  <c r="S235" i="1"/>
  <c r="R235" i="1" s="1"/>
  <c r="O235" i="1"/>
  <c r="N235" i="1" s="1"/>
  <c r="M235" i="1"/>
  <c r="L235" i="1"/>
  <c r="J235" i="1"/>
  <c r="I235" i="1"/>
  <c r="S234" i="1"/>
  <c r="R234" i="1" s="1"/>
  <c r="O234" i="1"/>
  <c r="N234" i="1" s="1"/>
  <c r="M234" i="1"/>
  <c r="L234" i="1"/>
  <c r="J234" i="1"/>
  <c r="I234" i="1"/>
  <c r="S233" i="1"/>
  <c r="R233" i="1" s="1"/>
  <c r="O233" i="1"/>
  <c r="N233" i="1" s="1"/>
  <c r="M233" i="1"/>
  <c r="L233" i="1"/>
  <c r="J233" i="1"/>
  <c r="I233" i="1"/>
  <c r="S232" i="1"/>
  <c r="R232" i="1" s="1"/>
  <c r="O232" i="1"/>
  <c r="N232" i="1" s="1"/>
  <c r="M232" i="1"/>
  <c r="L232" i="1"/>
  <c r="J232" i="1"/>
  <c r="I232" i="1"/>
  <c r="S231" i="1"/>
  <c r="R231" i="1" s="1"/>
  <c r="O231" i="1"/>
  <c r="N231" i="1" s="1"/>
  <c r="M231" i="1"/>
  <c r="L231" i="1"/>
  <c r="J231" i="1"/>
  <c r="I231" i="1"/>
  <c r="S230" i="1"/>
  <c r="R230" i="1" s="1"/>
  <c r="O230" i="1"/>
  <c r="N230" i="1" s="1"/>
  <c r="M230" i="1"/>
  <c r="L230" i="1"/>
  <c r="J230" i="1"/>
  <c r="I230" i="1"/>
  <c r="S229" i="1"/>
  <c r="R229" i="1" s="1"/>
  <c r="O229" i="1"/>
  <c r="N229" i="1" s="1"/>
  <c r="M229" i="1"/>
  <c r="L229" i="1"/>
  <c r="J229" i="1"/>
  <c r="I229" i="1"/>
  <c r="S228" i="1"/>
  <c r="R228" i="1" s="1"/>
  <c r="O228" i="1"/>
  <c r="N228" i="1" s="1"/>
  <c r="M228" i="1"/>
  <c r="L228" i="1"/>
  <c r="J228" i="1"/>
  <c r="I228" i="1"/>
  <c r="S227" i="1"/>
  <c r="R227" i="1" s="1"/>
  <c r="O227" i="1"/>
  <c r="N227" i="1" s="1"/>
  <c r="M227" i="1"/>
  <c r="L227" i="1"/>
  <c r="J227" i="1"/>
  <c r="I227" i="1"/>
  <c r="S226" i="1"/>
  <c r="R226" i="1" s="1"/>
  <c r="O226" i="1"/>
  <c r="N226" i="1" s="1"/>
  <c r="M226" i="1"/>
  <c r="L226" i="1"/>
  <c r="J226" i="1"/>
  <c r="I226" i="1"/>
  <c r="S225" i="1"/>
  <c r="R225" i="1" s="1"/>
  <c r="O225" i="1"/>
  <c r="N225" i="1" s="1"/>
  <c r="M225" i="1"/>
  <c r="L225" i="1"/>
  <c r="J225" i="1"/>
  <c r="I225" i="1"/>
  <c r="S224" i="1"/>
  <c r="R224" i="1" s="1"/>
  <c r="O224" i="1"/>
  <c r="N224" i="1" s="1"/>
  <c r="M224" i="1"/>
  <c r="L224" i="1"/>
  <c r="J224" i="1"/>
  <c r="I224" i="1"/>
  <c r="S223" i="1"/>
  <c r="R223" i="1" s="1"/>
  <c r="O223" i="1"/>
  <c r="N223" i="1" s="1"/>
  <c r="M223" i="1"/>
  <c r="L223" i="1"/>
  <c r="J223" i="1"/>
  <c r="I223" i="1"/>
  <c r="S222" i="1"/>
  <c r="R222" i="1" s="1"/>
  <c r="O222" i="1"/>
  <c r="N222" i="1" s="1"/>
  <c r="M222" i="1"/>
  <c r="L222" i="1"/>
  <c r="J222" i="1"/>
  <c r="I222" i="1"/>
  <c r="S221" i="1"/>
  <c r="R221" i="1" s="1"/>
  <c r="O221" i="1"/>
  <c r="N221" i="1" s="1"/>
  <c r="M221" i="1"/>
  <c r="L221" i="1"/>
  <c r="J221" i="1"/>
  <c r="I221" i="1"/>
  <c r="S220" i="1"/>
  <c r="R220" i="1" s="1"/>
  <c r="O220" i="1"/>
  <c r="N220" i="1" s="1"/>
  <c r="M220" i="1"/>
  <c r="L220" i="1"/>
  <c r="J220" i="1"/>
  <c r="I220" i="1"/>
  <c r="S219" i="1"/>
  <c r="R219" i="1" s="1"/>
  <c r="O219" i="1"/>
  <c r="N219" i="1" s="1"/>
  <c r="M219" i="1"/>
  <c r="L219" i="1"/>
  <c r="J219" i="1"/>
  <c r="I219" i="1"/>
  <c r="S218" i="1"/>
  <c r="R218" i="1" s="1"/>
  <c r="O218" i="1"/>
  <c r="N218" i="1" s="1"/>
  <c r="M218" i="1"/>
  <c r="L218" i="1"/>
  <c r="J218" i="1"/>
  <c r="I218" i="1"/>
  <c r="R5" i="1"/>
  <c r="M5" i="1"/>
  <c r="L5" i="1"/>
  <c r="I5" i="1"/>
</calcChain>
</file>

<file path=xl/comments1.xml><?xml version="1.0" encoding="utf-8"?>
<comments xmlns="http://schemas.openxmlformats.org/spreadsheetml/2006/main">
  <authors>
    <author>作成者</author>
  </authors>
  <commentList>
    <comment ref="C4" authorId="0" shapeId="0">
      <text>
        <r>
          <rPr>
            <sz val="9"/>
            <color indexed="81"/>
            <rFont val="MS P ゴシック"/>
            <family val="3"/>
            <charset val="128"/>
          </rPr>
          <t>・契約書どおり「～業務委託」
・分割払いのものでも、契約が１本のものは１行に記載してください。</t>
        </r>
      </text>
    </comment>
    <comment ref="D4" authorId="0" shapeId="0">
      <text>
        <r>
          <rPr>
            <sz val="9"/>
            <color indexed="81"/>
            <rFont val="MS P ゴシック"/>
            <family val="3"/>
            <charset val="128"/>
          </rPr>
          <t>（例）株式会社→(株)
()は半角</t>
        </r>
      </text>
    </comment>
    <comment ref="E4" authorId="0" shapeId="0">
      <text>
        <r>
          <rPr>
            <sz val="9"/>
            <color indexed="81"/>
            <rFont val="MS P ゴシック"/>
            <family val="3"/>
            <charset val="128"/>
          </rPr>
          <t>金額を確認してください。</t>
        </r>
      </text>
    </comment>
    <comment ref="F4" authorId="0" shapeId="0">
      <text>
        <r>
          <rPr>
            <sz val="9"/>
            <color indexed="81"/>
            <rFont val="MS P ゴシック"/>
            <family val="3"/>
            <charset val="128"/>
          </rPr>
          <t>契約方法について
作成要領を参照の上記載してください。</t>
        </r>
      </text>
    </comment>
    <comment ref="G4" authorId="0" shapeId="0">
      <text>
        <r>
          <rPr>
            <sz val="9"/>
            <color indexed="81"/>
            <rFont val="MS P ゴシック"/>
            <family val="3"/>
            <charset val="128"/>
          </rPr>
          <t>再委託しているものには「○」</t>
        </r>
      </text>
    </comment>
    <comment ref="E204" authorId="0" shapeId="0">
      <text>
        <r>
          <rPr>
            <b/>
            <sz val="9"/>
            <color indexed="81"/>
            <rFont val="MS P ゴシック"/>
            <family val="3"/>
            <charset val="128"/>
          </rPr>
          <t>作成者:</t>
        </r>
        <r>
          <rPr>
            <sz val="9"/>
            <color indexed="81"/>
            <rFont val="MS P ゴシック"/>
            <family val="3"/>
            <charset val="128"/>
          </rPr>
          <t xml:space="preserve">
久米さん確認中</t>
        </r>
      </text>
    </comment>
    <comment ref="A443" authorId="0" shapeId="0">
      <text>
        <r>
          <rPr>
            <b/>
            <sz val="9"/>
            <color indexed="81"/>
            <rFont val="MS P ゴシック"/>
            <family val="3"/>
            <charset val="128"/>
          </rPr>
          <t>作成者:</t>
        </r>
        <r>
          <rPr>
            <sz val="9"/>
            <color indexed="81"/>
            <rFont val="MS P ゴシック"/>
            <family val="3"/>
            <charset val="128"/>
          </rPr>
          <t xml:space="preserve">
事業戦略課から回答</t>
        </r>
      </text>
    </comment>
  </commentList>
</comments>
</file>

<file path=xl/sharedStrings.xml><?xml version="1.0" encoding="utf-8"?>
<sst xmlns="http://schemas.openxmlformats.org/spreadsheetml/2006/main" count="5486" uniqueCount="1513">
  <si>
    <t>一般会計</t>
    <rPh sb="0" eb="2">
      <t>イッパン</t>
    </rPh>
    <rPh sb="2" eb="4">
      <t>カイケイ</t>
    </rPh>
    <phoneticPr fontId="6"/>
  </si>
  <si>
    <t>(単位：円)</t>
    <rPh sb="1" eb="3">
      <t>タンイ</t>
    </rPh>
    <rPh sb="4" eb="5">
      <t>エン</t>
    </rPh>
    <phoneticPr fontId="6"/>
  </si>
  <si>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</si>
  <si>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</si>
  <si>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</si>
  <si>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</si>
  <si>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</si>
  <si>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</si>
  <si>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比較随意
契約
チェック</t>
  </si>
  <si>
    <t>契約額少額
チェック</t>
  </si>
  <si>
    <t>委託名称
半角文字チェック</t>
  </si>
  <si>
    <t>委託先
半角文字チェック</t>
  </si>
  <si>
    <t>1
1
1
1</t>
    <phoneticPr fontId="6"/>
  </si>
  <si>
    <t>(</t>
  </si>
  <si>
    <t>)</t>
  </si>
  <si>
    <t>一般競争入札</t>
    <phoneticPr fontId="6"/>
  </si>
  <si>
    <t>一般</t>
  </si>
  <si>
    <t>指名競争入札</t>
    <phoneticPr fontId="6"/>
  </si>
  <si>
    <t>指名</t>
    <rPh sb="0" eb="2">
      <t>シメイ</t>
    </rPh>
    <phoneticPr fontId="0"/>
  </si>
  <si>
    <t>公募型指名競争入札</t>
    <phoneticPr fontId="6"/>
  </si>
  <si>
    <t>公募
指名</t>
    <rPh sb="0" eb="2">
      <t>コウボ</t>
    </rPh>
    <rPh sb="3" eb="5">
      <t>シメイ</t>
    </rPh>
    <phoneticPr fontId="2"/>
  </si>
  <si>
    <t>公募による指定管理者の選定</t>
    <phoneticPr fontId="6"/>
  </si>
  <si>
    <t>公募</t>
    <rPh sb="0" eb="2">
      <t>コウボ</t>
    </rPh>
    <phoneticPr fontId="10"/>
  </si>
  <si>
    <t>特名による指定管理者の選定</t>
    <phoneticPr fontId="6"/>
  </si>
  <si>
    <t>非公募</t>
    <rPh sb="0" eb="1">
      <t>ヒ</t>
    </rPh>
    <rPh sb="1" eb="3">
      <t>コウボ</t>
    </rPh>
    <phoneticPr fontId="2"/>
  </si>
  <si>
    <t>見積比較による随意契約</t>
    <phoneticPr fontId="6"/>
  </si>
  <si>
    <t>比随</t>
  </si>
  <si>
    <t>その他特名による随意契約</t>
    <phoneticPr fontId="6"/>
  </si>
  <si>
    <t>特随</t>
    <rPh sb="0" eb="1">
      <t>トク</t>
    </rPh>
    <rPh sb="1" eb="2">
      <t>ズイ</t>
    </rPh>
    <phoneticPr fontId="2"/>
  </si>
  <si>
    <t>（その他特名による随意契約の割合）</t>
    <phoneticPr fontId="6"/>
  </si>
  <si>
    <t>合計</t>
    <phoneticPr fontId="6"/>
  </si>
  <si>
    <t>管財課</t>
  </si>
  <si>
    <t>9-1-3</t>
  </si>
  <si>
    <t>管財課業務用測量業務システム(定常業務)長期借入にかかる経費の支出について１０月～１２月</t>
  </si>
  <si>
    <t>みずほ東芝リース(株)代表取締役吉田亨</t>
  </si>
  <si>
    <t>管財課業務用測量業務システム(定常業務)長期借入にかかる経費の支出について３月分</t>
  </si>
  <si>
    <t>管財課業務用測量業務システム(定常業務)長期借入にかかる経費の支出について４～６月分</t>
  </si>
  <si>
    <t>管財課業務用測量業務システム(定常業務)長期借入にかかる経費の支出について７月～９月分</t>
  </si>
  <si>
    <t>管財課業務用測量業務システム(用地整理)長期借入にかかる経費の支出について１０月分</t>
  </si>
  <si>
    <t>管財課業務用測量業務システム(用地整理)長期借入にかかる経費の支出について１１月分</t>
  </si>
  <si>
    <t>管財課業務用測量業務システム(用地整理)長期借入にかかる経費の支出について１２月分</t>
  </si>
  <si>
    <t>管財課業務用測量業務システム(用地整理)長期借入にかかる経費の支出について１月分</t>
  </si>
  <si>
    <t>管財課業務用測量業務システム(用地整理)長期借入にかかる経費の支出について２月分</t>
  </si>
  <si>
    <t>管財課業務用測量業務システム(用地整理)長期借入にかかる経費の支出について４月分</t>
  </si>
  <si>
    <t>管財課業務用測量業務システム(用地整理)長期借入にかかる経費の支出について５月分</t>
  </si>
  <si>
    <t>管財課業務用測量業務システム(用地整理)長期借入にかかる経費の支出について６月分</t>
  </si>
  <si>
    <t>管財課業務用測量業務システム(用地整理)長期借入にかかる経費の支出について７月分</t>
  </si>
  <si>
    <t>管財課業務用測量業務システム(用地整理)長期借入にかかる経費の支出について８月分</t>
  </si>
  <si>
    <t>管財課業務用測量業務システム(用地整理)長期借入にかかる経費の支出について９月分</t>
  </si>
  <si>
    <t>9-1-2</t>
  </si>
  <si>
    <t>請第１３１７号トータルステーションの点検調整及び検定受検業務委託にかかる経費の支出について</t>
  </si>
  <si>
    <t>ＴＰホールディングス(株)代表取締役山川道明</t>
  </si>
  <si>
    <t>土地経営その他管理用継続賃貸料改定等に向けた継続賃貸料の価格形成要因等の調査にかかる経費の支出について(管財-８９)</t>
  </si>
  <si>
    <t>(有)西日本総合不動産鑑定所代表取締役西浦宣行</t>
  </si>
  <si>
    <t>土地経営その他管理用継続賃貸料改定等に向けた大阪市内において名義変更承諾料を徴収する慣行の有無及びその料率の調査にかかる経費の支出について(管財-９０)</t>
  </si>
  <si>
    <t>本町不動産鑑定(株)代表取締役光岡正史</t>
  </si>
  <si>
    <t>土地経営その他管理用不動産鑑定評価依頼にかかる経費の支出について(管財-５９)</t>
  </si>
  <si>
    <t>不動産鑑定士足立良夫事務所代表足立良夫</t>
  </si>
  <si>
    <t>土地売却用港湾局所管用地(此花区桜島３丁目)地歴等調査業務委託［もと桜島駅跡地］の経費の支出について</t>
  </si>
  <si>
    <t>(株)エルエフ関西代表取締役山本王明</t>
  </si>
  <si>
    <t>土地売却用大阪港湾局所管用地(此花区桜島３丁目)土壌環境調査業務委託【もと桜島駅跡地】の経費の支出について</t>
  </si>
  <si>
    <t>土地売却用不動産鑑定評価依頼にかかる経費の支出について(管財-１６)</t>
  </si>
  <si>
    <t>(株)明日香不動産研究所代表取締役石川春子</t>
  </si>
  <si>
    <t>土地売却用不動産鑑定評価依頼にかかる経費の支出について(管財-１７)</t>
  </si>
  <si>
    <t>金尾不動産鑑定代表者金尾正哉</t>
  </si>
  <si>
    <t>土地売却用不動産鑑定評価依頼にかかる経費の支出について(管財-２０)</t>
  </si>
  <si>
    <t>東不動産鑑定事務所東徹</t>
  </si>
  <si>
    <t>土地売却用不動産鑑定評価依頼にかかる経費の支出について(管財-２１)</t>
  </si>
  <si>
    <t>(株)ワイズリンク代表取締役山下賢一</t>
  </si>
  <si>
    <t>土地売却用不動産鑑定評価依頼にかかる経費の支出について(管財-２２)</t>
  </si>
  <si>
    <t>(株)ＮＩＳＳＯ大阪支店支店長八田忠伸</t>
  </si>
  <si>
    <t>土地売却用不動産鑑定評価依頼にかかる経費の支出について(管財-２５)</t>
  </si>
  <si>
    <t>(株)リアルブレイン不動産鑑定代表取締役嶋田謙吉</t>
  </si>
  <si>
    <t>土地売却用不動産鑑定評価依頼にかかる経費の支出について(管財-３０)</t>
  </si>
  <si>
    <t>東洋不動産(株)大阪本社代表取締役舟岡利光</t>
  </si>
  <si>
    <t>土地売却用不動産鑑定評価依頼にかかる経費の支出について(管財-４７)</t>
  </si>
  <si>
    <t>(株)不動産経営研究所代表取締役工藤象三</t>
  </si>
  <si>
    <t>土地売却用不動産鑑定評価依頼にかかる経費の支出について(管財-５６)</t>
  </si>
  <si>
    <t>(株)谷澤総合鑑定所代表取締役眞里谷和美</t>
  </si>
  <si>
    <t>土地売却用不動産鑑定評価依頼にかかる経費の支出について(管財-６２)</t>
  </si>
  <si>
    <t>(株)加地都市鑑定所代表取締役加地道弘</t>
  </si>
  <si>
    <t>計画課</t>
  </si>
  <si>
    <t>海岸堤防等の耐震対策用請第２００６号港区三十間堀川入堀堤防工事に伴う水質及び底質調査業務委託に伴う経費の支出について</t>
  </si>
  <si>
    <t>(一財)関西環境管理技術センター理事長谷口靖彦</t>
  </si>
  <si>
    <t>港湾調査用港湾統計データ出力システムの運用保守業務委託長期継続に係る経費(１０月分)の支出について</t>
  </si>
  <si>
    <t>(株)アイクルーズ代表取締役嶋村文宏</t>
  </si>
  <si>
    <t>港湾調査用港湾統計データ出力システムの運用保守業務委託長期継続に係る経費(１１月分)の支出について</t>
  </si>
  <si>
    <t>港湾調査用港湾統計データ出力システムの運用保守業務委託長期継続に係る経費(１２月分)の支出について</t>
  </si>
  <si>
    <t>港湾調査用港湾統計データ出力システムの運用保守業務委託長期継続に係る経費(１月分)の支出について</t>
  </si>
  <si>
    <t>港湾調査用港湾統計データ出力システムの運用保守業務委託長期継続に係る経費(２月分)の支出について</t>
  </si>
  <si>
    <t>港湾調査用港湾統計データ出力システムの運用保守業務委託長期継続に係る経費(３月分)の支出について</t>
  </si>
  <si>
    <t>港湾調査用港湾統計データ出力システムの運用保守業務委託長期継続に係る経費(４月分)の支出について</t>
  </si>
  <si>
    <t>港湾調査用港湾統計データ出力システムの運用保守業務委託長期継続に係る経費(５月分)の支出について</t>
  </si>
  <si>
    <t>港湾調査用港湾統計データ出力システムの運用保守業務委託長期継続に係る経費(６月分)の支出について</t>
  </si>
  <si>
    <t>港湾調査用港湾統計データ出力システムの運用保守業務委託長期継続に係る経費(７月分)の支出について</t>
  </si>
  <si>
    <t>港湾調査用港湾統計データ出力システムの運用保守業務委託長期継続に係る経費(８月分)の支出について</t>
  </si>
  <si>
    <t>港湾調査用港湾統計データ出力システムの運用保守業務委託長期継続に係る経費(９月分)の支出について</t>
  </si>
  <si>
    <t>港湾調査用港湾統計調査データ作成処理業務委託長期継続に係る経費(１０月分)の支出について</t>
  </si>
  <si>
    <t>港湾調査用港湾統計調査データ作成処理業務委託長期継続に係る経費(１１月分)の支出について</t>
  </si>
  <si>
    <t>港湾調査用港湾統計調査データ作成処理業務委託長期継続に係る経費(１２月分)の支出について</t>
  </si>
  <si>
    <t>港湾調査用港湾統計調査データ作成処理業務委託長期継続に係る経費(１月分)の支出について</t>
  </si>
  <si>
    <t>港湾調査用港湾統計調査データ作成処理業務委託長期継続に係る経費(２月分)の支出について</t>
  </si>
  <si>
    <t>港湾調査用港湾統計調査データ作成処理業務委託長期継続に係る経費(３月分)の支出について</t>
  </si>
  <si>
    <t>港湾調査用港湾統計調査データ作成処理業務委託長期継続に係る経費の支出について</t>
  </si>
  <si>
    <t>パシフィックコンサルタンツ(株)大阪本社取締役本社長日髙彰</t>
  </si>
  <si>
    <t>港湾調査用保護データファイルの保管及び集配業務委託長期継続(１０月分)に係る経費の支出について</t>
  </si>
  <si>
    <t>(株)ワンビシアーカイブズ大阪支店支店長川口渉</t>
  </si>
  <si>
    <t>港湾調査用保護データファイルの保管及び集配業務委託長期継続に係る経費(１１月分)の支出について</t>
  </si>
  <si>
    <t>港湾調査用保護データファイルの保管及び集配業務委託長期継続に係る経費(１２月分)の支出について</t>
  </si>
  <si>
    <t>港湾調査用保護データファイルの保管及び集配業務委託長期継続に係る経費(１月分)の支出について</t>
  </si>
  <si>
    <t>港湾調査用保護データファイルの保管及び集配業務委託長期継続に係る経費(２月分)の支出について</t>
  </si>
  <si>
    <t>港湾調査用保護データファイルの保管及び集配業務委託長期継続に係る経費(３月分)の支出について</t>
  </si>
  <si>
    <t>港湾調査用保護データファイルの保管及び集配業務委託長期継続に係る経費の支出について</t>
  </si>
  <si>
    <t>阪急阪神エステート・サービス(株)アーカイブ事業部長土谷展久</t>
  </si>
  <si>
    <t>北港テクノポート線整備に係る経費の支出について(北港テクノポート線のインフラ部整備に関する年度協定書(２０２０年度))(第１回払い(１/２))</t>
  </si>
  <si>
    <t>大阪市高速電気軌道(株)代表取締役社長河井英明</t>
  </si>
  <si>
    <t>北港テクノポート線整備に係る経費の支出について(北港テクノポート線のインフラ部整備に関する年度協定書(２０２０年度))(第２回払い(２/２))</t>
  </si>
  <si>
    <t>埋立地における浸水対策用請第２０１８号南港魚つり園護岸背後浸水対策工事に伴う基本設計業務委託に伴う完成金払いの支出について</t>
  </si>
  <si>
    <t>(株)エコー近畿事務所所長木下隆司</t>
  </si>
  <si>
    <t>埋立地における浸水対策用請第２０１８号南港魚つり園護岸背後浸水対策工事に伴う基本設計業務委託の前払金の支出について</t>
  </si>
  <si>
    <t>夢洲地区基盤整備用請第２００７号此花～夢洲地区臨港道路改良に伴う基本設計業務委託の完成払の支出について</t>
  </si>
  <si>
    <t>中央復建コンサルタンツ(株)代表取締役社長兼塚卓也</t>
  </si>
  <si>
    <t>振興課</t>
  </si>
  <si>
    <t>クルーズ客船の誘致・受入業務用クルーズ客船受入業務委託長期継続の施行及び同経費の支出について</t>
  </si>
  <si>
    <t>クルーズ客船特別共同企業体代表者公益社団法人大阪港振興協会会長川本清</t>
  </si>
  <si>
    <t>警備業務委託用令和２年度ゲートオープン時間延長事業におけるコンテナ車両車列誘導に伴う警備業務委託に係る経費の支出について</t>
  </si>
  <si>
    <t>(株)フジコーポレーション代表取締役藤本一将</t>
  </si>
  <si>
    <t>警備業務委託用令和２年度ゲートオープン時間延長事業におけるコンテナ車両車列誘導に伴う警備業務委託設計変更に係る経費の支出について</t>
  </si>
  <si>
    <t>交通円滑化対策検討業務用夢洲ｺﾝﾃﾅﾀｰﾐﾅﾙ(C１０-１２)夜間ｹﾞｰﾄｵｰﾌﾟﾝ時間延長業務委託に係る経費の支出について</t>
  </si>
  <si>
    <t>夢洲コンテナターミナル(株)代表取締役社長細川孜</t>
  </si>
  <si>
    <t>交通円滑化対策検討業務用夢洲物流車両の交通円滑化に向けた対策検討業務委託設計変更に係る経費の支出について</t>
  </si>
  <si>
    <t>港湾労働者施設管理用令和２年度港湾労働者休憩所指定管理業務代行料の支出について</t>
  </si>
  <si>
    <t>(一財)大阪港湾福利厚生協会理事長鴻池忠彦</t>
  </si>
  <si>
    <t>港湾労働者施設管理用令和２年度港湾労働者休憩所指定管理業務代行料の支出について(第１四半期)</t>
  </si>
  <si>
    <t>港湾労働者施設管理用令和２年度港湾労働者休憩所指定管理業務代行料の支出について(第２四半期)</t>
  </si>
  <si>
    <t>港湾労働者施設管理用令和２年度港湾労働者休憩所指定管理業務代行料の支出について(第３四半期)</t>
  </si>
  <si>
    <t>港湾労働者施設管理用令和２年度港湾労働者休憩所指定管理業務代行料の支出について(第４四半期)</t>
  </si>
  <si>
    <t>港湾労働者福祉対策用令和２年度南港コンテナふ頭トイレ外８か所清掃業務委託にかかる経費の支出について(１回目)</t>
  </si>
  <si>
    <t>あいあいメンテナンス(株)代表取締役福井彰</t>
  </si>
  <si>
    <t>港湾労働者福祉対策用令和２年度南港コンテナふ頭トイレ外８か所清掃業務委託にかかる経費の支出について(４回目)</t>
  </si>
  <si>
    <t>港湾労働者福祉対策用令和２年度南港コンテナふ頭トイレ外８か所清掃業務委託にかかる経費の支出について(第２回中間検査分)</t>
  </si>
  <si>
    <t>港湾労働者福祉対策用令和２年度南港コンテナふ頭トイレ外８か所清掃業務委託にかかる経費の支出について(第３回)</t>
  </si>
  <si>
    <t>天保山客船ターミナル整備用PFI事業の実施及び同経費の支出について</t>
  </si>
  <si>
    <t>天保山ターミナルサービス(株)代表取締役生島俊昭</t>
  </si>
  <si>
    <t>天保山客船ターミナル整備用モニタリング業務の実施及び同経費の支出について(その２)</t>
  </si>
  <si>
    <t>工務課</t>
  </si>
  <si>
    <t>維持管理用気象・海象観測システム再構築業務委託にかかる経費の支出について</t>
  </si>
  <si>
    <t>ＡＮＥＯＳ(株)代表取締役野澤裕</t>
  </si>
  <si>
    <t>維持管理用令和２年度気象・海象観測システム保守・観測データ解析業務委託にかかる経費の支出について</t>
  </si>
  <si>
    <t>(一財)日本気象協会関西支社支社長瀧谷克幸</t>
  </si>
  <si>
    <t>維持管理用令和２年度大阪港港湾の施設の維持管理計画更新業務委託にかかる経費の支出について</t>
  </si>
  <si>
    <t>維持管理用令和２年度大阪港港湾の施設の定期点検業務委託にかかる経費の支出について(完成金払)</t>
  </si>
  <si>
    <t>日本海洋コンサルタント(株)関西事務所所長村永努</t>
  </si>
  <si>
    <t>維持管理用令和２年度大阪港港湾の施設の定期点検業務委託にかかる経費の支出について(前払金)</t>
  </si>
  <si>
    <t>維持管理用令和２年度大阪港港湾域内橋梁定期点検業務委託にかかる経費の支出について</t>
  </si>
  <si>
    <t>国土工営コンサルタンツ(株)代表取締役石原元</t>
  </si>
  <si>
    <t>維持管理用令和元年度臨港道路施設(道路標識)点検調査等業務委託にかかる経費の支出について(完成払い)</t>
  </si>
  <si>
    <t>(株)ＣＴＩウイング代表取締役社長山根伸之</t>
  </si>
  <si>
    <t>会計検査用令和２年会計検査受検に伴う検査員移動用車両運行業務委託(その３)経費の支出について</t>
  </si>
  <si>
    <t>新大阪タクシー(株)代表取締役森裕生</t>
  </si>
  <si>
    <t>公害防止対策用令和２年度請第６１１３号令和２年度大阪港内(三十間堀川)底質調査業務委託(その２-２)完成払金の支出について</t>
  </si>
  <si>
    <t>(株)ソイルシステム代表取締役寺西一哲</t>
  </si>
  <si>
    <t>港湾業務情報システム用令和２年度港湾業務情報システムの庁内情報ネットワーク参入支援並びに保守業務委託にかかる経費の支出について</t>
  </si>
  <si>
    <t>(株)ＷｏｒｋＶｉｓｉｏｎ公共ソリューション事業部公共ソリューション営業部長今井信弘</t>
  </si>
  <si>
    <t>新島浚渫土砂受入検討用令和２年度請第６１０６号新島(２-１区)浚渫土砂受入検討業務委託の完成払金の支出について</t>
  </si>
  <si>
    <t>(株)日本港湾コンサルタント関西支店大阪事務所所長石井直樹</t>
  </si>
  <si>
    <t>請第３７０１号令和２年度工事台帳管理システム保守業務委託にかかる経費の支出についてシステム保守用</t>
  </si>
  <si>
    <t>ＴＩＳ(株)インダストリー事業統括本部長柳井城作</t>
  </si>
  <si>
    <t>請第６１０９号令和２年度大阪港内(三十間堀川)底質調査業務委託にかかる予算科目の振替について</t>
  </si>
  <si>
    <t>請第６１０９号令和２年度大阪港内(三十間堀川)底質調査業務委託完成払金の支出について</t>
  </si>
  <si>
    <t>請第６１１３号令和２年度大阪港内(三十間堀川)底質調査業務委託(その２)にかかる予算科目の振替について</t>
  </si>
  <si>
    <t>設計積算用設計積算システム運用保守及び改修業務委託の経費にかかる支出について</t>
  </si>
  <si>
    <t>東芝デジタルソリューションズ(株)関西支社支社長滝澤英俊</t>
  </si>
  <si>
    <t>設計積算用令和２年度砂及び石材価格等実態調査業務委託にかかる経費の支出について</t>
  </si>
  <si>
    <t>太洋エンジニアリング(株)大阪本社本部長中野晃治</t>
  </si>
  <si>
    <t>設計積算用令和２年度設計積算システム改修(その２)業務委託にかかる経費の支出について</t>
  </si>
  <si>
    <t>北港処分地管理運営費用令和２年度ＰＣＢ含有底質処分地安全性確認調査業務委託にかかる予算科目の振替について</t>
  </si>
  <si>
    <t>北港処分地管理運営費用令和２年度PCB含有底質処分地安全性確認調査業務委託の施行及び同経費の支出について</t>
  </si>
  <si>
    <t>エヌエス環境(株)西日本支社支社長髙橋幾郎</t>
  </si>
  <si>
    <t>北港処分地管理運営費用令和２年度夢洲域内ユスリカ防除業務委託にかかる経費の支出について</t>
  </si>
  <si>
    <t>(株)ヴァルク代表取締役村田智也</t>
  </si>
  <si>
    <t>北港処分地管理運営費用令和２年度夢洲地区水質調査業務委託にかかる経費の支出について</t>
  </si>
  <si>
    <t>(株)エヌ・イーサポート大阪支店支店長大下展正</t>
  </si>
  <si>
    <t>北港処分地管理運営費用令和２年度夢洲地区水質調査業務委託にかかる予算科目の振替について</t>
  </si>
  <si>
    <t>北港処分地管理運営用令和２年度請第６１００号夢洲埋立地揚土付帯業務委託の施行及び同経費の支出について</t>
  </si>
  <si>
    <t>栄臨建設(株)代表取締役社長金子啓二</t>
  </si>
  <si>
    <t>夢洲土地造成及び北港処分地管理運営用令和２年度請第６２０１号夢洲域内建設発生土及び浚渫土砂受入に関する業務委託の施行及び同経費の支出について</t>
  </si>
  <si>
    <t>(一財)環境事業協会理事長高木亨</t>
  </si>
  <si>
    <t>夢洲土地造成及び北港処分地管理運営用令和２年度請第６２０１号夢洲域内建設発生土及び浚渫土砂受入に関する業務委託の施行及び同経費の支出について(中間払い)</t>
  </si>
  <si>
    <t>保全監理課</t>
  </si>
  <si>
    <t>(コンテナ車整理場整備用)令和２年度請第７０２２号住之江区咲洲コンテナ車整理場整備等工事に伴う基本設計業務委託の前払金の支出について</t>
  </si>
  <si>
    <t>(株)セリオス代表取締役社長須﨑恭弘</t>
  </si>
  <si>
    <t>(コンテナ車整理場用)令和２年度請第７０２２号住之江区咲洲コンテナ車整理場整備等工事に伴う基本設計業務委託設計変更にかかる完成金払いの支出について</t>
  </si>
  <si>
    <t>(コンテナ車両滞留対策用)令和２年度請第８０７０号夢洲コンテナ車整理場整備等工事に伴う設計業務委託設計変更にかかる完成金払いの支出について</t>
  </si>
  <si>
    <t>(株)ピーエムコンサルタント代表取締役山下郁美</t>
  </si>
  <si>
    <t>(維持管理用)令和２年度請第５０２１号大阪港港湾区域内底質調査(分析)業務委託(R２-１)の支出について</t>
  </si>
  <si>
    <t>ユーロフィン日本環境(株)大阪事業所所長加留部大基</t>
  </si>
  <si>
    <t>(海岸堤防等の耐震補強用)大正区鶴町５丁目(E-２５)堤防工事の前払金の支出について</t>
  </si>
  <si>
    <t>みらい建設工業(株)大阪支店執行役員支店長工藤正</t>
  </si>
  <si>
    <t>(海岸堤防等の耐震補強用)令和２年度請第５０７１号大阪港内環境監視業務委託(船町１丁目・F-１４)設計変更にかかる完成金払いの支出について</t>
  </si>
  <si>
    <t>(株)シャトー海洋調査代表取締役黒川潤</t>
  </si>
  <si>
    <t>(岸壁等補修用)令和元年度請第５０２７号令和元年度大阪港内岸壁等補修工事に伴う設計業務委託(鋼構造物その５)の完成金払いの支出について</t>
  </si>
  <si>
    <t>パシフィックコンサルタンツ(株)大阪本社取締役本社長藤原憲男</t>
  </si>
  <si>
    <t>(岸壁補修用)令和元年度請第５０２０号令和元年度大阪港内岸壁等補修工事に伴う設計業務委託(鋼構造物その１)設計変更にかかる完成金払いの支出について</t>
  </si>
  <si>
    <t>(株)ニュージェック代表取締役吉津洋一</t>
  </si>
  <si>
    <t>(係留施設維持管理用)令和２年度請第７０２１号住之江区咲洲E岸壁(E-５,６,７)補修工事に伴う設計業務委託の前払金の支出について</t>
  </si>
  <si>
    <t>中央コンサルタンツ(株)大阪支店執行役員支店長林昌成</t>
  </si>
  <si>
    <t>(係留施設維持管理用)令和２年度請第７０２１号住之江区咲洲E岸壁(E-５,６,７)補修工事に伴う設計業務委託設計変更にかかる完成払いの支出について</t>
  </si>
  <si>
    <t>中央コンサルタンツ(株)大阪支店執行役員支店長木津淳弥</t>
  </si>
  <si>
    <t>(堤防補修用)令和２年度請第５０５７号大阪港内(D地区)堤防補修工事に伴う設計業務委託(その１)設計変更にかかる完成金払いの支出について</t>
  </si>
  <si>
    <t>(株)日本インシーク代表取締役番上正人</t>
  </si>
  <si>
    <t>(堤防補修用)令和２年度請第５０５８号大阪港内(D地区)堤防補修工事に伴う設計業務委託(その２)設計変更にかかる完成金払いの支出について</t>
  </si>
  <si>
    <t>応用地質(株)関西事務所事務所長上村英基</t>
  </si>
  <si>
    <t>(浮桟橋用)令和２年度請第８００１号夢洲F護岸浮桟橋整備工事に伴う設計業務委託にかかる完成金払いの支出について</t>
  </si>
  <si>
    <t>(株)東光コンサルタンツ大阪支店支店長島野久幸</t>
  </si>
  <si>
    <t>(浮桟橋用)令和２年度請第８００１号夢洲F護岸浮桟橋整備工事に伴う設計業務委託の前払金の支出について</t>
  </si>
  <si>
    <t>(歩道橋工事用)令和元年度請第７０２２号港湾局所管歩道橋の耐震補強工事に伴う基本設計業務委託の完成金払いの支出について</t>
  </si>
  <si>
    <t>(株)エイト日本技術開発関西支社支社長伊藤恭平</t>
  </si>
  <si>
    <t>(夢洲地盤改良用)令和２年度請第８００２号夢洲域内地盤改良設計及び地盤解析等業務委託にかかる完成金払いの支出について</t>
  </si>
  <si>
    <t>(株)中堀ソイルコーナー代表取締役岡田純治</t>
  </si>
  <si>
    <t>(夢洲地盤改良用)令和２年度請第８００２号夢洲域内地盤改良設計及び地盤解析等業務委託の前払金の支出について</t>
  </si>
  <si>
    <t>海岸堤防等の耐震補強用請第５６０２号港区安治川左岸(水門上流)堤防工事(その９)にかかる事業コードの振替えについて</t>
  </si>
  <si>
    <t>海岸堤防等の耐震補強用請第５６０２号港区安治川左岸(水門上流)堤防工事(その９)の完成金の支出について</t>
  </si>
  <si>
    <t>ＴＡＩＨＯＵＣＯＮＳＴＲＡＣＴＩＯＮ(株)代表取締役佐甲泰裕</t>
  </si>
  <si>
    <t>海岸堤防等の耐震補強用請第５６０２号港区安治川左岸(水門上流)堤防工事(その９)の中間前払金の支出について</t>
  </si>
  <si>
    <t>海岸堤防等の耐震補強用令和２年度請第５０７１号大阪港内環境監視業務委託(船町１丁目・F-１４)の前払金の支出について</t>
  </si>
  <si>
    <t>建築業務委託用常吉臨港緑地東便所改修・西便所撤去工事設計業務委託に係る経費(完成金払い)の支出について</t>
  </si>
  <si>
    <t>(株)建綜研代表取締役大岡永知</t>
  </si>
  <si>
    <t>建築業務委託用天保山西岸壁船客待合所設置工事設計業務委託に係る経費の支出について(完成金払い)</t>
  </si>
  <si>
    <t>(株)住環境代表取締役西浦慶信</t>
  </si>
  <si>
    <t>建築業務委託用南港魚つり園休憩所外３棟解体撤去工事設計業務委託に係る経費(完成金払い)の支出について</t>
  </si>
  <si>
    <t>小林建築設計事務所小林暉幸</t>
  </si>
  <si>
    <t>建築業務委託用令和２年度天保山客船ターミナル整備工事設計業務委託に係る経費の支出について(完成金払い)</t>
  </si>
  <si>
    <t>(株)協和設計事務所代表取締役纐纈俊英</t>
  </si>
  <si>
    <t>建築工事用ＡＴＣ庁舎レイアウト変更間仕切設置工事に係る経費の支出について</t>
  </si>
  <si>
    <t>(株)アームテック代表取締役浅井英克</t>
  </si>
  <si>
    <t>堤防耐震用平成３０年度請第５６２６号大正区鶴町１丁目(E-１１)堤防工事(その６)完成金払いの支出について(２０２０００４０１６の科目追加分)</t>
  </si>
  <si>
    <t>(株)本間組関西支店執行役員支店長吉村太志</t>
  </si>
  <si>
    <t>堤防耐震用平成３０年度請第５６２６号大正区鶴町１丁目(E-１１)堤防工事(その６)完成金払いの支出について(契約管理番号２０１８０３１８５６の繰越分)</t>
  </si>
  <si>
    <t>堤防補修用令和２年度請第５０５９号大阪港内(E地区)堤防補修工事に伴う設計業務委託の完成払金の支出について</t>
  </si>
  <si>
    <t>開発エンジニアリング(株)大阪事務所所長江口淳司</t>
  </si>
  <si>
    <t>堤防補修用令和２年度請第５０５９号大阪港内(E地区)堤防補修工事に伴う設計業務委託の前払金の支出について</t>
  </si>
  <si>
    <t>開発エンジニアリング(株)大阪事務所所長宮田保美</t>
  </si>
  <si>
    <t>堤防補修用令和２年度請第５０６０号大阪港内(F地区)堤防補修工事に伴う設計業務委託の前払金の支出について</t>
  </si>
  <si>
    <t>堤防補修用令和２年度請第５０６１号大阪港内(F・H地区)堤防補修工事に伴う設計業務委託にかかる完成金払いの支出について</t>
  </si>
  <si>
    <t>(株)中央技術コンサルタンツ関西支店支店長井上幸二</t>
  </si>
  <si>
    <t>堤防補修用令和２年度請第５０６１号大阪港内(F・H地区)堤防補修工事に伴う設計業務委託の前払金の支出について</t>
  </si>
  <si>
    <t>防潮堤の応急補修用請第５０５０号大阪港内(A地区)堤防補修工事に伴う設計業務委託(その１)の完成金の支出について</t>
  </si>
  <si>
    <t>防潮堤の応急補修用請第５０５０号大阪港内(A地区)堤防補修工事に伴う設計業務委託(その１)の前払金の支出について</t>
  </si>
  <si>
    <t>防潮堤の応急補修用請第５０６０号大阪港内(F地区)堤防補修工事に伴う設計業務委託の完成金の支出について</t>
  </si>
  <si>
    <t>防潮堤等の応急補修請第５０５５号大阪港内(C地区)堤防補修工事に伴う設計業務委託(その３)の完成払金の支出について</t>
  </si>
  <si>
    <t>(株)パスコ大阪支店支店長桜井大</t>
  </si>
  <si>
    <t>防潮堤等の応急補修用請第５０５１号大阪港内(A地区)堤防補修工事に伴う設計業務委託(その２)の完成払金の支出について</t>
  </si>
  <si>
    <t>三洋テクノマリン(株)大阪支社執行役員大阪支社長菊田昌義</t>
  </si>
  <si>
    <t>防潮堤等の応急補修用請第５０５２号大阪港内(B地区)堤防補修工事に伴う設計業務委託の完成払金の支出について</t>
  </si>
  <si>
    <t>防潮堤等の応急補修用請第５０５２号大阪港内(B地区)堤防補修工事に伴う設計業務委託の前払金の支出について</t>
  </si>
  <si>
    <t>防潮堤等の応急補修用請第５０５３号大阪港内(C地区)堤防補修工事に伴う設計業務委託(その１)の前払金の支出について</t>
  </si>
  <si>
    <t>防潮堤等の応急補修用請第５０５４号大阪港内(C地区)堤防補修工事に伴う設計業務委託(その２)の完成金の支出について</t>
  </si>
  <si>
    <t>防潮堤等の応急補修用請第５０５６号大阪港内(G地区)堤防補修工事に伴う設計業務委託の完成払金の支出について</t>
  </si>
  <si>
    <t>防潮堤等の応急補修用請第５０５６号大阪港内(G地区)堤防補修工事に伴う設計業務委託の前払金の支出について</t>
  </si>
  <si>
    <t>防潮堤等の応急補修用令和２年度請第５０５３号大阪港内(C地区)堤防補修工事に伴う設計業務委託(その１)の完成払金の支出について</t>
  </si>
  <si>
    <t>防潮堤等の応急補修用令和２年度請第５０８０号大阪港港湾区域内底質調査(分析)業務委託(R２-２)の支出について</t>
  </si>
  <si>
    <t>施設管理課</t>
  </si>
  <si>
    <t>【道路維持修繕用】令和２年度港湾域内排水施設清掃に伴う産業廃棄物処分業務委託(その２)(単価契約)に係る経費の支出について</t>
  </si>
  <si>
    <t>大東衛生(株)代表取締役渡部敏弘</t>
  </si>
  <si>
    <t>【緑地維持管理用】令和２年度咲洲域内緑地・咲洲キャナル除草業務委託の支出について(設計変更)</t>
  </si>
  <si>
    <t>ミルグリーン代表者小野千鶴</t>
  </si>
  <si>
    <t>【緑地維持管理用】令和２年度舞洲域内及び在来域内緑地除草等業務委託の支出について(設計変更)</t>
  </si>
  <si>
    <t>イー・ユー・アール代表者深地義則</t>
  </si>
  <si>
    <t>【緑地維持管理用】令和２年度臨港緑地駐車場管理業務委託の支出について(設計変更)</t>
  </si>
  <si>
    <t>(株)リメイン代表取締役森友哉</t>
  </si>
  <si>
    <t>コスモスクエア駅売店消防・防火設備点検業務の委託料の支出について(コスモスクエア駅売店及び喫茶店防火設備点検業務用)</t>
  </si>
  <si>
    <t>会計規則第７０条第４号に基づく振替について</t>
  </si>
  <si>
    <t>事務所管理用令和２年度港湾局第二突堤基地簡易専用水道定期検査業務委託の実施及び同経費の支出について</t>
  </si>
  <si>
    <t>(株)大阪水道総合サービス代表取締役川内武彦</t>
  </si>
  <si>
    <t>事務所等管理用令和２年度大阪港湾局第二突堤基地内貯水槽清掃・点検業務委託の実施及び同経費の支出について</t>
  </si>
  <si>
    <t>(株)大成代表取締役柿木大造</t>
  </si>
  <si>
    <t>水道施設新設に伴う受託概算予納金(此花区常吉２丁目)の支出について【臨港道路維持修繕用】</t>
  </si>
  <si>
    <t>大阪市水道局長</t>
  </si>
  <si>
    <t>請第６０８２号令和２年度大阪港湾局所管直営作業発生産業廃棄物収集運搬・処分業務委託(概算契約)の支出について【直営工事用】</t>
  </si>
  <si>
    <t>(株)エイチ・ワイ・エス代表取締役林信男</t>
  </si>
  <si>
    <t>請第９０００号令和２年度港湾局第二突堤基地庁舎清掃業務委託の実施にかかる経費の支出について(事務所等管理用)令和２年１１月分</t>
  </si>
  <si>
    <t>ニッケン建物管理(株)代表取締役川口勝治</t>
  </si>
  <si>
    <t>請第９０００号令和２年度港湾局第二突堤基地庁舎清掃業務委託の実施にかかる経費の支出について(事務所等管理用)令和２年１２月分</t>
  </si>
  <si>
    <t>請第９０００号令和２年度港湾局第二突堤基地庁舎清掃業務委託の実施にかかる経費の支出について(事務所等管理用)令和２年４～６月分</t>
  </si>
  <si>
    <t>請第９０００号令和２年度港湾局第二突堤基地庁舎清掃業務委託の実施にかかる経費の支出について(事務所等管理用)令和２年７月分</t>
  </si>
  <si>
    <t>請第９０００号令和２年度港湾局第二突堤基地庁舎清掃業務委託の実施にかかる経費の支出について(事務所等管理用)令和２年９月分</t>
  </si>
  <si>
    <t>請第９０００号令和２年度港湾局第二突堤基地庁舎清掃業務委託の実施にかかる経費の支出について(事務所等管理用)令和２年度１０月分</t>
  </si>
  <si>
    <t>請第９０００号令和２年度港湾局第二突堤基地庁舎清掃業務委託の実施にかかる経費の支出について(事務所等管理用)令和２年度８月分</t>
  </si>
  <si>
    <t>請第９０００号令和２年度港湾局第二突堤基地庁舎清掃業務委託の実施にかかる経費の支出について(事務所等管理用)令和３年１月分</t>
  </si>
  <si>
    <t>請第９０００号令和２年度港湾局第二突堤基地庁舎清掃業務委託の実施にかかる経費の支出について(事務所等管理用)令和３年２月分</t>
  </si>
  <si>
    <t>請第９０００号令和２年度港湾局第二突堤基地庁舎清掃業務委託の実施にかかる経費の支出について(事務所等管理用)令和３年３月分</t>
  </si>
  <si>
    <t>請第９００１号令和２年度港湾局第二突堤基地一般廃棄物収集運搬業務委託(概算契約)の確定及び同経費の支出について(事務所等管理用)</t>
  </si>
  <si>
    <t>(株)ジオメイク代表取締役川村惠庸</t>
  </si>
  <si>
    <t>請第９００２号令和２年度港湾局第二突堤基地産業廃棄物収集運搬及び処分業務委託(概算契約)の確定及び同経費の支出について(事務所等管理用)</t>
  </si>
  <si>
    <t>(株)カンポ代表取締役横山秀昭</t>
  </si>
  <si>
    <t>請第９６１５号令和２年度港湾域内排水施設清掃業務委託の完了金の支払いについて【道路維持修繕用】</t>
  </si>
  <si>
    <t>二京建設(株)代表取締役矢形茂</t>
  </si>
  <si>
    <t>緑地維持管理用請６０５１号臨港緑地清掃業務委託(住之江区・港区・大正区)長期継続の経費の支出について(令和２年度分)</t>
  </si>
  <si>
    <t>(株)美交工業代表取締役福田丈人</t>
  </si>
  <si>
    <t>緑地維持管理用請６０５２号臨港緑地清掃業務委託(此花区)長期継続の経費の支出について</t>
  </si>
  <si>
    <t>緑地維持管理用請６０５５号令和２年度舞洲緑地駐車場機器保守点検業務委託の支出について</t>
  </si>
  <si>
    <t>アマノ(株)大阪支店支店長林真広</t>
  </si>
  <si>
    <t>緑地維持管理用請６０５６号令和２年度咲洲キャナル施設管理業務委託に係る経費の支出について(令和２年１０月～１２月分)</t>
  </si>
  <si>
    <t>(株)ＩＥＭ大阪支店大阪支店長下川太郎</t>
  </si>
  <si>
    <t>緑地維持管理用請６０５６号令和２年度咲洲キャナル施設管理業務委託に係る経費の支出について(令和２年４月～９月分)</t>
  </si>
  <si>
    <t>緑地維持管理用請６０５６号令和２年度咲洲キャナル施設管理業務委託の支出について(令和３年１月～３月分)</t>
  </si>
  <si>
    <t>緑地維持管理用請６３３０号令和２年度臨港緑地浄化槽管理業務委託にかかる経費の支出について</t>
  </si>
  <si>
    <t>ミザック(株)代表取締役柾木隆弘</t>
  </si>
  <si>
    <t>緑地維持管理用請６３３１号令和２年度野鳥園臨港緑地展望塔における自動扉保守点検業務委託にかかる経費の支出について</t>
  </si>
  <si>
    <t>ナブコドア(株)執行役員大阪支店長川村弦</t>
  </si>
  <si>
    <t>緑地維持管理用請６３３２号野鳥園臨港緑地展望塔機械警備業務委託長期継続に係経費の支出について(令和２年１０月～１２月分)</t>
  </si>
  <si>
    <t>コスモ警備保障(株)代表取締役南昭彦</t>
  </si>
  <si>
    <t>緑地維持管理用請６３３２号野鳥園臨港緑地展望塔機械警備業務委託長期継続に係経費の支出について(令和２年４月～９月分)</t>
  </si>
  <si>
    <t>緑地維持管理用請６３３２号野鳥園臨港緑地展望塔機械警備業務委託長期継続の継続の支出について(令和３年１月～３月分)</t>
  </si>
  <si>
    <t>緑地維持管理用請６３３３号令和２年度野鳥園臨港緑地展望塔清掃業務委託にかかる経費の支出について</t>
  </si>
  <si>
    <t>(株)ハヤシハウジング代表取締役林喜照</t>
  </si>
  <si>
    <t>令和２年度請第９６０１号令和２年度道路維持(不法投棄物収集運搬処分等)業務委託(概算契約)の完了金の支出について</t>
  </si>
  <si>
    <t>令和２年度請第９６０１号令和２年度道路維持(不法投棄物収集運搬処分等)業務委託(概算契約)の完了金の支出について【基盤施設一元化(道路清掃)用等】</t>
  </si>
  <si>
    <t>令和２年度請第９６０２号令和２年度道路維持(道路清掃等)業務委託(港区・住之江区)完了金の支出について臨港道路維持管理用</t>
  </si>
  <si>
    <t>新井建設(株)代表取締役新井正人</t>
  </si>
  <si>
    <t>令和２年度請第９６０３号令和２年度道路維持(道路清掃等)業務委託(此花区・大正区)完了金の支出について臨港道路維持管理用</t>
  </si>
  <si>
    <t>(有)悠樹建設富田林支店富田林支店長塚本仁美</t>
  </si>
  <si>
    <t>令和２年度請第９６０４号令和２年度港湾域内警備業務委託(変更)の経費の支出について(１.２.３月分)【臨港道路維持管理用】</t>
  </si>
  <si>
    <t>チャンピオンセーフティサービス(株)代表取締役辻準</t>
  </si>
  <si>
    <t>令和２年度請第９６０４号令和２年度港湾域内警備業務委託(変更)の経費の支出について(１０.１１.１２月分)【臨港道路維持管理用】</t>
  </si>
  <si>
    <t>令和２年度請第９６０４号令和２年度港湾域内警備業務委託(変更)の経費の支出について(４.５.６月分)【臨港道路維持管理用】</t>
  </si>
  <si>
    <t>令和２年度請第９６０４号令和２年度港湾域内警備業務委託(変更)の経費の支出について(７.８.９月分)【臨港道路維持管理用】</t>
  </si>
  <si>
    <t>令和２年度請第９６０５号令和２年度港湾域内事故防止対策業務委託(概算契約)の経費の支出について(１２～３月分)【臨港道路維持管理用】</t>
  </si>
  <si>
    <t>鳴世建設(株)代表取締役山﨑主喜</t>
  </si>
  <si>
    <t>令和２年度請第９６０５号令和２年度港湾域内事故防止対策業務委託(概算契約)の経費の支出について(４～７月分)【臨港道路維持管理用】</t>
  </si>
  <si>
    <t>令和２年度請第９６０５号令和２年度港湾域内事故防止対策業務委託(概算契約)の経費の支出について(８～１１月分)【臨港道路維持管理用】</t>
  </si>
  <si>
    <t>令和２年度請第９６０７号令和２年度咲洲ペデストリアンデッキ清掃業務委託の完了金の支出について【ペデストリアンデッキ・歩道橋等維持管理用】</t>
  </si>
  <si>
    <t>大代ゼンテックス(株)代表取締役福田敬子</t>
  </si>
  <si>
    <t>令和２年度請第９６０８号令和２年度夢咲トンネル維持管理業務委託の経費の支出について(第１四半期)トンネル維持管理用</t>
  </si>
  <si>
    <t>阪神高速道路(株)経理責任者経理部長岡島久幸</t>
  </si>
  <si>
    <t>令和２年度請第９６０８号令和２年度夢咲トンネル維持管理業務委託の経費の支出について(第２四半期)トンネル維持管理用</t>
  </si>
  <si>
    <t>令和２年度請第９６０８号令和２年度夢咲トンネル維持管理業務委託の経費の支出について(第３四半期)トンネル維持管理用</t>
  </si>
  <si>
    <t>令和２年度請第９６０８号令和２年度夢咲トンネル維持管理業務委託の経費の支出について(第４四半期)トンネル維持管理用</t>
  </si>
  <si>
    <t>令和２年度請第９６２１号令和２年度道路維持(廃油等産業廃棄物収集運搬処分)業務委託(概算契約)の完了金の支出について</t>
  </si>
  <si>
    <t>令和２年度代行臨港道路(大阪港咲洲トンネル)管理運営業務にかかる経費の支出について(第１四半期)トンネル維持管理用</t>
  </si>
  <si>
    <t>令和２年度代行臨港道路(大阪港咲洲トンネル)管理運営業務にかかる経費の支出について(第２四半期)トンネル維持管理用</t>
  </si>
  <si>
    <t>令和２年度代行臨港道路(大阪港咲洲トンネル)管理運営業務にかかる経費の支出について(第３四半期)トンネル維持管理用</t>
  </si>
  <si>
    <t>令和２年度代行臨港道路(大阪港咲洲トンネル)管理運営業務にかかる経費の支出について(第４四半期)トンネル維持管理用</t>
  </si>
  <si>
    <t>海務課</t>
  </si>
  <si>
    <t>給水事業用南港Ｌ岸壁及び天保山岸壁船舶給水業務委託料(１０月分)の支出について</t>
  </si>
  <si>
    <t>(有)コスモ商運代表取締役荒石義一郎</t>
  </si>
  <si>
    <t>給水事業用南港Ｌ岸壁及び天保山岸壁船舶給水業務委託料(１１月分)の支出について</t>
  </si>
  <si>
    <t>給水事業用南港Ｌ岸壁及び天保山岸壁船舶給水業務委託料(１２月分)の支出について</t>
  </si>
  <si>
    <t>給水事業用南港Ｌ岸壁及び天保山岸壁船舶給水業務委託料(１月分)の支出について</t>
  </si>
  <si>
    <t>給水事業用南港Ｌ岸壁及び天保山岸壁船舶給水業務委託料(２月分)の支出について</t>
  </si>
  <si>
    <t>給水事業用南港Ｌ岸壁及び天保山岸壁船舶給水業務委託料(３月分)の支出について</t>
  </si>
  <si>
    <t>給水事業用南港Ｌ岸壁及び天保山岸壁船舶給水業務委託料(４月分)の支出について</t>
  </si>
  <si>
    <t>給水事業用南港Ｌ岸壁及び天保山岸壁船舶給水業務委託料(５月分)の支出について</t>
  </si>
  <si>
    <t>給水事業用南港Ｌ岸壁及び天保山岸壁船舶給水業務委託料(６月分)の支出について</t>
  </si>
  <si>
    <t>給水事業用南港Ｌ岸壁及び天保山岸壁船舶給水業務委託料(７月分)の支出について</t>
  </si>
  <si>
    <t>給水事業用南港Ｌ岸壁及び天保山岸壁船舶給水業務委託料(８月分)の支出について</t>
  </si>
  <si>
    <t>給水事業用南港Ｌ岸壁及び天保山岸壁船舶給水業務委託料(９月分)の支出について</t>
  </si>
  <si>
    <t>係留施設管理用令和２年度大阪港湾局所管物揚場不法投棄物分別作業及び産業廃棄物収集運搬・処分業務委託の実施及び同経費の支出について</t>
  </si>
  <si>
    <t>栄伸開発(株)代表取締役細川秀則</t>
  </si>
  <si>
    <t>護岸維持管理用もと大阪南港魚つり園運営業務委託(長期継続)契約にかかる経費の支出ついて(令和２年１２月分)</t>
  </si>
  <si>
    <t>(株)三興警備サービス代表取締役南和子</t>
  </si>
  <si>
    <t>護岸維持管理用もと大阪南港魚つり園運営業務委託(長期継続)契約にかかる経費の支出ついて(令和３年２月分)</t>
  </si>
  <si>
    <t>護岸維持管理用もと大阪南港魚つり園運営業務委託(長期継続)契約にかかる経費の支出について(令和２年１０月分)</t>
  </si>
  <si>
    <t>護岸維持管理用もと大阪南港魚つり園運営業務委託(長期継続)契約にかかる経費の支出について(令和２年１１月分)</t>
  </si>
  <si>
    <t>護岸維持管理用もと大阪南港魚つり園運営業務委託(長期継続)契約にかかる経費の支出について(令和２年４月～令和２年８月分)</t>
  </si>
  <si>
    <t>護岸維持管理用もと大阪南港魚つり園運営業務委託(長期継続)契約にかかる経費の支出について(令和２年９月分)</t>
  </si>
  <si>
    <t>護岸維持管理用もと大阪南港魚つり園運営業務委託(長期継続)契約にかかる経費の支出について(令和３年１月分)</t>
  </si>
  <si>
    <t>護岸維持管理用もと大阪南港魚つり園運営業務委託(長期継続)契約にかかる経費の支出について(令和３年３月分)</t>
  </si>
  <si>
    <t>護岸維持管理用令和２年度南港魚つり園護岸及び大和川北防波堤(もと大阪南港魚つり園)一般廃棄物収集運搬業務委託について</t>
  </si>
  <si>
    <t>港内清掃事業用令和２年度大阪港内水域発生一般廃棄物収集運搬業務委託(概算契約)にかかる経費の支出について(６月分)</t>
  </si>
  <si>
    <t>港内清掃事業用令和２年度大阪港内水域発生一般廃棄物収集運搬業務委託(概算契約)にかかる経費の支出について(令和２年１０月分)</t>
  </si>
  <si>
    <t>港内清掃事業用令和２年度大阪港内水域発生一般廃棄物収集運搬業務委託(概算契約)にかかる経費の支出について(令和２年１１月分)</t>
  </si>
  <si>
    <t>港内清掃事業用令和２年度大阪港内水域発生一般廃棄物収集運搬業務委託(概算契約)にかかる経費の支出について(令和２年５月分)</t>
  </si>
  <si>
    <t>港内清掃事業用令和２年度大阪港内水域発生一般廃棄物収集運搬業務委託(概算契約)にかかる経費の支出について(令和２年７月分)</t>
  </si>
  <si>
    <t>港内清掃事業用令和２年度大阪港内水域発生一般廃棄物収集運搬業務委託(概算契約)にかかる経費の支出について(令和２年８月分)</t>
  </si>
  <si>
    <t>港内清掃事業用令和２年度大阪港内水域発生一般廃棄物収集運搬業務委託(概算契約)にかかる経費の支出について(令和２年９月分)</t>
  </si>
  <si>
    <t>港内清掃事業用令和２年度大阪港内水域発生一般廃棄物収集運搬業務委託(概算契約)にかかる経費の支出について(令和３年２月分)</t>
  </si>
  <si>
    <t>港内清掃事業用令和２年度大阪港内水域発生一般廃棄物収集運搬業務委託にかかる経費の支出について(概算契約の確定)</t>
  </si>
  <si>
    <t>港内清掃事業用令和２年度大阪港内清掃作業業務委託にかかる経費の支出について(令和２年１０月分)</t>
  </si>
  <si>
    <t>(一社)大阪市清港会会長間嶋弘</t>
  </si>
  <si>
    <t>港内清掃事業用令和２年度大阪港内清掃作業業務委託にかかる経費の支出について(令和２年１１月分)</t>
  </si>
  <si>
    <t>港内清掃事業用令和２年度大阪港内清掃作業業務委託にかかる経費の支出について(令和２年１２月分)</t>
  </si>
  <si>
    <t>港内清掃事業用令和２年度大阪港内清掃作業業務委託にかかる経費の支出について(令和２年４月分)</t>
  </si>
  <si>
    <t>港内清掃事業用令和２年度大阪港内清掃作業業務委託にかかる経費の支出について(令和２年５月分)</t>
  </si>
  <si>
    <t>港内清掃事業用令和２年度大阪港内清掃作業業務委託にかかる経費の支出について(令和２年６月分)</t>
  </si>
  <si>
    <t>港内清掃事業用令和２年度大阪港内清掃作業業務委託にかかる経費の支出について(令和２年７月分)</t>
  </si>
  <si>
    <t>港内清掃事業用令和２年度大阪港内清掃作業業務委託にかかる経費の支出について(令和２年８月分)</t>
  </si>
  <si>
    <t>港内清掃事業用令和２年度大阪港内清掃作業業務委託にかかる経費の支出について(令和２年９月分)</t>
  </si>
  <si>
    <t>港内清掃事業用令和２年度大阪港内清掃作業業務委託にかかる経費の支出について(令和３年１月分)</t>
  </si>
  <si>
    <t>港内清掃事業用令和２年度大阪港内清掃作業業務委託にかかる経費の支出について(令和３年２月分)</t>
  </si>
  <si>
    <t>港内清掃事業用令和２年度大阪港内清掃作業業務委託にかかる経費の支出について(令和３年３月分)</t>
  </si>
  <si>
    <t>航行安全対策用令和２年度請第１５０３号港湾監視レーダー・カメラシステム機器保守点検業務委託にかかる経費の支出について</t>
  </si>
  <si>
    <t>パナソニックシステムソリューションズジャパン(株)関西社社長佐野克也</t>
  </si>
  <si>
    <t>航行安全対策用令和２年度請第１５０９号船舶動静情報信号施設機器保守点検業務委託にかかる経費の支出について</t>
  </si>
  <si>
    <t>ミナモト通信(株)関西支社支社長服部敦司</t>
  </si>
  <si>
    <t>航行安全対策用令和２年度船舶動静・使用料管理・運航調整システムのセキュリティ対策に係るソフトウェア改修業務委託にかかる経費の支出について</t>
  </si>
  <si>
    <t>三井Ｅ＆Ｓシステム技研(株)営業本部西日本営業統括部第一営業部長森正仁</t>
  </si>
  <si>
    <t>航行安全対策用令和２年度船舶動静・使用料管理・運航調整システム運用保守サポート業務委託にかかる経費の支出について</t>
  </si>
  <si>
    <t>三井Ｅ＆Ｓシステム技研(株)営業本部西日本営業統括部大阪営業部長布施正規</t>
  </si>
  <si>
    <t>航行安全対策用令和２年度船舶動静・使用料管理・運航調整システム用機器設定変更作業業務委託にかかる経費の支出について</t>
  </si>
  <si>
    <t>(株)大塚商会ＬＡ関西営業部ＬＡ関西営業部長南英和</t>
  </si>
  <si>
    <t>航行安全対策用令和２年度大阪港船舶安全支援業務委託にかかる経費の支出について(令和２年１０月分)</t>
  </si>
  <si>
    <t>(株)東洋信号通信社代表取締役小島信吾</t>
  </si>
  <si>
    <t>航行安全対策用令和２年度大阪港船舶安全支援業務委託にかかる経費の支出について(令和２年１１月分)</t>
  </si>
  <si>
    <t>航行安全対策用令和２年度大阪港船舶安全支援業務委託にかかる経費の支出について(令和２年１２月分)</t>
  </si>
  <si>
    <t>航行安全対策用令和２年度大阪港船舶安全支援業務委託にかかる経費の支出について(令和２年４月分)</t>
  </si>
  <si>
    <t>航行安全対策用令和２年度大阪港船舶安全支援業務委託にかかる経費の支出について(令和２年５月分)</t>
  </si>
  <si>
    <t>航行安全対策用令和２年度大阪港船舶安全支援業務委託にかかる経費の支出について(令和２年６月分)</t>
  </si>
  <si>
    <t>航行安全対策用令和２年度大阪港船舶安全支援業務委託にかかる経費の支出について(令和２年７月分)</t>
  </si>
  <si>
    <t>航行安全対策用令和２年度大阪港船舶安全支援業務委託にかかる経費の支出について(令和２年８月分)</t>
  </si>
  <si>
    <t>航行安全対策用令和２年度大阪港船舶安全支援業務委託にかかる経費の支出について(令和２年９月分)</t>
  </si>
  <si>
    <t>航行安全対策用令和２年度大阪港船舶安全支援業務委託にかかる経費の支出について(令和３年１月分)</t>
  </si>
  <si>
    <t>航行安全対策用令和２年度大阪港船舶安全支援業務委託にかかる経費の支出について(令和３年２月分)</t>
  </si>
  <si>
    <t>航行安全対策用令和２年度大阪港船舶安全支援業務委託にかかる経費の支出について(令和３年３月分)</t>
  </si>
  <si>
    <t>施設管理用請第１８００号令和２年度第二突堤基地警備業務委託の実施にかかる経費の支出について(５月分)</t>
  </si>
  <si>
    <t>(株)栄警備保障代表取締役金山栄一</t>
  </si>
  <si>
    <t>施設管理用請第１８００号令和２年度第二突堤基地警備業務委託の実施にかかる経費の支出について(６月分)</t>
  </si>
  <si>
    <t>施設管理用請第１８００号令和２年度第二突堤基地警備業務委託の実施にかかる経費の支出について(７月分)</t>
  </si>
  <si>
    <t>施設管理用請第１８００号令和２年度第二突堤基地警備業務委託の実施にかかる経費の支出について(令和２年１０月分)</t>
  </si>
  <si>
    <t>施設管理用請第１８００号令和２年度第二突堤基地警備業務委託の実施にかかる経費の支出について(令和２年１１月分)</t>
  </si>
  <si>
    <t>施設管理用請第１８００号令和２年度第二突堤基地警備業務委託の実施にかかる経費の支出について(令和２年４月分)</t>
  </si>
  <si>
    <t>施設管理用請第１８００号令和２年度第二突堤基地警備業務委託の実施にかかる経費の支出について(令和２年８月分)</t>
  </si>
  <si>
    <t>施設管理用請第１８００号令和２年度第二突堤基地警備業務委託の実施にかかる経費の支出について(令和２年９月分)</t>
  </si>
  <si>
    <t>施設管理用請第１８００号令和２年度第二突堤基地警備業務委託の実施にかかる経費の支出について(令和２年度１２月分)</t>
  </si>
  <si>
    <t>施設管理用請第１８００号令和２年度第二突堤基地警備業務委託の実施にかかる経費の支出について(令和２年度１月分)</t>
  </si>
  <si>
    <t>施設管理用請第１８００号令和２年度第二突堤基地警備業務委託の実施にかかる経費の支出について(令和３年２月分)</t>
  </si>
  <si>
    <t>施設管理用請第１８００号令和２年度第二突堤基地警備業務委託の実施にかかる経費の支出について(令和３年３月分)</t>
  </si>
  <si>
    <t>施設管理用請第９３０３号令和２年度鶴町基地警備業務委託(１０月分)の実施にかかる経費の支出について</t>
  </si>
  <si>
    <t>(株)エイド代表取締役加納拓也</t>
  </si>
  <si>
    <t>施設管理用請第９３０３号令和２年度鶴町基地警備業務委託(１１月分)の実施にかかる経費の支出について</t>
  </si>
  <si>
    <t>(株)エイド代表取締役金谷佐枝子</t>
  </si>
  <si>
    <t>施設管理用請第９３０３号令和２年度鶴町基地警備業務委託(１２月分)の実施にかかる経費の支出について</t>
  </si>
  <si>
    <t>施設管理用請第９３０３号令和２年度鶴町基地警備業務委託(１月分)の実施にかかる経費の支出について</t>
  </si>
  <si>
    <t>施設管理用請第９３０３号令和２年度鶴町基地警備業務委託(２月分)の実施にかかる経費の支出について</t>
  </si>
  <si>
    <t>施設管理用請第９３０３号令和２年度鶴町基地警備業務委託(３月分)の実施にかかる経費の支出について</t>
  </si>
  <si>
    <t>施設管理用請第９３０３号令和２年度鶴町基地警備業務委託(４月分)の実施にかかる経費の支出について</t>
  </si>
  <si>
    <t>施設管理用請第９３０３号令和２年度鶴町基地警備業務委託(５月分)の実施にかかる経費の支出について</t>
  </si>
  <si>
    <t>施設管理用請第９３０３号令和２年度鶴町基地警備業務委託(６月分)の実施にかかる経費の支出について</t>
  </si>
  <si>
    <t>施設管理用請第９３０３号令和２年度鶴町基地警備業務委託(７月分)の実施にかかる経費の支出について</t>
  </si>
  <si>
    <t>施設管理用請第９３０３号令和２年度鶴町基地警備業務委託(８月分)の実施にかかる経費の支出について</t>
  </si>
  <si>
    <t>施設管理用請第９３０３号令和２年度鶴町基地警備業務委託(９月分)の実施にかかる経費の支出について</t>
  </si>
  <si>
    <t>直営業務用精密音響測深機点検整備業務委託にかかる経費の支出について</t>
  </si>
  <si>
    <t>(株)オー・ケー・イー・サービス関西支店支店長松岡裕子</t>
  </si>
  <si>
    <t>直営業務用令和２年度海上測位システム用ソフトサポート業務委託の実施及び同経費の支出について</t>
  </si>
  <si>
    <t>直営業務用令和２年度咲洲キャナル底質調査(分析)業務委託にかかる経費の支出について</t>
  </si>
  <si>
    <t>エヌエス環境(株)西日本支社支社長高橋幾朗</t>
  </si>
  <si>
    <t>直営業務用令和２年度廃油等抜取・運搬・処理作業業務委託の実施経費の支出について</t>
  </si>
  <si>
    <t>近畿オイルシステム(株)代表取締役山崎百合子</t>
  </si>
  <si>
    <t>沈船処理業務用令和２年度請第１５３５号廃ＦＲＰ船リサイクル処理業務委託にかかる経費の支出について</t>
  </si>
  <si>
    <t>(一社)日本マリン事業協会会長柳弘之</t>
  </si>
  <si>
    <t>天保山船客上屋維持管理用令和２年度請第９６５８号「令和２年度天保山船客上屋外１箇所消防用設備等保守点検業務委託」に係る経費の支出について</t>
  </si>
  <si>
    <t>(株)ＲＩＤＥＮ代表取締役垂井克生</t>
  </si>
  <si>
    <t>渡船事業用請第１５２７号令和２年度木津川渡船事務所浄化槽及び汚水会所桝保守点検・清掃・汚泥運搬業務委託にかかる経費の支出について</t>
  </si>
  <si>
    <t>保安対策用請第９６８０号平成３１年度住之江区咲洲域内重要国際埠頭施設警備業務委託長期継続にかかる経費の支出にについて(契約変更)(令和３年２月分)</t>
  </si>
  <si>
    <t>アーバンセキュリティサービスオオサカ(株)代表取締役中野末良</t>
  </si>
  <si>
    <t>保安対策用請第９６８０号平成３１年度住之江区咲洲域内重要国際埠頭施設警備業務委託長期継続にかかる経費の支出にについて(令和２年１０月分))</t>
  </si>
  <si>
    <t>保安対策用請第９６８０号平成３１年度住之江区咲洲域内重要国際埠頭施設警備業務委託長期継続にかかる経費の支出にについて(令和２年度)６月分</t>
  </si>
  <si>
    <t>保安対策用請第９６８０号平成３１年度住之江区咲洲域内重要国際埠頭施設警備業務委託長期継続にかかる経費の支出にについて(令和２年度・４月分)</t>
  </si>
  <si>
    <t>保安対策用請第９６８０号平成３１年度住之江区咲洲域内重要国際埠頭施設警備業務委託長期継続にかかる経費の支出にについて(令和２年度・５月分)</t>
  </si>
  <si>
    <t>保安対策用請第９６８０号平成３１年度住之江区咲洲域内重要国際埠頭施設警備業務委託長期継続にかかる経費の支出にについて(令和２年度１１月分)</t>
  </si>
  <si>
    <t>保安対策用請第９６８０号平成３１年度住之江区咲洲域内重要国際埠頭施設警備業務委託長期継続にかかる経費の支出にについて(令和２年度１２月分)</t>
  </si>
  <si>
    <t>保安対策用請第９６８０号平成３１年度住之江区咲洲域内重要国際埠頭施設警備業務委託長期継続にかかる経費の支出にについて(令和２年度１月分)</t>
  </si>
  <si>
    <t>保安対策用請第９６８０号平成３１年度住之江区咲洲域内重要国際埠頭施設警備業務委託長期継続にかかる経費の支出にについて(令和２年度７月分)</t>
  </si>
  <si>
    <t>保安対策用請第９６８０号平成３１年度住之江区咲洲域内重要国際埠頭施設警備業務委託長期継続にかかる経費の支出にについて(令和２年度８月分)</t>
  </si>
  <si>
    <t>保安対策用請第９６８０号平成３１年度住之江区咲洲域内重要国際埠頭施設警備業務委託長期継続にかかる経費の支出にについて(令和２年度９月分)</t>
  </si>
  <si>
    <t>保安対策用請第９６８０号平成３１年度住之江区咲洲域内重要国際埠頭施設警備業務委託長期継続にかかる経費の支出にについて(令和３年３月分)</t>
  </si>
  <si>
    <t>保安対策用請第９６８１号平成３１年度港区・此花区・大正区重要国際埠頭施設警備業務委託長期継続にかかる経費の支出について(契約変更)(令和３年２月分)</t>
  </si>
  <si>
    <t>阪神警備保障(株)代表取締役深見士</t>
  </si>
  <si>
    <t>保安対策用請第９６８１号平成３１年度港区・此花区・大正区重要国際埠頭施設警備業務委託長期継続にかかる経費の支出について(令和２年１０月分)</t>
  </si>
  <si>
    <t>保安対策用請第９６８１号平成３１年度港区・此花区・大正区重要国際埠頭施設警備業務委託長期継続にかかる経費の支出について(令和２年１２月分)</t>
  </si>
  <si>
    <t>保安対策用請第９６８１号平成３１年度港区・此花区・大正区重要国際埠頭施設警備業務委託長期継続にかかる経費の支出について(令和２年度)６月分</t>
  </si>
  <si>
    <t>保安対策用請第９６８１号平成３１年度港区・此花区・大正区重要国際埠頭施設警備業務委託長期継続にかかる経費の支出について(令和２年度・４月分)</t>
  </si>
  <si>
    <t>保安対策用請第９６８１号平成３１年度港区・此花区・大正区重要国際埠頭施設警備業務委託長期継続にかかる経費の支出について(令和２年度・５月分)</t>
  </si>
  <si>
    <t>保安対策用請第９６８１号平成３１年度港区・此花区・大正区重要国際埠頭施設警備業務委託長期継続にかかる経費の支出について(令和２年度１１月分)</t>
  </si>
  <si>
    <t>保安対策用請第９６８１号平成３１年度港区・此花区・大正区重要国際埠頭施設警備業務委託長期継続にかかる経費の支出について(令和２年度１月分)</t>
  </si>
  <si>
    <t>保安対策用請第９６８１号平成３１年度港区・此花区・大正区重要国際埠頭施設警備業務委託長期継続にかかる経費の支出について(令和２年度７月分)</t>
  </si>
  <si>
    <t>保安対策用請第９６８１号平成３１年度港区・此花区・大正区重要国際埠頭施設警備業務委託長期継続にかかる経費の支出について(令和２年度８月分)</t>
  </si>
  <si>
    <t>保安対策用請第９６８１号平成３１年度港区・此花区・大正区重要国際埠頭施設警備業務委託長期継続にかかる経費の支出について(令和２年度９月分)</t>
  </si>
  <si>
    <t>保安対策用請第９６８１号平成３１年度港区・此花区・大正区重要国際埠頭施設警備業務委託長期継続にかかる経費の支出について(令和３年３月分)</t>
  </si>
  <si>
    <t>保安対策用請第９６８７号夢洲Ｃ１０岸壁埠頭保安設備点検整備業務委託の経費の支出について</t>
  </si>
  <si>
    <t>パナソニックＬＳエンジニアリング(株)近畿支店支店長藤澤武</t>
  </si>
  <si>
    <t>保安対策用請第９６８８号大阪港内埠頭保安設備点検整備業務委託の経費の支出について</t>
  </si>
  <si>
    <t>ＮＥＣネッツエスアイ(株)関西支社支社長幸村和仁</t>
  </si>
  <si>
    <t>防災施設管理用廃油等産業廃棄物収集運搬処分業務委託(概算契約)にかかる経費の支出について</t>
  </si>
  <si>
    <t>令和２年度請第９６５９号「令和２年度天保山船客上屋外１箇所貯水槽清掃業務委託」の経費の支出について</t>
  </si>
  <si>
    <t>設備課</t>
  </si>
  <si>
    <t>施設維持管理用(完成金)鶴町基地艤装工場シロアリ駆除緊急業務にかかる経費の支出について</t>
  </si>
  <si>
    <t>富士化工(株)代表取締役井上潤</t>
  </si>
  <si>
    <t>施設維持管理用起重機運転作業緊急業務委託(その２)にかかる経費の支出について</t>
  </si>
  <si>
    <t>奥村機械(株)代表取締役奥村弘幸</t>
  </si>
  <si>
    <t>施設維持管理用起重機運転作業緊急業務委託にかかる経費の支出について</t>
  </si>
  <si>
    <t>施設維持管理用令和２年度請第３００２号咲洲国際船客上屋外１箇所空気調和設備保守点検業務委託にかかる経費の支出について</t>
  </si>
  <si>
    <t>平和興業(株)代表取締役米澤勉</t>
  </si>
  <si>
    <t>請第３４００号天保山船客上屋外２箇所昇降機保守点検業務委託にかかる経費の支出について昇降機保守用</t>
  </si>
  <si>
    <t>東芝エレベータ(株)関西支社常務支社長小林薫</t>
  </si>
  <si>
    <t>請第３４０１号咲洲国際船客上屋外３箇所昇降機保守点検業務委託にかかる経費の支出について昇降機保守用</t>
  </si>
  <si>
    <t>(株)日立ビルシステム関西支社支社長長谷川健一</t>
  </si>
  <si>
    <t>請第３４０２号咲洲ペデストリアンデッキ昇降機保守点検業務委託にかかる経費の支出について昇降機保守用</t>
  </si>
  <si>
    <t>三精テクノロジーズ(株)代表取締役良知昇</t>
  </si>
  <si>
    <t>請第３４０３号咲洲ペデストリアンデッキ昇降機保守点検業務委託(その２)にかかる経費の支出について昇降機保守用</t>
  </si>
  <si>
    <t>日本エレベーター製造(株)大阪営業所所長成瀬友章</t>
  </si>
  <si>
    <t>請第３４０５号新木津川大橋外２カ所道路情報板点検整備業務委託にかかる経費の支出について設備課(電気)業務用</t>
  </si>
  <si>
    <t>請第３４１０号令和２年度鶴町基地及び木津川渡船場一般廃棄物収集運搬業務委託(概算契約)の確定及び経費の支出について廃棄物処理用</t>
  </si>
  <si>
    <t>太陽企業(株)代表取締役川崎勝也</t>
  </si>
  <si>
    <t>請第３４１５号令和２年度此花区常吉排水施設外１１箇所電気設備点検業務委託にかかる経費の支出について電気請負業務用</t>
  </si>
  <si>
    <t>京阪ビルテクノサービス(株)代表取締役内田茂信</t>
  </si>
  <si>
    <t>請第３４１６号令和２年度港区安治川３号上屋外４１箇所電気設備点検業務委託にかかる経費の支出について電気請負業務用</t>
  </si>
  <si>
    <t>請第３４１７号令和２年度住之江区南港A-１号上屋外４４箇所電気設備点検業務委託にかかる経費の支出について電気請負業務用</t>
  </si>
  <si>
    <t>請第３４１８号令和２年度鶴町基地及び木津川渡船場産業廃棄物収集運搬処分業務委託(概算契約)の確定及び経費の支出について廃棄物処理用</t>
  </si>
  <si>
    <t>請第３４３１号大阪港防潮扉集中監視設備保守点検業務委託にかかる経費の支出について集中監視保守用</t>
  </si>
  <si>
    <t>横河ソリューションサービス(株)関西支社支社長田中顕</t>
  </si>
  <si>
    <t>請第３４３２号大阪港防潮扉遠隔制御設備保守点検業務委託にかかる経費の支出について遠隔制御設備用</t>
  </si>
  <si>
    <t>日本エレクトロニツクシステムズ(株)代表取締役社長菊池俊宏</t>
  </si>
  <si>
    <t>請第３４４１号大阪港咲洲トンネルラジオ再放送設備等更新工事設計業務委託にかかる経費の支出について(工事完成払)電気工事用</t>
  </si>
  <si>
    <t>第一設計監理(株)大阪支店支店長福永茂門</t>
  </si>
  <si>
    <t>請第３４４１号大阪港咲洲トンネルラジオ再放送設備等更新工事設計業務委託にかかる経費の支出について(前払金)電気業務用</t>
  </si>
  <si>
    <t>請第３４４４号大阪港防潮扉集中監視装置データ改良業務にかかる経費の支出について(完成払い)電気業務用</t>
  </si>
  <si>
    <t>請第３４４５号鶴町基地外電気設備改修工事設計業務委託(その２)設計変更にかかる経費の支出について電気工事用(工事完成払)</t>
  </si>
  <si>
    <t>(株)トリ設備計画代表取締役西村昭雄</t>
  </si>
  <si>
    <t>設備課(電気)産業廃棄物収集運搬及び処分業務委託にかかる経費の支出について廃棄物処理用</t>
  </si>
  <si>
    <t>河内環境開発麻野展裕</t>
  </si>
  <si>
    <t>第３４４０号臨港道路照明設備ＬＥＤ化検討業務委託にかかる経費の支出について(前払金)電気業務用</t>
  </si>
  <si>
    <t>全日本コンサルタント(株)代表取締役社長青木亘</t>
  </si>
  <si>
    <t>第３４４０号臨港道路照明設備ＬＥＤ化検討業務委託にかかる経費の支出について電気工事用(完成払い)</t>
  </si>
  <si>
    <t>庁舎維持管理用令和２年度請第３００１号港湾局ＡＴＣ庁舎外３箇所空気調和設備点検業務委託にかかる経費の支出について</t>
  </si>
  <si>
    <t>管財サービス(株)代表取締役笹原克也</t>
  </si>
  <si>
    <t>調査船代替事業用令和２年度請第３００４号小型調査船製造基本設計業務委託にかかる経費の支出について</t>
  </si>
  <si>
    <t>(一財)日本造船技術センター会長伊藤茂</t>
  </si>
  <si>
    <t>直営施工用機械工場ドッククレーン年次点検業務委託にかかる経費の支出について</t>
  </si>
  <si>
    <t>おべ工業(株)代表取締役尾部光太郎</t>
  </si>
  <si>
    <t>部分払(第１０回)庁舎管理用請第３０００号鶴町基地内事務所清掃業務委託長期継続にかかる経費の支出について(２月分)</t>
  </si>
  <si>
    <t>(株)ホームメンテナンス代表取締役森田利美</t>
  </si>
  <si>
    <t>部分払(第１１回)庁舎管理用請第３０００号鶴町基地内事務所清掃業務委託長期継続にかかる経費の支出について(３月分)</t>
  </si>
  <si>
    <t>部分払(第１回)庁舎管理用請第３０００号鶴町基地内事務所清掃業務委託長期継続にかかる経費の支出について(４月・５月分)</t>
  </si>
  <si>
    <t>部分払(第２回)庁舎管理用請第３０００号鶴町基地内事務所清掃業務委託長期継続にかかる経費の支出について(６月分)</t>
  </si>
  <si>
    <t>部分払(第３回)庁舎管理用請第３０００号鶴町基地内事務所清掃業務委託長期継続にかかる経費の支出について(７月分)</t>
  </si>
  <si>
    <t>部分払(第４回)庁舎管理用請第３０００号鶴町基地内事務所清掃業務委託長期継続にかかる経費の支出について(８月分)</t>
  </si>
  <si>
    <t>部分払(第５回)庁舎管理用請第３０００号鶴町基地内事務所清掃業務委託長期継続にかかる経費の支出について(９月分)</t>
  </si>
  <si>
    <t>部分払(第６回)庁舎管理用請第３０００号鶴町基地内事務所清掃業務委託長期継続にかかる経費の支出について(１０月分)</t>
  </si>
  <si>
    <t>部分払(第７回)庁舎管理用請第３０００号鶴町基地内事務所清掃業務委託長期継続にかかる経費の支出について(１１月分)</t>
  </si>
  <si>
    <t>部分払(第８回)庁舎管理用請第３０００号鶴町基地内事務所清掃業務委託長期継続にかかる経費の支出について(１２月分)</t>
  </si>
  <si>
    <t>部分払(第９回)庁舎管理用請第３０００号鶴町基地内事務所清掃業務委託長期継続にかかる経費の支出について(１月分)</t>
  </si>
  <si>
    <t>総務課</t>
  </si>
  <si>
    <t>外郭団体監理用大阪港埠頭(株)及び阪神国際港湾(株)の財務シミュレーションに関する指導・助言等業務委託にかかる経費の支出について</t>
  </si>
  <si>
    <t>ＰｗＣあらた有限責任監査法人代表執行役井野貴章</t>
  </si>
  <si>
    <t>現場事務所庁舎管理用第２突堤現場事務所内線電話増設業務委託</t>
  </si>
  <si>
    <t>大協電子通信(株)代表取締役坪井金洋</t>
  </si>
  <si>
    <t>職員安全衛生用職員特殊健康診断等業務委託(概算契約)(その２)の実施にかかる経費の支出について</t>
  </si>
  <si>
    <t>医療法人健人会那須クリニック理事長弘田俊行</t>
  </si>
  <si>
    <t>大阪港開港１５０年記念誌編纂事業用「大阪港１５０年史」デザイン・レイアウト業務委託にかかる所要経費の支出について</t>
  </si>
  <si>
    <t>(株)出版文化社取締役畠山俊</t>
  </si>
  <si>
    <t>大阪港開港１５０年記念誌編纂事業用令和２年度「大阪港１５０年史」企画編集業務委託にかかる所要経費の支出について</t>
  </si>
  <si>
    <t>(株)アニマトゥール弘報企画代表取締役道下弘子</t>
  </si>
  <si>
    <t>大阪港湾局用ATC庁舎レイアウト変更間仕切修繕にかかる経費の支出について</t>
  </si>
  <si>
    <t>三和シヤッター工業(株)大阪支店支店長六路木正人</t>
  </si>
  <si>
    <t>大阪港湾局用港湾局ＡＴＣ庁舎内電話増設及びデータ変更業務委託の支出について</t>
  </si>
  <si>
    <t>ＯＫＩクロステック(株)関西支社関西支社長杉山広樹</t>
  </si>
  <si>
    <t>庁舎維持管理用鶴町基地受変電設備改修工事に伴う既設リース電話機の配線移設にかかる経費の支出について</t>
  </si>
  <si>
    <t>西日本電信電話(株)</t>
  </si>
  <si>
    <t>庁舎維持管理用臨港方面管理事務所機械警備業務委託長期継続にかかる経費の支出について(１０～１２分)</t>
  </si>
  <si>
    <t>庁舎維持管理用臨港方面管理事務所機械警備業務委託長期継続にかかる経費の支出について(７～９月分)</t>
  </si>
  <si>
    <t>庁舎維持管理用臨港方面管理事務所機械警備業務委託長期継続にかかる経費の支出について(令和２年度第１四半期分)</t>
  </si>
  <si>
    <t>庁舎維持管理用令和２年度ATC庁舎清掃業務委託にかかる経費の支出について(２月分)</t>
  </si>
  <si>
    <t>サンヨー(株)代表取締役小林寛嗣</t>
  </si>
  <si>
    <t>庁舎維持管理用令和２年度ATC庁舎清掃業務委託にかかる経費の支出について(７月分)</t>
  </si>
  <si>
    <t>庁舎維持管理用令和２年度ATC庁舎清掃業務委託にかかる経費の支出について(８月分)</t>
  </si>
  <si>
    <t>庁舎維持管理用令和２年度ATC庁舎清掃業務委託にかかる経費の支出について(９月分)</t>
  </si>
  <si>
    <t>庁舎維持管理用令和２年度ATC庁舎清掃業務委託にかかる経費の支出について(令和２年１０月分)</t>
  </si>
  <si>
    <t>庁舎維持管理用令和２年度ATC庁舎清掃業務委託にかかる経費の支出について(令和２年１１月分)</t>
  </si>
  <si>
    <t>庁舎維持管理用令和２年度ATC庁舎清掃業務委託にかかる経費の支出について(令和２年１２月分)</t>
  </si>
  <si>
    <t>庁舎維持管理用令和２年度ATC庁舎清掃業務委託にかかる経費の支出について(令和２年４月分)</t>
  </si>
  <si>
    <t>庁舎維持管理用令和２年度ATC庁舎清掃業務委託にかかる経費の支出について(令和２年５月分)</t>
  </si>
  <si>
    <t>庁舎維持管理用令和２年度ATC庁舎清掃業務委託にかかる経費の支出について(令和２年６月分)</t>
  </si>
  <si>
    <t>庁舎維持管理用令和２年度ATC庁舎清掃業務委託にかかる経費の支出について(令和３年１月分)</t>
  </si>
  <si>
    <t>庁舎維持管理用令和２年度ATC庁舎清掃業務委託にかかる経費の支出について(令和３年３月分)</t>
  </si>
  <si>
    <t>庁舎維持管理用令和２年度大阪港湾局ＡＴＣ庁舎入退室管理設備の更新業務にかかる経費の支出について</t>
  </si>
  <si>
    <t>庁舎維持管理用令和２年度臨港方面管理事務所一般廃棄物業収集運搬業務委託(概算契約)にかかる経費の支出について(１０～３月分)</t>
  </si>
  <si>
    <t>庁舎維持管理用令和２年度臨港方面管理事務所一般廃棄物業収集運搬業務委託(概算契約)にかかる経費の支出について(４～９月分)</t>
  </si>
  <si>
    <t>庁舎維持管理用令和２年度臨港方面管理事務所産業廃棄物業収集運搬及び処分業務委託(概算契約)にかかる経費の支出について(１０～３月分)</t>
  </si>
  <si>
    <t>(株)大建工業所代表取締役川村豊</t>
  </si>
  <si>
    <t>庁舎維持管理用令和２年度臨港方面管理事務所産業廃棄物業収集運搬及び処分業務委託(概算契約)にかかる経費の支出について(４～９月分)</t>
  </si>
  <si>
    <t>(株)大建工業所代表取締役川村隆英</t>
  </si>
  <si>
    <t>庁舎維持管理用令和２年度臨港方面管理事務所樹木等維持作業業務委託にかかる経費の支出について</t>
  </si>
  <si>
    <t>(有)松竹園代表取締役中静宏文</t>
  </si>
  <si>
    <t>庁舎維持管理用令和２年度臨港方面管理事務所清掃業務委託にかかる経費の支出について(第１四半期分)</t>
  </si>
  <si>
    <t>庁舎維持管理用令和２年度臨港方面管理事務所清掃業務委託にかかる経費の支出について(第２四半期分)</t>
  </si>
  <si>
    <t>庁舎維持管理用令和２年度臨港方面管理事務所清掃業務委託にかかる経費の支出について(第３四半期分)</t>
  </si>
  <si>
    <t>庁舎維持管理用令和２年度臨港方面管理事務所清掃業務委託にかかる経費の支出について(第４四半期分)</t>
  </si>
  <si>
    <t>庁舎維持管理用令和２年度臨港方面管理事務所貯水槽清掃業務委託にかかる経費の支出について</t>
  </si>
  <si>
    <t>庁舎管理用大阪港湾局ＡＴＣ庁舎内電話移設及びデータ変更業務委託にかかる経費の支出について</t>
  </si>
  <si>
    <t>庁内情報ネットワーク用大阪市庁内情報ネットワークにおける小規模事業向け通信サービス提供一式(工事費・回線使用料１０月分)の支出について【大阪府分】</t>
  </si>
  <si>
    <t>(株)オプテージ代表取締役社長荒木誠</t>
  </si>
  <si>
    <t>普及宣伝用令和２年度大阪港湾局ホームページ(英語版)更新業務委託にかかる経費の支出について</t>
  </si>
  <si>
    <t>(株)フォーラムＫ代表取締役櫻井博美</t>
  </si>
  <si>
    <t>臨港方面管理事務所機械警備業務委託長期継続にかかる経費の支出について(庁舎維持管理用)</t>
  </si>
  <si>
    <t>令和２年度ストレスマネジメント(メンタルヘルス)研修の実施に係る経費の支出について</t>
  </si>
  <si>
    <t>ソーシャルアドバンス(株)代表取締役伴裕美</t>
  </si>
  <si>
    <t>令和２年度大阪港湾局作業環境測定の実施に係る経費の支出について</t>
  </si>
  <si>
    <t>日本環境分析センター(株)代表取締役中元章博</t>
  </si>
  <si>
    <t>1
1
1
2</t>
  </si>
  <si>
    <t>1
1
1
3</t>
  </si>
  <si>
    <t>1
1
1
4</t>
  </si>
  <si>
    <t>1
1
1
5</t>
  </si>
  <si>
    <t>1
1
1
6</t>
  </si>
  <si>
    <t>1
1
1
7</t>
  </si>
  <si>
    <t>1
1
1
8</t>
  </si>
  <si>
    <t>1
1
1
9</t>
  </si>
  <si>
    <t>1
1
1
10</t>
  </si>
  <si>
    <t>1
1
1
11</t>
  </si>
  <si>
    <t>1
1
1
12</t>
  </si>
  <si>
    <t>1
1
1
13</t>
  </si>
  <si>
    <t>1
1
1
14</t>
  </si>
  <si>
    <t>1
1
1
15</t>
  </si>
  <si>
    <t>1
1
1
16</t>
  </si>
  <si>
    <t>1
1
1
17</t>
  </si>
  <si>
    <t>1
1
1
18</t>
  </si>
  <si>
    <t>1
1
1
19</t>
  </si>
  <si>
    <t>1
1
1
20</t>
  </si>
  <si>
    <t>1
1
1
21</t>
  </si>
  <si>
    <t>1
1
1
22</t>
  </si>
  <si>
    <t>1
1
1
23</t>
  </si>
  <si>
    <t>1
1
1
24</t>
  </si>
  <si>
    <t>1
1
1
25</t>
  </si>
  <si>
    <t>1
1
1
26</t>
  </si>
  <si>
    <t>1
1
1
27</t>
  </si>
  <si>
    <t>1
1
1
28</t>
  </si>
  <si>
    <t>1
1
1
29</t>
  </si>
  <si>
    <t>1
1
1
30</t>
  </si>
  <si>
    <t>1
1
1
31</t>
  </si>
  <si>
    <t>1
1
1
32</t>
  </si>
  <si>
    <t>1
1
1
33</t>
  </si>
  <si>
    <t>1
1
1
34</t>
  </si>
  <si>
    <t>1
1
1
35</t>
  </si>
  <si>
    <t>1
1
1
36</t>
  </si>
  <si>
    <t>1
1
1
37</t>
  </si>
  <si>
    <t>1
1
1
38</t>
  </si>
  <si>
    <t>1
1
1
39</t>
  </si>
  <si>
    <t>1
1
1
40</t>
  </si>
  <si>
    <t>1
1
1
41</t>
  </si>
  <si>
    <t>1
1
1
42</t>
  </si>
  <si>
    <t>1
1
1
43</t>
  </si>
  <si>
    <t>1
1
1
44</t>
  </si>
  <si>
    <t>1
1
1
45</t>
  </si>
  <si>
    <t>1
1
1
46</t>
  </si>
  <si>
    <t>1
1
1
47</t>
  </si>
  <si>
    <t>1
1
1
48</t>
  </si>
  <si>
    <t>1
1
1
49</t>
  </si>
  <si>
    <t>1
1
1
50</t>
  </si>
  <si>
    <t>1
1
1
51</t>
  </si>
  <si>
    <t>1
1
1
52</t>
  </si>
  <si>
    <t>1
1
1
53</t>
  </si>
  <si>
    <t>1
1
1
54</t>
  </si>
  <si>
    <t>1
1
1
55</t>
  </si>
  <si>
    <t>1
1
1
56</t>
  </si>
  <si>
    <t>1
1
1
57</t>
  </si>
  <si>
    <t>1
1
1
58</t>
  </si>
  <si>
    <t>1
1
1
59</t>
  </si>
  <si>
    <t>1
1
1
60</t>
  </si>
  <si>
    <t>1
1
1
61</t>
  </si>
  <si>
    <t>1
1
1
62</t>
  </si>
  <si>
    <t>1
1
1
63</t>
  </si>
  <si>
    <t>1
1
1
64</t>
  </si>
  <si>
    <t>1
1
1
65</t>
  </si>
  <si>
    <t>1
1
1
66</t>
  </si>
  <si>
    <t>1
1
1
67</t>
  </si>
  <si>
    <t>1
1
1
68</t>
  </si>
  <si>
    <t>1
1
1
69</t>
  </si>
  <si>
    <t>1
1
1
70</t>
  </si>
  <si>
    <t>1
1
1
71</t>
  </si>
  <si>
    <t>1
1
1
72</t>
  </si>
  <si>
    <t>1
1
1
73</t>
  </si>
  <si>
    <t>1
1
1
74</t>
  </si>
  <si>
    <t>1
1
1
75</t>
  </si>
  <si>
    <t>1
1
1
76</t>
  </si>
  <si>
    <t>1
1
1
77</t>
  </si>
  <si>
    <t>1
1
1
78</t>
  </si>
  <si>
    <t>1
1
1
79</t>
  </si>
  <si>
    <t>1
1
1
80</t>
  </si>
  <si>
    <t>1
1
1
81</t>
  </si>
  <si>
    <t>1
1
1
82</t>
  </si>
  <si>
    <t>1
1
1
83</t>
  </si>
  <si>
    <t>1
1
1
84</t>
  </si>
  <si>
    <t>1
1
1
85</t>
  </si>
  <si>
    <t>1
1
1
86</t>
  </si>
  <si>
    <t>1
1
1
87</t>
  </si>
  <si>
    <t>1
1
1
88</t>
  </si>
  <si>
    <t>1
1
1
89</t>
  </si>
  <si>
    <t>1
1
1
90</t>
  </si>
  <si>
    <t>1
1
1
91</t>
  </si>
  <si>
    <t>1
1
1
92</t>
  </si>
  <si>
    <t>1
1
1
93</t>
  </si>
  <si>
    <t>1
1
1
94</t>
  </si>
  <si>
    <t>1
1
1
95</t>
  </si>
  <si>
    <t>1
1
1
96</t>
  </si>
  <si>
    <t>1
1
1
97</t>
  </si>
  <si>
    <t>1
1
1
98</t>
  </si>
  <si>
    <t>1
1
1
99</t>
  </si>
  <si>
    <t>1
1
1
100</t>
  </si>
  <si>
    <t>1
1
1
101</t>
  </si>
  <si>
    <t>1
1
1
102</t>
  </si>
  <si>
    <t>1
1
1
103</t>
  </si>
  <si>
    <t>1
1
1
104</t>
  </si>
  <si>
    <t>1
1
1
105</t>
  </si>
  <si>
    <t>1
1
1
106</t>
  </si>
  <si>
    <t>1
1
1
107</t>
  </si>
  <si>
    <t>1
1
1
108</t>
  </si>
  <si>
    <t>1
1
1
109</t>
  </si>
  <si>
    <t>1
1
1
110</t>
  </si>
  <si>
    <t>1
1
1
111</t>
  </si>
  <si>
    <t>1
1
1
112</t>
  </si>
  <si>
    <t>1
1
1
113</t>
  </si>
  <si>
    <t>1
1
1
114</t>
  </si>
  <si>
    <t>1
1
1
115</t>
  </si>
  <si>
    <t>1
1
1
116</t>
  </si>
  <si>
    <t>1
1
1
117</t>
  </si>
  <si>
    <t>1
1
1
118</t>
  </si>
  <si>
    <t>1
1
1
119</t>
  </si>
  <si>
    <t>1
1
1
120</t>
  </si>
  <si>
    <t>1
1
1
121</t>
  </si>
  <si>
    <t>1
1
1
122</t>
  </si>
  <si>
    <t>1
1
1
123</t>
  </si>
  <si>
    <t>1
1
1
124</t>
  </si>
  <si>
    <t>1
1
1
125</t>
  </si>
  <si>
    <t>1
1
1
126</t>
  </si>
  <si>
    <t>1
1
1
127</t>
  </si>
  <si>
    <t>1
1
1
128</t>
  </si>
  <si>
    <t>1
1
1
129</t>
  </si>
  <si>
    <t>1
1
1
130</t>
  </si>
  <si>
    <t>1
1
1
131</t>
  </si>
  <si>
    <t>1
1
1
132</t>
  </si>
  <si>
    <t>1
1
1
133</t>
  </si>
  <si>
    <t>1
1
1
134</t>
  </si>
  <si>
    <t>1
1
1
135</t>
  </si>
  <si>
    <t>1
1
1
136</t>
  </si>
  <si>
    <t>1
1
1
137</t>
  </si>
  <si>
    <t>1
1
1
138</t>
  </si>
  <si>
    <t>1
1
1
139</t>
  </si>
  <si>
    <t>1
1
1
140</t>
  </si>
  <si>
    <t>1
1
1
141</t>
  </si>
  <si>
    <t>1
1
1
142</t>
  </si>
  <si>
    <t>1
1
1
143</t>
  </si>
  <si>
    <t>1
1
1
144</t>
  </si>
  <si>
    <t>1
1
1
145</t>
  </si>
  <si>
    <t>1
1
1
146</t>
  </si>
  <si>
    <t>1
1
1
147</t>
  </si>
  <si>
    <t>1
1
1
148</t>
  </si>
  <si>
    <t>1
1
1
149</t>
  </si>
  <si>
    <t>1
1
1
150</t>
  </si>
  <si>
    <t>1
1
1
151</t>
  </si>
  <si>
    <t>1
1
1
152</t>
  </si>
  <si>
    <t>1
1
1
153</t>
  </si>
  <si>
    <t>1
1
1
154</t>
  </si>
  <si>
    <t>1
1
1
155</t>
  </si>
  <si>
    <t>1
1
1
156</t>
  </si>
  <si>
    <t>1
1
1
157</t>
  </si>
  <si>
    <t>1
1
1
158</t>
  </si>
  <si>
    <t>1
1
1
159</t>
  </si>
  <si>
    <t>1
1
1
160</t>
  </si>
  <si>
    <t>1
1
1
161</t>
  </si>
  <si>
    <t>1
1
1
162</t>
  </si>
  <si>
    <t>1
1
1
163</t>
  </si>
  <si>
    <t>1
1
1
164</t>
  </si>
  <si>
    <t>1
1
1
165</t>
  </si>
  <si>
    <t>1
1
1
166</t>
  </si>
  <si>
    <t>1
1
1
167</t>
  </si>
  <si>
    <t>1
1
1
168</t>
  </si>
  <si>
    <t>1
1
1
169</t>
  </si>
  <si>
    <t>1
1
1
170</t>
  </si>
  <si>
    <t>1
1
1
171</t>
  </si>
  <si>
    <t>1
1
1
172</t>
  </si>
  <si>
    <t>1
1
1
173</t>
  </si>
  <si>
    <t>1
1
1
174</t>
  </si>
  <si>
    <t>1
1
1
175</t>
  </si>
  <si>
    <t>1
1
1
176</t>
  </si>
  <si>
    <t>1
1
1
177</t>
  </si>
  <si>
    <t>1
1
1
178</t>
  </si>
  <si>
    <t>1
1
1
179</t>
  </si>
  <si>
    <t>1
1
1
180</t>
  </si>
  <si>
    <t>1
1
1
181</t>
  </si>
  <si>
    <t>1
1
1
182</t>
  </si>
  <si>
    <t>1
1
1
183</t>
  </si>
  <si>
    <t>1
1
1
184</t>
  </si>
  <si>
    <t>1
1
1
185</t>
  </si>
  <si>
    <t>1
1
1
186</t>
  </si>
  <si>
    <t>1
1
1
187</t>
  </si>
  <si>
    <t>1
1
1
188</t>
  </si>
  <si>
    <t>1
1
1
189</t>
  </si>
  <si>
    <t>1
1
1
190</t>
  </si>
  <si>
    <t>1
1
1
191</t>
  </si>
  <si>
    <t>1
1
1
192</t>
  </si>
  <si>
    <t>1
1
1
193</t>
  </si>
  <si>
    <t>1
1
1
194</t>
  </si>
  <si>
    <t>1
1
1
195</t>
  </si>
  <si>
    <t>1
1
1
196</t>
  </si>
  <si>
    <t>1
1
1
197</t>
  </si>
  <si>
    <t>1
1
1
198</t>
  </si>
  <si>
    <t>1
1
1
199</t>
  </si>
  <si>
    <t>1
1
1
200</t>
  </si>
  <si>
    <t>1
1
1
201</t>
  </si>
  <si>
    <t>1
1
1
202</t>
  </si>
  <si>
    <t>1
1
1
203</t>
  </si>
  <si>
    <t>1
1
1
204</t>
  </si>
  <si>
    <t>1
1
1
205</t>
  </si>
  <si>
    <t>1
1
1
206</t>
  </si>
  <si>
    <t>1
1
1
207</t>
  </si>
  <si>
    <t>1
1
1
208</t>
  </si>
  <si>
    <t>1
1
1
209</t>
  </si>
  <si>
    <t>1
1
1
210</t>
  </si>
  <si>
    <t>1
1
1
211</t>
  </si>
  <si>
    <t>1
1
1
212</t>
  </si>
  <si>
    <t>1
1
1
213</t>
  </si>
  <si>
    <t>みずほ東芝リース(株)代表取締役吉田亨</t>
    <phoneticPr fontId="5"/>
  </si>
  <si>
    <t>令和２年度　委託料支出一覧</t>
    <rPh sb="0" eb="2">
      <t>レイワ</t>
    </rPh>
    <rPh sb="3" eb="5">
      <t>ネンド</t>
    </rPh>
    <rPh sb="6" eb="9">
      <t>イタクリョウ</t>
    </rPh>
    <rPh sb="9" eb="11">
      <t>シシュツ</t>
    </rPh>
    <rPh sb="11" eb="13">
      <t>イチラン</t>
    </rPh>
    <phoneticPr fontId="6"/>
  </si>
  <si>
    <t>1
1
1
214</t>
  </si>
  <si>
    <t>1
1
1
215</t>
  </si>
  <si>
    <t>1
1
1
216</t>
  </si>
  <si>
    <t>1
1
1
217</t>
  </si>
  <si>
    <t>1
1
1
218</t>
  </si>
  <si>
    <t>1
1
1
219</t>
  </si>
  <si>
    <t>1
1
1
220</t>
  </si>
  <si>
    <t>1
1
1
221</t>
  </si>
  <si>
    <t>1
1
1
222</t>
  </si>
  <si>
    <t>1
1
1
223</t>
  </si>
  <si>
    <t>1
1
1
224</t>
  </si>
  <si>
    <t>1
1
1
225</t>
  </si>
  <si>
    <t>1
1
1
226</t>
  </si>
  <si>
    <t>1
1
1
227</t>
  </si>
  <si>
    <t>1
1
1
228</t>
  </si>
  <si>
    <t>1
1
1
229</t>
  </si>
  <si>
    <t>1
1
1
230</t>
  </si>
  <si>
    <t>1
1
1
231</t>
  </si>
  <si>
    <t>1
1
1
232</t>
  </si>
  <si>
    <t>1
1
1
233</t>
  </si>
  <si>
    <t>1
1
1
234</t>
  </si>
  <si>
    <t>1
1
1
235</t>
  </si>
  <si>
    <t>1
1
1
236</t>
  </si>
  <si>
    <t>1
1
1
237</t>
  </si>
  <si>
    <t>1
1
1
238</t>
  </si>
  <si>
    <t>1
1
1
239</t>
  </si>
  <si>
    <t>1
1
1
240</t>
  </si>
  <si>
    <t>1
1
1
241</t>
  </si>
  <si>
    <t>1
1
1
242</t>
  </si>
  <si>
    <t>1
1
1
243</t>
  </si>
  <si>
    <t>1
1
1
244</t>
  </si>
  <si>
    <t>1
1
1
245</t>
  </si>
  <si>
    <t>1
1
1
246</t>
  </si>
  <si>
    <t>1
1
1
247</t>
  </si>
  <si>
    <t>1
1
1
248</t>
  </si>
  <si>
    <t>1
1
1
249</t>
  </si>
  <si>
    <t>1
1
1
250</t>
  </si>
  <si>
    <t>1
1
1
251</t>
  </si>
  <si>
    <t>1
1
1
252</t>
  </si>
  <si>
    <t>1
1
1
253</t>
  </si>
  <si>
    <t>1
1
1
254</t>
  </si>
  <si>
    <t>1
1
1
255</t>
  </si>
  <si>
    <t>1
1
1
256</t>
  </si>
  <si>
    <t>1
1
1
257</t>
  </si>
  <si>
    <t>1
1
1
258</t>
  </si>
  <si>
    <t>1
1
1
259</t>
  </si>
  <si>
    <t>1
1
1
260</t>
  </si>
  <si>
    <t>1
1
1
261</t>
  </si>
  <si>
    <t>1
1
1
262</t>
  </si>
  <si>
    <t>1
1
1
263</t>
  </si>
  <si>
    <t>1
1
1
264</t>
  </si>
  <si>
    <t>1
1
1
265</t>
  </si>
  <si>
    <t>1
1
1
266</t>
  </si>
  <si>
    <t>1
1
1
267</t>
  </si>
  <si>
    <t>1
1
1
268</t>
  </si>
  <si>
    <t>1
1
1
269</t>
  </si>
  <si>
    <t>1
1
1
270</t>
  </si>
  <si>
    <t>1
1
1
271</t>
  </si>
  <si>
    <t>1
1
1
272</t>
  </si>
  <si>
    <t>1
1
1
273</t>
  </si>
  <si>
    <t>1
1
1
274</t>
  </si>
  <si>
    <t>1
1
1
275</t>
  </si>
  <si>
    <t>1
1
1
276</t>
  </si>
  <si>
    <t>1
1
1
277</t>
  </si>
  <si>
    <t>1
1
1
278</t>
  </si>
  <si>
    <t>1
1
1
279</t>
  </si>
  <si>
    <t>1
1
1
280</t>
  </si>
  <si>
    <t>1
1
1
281</t>
  </si>
  <si>
    <t>1
1
1
282</t>
  </si>
  <si>
    <t>1
1
1
283</t>
  </si>
  <si>
    <t>1
1
1
284</t>
  </si>
  <si>
    <t>1
1
1
285</t>
  </si>
  <si>
    <t>1
1
1
286</t>
  </si>
  <si>
    <t>1
1
1
287</t>
  </si>
  <si>
    <t>1
1
1
288</t>
  </si>
  <si>
    <t>1
1
1
289</t>
  </si>
  <si>
    <t>1
1
1
290</t>
  </si>
  <si>
    <t>1
1
1
291</t>
  </si>
  <si>
    <t>1
1
1
292</t>
  </si>
  <si>
    <t>1
1
1
293</t>
  </si>
  <si>
    <t>1
1
1
294</t>
  </si>
  <si>
    <t>1
1
1
295</t>
  </si>
  <si>
    <t>1
1
1
296</t>
  </si>
  <si>
    <t>1
1
1
297</t>
  </si>
  <si>
    <t>1
1
1
298</t>
  </si>
  <si>
    <t>1
1
1
299</t>
  </si>
  <si>
    <t>1
1
1
300</t>
  </si>
  <si>
    <t>1
1
1
301</t>
  </si>
  <si>
    <t>1
1
1
302</t>
  </si>
  <si>
    <t>1
1
1
303</t>
  </si>
  <si>
    <t>1
1
1
304</t>
  </si>
  <si>
    <t>1
1
1
305</t>
  </si>
  <si>
    <t>1
1
1
306</t>
  </si>
  <si>
    <t>1
1
1
307</t>
  </si>
  <si>
    <t>1
1
1
308</t>
  </si>
  <si>
    <t>1
1
1
309</t>
  </si>
  <si>
    <t>1
1
1
310</t>
  </si>
  <si>
    <t>1
1
1
311</t>
  </si>
  <si>
    <t>1
1
1
312</t>
  </si>
  <si>
    <t>1
1
1
313</t>
  </si>
  <si>
    <t>1
1
1
314</t>
  </si>
  <si>
    <t>1
1
1
315</t>
  </si>
  <si>
    <t>1
1
1
316</t>
  </si>
  <si>
    <t>1
1
1
317</t>
  </si>
  <si>
    <t>1
1
1
318</t>
  </si>
  <si>
    <t>1
1
1
319</t>
  </si>
  <si>
    <t>1
1
1
320</t>
  </si>
  <si>
    <t>1
1
1
321</t>
  </si>
  <si>
    <t>1
1
1
322</t>
  </si>
  <si>
    <t>1
1
1
323</t>
  </si>
  <si>
    <t>1
1
1
324</t>
  </si>
  <si>
    <t>1
1
1
325</t>
  </si>
  <si>
    <t>1
1
1
326</t>
  </si>
  <si>
    <t>1
1
1
327</t>
  </si>
  <si>
    <t>1
1
1
328</t>
  </si>
  <si>
    <t>1
1
1
329</t>
  </si>
  <si>
    <t>1
1
1
330</t>
  </si>
  <si>
    <t>1
1
1
331</t>
  </si>
  <si>
    <t>1
1
1
332</t>
  </si>
  <si>
    <t>1
1
1
333</t>
  </si>
  <si>
    <t>1
1
1
334</t>
  </si>
  <si>
    <t>1
1
1
335</t>
  </si>
  <si>
    <t>1
1
1
336</t>
  </si>
  <si>
    <t>1
1
1
337</t>
  </si>
  <si>
    <t>1
1
1
338</t>
  </si>
  <si>
    <t>1
1
1
339</t>
  </si>
  <si>
    <t>1
1
1
340</t>
  </si>
  <si>
    <t>1
1
1
341</t>
  </si>
  <si>
    <t>1
1
1
342</t>
  </si>
  <si>
    <t>1
1
1
343</t>
  </si>
  <si>
    <t>1
1
1
344</t>
  </si>
  <si>
    <t>1
1
1
345</t>
  </si>
  <si>
    <t>1
1
1
346</t>
  </si>
  <si>
    <t>1
1
1
347</t>
  </si>
  <si>
    <t>1
1
1
348</t>
  </si>
  <si>
    <t>1
1
1
349</t>
  </si>
  <si>
    <t>1
1
1
350</t>
  </si>
  <si>
    <t>1
1
1
351</t>
  </si>
  <si>
    <t>1
1
1
352</t>
  </si>
  <si>
    <t>1
1
1
353</t>
  </si>
  <si>
    <t>1
1
1
354</t>
  </si>
  <si>
    <t>1
1
1
355</t>
  </si>
  <si>
    <t>1
1
1
356</t>
  </si>
  <si>
    <t>1
1
1
357</t>
  </si>
  <si>
    <t>1
1
1
358</t>
  </si>
  <si>
    <t>1
1
1
359</t>
  </si>
  <si>
    <t>1
1
1
360</t>
  </si>
  <si>
    <t>1
1
1
361</t>
  </si>
  <si>
    <t>1
1
1
362</t>
  </si>
  <si>
    <t>1
1
1
363</t>
  </si>
  <si>
    <t>1
1
1
364</t>
  </si>
  <si>
    <t>1
1
1
365</t>
  </si>
  <si>
    <t>1
1
1
366</t>
  </si>
  <si>
    <t>1
1
1
367</t>
  </si>
  <si>
    <t>1
1
1
368</t>
  </si>
  <si>
    <t>1
1
1
369</t>
  </si>
  <si>
    <t>1
1
1
370</t>
  </si>
  <si>
    <t>1
1
1
371</t>
  </si>
  <si>
    <t>1
1
1
372</t>
  </si>
  <si>
    <t>1
1
1
373</t>
  </si>
  <si>
    <t>1
1
1
374</t>
  </si>
  <si>
    <t>1
1
1
375</t>
  </si>
  <si>
    <t>1
1
1
376</t>
  </si>
  <si>
    <t>1
1
1
377</t>
  </si>
  <si>
    <t>1
1
1
378</t>
  </si>
  <si>
    <t>1
1
1
379</t>
  </si>
  <si>
    <t>1
1
1
380</t>
  </si>
  <si>
    <t>1
1
1
381</t>
  </si>
  <si>
    <t>1
1
1
382</t>
  </si>
  <si>
    <t>1
1
1
383</t>
  </si>
  <si>
    <t>1
1
1
384</t>
  </si>
  <si>
    <t>1
1
1
385</t>
  </si>
  <si>
    <t>1
1
1
386</t>
  </si>
  <si>
    <t>1
1
1
387</t>
  </si>
  <si>
    <t>1
1
1
388</t>
  </si>
  <si>
    <t>1
1
1
389</t>
  </si>
  <si>
    <t>1
1
1
390</t>
  </si>
  <si>
    <t>1
1
1
391</t>
  </si>
  <si>
    <t>1
1
1
392</t>
  </si>
  <si>
    <t>1
1
1
393</t>
  </si>
  <si>
    <t>1
1
1
394</t>
  </si>
  <si>
    <t>1
1
1
395</t>
  </si>
  <si>
    <t>1
1
1
396</t>
  </si>
  <si>
    <t>1
1
1
397</t>
  </si>
  <si>
    <t>1
1
1
398</t>
  </si>
  <si>
    <t>1
1
1
399</t>
  </si>
  <si>
    <t>1
1
1
400</t>
  </si>
  <si>
    <t>1
1
1
401</t>
  </si>
  <si>
    <t>1
1
1
402</t>
  </si>
  <si>
    <t>1
1
1
403</t>
  </si>
  <si>
    <t>1
1
1
404</t>
  </si>
  <si>
    <t>1
1
1
405</t>
  </si>
  <si>
    <t>1
1
1
406</t>
  </si>
  <si>
    <t>1
1
1
407</t>
  </si>
  <si>
    <t>1
1
1
408</t>
  </si>
  <si>
    <t>1
1
1
409</t>
  </si>
  <si>
    <t>1
1
1
410</t>
  </si>
  <si>
    <t>1
1
1
411</t>
  </si>
  <si>
    <t>1
1
1
412</t>
  </si>
  <si>
    <t>1
1
1
413</t>
  </si>
  <si>
    <t>1
1
1
414</t>
  </si>
  <si>
    <t>1
1
1
415</t>
  </si>
  <si>
    <t>1
1
1
416</t>
  </si>
  <si>
    <t>1
1
1
417</t>
  </si>
  <si>
    <t>1
1
1
418</t>
  </si>
  <si>
    <t>1
1
1
419</t>
  </si>
  <si>
    <t>1
1
1
420</t>
  </si>
  <si>
    <t>1
1
1
421</t>
  </si>
  <si>
    <t>1
1
1
422</t>
  </si>
  <si>
    <t>1
1
1
423</t>
  </si>
  <si>
    <t>1
1
1
424</t>
  </si>
  <si>
    <t>1
1
1
425</t>
  </si>
  <si>
    <t>1
1
1
426</t>
  </si>
  <si>
    <t>1
1
1
427</t>
  </si>
  <si>
    <t>1
1
1
428</t>
  </si>
  <si>
    <t>1
1
1
429</t>
  </si>
  <si>
    <t>1
1
1
430</t>
  </si>
  <si>
    <t>1
1
1
431</t>
  </si>
  <si>
    <t>1
1
1
432</t>
  </si>
  <si>
    <t>1
1
1
433</t>
  </si>
  <si>
    <t>1
1
1
434</t>
  </si>
  <si>
    <t>1
1
1
435</t>
  </si>
  <si>
    <t>1
1
1
436</t>
  </si>
  <si>
    <t>1
1
1
437</t>
  </si>
  <si>
    <t>1
1
1
438</t>
  </si>
  <si>
    <t>1
1
1
439</t>
  </si>
  <si>
    <t>1
1
1
440</t>
  </si>
  <si>
    <t>1
1
1
441</t>
  </si>
  <si>
    <t>1
1
1
442</t>
  </si>
  <si>
    <t>1
1
1
443</t>
  </si>
  <si>
    <t>1
1
1
444</t>
  </si>
  <si>
    <t>1
1
1
445</t>
  </si>
  <si>
    <t>1
1
1
446</t>
  </si>
  <si>
    <t>1
1
1
447</t>
  </si>
  <si>
    <t>1
1
1
448</t>
  </si>
  <si>
    <t>1
1
1
449</t>
  </si>
  <si>
    <t>1
1
1
450</t>
  </si>
  <si>
    <t>1
1
1
451</t>
  </si>
  <si>
    <t>1
1
1
452</t>
  </si>
  <si>
    <t>1
1
1
453</t>
  </si>
  <si>
    <t>1
1
1
454</t>
  </si>
  <si>
    <t>1
1
1
455</t>
  </si>
  <si>
    <t>1
1
1
456</t>
  </si>
  <si>
    <t>1
1
1
457</t>
  </si>
  <si>
    <t>1
1
1
458</t>
  </si>
  <si>
    <t>1
1
1
459</t>
  </si>
  <si>
    <t>1
1
1
460</t>
  </si>
  <si>
    <t>1
1
1
461</t>
  </si>
  <si>
    <t>1
1
1
462</t>
  </si>
  <si>
    <t>1
1
1
463</t>
  </si>
  <si>
    <t>1
1
1
464</t>
  </si>
  <si>
    <t>1
1
1
465</t>
  </si>
  <si>
    <t>1
1
1
466</t>
  </si>
  <si>
    <t>1
1
1
467</t>
  </si>
  <si>
    <t>1
1
1
468</t>
  </si>
  <si>
    <t>1
1
1
469</t>
  </si>
  <si>
    <t>1
1
1
470</t>
  </si>
  <si>
    <t>1
1
1
471</t>
  </si>
  <si>
    <t>1
1
1
472</t>
  </si>
  <si>
    <t>1
1
1
473</t>
  </si>
  <si>
    <t>1
1
1
474</t>
  </si>
  <si>
    <t>1
1
1
475</t>
  </si>
  <si>
    <t>1
1
1
476</t>
  </si>
  <si>
    <t>1
1
1
477</t>
  </si>
  <si>
    <t>1
1
1
478</t>
  </si>
  <si>
    <t>)</t>
    <phoneticPr fontId="5"/>
  </si>
  <si>
    <r>
      <t>科目</t>
    </r>
    <r>
      <rPr>
        <sz val="8"/>
        <rFont val="ＭＳ 明朝"/>
        <family val="1"/>
        <charset val="128"/>
      </rPr>
      <t xml:space="preserve">
(款-項-目)</t>
    </r>
    <rPh sb="0" eb="2">
      <t>カモク</t>
    </rPh>
    <rPh sb="4" eb="5">
      <t>カン</t>
    </rPh>
    <rPh sb="6" eb="7">
      <t>コウ</t>
    </rPh>
    <rPh sb="8" eb="9">
      <t>メ</t>
    </rPh>
    <phoneticPr fontId="6"/>
  </si>
  <si>
    <t>1
1
1
479</t>
  </si>
  <si>
    <t>1
1
1
480</t>
  </si>
  <si>
    <t>1
1
1
481</t>
  </si>
  <si>
    <t>1
1
1
482</t>
  </si>
  <si>
    <t>1
1
1
483</t>
  </si>
  <si>
    <t>1
1
1
484</t>
  </si>
  <si>
    <t>1
1
1
485</t>
  </si>
  <si>
    <t>1
1
1
486</t>
  </si>
  <si>
    <t>1
1
1
487</t>
  </si>
  <si>
    <t>1
1
1
488</t>
  </si>
  <si>
    <t>1
1
1
489</t>
  </si>
  <si>
    <t>1
1
1
490</t>
  </si>
  <si>
    <t>1
1
1
491</t>
  </si>
  <si>
    <t>1
1
1
492</t>
  </si>
  <si>
    <t>1
1
1
494</t>
  </si>
  <si>
    <t>1
1
1
495</t>
  </si>
  <si>
    <t>1
1
1
496</t>
  </si>
  <si>
    <t>1
1
1
497</t>
  </si>
  <si>
    <t>1
1
1
498</t>
  </si>
  <si>
    <t>1
1
1
499</t>
  </si>
  <si>
    <t>1
1
1
500</t>
  </si>
  <si>
    <t>1
1
1
501</t>
  </si>
  <si>
    <t>1
1
1
502</t>
  </si>
  <si>
    <t>1
1
1
503</t>
  </si>
  <si>
    <t>1
1
1
504</t>
  </si>
  <si>
    <t>1
1
1
505</t>
  </si>
  <si>
    <t>1
1
1
506</t>
  </si>
  <si>
    <t>令和２年度　夢洲地区の道路整備の実施に伴う委託費の予算配付について（吸い上げ）</t>
  </si>
  <si>
    <t>平成31年度繰越　夢洲地区の道路整備の実施に伴う委託費の予算配付について（吸い上げ）</t>
  </si>
  <si>
    <t>令和２年度公共工事積算業務にかかる資材価格調査等業務委託における大阪港湾局負担分の予算配布の精算について</t>
  </si>
  <si>
    <t>令和２年度　港湾局所管基盤施設の維持管理の委託に伴う工事費等の予算吸上げについて（管理事業：港湾事業）</t>
  </si>
  <si>
    <t>令和2年度　公共事業労務費調査業務委託契約にかかる大阪港湾局負担分の予算配布について（管理事業：港湾総務事業）</t>
  </si>
  <si>
    <t>令和２年度　港湾局基盤施設の維持管理の委託に伴う予算吸い上げについて（凍結防止剤散布業務）【建設局工務課】（１４１－１０４）</t>
  </si>
  <si>
    <t>令和２年度　港湾局基盤施設の維持管理の委託に伴う予算吸い上げについて（新木津川大橋ポンプ維持管理（３４１－１０４）</t>
  </si>
  <si>
    <t>令和２年度臨港道路桜島線の道路清掃に伴う経費の予算追加配付について【臨港道路維持管理①用】</t>
  </si>
  <si>
    <t>令和２年度野鳥園臨港緑地の干潟・湿地環境保全業務の受託にかかる経費の予算更正配付について</t>
  </si>
  <si>
    <t>令和２年度オーパスシステム運用業務にかかる予算更正配付について</t>
  </si>
  <si>
    <t>令和２年度　道路橋梁総合管理システムの管理・運用に関する予算配布の吸上げについて</t>
  </si>
  <si>
    <t>令和元年度　港湾局所管基盤施設の維持管理の委託費に伴う予算吸い上げについて（橋梁改良設計業務委託ー５）配付番号３６【建設局橋梁課】</t>
  </si>
  <si>
    <t>電気工作物点検業務（自家用）にかかる予算の吸上げについて（配付番号４０）</t>
  </si>
  <si>
    <t>令和２年度　ＡＴＣ庁舎自家発電設備点検業務委託に係る経費（大阪港湾局負担分）の予算配付について</t>
  </si>
  <si>
    <t>令和２年度　港湾局２突基地通信設備保守点検業務にかかる経費の更正配付について</t>
  </si>
  <si>
    <t>建設局街路課あて配付分（※案件名称を確認してください。）</t>
  </si>
  <si>
    <t>建設局臨海地域事業調整担当あて配付分（※案件名称を確認してください。）</t>
  </si>
  <si>
    <t>建設局工務課あて配付分（※案件名称を確認してください。）</t>
  </si>
  <si>
    <t>建設局橋梁課あて配付分（※案件名称を確認してください。）</t>
  </si>
  <si>
    <t>建設局道路課あて配付分（※案件名称を確認してください。）</t>
  </si>
  <si>
    <t>環境局事業管理課あて配付分（※案件名称を確認してください。）</t>
  </si>
  <si>
    <t>建設局臨港方面事務所管理課あて配付分（※案件名称を確認してください。）</t>
  </si>
  <si>
    <t>経済戦略局スポーツ課あて配付分（※案件名称を確認してください。）</t>
  </si>
  <si>
    <t>建設局総務課あて配付分（※案件名称を確認してください。）</t>
  </si>
  <si>
    <t>都市整備局施設整備課あて配付分（※案件名称を確認してください。）</t>
  </si>
  <si>
    <t>※委託名称に記載の内容及び金額を元に、委託名称・委託先を入力してください。</t>
    <rPh sb="1" eb="3">
      <t>イタク</t>
    </rPh>
    <rPh sb="3" eb="5">
      <t>メイショウ</t>
    </rPh>
    <rPh sb="6" eb="8">
      <t>キサイ</t>
    </rPh>
    <rPh sb="9" eb="11">
      <t>ナイヨウ</t>
    </rPh>
    <rPh sb="11" eb="12">
      <t>オヨ</t>
    </rPh>
    <rPh sb="13" eb="15">
      <t>キンガク</t>
    </rPh>
    <rPh sb="16" eb="17">
      <t>モト</t>
    </rPh>
    <rPh sb="19" eb="21">
      <t>イタク</t>
    </rPh>
    <rPh sb="21" eb="23">
      <t>メイショウ</t>
    </rPh>
    <rPh sb="24" eb="27">
      <t>イタクサキ</t>
    </rPh>
    <rPh sb="28" eb="30">
      <t>ニュウリョク</t>
    </rPh>
    <phoneticPr fontId="5"/>
  </si>
  <si>
    <t>令和２年度鶴町基地警備業務委託</t>
  </si>
  <si>
    <t>(株)エイド</t>
  </si>
  <si>
    <t>精密音響測深機点検整備業務委託</t>
  </si>
  <si>
    <t>(株)オー・ケー・イー・サービス関西支店</t>
  </si>
  <si>
    <t>令和２年度海上測位システム用ソフトサポート業務委託</t>
  </si>
  <si>
    <t>令和２年度咲洲キャナル底質調査(分析)業務委託</t>
  </si>
  <si>
    <t>エヌエス環境(株)西日本支社</t>
  </si>
  <si>
    <t>令和２年度廃油等抜取・運搬・処理作業業務委託</t>
  </si>
  <si>
    <t>近畿オイルシステム(株)</t>
  </si>
  <si>
    <t>令和２年度南港Ｌ岸壁及び天保山岸壁における船舶給水業務委託(単価契約)(その２)</t>
    <rPh sb="0" eb="2">
      <t>レイワ</t>
    </rPh>
    <rPh sb="3" eb="5">
      <t>ネンド</t>
    </rPh>
    <rPh sb="5" eb="7">
      <t>ナンコウ</t>
    </rPh>
    <rPh sb="8" eb="10">
      <t>ガンペキ</t>
    </rPh>
    <rPh sb="10" eb="11">
      <t>オヨ</t>
    </rPh>
    <rPh sb="12" eb="17">
      <t>テンポウザンガンペキ</t>
    </rPh>
    <rPh sb="21" eb="25">
      <t>センパクキュウスイ</t>
    </rPh>
    <rPh sb="25" eb="29">
      <t>ギョウムイタク</t>
    </rPh>
    <rPh sb="30" eb="34">
      <t>タンカケイヤク</t>
    </rPh>
    <phoneticPr fontId="5"/>
  </si>
  <si>
    <t>係留施設管理用令和２年度大阪港湾局所管物揚場不法投棄物分別作業及び産業廃棄物収集運搬・処分業務委託(概算契約)</t>
    <rPh sb="50" eb="54">
      <t>ガイサンケイヤク</t>
    </rPh>
    <phoneticPr fontId="5"/>
  </si>
  <si>
    <t>栄伸開発(株)</t>
  </si>
  <si>
    <t>港内清掃事業用令和２年度大阪港内水域発生一般廃棄物収集運搬業務委託(概算契約)</t>
  </si>
  <si>
    <t>(株)ジオメイク</t>
  </si>
  <si>
    <t>港内清掃事業用令和２年度大阪港内清掃作業業務委託</t>
  </si>
  <si>
    <t>(一社)大阪市清港会</t>
  </si>
  <si>
    <t>航行安全対策用令和２年度請第１５０３号港湾監視レーダー・カメラシステム機器保守点検業務委託</t>
  </si>
  <si>
    <t>パナソニックシステムソリューションズジャパン(株)</t>
  </si>
  <si>
    <t>特随</t>
  </si>
  <si>
    <t>航行安全対策用令和２年度請第１５０９号船舶動静情報信号施設機器保守点検業務委託</t>
  </si>
  <si>
    <t>ミナモト通信(株)関西支社</t>
  </si>
  <si>
    <t>航行安全対策用令和２年度船舶動静・使用料管理・運航調整システムのセキュリティ対策に係るソフトウェア改修業務委託</t>
  </si>
  <si>
    <t>三井Ｅ＆Ｓシステム技研(株)</t>
  </si>
  <si>
    <t>航行安全対策用令和２年度船舶動静・使用料管理・運航調整システム運用保守サポート業務委託</t>
  </si>
  <si>
    <t>航行安全対策用令和２年度船舶動静・使用料管理・運航調整システム用機器設定変更作業業務委託</t>
  </si>
  <si>
    <t>(株)大塚商会ＬＡ関西営業部</t>
  </si>
  <si>
    <t>航行安全対策用令和２年度大阪港船舶安全支援業務委託</t>
  </si>
  <si>
    <t>(株)東洋信号通信社</t>
  </si>
  <si>
    <t>沈船処理業務用令和２年度請第１５３５号廃ＦＲＰ船リサイクル処理業務委託</t>
  </si>
  <si>
    <t>(一社)日本マリン事業協会</t>
  </si>
  <si>
    <t>渡船事業用請第１５２７号令和２年度木津川渡船事務所浄化槽及び汚水会所桝保守点検・清掃・汚泥運搬業務委託</t>
  </si>
  <si>
    <t>ミザック(株)</t>
  </si>
  <si>
    <t>継続賃貸料の価格形成要因の推移等に係る調査</t>
  </si>
  <si>
    <t>(有)西日本総合不動産鑑定所</t>
  </si>
  <si>
    <t>大阪市内において名義変更承諾料を徴収する慣行の有無及びその料率の調査</t>
  </si>
  <si>
    <t>本町不動産鑑定(株)</t>
  </si>
  <si>
    <t>鑑定評価依頼</t>
  </si>
  <si>
    <t>不動産鑑定士足立良夫事務所</t>
  </si>
  <si>
    <t>トータルステーションの点検調整及び検定受検業務委託</t>
  </si>
  <si>
    <t>ＴＰホールディングス(株)</t>
  </si>
  <si>
    <t>管財課業務用測量業務システム(定常業務)長期借入</t>
  </si>
  <si>
    <t>みずほ東芝リース(株)</t>
  </si>
  <si>
    <t>管財課業務用測量業務システム(用地整理)長期借入</t>
  </si>
  <si>
    <t>(株)エルエフ関西</t>
  </si>
  <si>
    <t>不動産鑑定評価依頼</t>
  </si>
  <si>
    <t>(株)明日香不動産研究所</t>
  </si>
  <si>
    <t>金尾不動産鑑定</t>
  </si>
  <si>
    <t>東不動産鑑定事務所</t>
  </si>
  <si>
    <t>(株)ワイズリンク</t>
  </si>
  <si>
    <t>(株)ＮＩＳＳＯ大阪支店</t>
  </si>
  <si>
    <t>(株)リアルブレイン不動産鑑定</t>
  </si>
  <si>
    <t>東洋不動産(株)大阪本社</t>
  </si>
  <si>
    <t>(株)不動産経営研究所</t>
  </si>
  <si>
    <t>(株)谷澤総合鑑定所</t>
  </si>
  <si>
    <t>(株)加地都市鑑定所</t>
  </si>
  <si>
    <t>港湾調査用港湾統計データ出力システムの運用保守業務委託長期継続</t>
  </si>
  <si>
    <t>(株)アイクルーズ</t>
  </si>
  <si>
    <t>港湾調査用港湾統計調査データ作成処理業務委託長期継続</t>
  </si>
  <si>
    <t>パシフィックコンサルタンツ(株)大阪本社</t>
  </si>
  <si>
    <t>港湾調査用保護データファイルの保管及び集配業務委託長期継続</t>
  </si>
  <si>
    <t>(株)ワンビシアーカイブズ大阪支店</t>
  </si>
  <si>
    <t>阪急阪神エステート・サービス(株)</t>
  </si>
  <si>
    <t>港区三十間堀川入堀堤防工事に伴う水質及び底質調査業務委託</t>
  </si>
  <si>
    <t>(一財)関西環境管理技術センター</t>
  </si>
  <si>
    <t>北港テクノポート線のインフラ部整備に関する年度協定書(２０２０年度)</t>
  </si>
  <si>
    <t>大阪市高速電気軌道(株)</t>
  </si>
  <si>
    <t>南港魚つり園護岸背後浸水対策工事に伴う基本設計業務委託</t>
  </si>
  <si>
    <t>(株)エコー近畿事務所</t>
  </si>
  <si>
    <t>此花～夢洲地区臨港道路改良に伴う基本設計業務委託</t>
  </si>
  <si>
    <t>中央復建コンサルタンツ(株)</t>
  </si>
  <si>
    <t>令和２年度市内一円道路整備等に伴う測量業務委託</t>
  </si>
  <si>
    <t>(株)日本インシーク</t>
  </si>
  <si>
    <t>此花大橋外１橋道路改良工事に伴う詳細設計業務委託</t>
  </si>
  <si>
    <t>東日設計コンサルタント(株)</t>
  </si>
  <si>
    <t>舞洲幹線における高架橋整備に伴う土質調査業務委託</t>
  </si>
  <si>
    <t>東亜建測(株)</t>
  </si>
  <si>
    <t>○</t>
  </si>
  <si>
    <t>(仮称)夢洲北高架橋外１橋架設その他工事に伴う詳細設計業務委託</t>
  </si>
  <si>
    <t>(株)日建技術コンサルタント</t>
  </si>
  <si>
    <t>(仮称)夢洲北高架橋外１橋その他工事に伴う予備設計業務委託</t>
  </si>
  <si>
    <t>鶴町基地艤装工場シロアリ駆除緊急業務委託</t>
    <rPh sb="18" eb="20">
      <t>イタク</t>
    </rPh>
    <phoneticPr fontId="5"/>
  </si>
  <si>
    <t>富士化工(株)</t>
  </si>
  <si>
    <t>起重機運転作業緊急業務委託(その２)</t>
  </si>
  <si>
    <t>奥村機械(株)</t>
  </si>
  <si>
    <t>起重機運転作業緊急業務委託</t>
  </si>
  <si>
    <t>咲洲国際船客上屋外１箇所空気調和設備保守点検業務委託</t>
  </si>
  <si>
    <t>平和興業(株)</t>
  </si>
  <si>
    <t>港湾局ＡＴＣ庁舎外３箇所空気調和設備点検業務委託</t>
  </si>
  <si>
    <t>管財サービス(株)</t>
  </si>
  <si>
    <t>小型調査船製造基本設計業務委託</t>
  </si>
  <si>
    <t>(一財)日本造船技術センター</t>
  </si>
  <si>
    <t>機械工場ドッククレーン年次点検業務委託</t>
  </si>
  <si>
    <t>おべ工業(株)</t>
  </si>
  <si>
    <t>鶴町基地内事務所清掃業務委託長期継続</t>
  </si>
  <si>
    <t>(株)ホームメンテナンス</t>
  </si>
  <si>
    <t>天保山船客上屋外２箇所昇降機保守点検業務委託</t>
  </si>
  <si>
    <t>東芝エレベータ(株)関西支社</t>
  </si>
  <si>
    <t>新木津川大橋外２カ所道路情報板点検整備業務委託</t>
  </si>
  <si>
    <t>令和２年度鶴町基地及び木津川渡船場一般廃棄物収集運搬業務委託(概算契約)</t>
  </si>
  <si>
    <t>太陽企業(株)</t>
  </si>
  <si>
    <t>令和２年度鶴町基地及び木津川渡船場産業廃棄物収集運搬処分業務委託(概算契約)</t>
  </si>
  <si>
    <t>大阪港防潮扉集中監視設備保守点検業務委託</t>
  </si>
  <si>
    <t>横河ソリューションサービス(株)関西支社</t>
  </si>
  <si>
    <t>大阪港防潮扉遠隔制御設備保守点検業務委託</t>
  </si>
  <si>
    <t>日本エレクトロニツクシステムズ(株)</t>
  </si>
  <si>
    <t>咲洲国際船客上屋外３箇所昇降機保守点検業務委託</t>
  </si>
  <si>
    <t>(株)日立ビルシステム関西支社</t>
  </si>
  <si>
    <t>咲洲ペデストリアンデッキ昇降機保守点検業務委託</t>
  </si>
  <si>
    <t>三精テクノロジーズ(株)</t>
  </si>
  <si>
    <t>咲洲ペデストリアンデッキ昇降機保守点検業務委託(その２)</t>
  </si>
  <si>
    <t>日本エレベーター製造(株)大阪営業所</t>
  </si>
  <si>
    <t>令和２年度此花区常吉排水施設外１１箇所電気設備点検業務委託</t>
  </si>
  <si>
    <t>京阪ビルテクノサービス(株)</t>
  </si>
  <si>
    <t>令和２年度港区安治川３号上屋外４１箇所電気設備点検業務委託</t>
  </si>
  <si>
    <t>大阪港咲洲トンネルラジオ再放送設備等更新工事設計業務委託</t>
  </si>
  <si>
    <t>第一設計監理(株)</t>
  </si>
  <si>
    <t>大阪港防潮扉集中監視装置データ改良業務委託</t>
    <rPh sb="19" eb="21">
      <t>イタク</t>
    </rPh>
    <phoneticPr fontId="5"/>
  </si>
  <si>
    <t>鶴町基地外電気設備改修工事設計業務委託(その２)</t>
  </si>
  <si>
    <t>(株)トリ設備計画</t>
  </si>
  <si>
    <t>設備課(電気)産業廃棄物収集運搬及び処分業務委託</t>
  </si>
  <si>
    <t>河内環境開発麻野　展裕</t>
  </si>
  <si>
    <t>臨港道路照明設備ＬＥＤ化検討業務委託</t>
  </si>
  <si>
    <t>全日本コンサルタント(株)</t>
  </si>
  <si>
    <t>(株)電研エンジニアリング</t>
    <rPh sb="1" eb="2">
      <t>カブ</t>
    </rPh>
    <rPh sb="3" eb="5">
      <t>デンケン</t>
    </rPh>
    <phoneticPr fontId="5"/>
  </si>
  <si>
    <t>第２突堤現場事務所内線電話増設業務委託</t>
  </si>
  <si>
    <t>大協電子通信(株)</t>
  </si>
  <si>
    <t>令和２年度建設局・大阪港湾局ＡＴＣ庁舎自家発電設備点検業務委託</t>
  </si>
  <si>
    <t>令和２年度港湾局２突事務所外４施設通信設備保守点検業務委託</t>
    <rPh sb="10" eb="12">
      <t>ジム</t>
    </rPh>
    <rPh sb="12" eb="13">
      <t>ショ</t>
    </rPh>
    <rPh sb="13" eb="14">
      <t>ホカ</t>
    </rPh>
    <rPh sb="15" eb="17">
      <t>シセツ</t>
    </rPh>
    <rPh sb="17" eb="19">
      <t>ツウシン</t>
    </rPh>
    <rPh sb="27" eb="29">
      <t>イタク</t>
    </rPh>
    <phoneticPr fontId="5"/>
  </si>
  <si>
    <t>港湾局２突基地通信設備保守点検業務(西エリア)【設計・監理】</t>
    <rPh sb="5" eb="7">
      <t>キチ</t>
    </rPh>
    <rPh sb="18" eb="19">
      <t>ニシ</t>
    </rPh>
    <rPh sb="24" eb="26">
      <t>セッケイ</t>
    </rPh>
    <rPh sb="27" eb="29">
      <t>カンリ</t>
    </rPh>
    <phoneticPr fontId="5"/>
  </si>
  <si>
    <t>(株)大阪ガスファシリティーズ</t>
  </si>
  <si>
    <t>大阪港湾局ＡＴＣ庁舎内電話移設及びデータ変更業務委託</t>
  </si>
  <si>
    <t>ＯＫＩクロステック(株)関西支社</t>
  </si>
  <si>
    <t>令和２年度ＡＴＣ庁舎清掃業務委託</t>
  </si>
  <si>
    <t>サンヨー(株)</t>
  </si>
  <si>
    <t>(株)フォーラムＫ</t>
  </si>
  <si>
    <t>ＰｗＣあらた有限責任監査法人</t>
  </si>
  <si>
    <t>指名</t>
  </si>
  <si>
    <t>三和シヤッター工業(株)</t>
  </si>
  <si>
    <t>港湾局ＡＴＣ庁舎内電話増設及びデータ変更業務委託</t>
  </si>
  <si>
    <t>鶴町基地受変電設備改修工事に伴う既設リース電話機の配線移設</t>
  </si>
  <si>
    <t>臨港方面管理事務所機械警備業務委託</t>
  </si>
  <si>
    <t>コスモ警備保障(株)</t>
  </si>
  <si>
    <t>令和２年度臨港方面管理事務所一般廃棄物収集運搬業務委託(概算契約)</t>
  </si>
  <si>
    <t>令和２年度臨港方面管理事務所産業廃棄物収集運搬及び処分業務委託(概算契約)</t>
  </si>
  <si>
    <t>(株)大建工業所</t>
  </si>
  <si>
    <t>令和２年度臨港方面管理事務所樹木等維持作業業務委託</t>
  </si>
  <si>
    <t>(有)松竹園</t>
  </si>
  <si>
    <t>令和２年度臨港方面管理事務所清掃業務委託</t>
  </si>
  <si>
    <t>(株)ハヤシハウジング</t>
  </si>
  <si>
    <t>令和２年度臨港方面管理事務所貯水槽清掃業務委託</t>
  </si>
  <si>
    <t>(株)オプテージ</t>
  </si>
  <si>
    <t>令和２年度港湾局職員特殊健康診断等業務委託(概算契約)その２</t>
  </si>
  <si>
    <t>(医)健人会那須クリニック</t>
  </si>
  <si>
    <t>令和２年度ストレスマネジメント(メンタルヘルス)研修業務委託　その２</t>
  </si>
  <si>
    <t>ソーシャルアドバンス(株)</t>
  </si>
  <si>
    <t>令和２年度大阪港湾局作業環境測定業務委託</t>
    <rPh sb="16" eb="20">
      <t>ギョウムイタク</t>
    </rPh>
    <phoneticPr fontId="5"/>
  </si>
  <si>
    <t>日本環境分析センター(株)</t>
  </si>
  <si>
    <t>ヤンマーエネルギーシステム(株)大阪支社</t>
    <phoneticPr fontId="16"/>
  </si>
  <si>
    <t>住之江区咲洲コンテナ車整理場整備等工事に伴う基本設計業務委託</t>
  </si>
  <si>
    <t>(株)セリオス</t>
  </si>
  <si>
    <t>夢洲コンテナ車整理場整備等工事に伴う設計業務委託</t>
  </si>
  <si>
    <t>(株)ピーエムコンサルタント</t>
  </si>
  <si>
    <t>大阪港港湾区域内底質調査(分析)業務委託(Ｒ２－１)</t>
    <rPh sb="0" eb="3">
      <t>オオサカコウ</t>
    </rPh>
    <rPh sb="3" eb="7">
      <t>コウワンクイキ</t>
    </rPh>
    <rPh sb="7" eb="8">
      <t>ナイ</t>
    </rPh>
    <rPh sb="8" eb="10">
      <t>テイシツ</t>
    </rPh>
    <rPh sb="10" eb="12">
      <t>チョウサ</t>
    </rPh>
    <rPh sb="13" eb="15">
      <t>ブンセキ</t>
    </rPh>
    <rPh sb="16" eb="20">
      <t>ギョウムイタク</t>
    </rPh>
    <phoneticPr fontId="5"/>
  </si>
  <si>
    <t>ユーロフィン日本環境(株)</t>
  </si>
  <si>
    <t>大正区鶴町５丁目(Ｅ－２５)堤防工事</t>
  </si>
  <si>
    <t>みらい建設工業(株)</t>
  </si>
  <si>
    <t>大阪港内環境監視業務委託(船町１丁目・Ｆ－１４)</t>
  </si>
  <si>
    <t>(株)シャトー海洋調査</t>
  </si>
  <si>
    <t>令和元年度大阪港内岸壁等補修工事に伴う設計業務委託(鋼構造物その５)</t>
  </si>
  <si>
    <t>パシフィックコンサルタンツ(株)</t>
  </si>
  <si>
    <t>令和元年度大阪港内岸壁等補修工事に伴う設計業務委託(鋼構造物その１)</t>
  </si>
  <si>
    <t>(株)ニュージェック</t>
  </si>
  <si>
    <t>住之江区咲洲Ｅ岸壁(Ｅ－５、６、７)補修工事に伴う設計業務委託</t>
  </si>
  <si>
    <t>中央コンサルタンツ(株)</t>
  </si>
  <si>
    <t>大阪港内(Ｄ地区)堤防補修工事に伴う設計業務委託(その１)</t>
  </si>
  <si>
    <t>応用地質(株)</t>
  </si>
  <si>
    <t>夢洲Ｆ護岸浮桟橋整備工事に伴う設計業務委託</t>
  </si>
  <si>
    <t>(株)東光コンサルタンツ</t>
  </si>
  <si>
    <t>港湾局所管歩道橋の耐震補強工事に伴う基本設計業務委託</t>
  </si>
  <si>
    <t>(株)エイト日本技術開発</t>
  </si>
  <si>
    <t>夢洲域内地盤改良設計及び地盤解析等業務委託</t>
  </si>
  <si>
    <t>(株)中堀ソイルコーナー</t>
  </si>
  <si>
    <t>港区安治川左岸(水門上流)堤防工事(その９)</t>
  </si>
  <si>
    <t>ＴＡＩＨＯＵＣＯＮＳＴＲＡＣＴＩＯＮ(株)</t>
  </si>
  <si>
    <t>常吉臨港緑地東便所改修・西便所撤去工事設計業務委託</t>
  </si>
  <si>
    <t>(株)建綜研</t>
  </si>
  <si>
    <t>天保山西岸壁船客待合所設置工事設計業務委託</t>
  </si>
  <si>
    <t>(株)住環境</t>
  </si>
  <si>
    <t>南港魚つり園休憩所外３棟解体撤去工事設計業務委託</t>
  </si>
  <si>
    <t>小林建築設計事務所</t>
  </si>
  <si>
    <t>令和２年度天保山客船ターミナル整備工事設計業務委託</t>
  </si>
  <si>
    <t>(株)協和設計事務所</t>
  </si>
  <si>
    <t>ＡＴＣ庁舎レイアウト変更間仕切設置工事</t>
  </si>
  <si>
    <t>(株)アームテック</t>
  </si>
  <si>
    <t>大正区鶴町１丁目(Ｅ－１１)堤防工事(その６)</t>
  </si>
  <si>
    <t>(株)本間組</t>
  </si>
  <si>
    <t>大阪港内(Ｅ地区)堤防補修工事に伴う設計業務委託</t>
  </si>
  <si>
    <t>開発エンジニアリング(株)</t>
  </si>
  <si>
    <t>大阪港内(Ｆ地区)堤防補修工事に伴う設計業務委託</t>
  </si>
  <si>
    <t>大阪港内(Ｆ・Ｈ地区)堤防補修工事に伴う設計業務委託</t>
  </si>
  <si>
    <t>(株)中央技術コンサルタンツ</t>
  </si>
  <si>
    <t>大阪港内(Ａ地区)堤防補修工事に伴う設計業務委託(その１)</t>
  </si>
  <si>
    <t>大阪港内(Ｃ地区)堤防補修工事に伴う設計業務委託(その３)</t>
  </si>
  <si>
    <t>(株)パスコ</t>
  </si>
  <si>
    <t>大阪港内(Ａ地区)堤防補修工事に伴う設計業務委託(その２)</t>
  </si>
  <si>
    <t>三洋テクノマリン(株)</t>
  </si>
  <si>
    <t>大阪港内(Ｂ地区)堤防補修工事に伴う設計業務委託</t>
  </si>
  <si>
    <t>(株)エコー</t>
  </si>
  <si>
    <t>大阪港内(Ｃ地区)堤防補修工事に伴う設計業務委託(その１)</t>
  </si>
  <si>
    <t>防潮大阪港内(Ｃ地区)堤防補修工事に伴う設計業務委託(その２)</t>
  </si>
  <si>
    <t>大阪港内(Ｇ地区)堤防補修工事に伴う設計業務委託</t>
  </si>
  <si>
    <t>大阪港港湾区域内底質調査(分析)業務委託(Ｒ２－２)</t>
  </si>
  <si>
    <t>気象・海象観測システム再構築業務委託</t>
  </si>
  <si>
    <t>ＡＮＥＯＳ(株)</t>
  </si>
  <si>
    <t>令和２年度気象・海象観測システム保守・観測データ解析業務委託</t>
  </si>
  <si>
    <t>令和２年度大阪港港湾の施設の維持管理計画更新業務委託</t>
  </si>
  <si>
    <t>令和２年度大阪港港湾の施設の定期点検業務委託</t>
  </si>
  <si>
    <t>日本海洋コンサルタント(株)</t>
  </si>
  <si>
    <t>令和２年度大阪港港湾域内橋梁定期点検業務委託</t>
  </si>
  <si>
    <t>国土工営コンサルタンツ(株)</t>
  </si>
  <si>
    <t>令和元年度臨港道路施設(道路標識)点検調査等業務委託</t>
  </si>
  <si>
    <t>(株)ＣＴＩウイング</t>
  </si>
  <si>
    <t>令和２年会計検査受検に伴う検査員移動用車両運行業務委託(その３)</t>
  </si>
  <si>
    <t>新大阪タクシー(株)</t>
  </si>
  <si>
    <t>令和２年度港湾業務情報システムの庁内情報ネットワーク参入支援並びに保守業務委託</t>
  </si>
  <si>
    <t>(株)ＷｏｒｋＶｉｓｉｏｎ</t>
  </si>
  <si>
    <t>(株)日本港湾コンサルタント</t>
  </si>
  <si>
    <t>令和２年度工事台帳管理システム保守業務委託</t>
  </si>
  <si>
    <t>ＴＩＳ(株)</t>
  </si>
  <si>
    <t>令和２年度大阪港内(三十間堀川)底質調査業務委託</t>
  </si>
  <si>
    <t>(株)ソイルシステム</t>
  </si>
  <si>
    <t>令和２年度設計積算システム運用保守及び改修業務委託</t>
    <rPh sb="0" eb="2">
      <t>レイワ</t>
    </rPh>
    <rPh sb="3" eb="5">
      <t>ネンド</t>
    </rPh>
    <phoneticPr fontId="5"/>
  </si>
  <si>
    <t>東芝デジタルソリューションズ(株)関西支社</t>
  </si>
  <si>
    <t>令和２年度砂及び石材価格等実態調査業務委託</t>
  </si>
  <si>
    <t>太洋エンジニアリング(株)大阪本社</t>
  </si>
  <si>
    <t>令和２年度設計積算システム改修(その２)業務委託</t>
  </si>
  <si>
    <t>令和２年度ＰＣＢ含有底質処分地安全性確認調査業務委託</t>
  </si>
  <si>
    <t>令和２年度夢洲域内ユスリカ防除業務委託</t>
  </si>
  <si>
    <t>(株)ヴァルク</t>
  </si>
  <si>
    <t>令和２年度夢洲地区水質調査業務委託</t>
  </si>
  <si>
    <t>(株)エヌ・イーサポート大阪支店</t>
  </si>
  <si>
    <t>令和２年度夢洲埋立地揚土付帯業務委託</t>
    <rPh sb="0" eb="2">
      <t>レイワ</t>
    </rPh>
    <phoneticPr fontId="5"/>
  </si>
  <si>
    <t>栄臨建設(株)</t>
  </si>
  <si>
    <t>令和２年度夢洲域内建設発生土及び浚渫土砂受入に関する業務委託</t>
  </si>
  <si>
    <t>(一財)環境事業協会</t>
  </si>
  <si>
    <t>令和２年度橋梁定期点検調査業務委託‐２</t>
    <rPh sb="5" eb="9">
      <t>キョウリョウテイキ</t>
    </rPh>
    <rPh sb="9" eb="11">
      <t>テンケン</t>
    </rPh>
    <rPh sb="11" eb="13">
      <t>チョウサ</t>
    </rPh>
    <rPh sb="13" eb="15">
      <t>ギョウム</t>
    </rPh>
    <rPh sb="15" eb="17">
      <t>イタク</t>
    </rPh>
    <phoneticPr fontId="5"/>
  </si>
  <si>
    <t>(株)長大テック</t>
    <rPh sb="3" eb="5">
      <t>チョウダイ</t>
    </rPh>
    <phoneticPr fontId="5"/>
  </si>
  <si>
    <t>令和２年度公共事業労務費調査業務委託契約</t>
  </si>
  <si>
    <t>(一財)建設物価調査会大阪事務所</t>
  </si>
  <si>
    <t>令和２年度道路施設点検調査等業務委託</t>
    <rPh sb="5" eb="7">
      <t>ドウロ</t>
    </rPh>
    <rPh sb="7" eb="9">
      <t>シセツ</t>
    </rPh>
    <rPh sb="9" eb="11">
      <t>テンケン</t>
    </rPh>
    <rPh sb="11" eb="13">
      <t>チョウサ</t>
    </rPh>
    <rPh sb="13" eb="14">
      <t>トウ</t>
    </rPh>
    <rPh sb="14" eb="18">
      <t>ギョウムイタク</t>
    </rPh>
    <phoneticPr fontId="5"/>
  </si>
  <si>
    <t>正和設計(株)</t>
    <rPh sb="0" eb="2">
      <t>マサカズ</t>
    </rPh>
    <rPh sb="2" eb="4">
      <t>セッケイ</t>
    </rPh>
    <phoneticPr fontId="5"/>
  </si>
  <si>
    <t>令和２年度建設局・港湾局ＡＴＣ庁舎通信設備保守点検業務委託</t>
    <rPh sb="17" eb="19">
      <t>ツウシン</t>
    </rPh>
    <rPh sb="21" eb="23">
      <t>ホシュ</t>
    </rPh>
    <phoneticPr fontId="5"/>
  </si>
  <si>
    <t>建設局地下貯蔵タンク等点検業務委託</t>
    <rPh sb="0" eb="3">
      <t>ケンセツキョク</t>
    </rPh>
    <rPh sb="3" eb="7">
      <t>チカチョゾウ</t>
    </rPh>
    <rPh sb="10" eb="11">
      <t>ナド</t>
    </rPh>
    <rPh sb="11" eb="17">
      <t>テンケンギョウムイタク</t>
    </rPh>
    <phoneticPr fontId="5"/>
  </si>
  <si>
    <t>(有)三協商事</t>
    <rPh sb="3" eb="5">
      <t>サンキョウ</t>
    </rPh>
    <rPh sb="5" eb="7">
      <t>ショウジ</t>
    </rPh>
    <phoneticPr fontId="5"/>
  </si>
  <si>
    <t>令和２年度大阪港湾局ＡＴＣ庁舎入退室管理設備の更新業務委託</t>
    <rPh sb="27" eb="29">
      <t>イタク</t>
    </rPh>
    <phoneticPr fontId="5"/>
  </si>
  <si>
    <t>パナソニックＬＳエンジニアリング(株)</t>
  </si>
  <si>
    <t>クルーズ客船受入業務委託長期継続</t>
    <rPh sb="10" eb="12">
      <t>イタク</t>
    </rPh>
    <rPh sb="12" eb="14">
      <t>チョウキ</t>
    </rPh>
    <rPh sb="14" eb="16">
      <t>ケイゾク</t>
    </rPh>
    <phoneticPr fontId="5"/>
  </si>
  <si>
    <t>クルーズ客船特別共同企業体</t>
  </si>
  <si>
    <t>天保山ターミナルサービス(株)</t>
  </si>
  <si>
    <t>大阪港開港１５０年記念誌編纂事業用「大阪港１５０年史」デザイン・レイアウト業務委託</t>
  </si>
  <si>
    <t>大阪港開港１５０年記念誌編纂事業用令和２年度「大阪港１５０年史」企画編集業務委託</t>
  </si>
  <si>
    <t>令和２年度ゲートオープン時間延長事業におけるコンテナ車両車列誘導に伴う警備業務委託</t>
  </si>
  <si>
    <t>(株)フジコーポレーション</t>
  </si>
  <si>
    <t>夢洲コンテナターミナル(Ｃ１０－１２)夜間ゲートオープン時間延長業務委託</t>
  </si>
  <si>
    <t>夢洲コンテナターミナル(株)</t>
  </si>
  <si>
    <t>夢洲物流車両の交通円滑化に向けた対策検討業務委託</t>
  </si>
  <si>
    <t>港湾労働者休憩所指定管理業務</t>
    <rPh sb="0" eb="2">
      <t>コウワン</t>
    </rPh>
    <rPh sb="2" eb="5">
      <t>ロウドウシャ</t>
    </rPh>
    <rPh sb="5" eb="7">
      <t>キュウケイ</t>
    </rPh>
    <rPh sb="7" eb="8">
      <t>ジョ</t>
    </rPh>
    <rPh sb="8" eb="10">
      <t>シテイ</t>
    </rPh>
    <rPh sb="10" eb="12">
      <t>カンリ</t>
    </rPh>
    <rPh sb="12" eb="14">
      <t>ギョウム</t>
    </rPh>
    <phoneticPr fontId="6"/>
  </si>
  <si>
    <t>(一財)大阪港湾福利厚生協会</t>
    <rPh sb="1" eb="2">
      <t>イチ</t>
    </rPh>
    <rPh sb="4" eb="6">
      <t>オオサカ</t>
    </rPh>
    <rPh sb="6" eb="8">
      <t>コウワン</t>
    </rPh>
    <rPh sb="8" eb="10">
      <t>フクリ</t>
    </rPh>
    <rPh sb="10" eb="12">
      <t>コウセイ</t>
    </rPh>
    <rPh sb="12" eb="14">
      <t>キョウカイ</t>
    </rPh>
    <phoneticPr fontId="6"/>
  </si>
  <si>
    <t>公募</t>
  </si>
  <si>
    <t>令和２年度南港コンテナふ頭トイレ外８か所清掃業務委託</t>
    <rPh sb="0" eb="2">
      <t>レイワ</t>
    </rPh>
    <rPh sb="3" eb="5">
      <t>ネンド</t>
    </rPh>
    <rPh sb="5" eb="7">
      <t>ナンコウ</t>
    </rPh>
    <rPh sb="12" eb="13">
      <t>トウ</t>
    </rPh>
    <rPh sb="16" eb="17">
      <t>ソト</t>
    </rPh>
    <rPh sb="19" eb="20">
      <t>ショ</t>
    </rPh>
    <rPh sb="20" eb="24">
      <t>セイソウギョウム</t>
    </rPh>
    <rPh sb="24" eb="26">
      <t>イタク</t>
    </rPh>
    <phoneticPr fontId="5"/>
  </si>
  <si>
    <t>あいあいメンテナンス(株)</t>
  </si>
  <si>
    <t>南港魚つり園護岸及び大和川北防波堤(もと大阪南港魚つり園)運営業務委託(長期継続)</t>
  </si>
  <si>
    <t>(株)三興警備サービス</t>
  </si>
  <si>
    <t>令和２年度南港魚つり園護岸及び大和川北防波堤(もと大阪南港魚つり園)一般廃棄物収集運搬業務委託</t>
  </si>
  <si>
    <t>平成３１年度港区・此花区・大正区重要国際埠頭施設警備業務委託長期継続</t>
  </si>
  <si>
    <t>阪神警備保障(株)</t>
  </si>
  <si>
    <t>廃油等産業廃棄物収集運搬処分業務委託(概算契約)</t>
  </si>
  <si>
    <t>大東衛生(株)</t>
  </si>
  <si>
    <t>飛散性建材中のアスベスト含有判定(定性)にかかる検査</t>
  </si>
  <si>
    <t>大阪市健康局長</t>
    <rPh sb="0" eb="3">
      <t>オオサカシ</t>
    </rPh>
    <rPh sb="3" eb="5">
      <t>ケンコウ</t>
    </rPh>
    <rPh sb="5" eb="6">
      <t>キョク</t>
    </rPh>
    <rPh sb="6" eb="7">
      <t>チョウ</t>
    </rPh>
    <phoneticPr fontId="5"/>
  </si>
  <si>
    <t>令和２年度第二突堤基地警備業務委託</t>
  </si>
  <si>
    <t>(株)栄警備保障</t>
  </si>
  <si>
    <t>平成３１年度住之江区咲洲域内重要国際埠頭施設警備業務委託長期継続</t>
  </si>
  <si>
    <t>アーバンセキュリティサービスオオサカ(株)</t>
  </si>
  <si>
    <t>夢洲Ｃ１０岸壁埠頭保安設備点検整備業務委託</t>
  </si>
  <si>
    <t>パナソニックＬＳエンジニアリング(株)近畿支店</t>
  </si>
  <si>
    <t>大阪港内埠頭保安設備点検整備業務委託</t>
  </si>
  <si>
    <t>ＮＥＣネッツエスアイ(株)関西支社</t>
  </si>
  <si>
    <t>令和２年度咲洲域内緑地・咲洲キャナル除草業務委託</t>
  </si>
  <si>
    <t>令和２年度舞洲域内及び在来域内緑地除草等業務委託</t>
  </si>
  <si>
    <t>令和２年度臨港緑地駐車場管理業務委託</t>
  </si>
  <si>
    <t>(株)リメイン</t>
  </si>
  <si>
    <t>臨港緑地清掃業務委託(住之江区・港区・大正区)長期継続</t>
  </si>
  <si>
    <t>(株)美交工業</t>
  </si>
  <si>
    <t>臨港緑地清掃業務委託(此花区)長期継続</t>
  </si>
  <si>
    <t>令和２年度舞洲緑地駐車場機器保守点検業務委託</t>
    <rPh sb="18" eb="22">
      <t>ギョウムイタク</t>
    </rPh>
    <phoneticPr fontId="16"/>
  </si>
  <si>
    <t>アマノ(株)</t>
  </si>
  <si>
    <t>令和２年度咲洲キャナル施設管理業務委託</t>
  </si>
  <si>
    <t>(株)ＩＥＭ</t>
  </si>
  <si>
    <t>令和２年度臨港緑地浄化槽管理業務委託</t>
  </si>
  <si>
    <t>令和２年度野鳥園臨港緑地展望塔における自動扉保守点検業務委託</t>
  </si>
  <si>
    <t>ナブコドア(株)</t>
  </si>
  <si>
    <t>令和２年度野鳥園臨港緑地展望塔機械警備業務委託長期継続</t>
    <rPh sb="0" eb="2">
      <t>レイワ</t>
    </rPh>
    <rPh sb="3" eb="5">
      <t>ネンド</t>
    </rPh>
    <phoneticPr fontId="16"/>
  </si>
  <si>
    <t>令和２年度野鳥園臨港緑地展望塔清掃業務委託</t>
  </si>
  <si>
    <t>令和２年度野鳥園臨港緑地干潟・湿地環境保全業務委託</t>
  </si>
  <si>
    <t>(特非)南港ウェットランドグループ</t>
  </si>
  <si>
    <t>大阪市オーパス・スポーツ施設情報システムにかかる受付・カード発行等業務委託長期継続</t>
  </si>
  <si>
    <t>(株)アール＆キャリア</t>
  </si>
  <si>
    <t>大阪市健康局長</t>
    <rPh sb="0" eb="7">
      <t>オオサカシケンコウキョクチョウ</t>
    </rPh>
    <phoneticPr fontId="5"/>
  </si>
  <si>
    <t>令和２年度大阪港湾局所管直営作業発生産業廃棄物収集運搬・処分業務委託(概算契約)</t>
  </si>
  <si>
    <t>(株)エイチ・ワイ・エス</t>
  </si>
  <si>
    <t>令和２年度港湾域内排水施設清掃に伴う産業廃棄物処分業務委託(その２)(単価契約)</t>
  </si>
  <si>
    <t>コスモスクエア駅売店消防・防火設備点検業務</t>
  </si>
  <si>
    <t>令和２年度港湾局第二突堤基地簡易専用水道定期検査業務委託</t>
  </si>
  <si>
    <t>(株)大阪水道総合サービス</t>
  </si>
  <si>
    <t>令和２年度大阪港湾局第二突堤基地内貯水槽清掃・点検業務委託</t>
  </si>
  <si>
    <t>(株)大成</t>
  </si>
  <si>
    <t>常吉２丁目１５０ｍｍ配水管布設工事</t>
    <rPh sb="0" eb="2">
      <t>ツネヨシ</t>
    </rPh>
    <rPh sb="3" eb="5">
      <t>チョウメ</t>
    </rPh>
    <rPh sb="10" eb="13">
      <t>ハイスイカン</t>
    </rPh>
    <rPh sb="13" eb="17">
      <t>フセツコウジ</t>
    </rPh>
    <phoneticPr fontId="5"/>
  </si>
  <si>
    <t>令和２年度港湾局第二突堤基地庁舎清掃業務委託</t>
  </si>
  <si>
    <t>ニッケン建物管理(株)</t>
  </si>
  <si>
    <t>令和２年度港湾局第二突堤基地一般廃棄物収集運搬業務委託(概算契約)</t>
  </si>
  <si>
    <t>令和２年度港湾局第二突堤基地産業廃棄物収集運搬及び処分業務委託(概算契約)</t>
  </si>
  <si>
    <t>(株)カンポ</t>
  </si>
  <si>
    <t>令和２年度港湾域内排水施設清掃業務委託</t>
  </si>
  <si>
    <t>二京建設(株)</t>
  </si>
  <si>
    <t>令和２年度道路維持(不法投棄物収集運搬処分等)業務委託(概算契約)</t>
  </si>
  <si>
    <t>令和２年度道路維持(道路清掃等)業務委託(港区・住之江区)</t>
  </si>
  <si>
    <t>新井建設(株)</t>
  </si>
  <si>
    <t>令和２年度道路維持(道路清掃等)業務委託(此花区・大正区)</t>
  </si>
  <si>
    <t>(有)悠樹建設</t>
  </si>
  <si>
    <t>令和２年度港湾域内警備業務委託</t>
  </si>
  <si>
    <t>チャンピオンセーフティサービス(株)</t>
  </si>
  <si>
    <t>令和２年度港湾域内事故防止対策業務委託(概算契約)</t>
    <rPh sb="0" eb="2">
      <t>レイワ</t>
    </rPh>
    <rPh sb="3" eb="5">
      <t>ネンド</t>
    </rPh>
    <rPh sb="5" eb="9">
      <t>コウワンイキナイ</t>
    </rPh>
    <rPh sb="9" eb="15">
      <t>ジコボウシタイサク</t>
    </rPh>
    <rPh sb="15" eb="19">
      <t>ギョウムイタク</t>
    </rPh>
    <rPh sb="20" eb="24">
      <t>ガイサンケイヤク</t>
    </rPh>
    <phoneticPr fontId="5"/>
  </si>
  <si>
    <t>鳴世建設(株)</t>
  </si>
  <si>
    <t>令和２年度咲洲ペデストリアンデッキ清掃業務委託</t>
  </si>
  <si>
    <t>大代ゼンテックス(株)</t>
  </si>
  <si>
    <t>令和２年度夢咲トンネル維持管理業務委託</t>
    <rPh sb="0" eb="2">
      <t>レイワ</t>
    </rPh>
    <rPh sb="3" eb="5">
      <t>ネンド</t>
    </rPh>
    <rPh sb="5" eb="7">
      <t>ユメサキ</t>
    </rPh>
    <rPh sb="11" eb="15">
      <t>イジカンリ</t>
    </rPh>
    <rPh sb="15" eb="19">
      <t>ギョウムイタク</t>
    </rPh>
    <phoneticPr fontId="5"/>
  </si>
  <si>
    <t>阪神高速グループ連合体</t>
    <rPh sb="8" eb="11">
      <t>レンゴウタイ</t>
    </rPh>
    <phoneticPr fontId="5"/>
  </si>
  <si>
    <t>令和２年度道路維持(廃油等産業廃棄物収集運搬処分)業務委託(概算契約)</t>
  </si>
  <si>
    <t>令和２年度代行臨港道路(大阪港咲州トンネル)維持管理業務委託</t>
    <rPh sb="0" eb="2">
      <t>レイワ</t>
    </rPh>
    <rPh sb="3" eb="5">
      <t>ネンド</t>
    </rPh>
    <rPh sb="5" eb="11">
      <t>ダイコウリンコウドウロ</t>
    </rPh>
    <rPh sb="12" eb="15">
      <t>オオサカコウ</t>
    </rPh>
    <rPh sb="15" eb="17">
      <t>サキシマ</t>
    </rPh>
    <rPh sb="22" eb="30">
      <t>イジカンリギョウムイタク</t>
    </rPh>
    <phoneticPr fontId="5"/>
  </si>
  <si>
    <t>令和２年度東部・西部方面管内巡視及び凍結防止剤散布業務委託</t>
  </si>
  <si>
    <t>京阪道路サービス(株)</t>
  </si>
  <si>
    <t>令和２年度市内一円排水ポンプ施設等点検業務委託</t>
  </si>
  <si>
    <t>アイテック（株）</t>
    <rPh sb="6" eb="7">
      <t>カブ</t>
    </rPh>
    <phoneticPr fontId="5"/>
  </si>
  <si>
    <t>令和２年度道路橋梁総合管理システム保守業務委託</t>
    <rPh sb="0" eb="2">
      <t>レイワ</t>
    </rPh>
    <rPh sb="3" eb="5">
      <t>ネンド</t>
    </rPh>
    <rPh sb="5" eb="9">
      <t>ドウロキョウリョウ</t>
    </rPh>
    <rPh sb="9" eb="13">
      <t>ソウゴウカンリ</t>
    </rPh>
    <rPh sb="17" eb="23">
      <t>ホシュギョウムイタク</t>
    </rPh>
    <phoneticPr fontId="5"/>
  </si>
  <si>
    <t>三菱電機(株)</t>
    <rPh sb="0" eb="4">
      <t>ミツビシデンキ</t>
    </rPh>
    <rPh sb="4" eb="7">
      <t>カブ</t>
    </rPh>
    <phoneticPr fontId="5"/>
  </si>
  <si>
    <t>(株)ＲＩＤＥＮ</t>
  </si>
  <si>
    <t>緑地維持管理用請６０５１号臨港緑地清掃業務委託(住之江区・港区・大正区)長期継続の経費の支出について(令和２年度分)</t>
    <phoneticPr fontId="5"/>
  </si>
  <si>
    <t>令和２年度公共事業建設資材価格調査等業務委託</t>
    <phoneticPr fontId="16"/>
  </si>
  <si>
    <t>港湾局所管用地(此花区桜島３丁目)地歴等調査業務委託［もと桜島駅跡地］</t>
  </si>
  <si>
    <t>大阪港湾局所管用地(此花区桜島３丁目)土壌環境調査業務委託［もと桜島駅跡地］</t>
  </si>
  <si>
    <t>令和２年度住之江区南港Ａー１号上屋外４４箇所電気設備点検業務委託</t>
    <phoneticPr fontId="16"/>
  </si>
  <si>
    <t>令和２年度新大阪道路排水ポンプ場外１６自家用電気工作物一般点検業務委託</t>
    <rPh sb="0" eb="2">
      <t>レイワ</t>
    </rPh>
    <rPh sb="3" eb="5">
      <t>ネンド</t>
    </rPh>
    <rPh sb="5" eb="8">
      <t>シンオオサカ</t>
    </rPh>
    <rPh sb="8" eb="10">
      <t>ドウロ</t>
    </rPh>
    <rPh sb="10" eb="12">
      <t>ハイスイ</t>
    </rPh>
    <rPh sb="15" eb="16">
      <t>ジョウ</t>
    </rPh>
    <rPh sb="16" eb="17">
      <t>ソト</t>
    </rPh>
    <rPh sb="19" eb="22">
      <t>ジカヨウ</t>
    </rPh>
    <rPh sb="22" eb="24">
      <t>デンキ</t>
    </rPh>
    <rPh sb="24" eb="27">
      <t>コウサクブツ</t>
    </rPh>
    <rPh sb="27" eb="29">
      <t>イッパン</t>
    </rPh>
    <rPh sb="29" eb="31">
      <t>テンケン</t>
    </rPh>
    <rPh sb="31" eb="33">
      <t>ギョウム</t>
    </rPh>
    <rPh sb="33" eb="35">
      <t>イタク</t>
    </rPh>
    <phoneticPr fontId="5"/>
  </si>
  <si>
    <t>ＡＴＣ庁舎レイアウト変更間仕切修繕</t>
    <phoneticPr fontId="16"/>
  </si>
  <si>
    <t>天保山客船ターミナル整備等ＰＦＩ事業</t>
    <rPh sb="12" eb="13">
      <t>トウ</t>
    </rPh>
    <rPh sb="16" eb="18">
      <t>ジギョウ</t>
    </rPh>
    <phoneticPr fontId="5"/>
  </si>
  <si>
    <t>令和元年度　橋梁改良補修設計業務委託－５</t>
    <rPh sb="10" eb="12">
      <t>ホシュウ</t>
    </rPh>
    <phoneticPr fontId="5"/>
  </si>
  <si>
    <t>大阪港内(Ｄ地区)堤防補修工事に伴う設計業務委託(その２)</t>
  </si>
  <si>
    <t>大阪港埠頭(株)及び阪神国際港湾(株)の財務シミュレーションに関する指導・助言等業務委託</t>
    <rPh sb="8" eb="9">
      <t>オヨ</t>
    </rPh>
    <phoneticPr fontId="5"/>
  </si>
  <si>
    <t>令和２年度大阪港湾局ホームページ(英語版)更新業務委託</t>
  </si>
  <si>
    <t>令和２年度大阪市庁内情報ネットワークにおける小規模事業者向け通信サービス提供(単価契約)</t>
    <rPh sb="0" eb="2">
      <t>レイワ</t>
    </rPh>
    <rPh sb="3" eb="5">
      <t>ネンド</t>
    </rPh>
    <phoneticPr fontId="5"/>
  </si>
  <si>
    <t>令和２年度新島(２－１区)浚渫土砂受入検討業務委託</t>
  </si>
  <si>
    <t>令和２年度大阪港内(三十間堀川)底質調査業務委託(その２ー２)</t>
  </si>
  <si>
    <t>天保山客船ターミナル整備等ＰＦＩ事業に係るモニタリング業務委託(その２)</t>
    <rPh sb="12" eb="13">
      <t>トウ</t>
    </rPh>
    <rPh sb="16" eb="18">
      <t>ジギョウ</t>
    </rPh>
    <rPh sb="19" eb="20">
      <t>カカ</t>
    </rPh>
    <rPh sb="27" eb="29">
      <t>ギョウム</t>
    </rPh>
    <rPh sb="29" eb="31">
      <t>イタク</t>
    </rPh>
    <phoneticPr fontId="5"/>
  </si>
  <si>
    <t>飛散性建材中のアスベスト含有判定(定性)にかかる検査</t>
    <rPh sb="0" eb="3">
      <t>ヒサンセイ</t>
    </rPh>
    <rPh sb="3" eb="5">
      <t>ケンザイ</t>
    </rPh>
    <rPh sb="5" eb="6">
      <t>チュウ</t>
    </rPh>
    <rPh sb="12" eb="14">
      <t>ガンユウ</t>
    </rPh>
    <rPh sb="14" eb="16">
      <t>ハンテイ</t>
    </rPh>
    <rPh sb="17" eb="19">
      <t>テイセイ</t>
    </rPh>
    <rPh sb="24" eb="26">
      <t>ケンサ</t>
    </rPh>
    <phoneticPr fontId="16"/>
  </si>
  <si>
    <t>令和２年度　道路清掃業務委託【福島区・此花区・西淀川区内】(概算契約)経費(道路清掃事業用)</t>
    <rPh sb="0" eb="2">
      <t>レイワ</t>
    </rPh>
    <rPh sb="3" eb="5">
      <t>ネンド</t>
    </rPh>
    <rPh sb="6" eb="14">
      <t>ドウロセイソウギョウムイタク</t>
    </rPh>
    <rPh sb="15" eb="18">
      <t>フクシマク</t>
    </rPh>
    <rPh sb="19" eb="22">
      <t>コノハナク</t>
    </rPh>
    <rPh sb="23" eb="27">
      <t>ニシヨドガワク</t>
    </rPh>
    <rPh sb="27" eb="28">
      <t>ナイ</t>
    </rPh>
    <rPh sb="30" eb="34">
      <t>ガイサンケイヤク</t>
    </rPh>
    <rPh sb="35" eb="37">
      <t>ケイヒ</t>
    </rPh>
    <rPh sb="38" eb="44">
      <t>ドウロセイソウジギョウ</t>
    </rPh>
    <rPh sb="44" eb="45">
      <t>ヨウ</t>
    </rPh>
    <phoneticPr fontId="5"/>
  </si>
  <si>
    <t>(一財)日本気象協会関西支社</t>
    <phoneticPr fontId="16"/>
  </si>
  <si>
    <t>ミルグリーン小野千鶴</t>
    <phoneticPr fontId="16"/>
  </si>
  <si>
    <t>イー・ユー・アール深地義則</t>
    <phoneticPr fontId="16"/>
  </si>
  <si>
    <t>(有)コスモ商運</t>
  </si>
  <si>
    <t>(株)エコ・テクノ</t>
    <rPh sb="1" eb="2">
      <t>カブ</t>
    </rPh>
    <phoneticPr fontId="5"/>
  </si>
  <si>
    <t>(その他特名による随意契約の割合)</t>
  </si>
  <si>
    <t>○</t>
    <phoneticPr fontId="16"/>
  </si>
  <si>
    <t>大阪港湾局</t>
    <rPh sb="0" eb="5">
      <t>オオサカコウワンキョク</t>
    </rPh>
    <phoneticPr fontId="16"/>
  </si>
  <si>
    <t>所属計</t>
    <rPh sb="0" eb="2">
      <t>ショゾク</t>
    </rPh>
    <rPh sb="2" eb="3">
      <t>ケイ</t>
    </rPh>
    <phoneticPr fontId="1"/>
  </si>
  <si>
    <t>管財課業務用測量業務システム(用地整理)長期借入にかかる経費の支出について３月分</t>
    <phoneticPr fontId="5"/>
  </si>
  <si>
    <t>南港魚つり園護岸及び大和川北防波堤(もと大阪南港魚つり園)運営業務委託(長期継続)</t>
    <phoneticPr fontId="16"/>
  </si>
  <si>
    <t>(再掲)契約方法別支出額</t>
    <phoneticPr fontId="16"/>
  </si>
  <si>
    <t>令和２年度天保山船客上屋外１箇所消防用設備等保守点検業務委託</t>
    <phoneticPr fontId="16"/>
  </si>
  <si>
    <t>令和２年度天保山船客上屋外１箇所貯水槽清掃業務委託</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</si>
</sst>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Red]&quot;△ &quot;#,##0;&quot;&quot;"/>
    <numFmt numFmtId="179" formatCode="\(0.0%\)"/>
  </numFmts>
  <fonts count="19">
    <font>
      <sz val="11"/>
      <name val="FC平成明朝体"/>
      <family val="1"/>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9"/>
      <name val="ＭＳ 明朝"/>
      <family val="1"/>
      <charset val="128"/>
    </font>
    <font>
      <sz val="11"/>
      <color theme="1"/>
      <name val="ＭＳ 明朝"/>
      <family val="1"/>
      <charset val="128"/>
    </font>
    <font>
      <sz val="20"/>
      <name val="ＭＳ Ｐゴシック"/>
      <family val="3"/>
      <charset val="128"/>
    </font>
    <font>
      <sz val="8"/>
      <color theme="1"/>
      <name val="ＭＳ 明朝"/>
      <family val="1"/>
      <charset val="128"/>
    </font>
    <font>
      <sz val="9"/>
      <name val="FC平成明朝体"/>
      <family val="1"/>
      <charset val="128"/>
    </font>
    <font>
      <sz val="9"/>
      <color indexed="81"/>
      <name val="MS P ゴシック"/>
      <family val="3"/>
      <charset val="128"/>
    </font>
    <font>
      <sz val="8"/>
      <name val="ＭＳ 明朝"/>
      <family val="1"/>
      <charset val="128"/>
    </font>
    <font>
      <sz val="11"/>
      <color rgb="FFFF0000"/>
      <name val="ＭＳ 明朝"/>
      <family val="1"/>
      <charset val="128"/>
    </font>
    <font>
      <sz val="6"/>
      <name val="FC平成明朝体"/>
      <family val="1"/>
      <charset val="128"/>
    </font>
    <font>
      <b/>
      <sz val="9"/>
      <color indexed="81"/>
      <name val="MS P ゴシック"/>
      <family val="3"/>
      <charset val="128"/>
    </font>
    <font>
      <sz val="11"/>
      <name val="FC平成明朝体"/>
      <family val="1"/>
      <charset val="128"/>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0" fontId="3" fillId="0" borderId="0"/>
    <xf numFmtId="0" fontId="3" fillId="0" borderId="0"/>
  </cellStyleXfs>
  <cellXfs count="70">
    <xf numFmtId="0" fontId="0" fillId="0" borderId="0" xfId="0"/>
    <xf numFmtId="0" fontId="4" fillId="0" borderId="0" xfId="1" applyFont="1" applyFill="1" applyBorder="1" applyAlignment="1">
      <alignment horizontal="distributed" vertical="center" wrapText="1" justifyLastLine="1"/>
    </xf>
    <xf numFmtId="0" fontId="4" fillId="0" borderId="0" xfId="1" applyFont="1" applyFill="1" applyBorder="1" applyAlignment="1">
      <alignment horizontal="center" vertical="center"/>
    </xf>
    <xf numFmtId="0" fontId="4" fillId="0" borderId="0" xfId="1" applyFont="1" applyFill="1" applyBorder="1" applyAlignment="1">
      <alignment vertical="center" wrapText="1"/>
    </xf>
    <xf numFmtId="176" fontId="4" fillId="0" borderId="0" xfId="1" applyNumberFormat="1" applyFont="1" applyFill="1" applyBorder="1" applyAlignment="1">
      <alignment vertical="center" wrapText="1"/>
    </xf>
    <xf numFmtId="177" fontId="4" fillId="0" borderId="0" xfId="1" applyNumberFormat="1" applyFont="1" applyFill="1" applyBorder="1" applyAlignment="1">
      <alignment vertical="center" wrapText="1"/>
    </xf>
    <xf numFmtId="0" fontId="4" fillId="0" borderId="0" xfId="2" applyFont="1" applyFill="1" applyAlignment="1">
      <alignment vertical="center"/>
    </xf>
    <xf numFmtId="0" fontId="4" fillId="0" borderId="3" xfId="1" applyFont="1" applyFill="1" applyBorder="1" applyAlignment="1">
      <alignment horizontal="distributed" vertical="center" wrapText="1" justifyLastLine="1"/>
    </xf>
    <xf numFmtId="0" fontId="4" fillId="0" borderId="3" xfId="1" applyFont="1" applyFill="1" applyBorder="1" applyAlignment="1">
      <alignment horizontal="center" vertical="center"/>
    </xf>
    <xf numFmtId="0" fontId="4" fillId="0" borderId="3" xfId="1" applyFont="1" applyFill="1" applyBorder="1" applyAlignment="1">
      <alignment vertical="center" wrapText="1"/>
    </xf>
    <xf numFmtId="176" fontId="4" fillId="0" borderId="3" xfId="1" applyNumberFormat="1" applyFont="1" applyFill="1" applyBorder="1" applyAlignment="1">
      <alignment vertical="center" wrapText="1"/>
    </xf>
    <xf numFmtId="177" fontId="4" fillId="0" borderId="3" xfId="1" applyNumberFormat="1" applyFont="1" applyFill="1" applyBorder="1" applyAlignment="1">
      <alignment vertical="center" wrapText="1"/>
    </xf>
    <xf numFmtId="176" fontId="4" fillId="0" borderId="3" xfId="1" applyNumberFormat="1" applyFont="1" applyFill="1" applyBorder="1" applyAlignment="1">
      <alignment horizontal="center" vertical="center"/>
    </xf>
    <xf numFmtId="176" fontId="4" fillId="0" borderId="3" xfId="1" applyNumberFormat="1" applyFont="1" applyFill="1" applyBorder="1" applyAlignment="1">
      <alignment horizontal="right" vertical="center"/>
    </xf>
    <xf numFmtId="0" fontId="4" fillId="0" borderId="4" xfId="0" applyFont="1" applyFill="1" applyBorder="1" applyAlignment="1">
      <alignment horizontal="distributed" vertical="center" wrapText="1" justifyLastLine="1"/>
    </xf>
    <xf numFmtId="0" fontId="4" fillId="0" borderId="4" xfId="0"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8" fillId="0" borderId="0" xfId="3" applyFont="1" applyFill="1" applyAlignment="1">
      <alignment vertical="center"/>
    </xf>
    <xf numFmtId="0" fontId="8" fillId="0" borderId="4" xfId="3" applyFont="1" applyFill="1" applyBorder="1" applyAlignment="1">
      <alignment horizontal="center" vertical="center" wrapText="1"/>
    </xf>
    <xf numFmtId="0" fontId="8" fillId="0" borderId="0" xfId="3" applyFont="1" applyFill="1" applyAlignment="1">
      <alignment vertical="center" wrapText="1"/>
    </xf>
    <xf numFmtId="0" fontId="4" fillId="0" borderId="0" xfId="3" applyFont="1" applyFill="1" applyAlignment="1">
      <alignment vertical="center"/>
    </xf>
    <xf numFmtId="0" fontId="8" fillId="0" borderId="0" xfId="3" applyFont="1" applyFill="1" applyAlignment="1">
      <alignment horizontal="center" vertical="center"/>
    </xf>
    <xf numFmtId="0" fontId="4" fillId="0" borderId="4" xfId="0" quotePrefix="1" applyFont="1" applyFill="1" applyBorder="1" applyAlignment="1">
      <alignment horizontal="center" vertical="center" wrapText="1"/>
    </xf>
    <xf numFmtId="0" fontId="9" fillId="0" borderId="6" xfId="0" applyFont="1" applyFill="1" applyBorder="1" applyAlignment="1">
      <alignment horizontal="distributed" vertical="center" wrapText="1" justifyLastLine="1"/>
    </xf>
    <xf numFmtId="49" fontId="9" fillId="0" borderId="6"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6" xfId="0" applyFont="1" applyFill="1" applyBorder="1" applyAlignment="1">
      <alignment horizontal="left" wrapText="1"/>
    </xf>
    <xf numFmtId="178" fontId="9" fillId="0" borderId="6" xfId="0" applyNumberFormat="1" applyFont="1" applyFill="1" applyBorder="1" applyAlignment="1">
      <alignment vertical="center" wrapText="1"/>
    </xf>
    <xf numFmtId="0" fontId="9" fillId="0" borderId="0" xfId="0"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0" fontId="9" fillId="0" borderId="0" xfId="0" applyFont="1" applyFill="1" applyBorder="1" applyAlignment="1">
      <alignment horizontal="distributed" vertical="center" wrapText="1" justifyLastLine="1"/>
    </xf>
    <xf numFmtId="49"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shrinkToFit="1"/>
    </xf>
    <xf numFmtId="178" fontId="9" fillId="0" borderId="4" xfId="0" applyNumberFormat="1" applyFont="1" applyFill="1" applyBorder="1" applyAlignment="1">
      <alignment vertical="center" shrinkToFit="1"/>
    </xf>
    <xf numFmtId="177" fontId="4" fillId="0" borderId="4" xfId="0" applyNumberFormat="1" applyFont="1" applyFill="1" applyBorder="1" applyAlignment="1">
      <alignment horizontal="center" vertical="center" wrapText="1" shrinkToFit="1"/>
    </xf>
    <xf numFmtId="178" fontId="11" fillId="0" borderId="0" xfId="0" applyNumberFormat="1" applyFont="1" applyFill="1" applyBorder="1" applyAlignment="1">
      <alignment horizontal="center" vertical="center" wrapText="1"/>
    </xf>
    <xf numFmtId="179" fontId="9" fillId="0" borderId="4" xfId="0" applyNumberFormat="1" applyFont="1" applyFill="1" applyBorder="1" applyAlignment="1">
      <alignment vertical="center" shrinkToFit="1"/>
    </xf>
    <xf numFmtId="0" fontId="4"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4" fontId="4" fillId="0" borderId="4" xfId="0" quotePrefix="1" applyNumberFormat="1" applyFont="1" applyFill="1" applyBorder="1" applyAlignment="1">
      <alignment horizontal="center" vertical="center" wrapText="1"/>
    </xf>
    <xf numFmtId="0" fontId="8" fillId="0" borderId="0" xfId="2" applyFont="1" applyFill="1" applyAlignment="1">
      <alignment vertical="center"/>
    </xf>
    <xf numFmtId="0" fontId="12" fillId="0" borderId="0" xfId="0" applyFont="1"/>
    <xf numFmtId="177"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8" fillId="2" borderId="0" xfId="3" applyFont="1" applyFill="1" applyAlignment="1">
      <alignment vertical="center" wrapText="1"/>
    </xf>
    <xf numFmtId="0" fontId="8" fillId="2" borderId="0" xfId="3" applyFont="1" applyFill="1" applyAlignment="1">
      <alignment vertical="center"/>
    </xf>
    <xf numFmtId="0" fontId="8" fillId="2" borderId="0" xfId="3" applyFont="1" applyFill="1" applyAlignment="1">
      <alignment horizontal="center" vertical="center"/>
    </xf>
    <xf numFmtId="0" fontId="4" fillId="2" borderId="0" xfId="2" applyFont="1" applyFill="1" applyAlignment="1">
      <alignment vertical="center"/>
    </xf>
    <xf numFmtId="177" fontId="0" fillId="0" borderId="0" xfId="0" applyNumberFormat="1"/>
    <xf numFmtId="0" fontId="0" fillId="0" borderId="0" xfId="0" applyFill="1"/>
    <xf numFmtId="0" fontId="4" fillId="0" borderId="4" xfId="0" applyFont="1" applyFill="1" applyBorder="1" applyAlignment="1">
      <alignment horizontal="left" vertical="center" wrapText="1"/>
    </xf>
    <xf numFmtId="177" fontId="4" fillId="0" borderId="4" xfId="0" applyNumberFormat="1" applyFont="1" applyFill="1" applyBorder="1" applyAlignment="1">
      <alignment horizontal="right" vertical="center" wrapText="1"/>
    </xf>
    <xf numFmtId="177" fontId="4" fillId="0" borderId="4" xfId="1" applyNumberFormat="1" applyFont="1" applyFill="1" applyBorder="1" applyAlignment="1">
      <alignment horizontal="right" vertical="center" wrapText="1"/>
    </xf>
    <xf numFmtId="178" fontId="9" fillId="0" borderId="4" xfId="0" applyNumberFormat="1" applyFont="1" applyFill="1" applyBorder="1" applyAlignment="1">
      <alignment horizontal="right" vertical="center" shrinkToFit="1"/>
    </xf>
    <xf numFmtId="0" fontId="4" fillId="0" borderId="0" xfId="0" applyFont="1" applyFill="1" applyBorder="1" applyAlignment="1">
      <alignment horizontal="left" wrapText="1"/>
    </xf>
    <xf numFmtId="176" fontId="4" fillId="0" borderId="1" xfId="1" applyNumberFormat="1" applyFont="1" applyFill="1" applyBorder="1" applyAlignment="1">
      <alignment horizontal="distributed" vertical="center" wrapText="1"/>
    </xf>
    <xf numFmtId="176" fontId="4" fillId="0" borderId="2" xfId="1" applyNumberFormat="1" applyFont="1" applyFill="1" applyBorder="1" applyAlignment="1">
      <alignment horizontal="distributed" vertical="center" wrapText="1"/>
    </xf>
    <xf numFmtId="0" fontId="7" fillId="0" borderId="0" xfId="1" applyFont="1" applyFill="1" applyBorder="1" applyAlignment="1">
      <alignment horizontal="center" vertical="center"/>
    </xf>
    <xf numFmtId="177" fontId="7" fillId="0" borderId="0" xfId="1" applyNumberFormat="1" applyFont="1" applyFill="1" applyBorder="1" applyAlignment="1">
      <alignment horizontal="center" vertical="center"/>
    </xf>
    <xf numFmtId="0" fontId="8" fillId="0" borderId="1"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4" fillId="0" borderId="1"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2" xfId="0" applyFont="1" applyFill="1" applyBorder="1" applyAlignment="1">
      <alignment horizontal="center" vertical="center"/>
    </xf>
    <xf numFmtId="0" fontId="4" fillId="0" borderId="8" xfId="1" applyFont="1" applyFill="1" applyBorder="1" applyAlignment="1">
      <alignment horizontal="center" vertical="center" wrapText="1"/>
    </xf>
    <xf numFmtId="0" fontId="18" fillId="0" borderId="9" xfId="0" applyFont="1" applyFill="1" applyBorder="1" applyAlignment="1">
      <alignment vertical="center" wrapText="1"/>
    </xf>
  </cellXfs>
  <cellStyles count="4">
    <cellStyle name="標準" xfId="0" builtinId="0"/>
    <cellStyle name="標準_20決　委託料一覧（特別会計）" xfId="1"/>
    <cellStyle name="標準_様式10～18" xfId="3"/>
    <cellStyle name="標準_様式10～18_20決　委託料一覧（特別会計）_20決　委託料一覧（特別会計）" xfId="2"/>
  </cellStyles>
  <dxfs count="0"/>
  <tableStyles count="0" defaultTableStyle="TableStyleMedium2" defaultPivotStyle="PivotStyleLight16"/>
  <colors>
    <mruColors>
      <color rgb="FF66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11"/>
  <sheetViews>
    <sheetView view="pageBreakPreview" zoomScale="85" zoomScaleNormal="100" zoomScaleSheetLayoutView="85" workbookViewId="0">
      <pane ySplit="4" topLeftCell="A492" activePane="bottomLeft" state="frozen"/>
      <selection pane="bottomLeft" activeCell="E496" sqref="E4:E496"/>
    </sheetView>
  </sheetViews>
  <sheetFormatPr defaultRowHeight="13.5"/>
  <cols>
    <col min="1" max="1" width="11.625" customWidth="1"/>
    <col min="2" max="2" width="10.125" customWidth="1"/>
    <col min="3" max="3" width="37.25" customWidth="1"/>
    <col min="4" max="4" width="31.375" customWidth="1"/>
    <col min="5" max="5" width="17.375" bestFit="1" customWidth="1"/>
    <col min="6" max="6" width="7" customWidth="1"/>
    <col min="7" max="7" width="8.875" customWidth="1"/>
    <col min="8" max="9" width="9" style="43"/>
    <col min="10" max="10" width="5.375" style="43" customWidth="1"/>
    <col min="11" max="11" width="2.75" style="43" customWidth="1"/>
    <col min="12" max="21" width="9" style="43"/>
  </cols>
  <sheetData>
    <row r="1" spans="1:21" s="6" customFormat="1" ht="22.5" customHeight="1">
      <c r="A1" s="1"/>
      <c r="B1" s="2"/>
      <c r="C1" s="3"/>
      <c r="D1" s="4"/>
      <c r="E1" s="5"/>
      <c r="F1" s="57" t="s">
        <v>0</v>
      </c>
      <c r="G1" s="58"/>
      <c r="H1" s="42"/>
      <c r="I1" s="42"/>
      <c r="J1" s="42"/>
      <c r="K1" s="42"/>
      <c r="L1" s="42"/>
      <c r="M1" s="42"/>
      <c r="N1" s="42"/>
      <c r="O1" s="42"/>
      <c r="P1" s="42"/>
      <c r="Q1" s="42"/>
      <c r="R1" s="42"/>
      <c r="S1" s="42"/>
      <c r="T1" s="42"/>
      <c r="U1" s="42"/>
    </row>
    <row r="2" spans="1:21" s="6" customFormat="1" ht="17.25" customHeight="1">
      <c r="A2" s="59" t="s">
        <v>813</v>
      </c>
      <c r="B2" s="59"/>
      <c r="C2" s="59"/>
      <c r="D2" s="59"/>
      <c r="E2" s="60"/>
      <c r="F2" s="59"/>
      <c r="G2" s="59"/>
      <c r="H2" s="42"/>
      <c r="I2" s="42"/>
      <c r="J2" s="42"/>
      <c r="K2" s="42"/>
      <c r="L2" s="42"/>
      <c r="M2" s="42"/>
      <c r="N2" s="42"/>
      <c r="O2" s="42"/>
      <c r="P2" s="42"/>
      <c r="Q2" s="42"/>
      <c r="R2" s="42"/>
      <c r="S2" s="42"/>
      <c r="T2" s="42"/>
      <c r="U2" s="42"/>
    </row>
    <row r="3" spans="1:21" s="6" customFormat="1">
      <c r="A3" s="7"/>
      <c r="B3" s="8"/>
      <c r="C3" s="9"/>
      <c r="D3" s="10"/>
      <c r="E3" s="11"/>
      <c r="F3" s="12"/>
      <c r="G3" s="13" t="s">
        <v>1</v>
      </c>
      <c r="H3" s="42"/>
      <c r="I3" s="42"/>
      <c r="J3" s="42"/>
      <c r="K3" s="42"/>
      <c r="L3" s="42"/>
      <c r="M3" s="42"/>
      <c r="N3" s="42"/>
      <c r="O3" s="42"/>
      <c r="P3" s="42"/>
      <c r="Q3" s="42"/>
      <c r="R3" s="42"/>
      <c r="S3" s="42"/>
      <c r="T3" s="42"/>
      <c r="U3" s="42"/>
    </row>
    <row r="4" spans="1:21" s="6" customFormat="1" ht="40.5" customHeight="1">
      <c r="A4" s="14" t="s">
        <v>2</v>
      </c>
      <c r="B4" s="15" t="s">
        <v>1080</v>
      </c>
      <c r="C4" s="15" t="s">
        <v>3</v>
      </c>
      <c r="D4" s="15" t="s">
        <v>4</v>
      </c>
      <c r="E4" s="16" t="s">
        <v>5</v>
      </c>
      <c r="F4" s="15" t="s">
        <v>6</v>
      </c>
      <c r="G4" s="17" t="s">
        <v>7</v>
      </c>
      <c r="H4" s="18"/>
      <c r="I4" s="18"/>
      <c r="J4" s="18"/>
      <c r="K4" s="18"/>
      <c r="L4" s="19" t="s">
        <v>8</v>
      </c>
      <c r="M4" s="19" t="s">
        <v>9</v>
      </c>
      <c r="N4" s="61" t="s">
        <v>10</v>
      </c>
      <c r="O4" s="62"/>
      <c r="P4" s="62"/>
      <c r="Q4" s="63"/>
      <c r="R4" s="64" t="s">
        <v>11</v>
      </c>
      <c r="S4" s="64"/>
      <c r="T4" s="64"/>
      <c r="U4" s="64"/>
    </row>
    <row r="5" spans="1:21" s="6" customFormat="1" ht="40.5" customHeight="1">
      <c r="A5" s="14" t="s">
        <v>31</v>
      </c>
      <c r="B5" s="41" t="s">
        <v>32</v>
      </c>
      <c r="C5" s="15" t="s">
        <v>33</v>
      </c>
      <c r="D5" s="15" t="s">
        <v>812</v>
      </c>
      <c r="E5" s="44">
        <v>165825</v>
      </c>
      <c r="F5" s="15"/>
      <c r="G5" s="17"/>
      <c r="H5" s="20" t="s">
        <v>12</v>
      </c>
      <c r="I5" s="18" t="str">
        <f t="shared" ref="I5:I280" si="0">CONCATENATE(A5,F5)</f>
        <v>管財課</v>
      </c>
      <c r="J5" s="18">
        <f>LEN(C5)</f>
        <v>44</v>
      </c>
      <c r="K5" s="18"/>
      <c r="L5" s="22" t="str">
        <f t="shared" ref="L5:L280" si="1">IF(AND(F5="比随",E5&gt;=1000000),"×","○")</f>
        <v>○</v>
      </c>
      <c r="M5" s="22" t="str">
        <f t="shared" ref="M5:M280" si="2">IF(E5&lt;100,"×","○")</f>
        <v>○</v>
      </c>
      <c r="N5" s="22" t="str">
        <f>IF((LEN(C5)*2-LENB(C5))=O5,"○","×")</f>
        <v>○</v>
      </c>
      <c r="O5" s="22">
        <f>LEN(C5)*2-LEN(SUBSTITUTE(C5,P5,""))-LEN(SUBSTITUTE(C5,Q5,""))</f>
        <v>2</v>
      </c>
      <c r="P5" s="22" t="s">
        <v>13</v>
      </c>
      <c r="Q5" s="22" t="s">
        <v>1079</v>
      </c>
      <c r="R5" s="22" t="str">
        <f t="shared" ref="R5:R280" si="3">IF((LEN(D5)*2-LENB(D5))=S5,"○","×")</f>
        <v>○</v>
      </c>
      <c r="S5" s="22">
        <f>LEN(D5)*2-LEN(SUBSTITUTE(D5,T5,""))-LEN(SUBSTITUTE(D5,U5,""))</f>
        <v>2</v>
      </c>
      <c r="T5" s="22" t="s">
        <v>13</v>
      </c>
      <c r="U5" s="22" t="s">
        <v>14</v>
      </c>
    </row>
    <row r="6" spans="1:21" s="6" customFormat="1" ht="40.5" customHeight="1">
      <c r="A6" s="14" t="s">
        <v>31</v>
      </c>
      <c r="B6" s="41" t="s">
        <v>32</v>
      </c>
      <c r="C6" s="15" t="s">
        <v>35</v>
      </c>
      <c r="D6" s="15" t="s">
        <v>34</v>
      </c>
      <c r="E6" s="44">
        <v>165825</v>
      </c>
      <c r="F6" s="15"/>
      <c r="G6" s="17"/>
      <c r="H6" s="20" t="s">
        <v>600</v>
      </c>
      <c r="I6" s="18" t="str">
        <f t="shared" ref="I6:I69" si="4">CONCATENATE(A6,F6)</f>
        <v>管財課</v>
      </c>
      <c r="J6" s="18">
        <f t="shared" ref="J6:J69" si="5">LEN(C6)</f>
        <v>40</v>
      </c>
      <c r="K6" s="18"/>
      <c r="L6" s="22" t="str">
        <f t="shared" ref="L6:L69" si="6">IF(AND(F6="比随",E6&gt;=1000000),"×","○")</f>
        <v>○</v>
      </c>
      <c r="M6" s="22" t="str">
        <f t="shared" ref="M6:M69" si="7">IF(E6&lt;100,"×","○")</f>
        <v>○</v>
      </c>
      <c r="N6" s="22" t="str">
        <f t="shared" ref="N6:N69" si="8">IF((LEN(C6)*2-LENB(C6))=O6,"○","×")</f>
        <v>○</v>
      </c>
      <c r="O6" s="22">
        <f t="shared" ref="O6:O69" si="9">LEN(C6)*2-LEN(SUBSTITUTE(C6,P6,""))-LEN(SUBSTITUTE(C6,Q6,""))</f>
        <v>2</v>
      </c>
      <c r="P6" s="22" t="s">
        <v>13</v>
      </c>
      <c r="Q6" s="22" t="s">
        <v>14</v>
      </c>
      <c r="R6" s="22" t="str">
        <f t="shared" ref="R6:R69" si="10">IF((LEN(D6)*2-LENB(D6))=S6,"○","×")</f>
        <v>○</v>
      </c>
      <c r="S6" s="22">
        <f t="shared" ref="S6:S69" si="11">LEN(D6)*2-LEN(SUBSTITUTE(D6,T6,""))-LEN(SUBSTITUTE(D6,U6,""))</f>
        <v>2</v>
      </c>
      <c r="T6" s="22" t="s">
        <v>13</v>
      </c>
      <c r="U6" s="22" t="s">
        <v>14</v>
      </c>
    </row>
    <row r="7" spans="1:21" s="6" customFormat="1" ht="40.5" customHeight="1">
      <c r="A7" s="14" t="s">
        <v>31</v>
      </c>
      <c r="B7" s="41" t="s">
        <v>32</v>
      </c>
      <c r="C7" s="15" t="s">
        <v>36</v>
      </c>
      <c r="D7" s="15" t="s">
        <v>34</v>
      </c>
      <c r="E7" s="44">
        <v>165825</v>
      </c>
      <c r="F7" s="15"/>
      <c r="G7" s="17"/>
      <c r="H7" s="20" t="s">
        <v>601</v>
      </c>
      <c r="I7" s="18" t="str">
        <f t="shared" si="4"/>
        <v>管財課</v>
      </c>
      <c r="J7" s="18">
        <f t="shared" si="5"/>
        <v>42</v>
      </c>
      <c r="K7" s="18"/>
      <c r="L7" s="22" t="str">
        <f t="shared" si="6"/>
        <v>○</v>
      </c>
      <c r="M7" s="22" t="str">
        <f t="shared" si="7"/>
        <v>○</v>
      </c>
      <c r="N7" s="22" t="str">
        <f t="shared" si="8"/>
        <v>○</v>
      </c>
      <c r="O7" s="22">
        <f t="shared" si="9"/>
        <v>2</v>
      </c>
      <c r="P7" s="22" t="s">
        <v>13</v>
      </c>
      <c r="Q7" s="22" t="s">
        <v>14</v>
      </c>
      <c r="R7" s="22" t="str">
        <f t="shared" si="10"/>
        <v>○</v>
      </c>
      <c r="S7" s="22">
        <f t="shared" si="11"/>
        <v>2</v>
      </c>
      <c r="T7" s="22" t="s">
        <v>13</v>
      </c>
      <c r="U7" s="22" t="s">
        <v>14</v>
      </c>
    </row>
    <row r="8" spans="1:21" s="6" customFormat="1" ht="40.5" customHeight="1">
      <c r="A8" s="14" t="s">
        <v>31</v>
      </c>
      <c r="B8" s="41" t="s">
        <v>32</v>
      </c>
      <c r="C8" s="15" t="s">
        <v>37</v>
      </c>
      <c r="D8" s="15" t="s">
        <v>34</v>
      </c>
      <c r="E8" s="44">
        <v>165825</v>
      </c>
      <c r="F8" s="15"/>
      <c r="G8" s="17"/>
      <c r="H8" s="20" t="s">
        <v>602</v>
      </c>
      <c r="I8" s="18" t="str">
        <f t="shared" si="4"/>
        <v>管財課</v>
      </c>
      <c r="J8" s="18">
        <f t="shared" si="5"/>
        <v>43</v>
      </c>
      <c r="K8" s="18"/>
      <c r="L8" s="22" t="str">
        <f t="shared" si="6"/>
        <v>○</v>
      </c>
      <c r="M8" s="22" t="str">
        <f t="shared" si="7"/>
        <v>○</v>
      </c>
      <c r="N8" s="22" t="str">
        <f t="shared" si="8"/>
        <v>○</v>
      </c>
      <c r="O8" s="22">
        <f t="shared" si="9"/>
        <v>2</v>
      </c>
      <c r="P8" s="22" t="s">
        <v>13</v>
      </c>
      <c r="Q8" s="22" t="s">
        <v>14</v>
      </c>
      <c r="R8" s="22" t="str">
        <f t="shared" si="10"/>
        <v>○</v>
      </c>
      <c r="S8" s="22">
        <f t="shared" si="11"/>
        <v>2</v>
      </c>
      <c r="T8" s="22" t="s">
        <v>13</v>
      </c>
      <c r="U8" s="22" t="s">
        <v>14</v>
      </c>
    </row>
    <row r="9" spans="1:21" s="6" customFormat="1" ht="40.5" customHeight="1">
      <c r="A9" s="14" t="s">
        <v>31</v>
      </c>
      <c r="B9" s="41" t="s">
        <v>32</v>
      </c>
      <c r="C9" s="15" t="s">
        <v>38</v>
      </c>
      <c r="D9" s="15" t="s">
        <v>34</v>
      </c>
      <c r="E9" s="44">
        <v>27768</v>
      </c>
      <c r="F9" s="15"/>
      <c r="G9" s="17"/>
      <c r="H9" s="20" t="s">
        <v>603</v>
      </c>
      <c r="I9" s="18" t="str">
        <f t="shared" si="4"/>
        <v>管財課</v>
      </c>
      <c r="J9" s="18">
        <f t="shared" si="5"/>
        <v>41</v>
      </c>
      <c r="K9" s="18"/>
      <c r="L9" s="22" t="str">
        <f t="shared" si="6"/>
        <v>○</v>
      </c>
      <c r="M9" s="22" t="str">
        <f t="shared" si="7"/>
        <v>○</v>
      </c>
      <c r="N9" s="22" t="str">
        <f t="shared" si="8"/>
        <v>○</v>
      </c>
      <c r="O9" s="22">
        <f t="shared" si="9"/>
        <v>2</v>
      </c>
      <c r="P9" s="22" t="s">
        <v>13</v>
      </c>
      <c r="Q9" s="22" t="s">
        <v>14</v>
      </c>
      <c r="R9" s="22" t="str">
        <f t="shared" si="10"/>
        <v>○</v>
      </c>
      <c r="S9" s="22">
        <f t="shared" si="11"/>
        <v>2</v>
      </c>
      <c r="T9" s="22" t="s">
        <v>13</v>
      </c>
      <c r="U9" s="22" t="s">
        <v>14</v>
      </c>
    </row>
    <row r="10" spans="1:21" s="6" customFormat="1" ht="40.5" customHeight="1">
      <c r="A10" s="14" t="s">
        <v>31</v>
      </c>
      <c r="B10" s="41" t="s">
        <v>32</v>
      </c>
      <c r="C10" s="15" t="s">
        <v>39</v>
      </c>
      <c r="D10" s="15" t="s">
        <v>34</v>
      </c>
      <c r="E10" s="44">
        <v>27768</v>
      </c>
      <c r="F10" s="15"/>
      <c r="G10" s="17"/>
      <c r="H10" s="20" t="s">
        <v>604</v>
      </c>
      <c r="I10" s="18" t="str">
        <f t="shared" si="4"/>
        <v>管財課</v>
      </c>
      <c r="J10" s="18">
        <f t="shared" si="5"/>
        <v>41</v>
      </c>
      <c r="K10" s="18"/>
      <c r="L10" s="22" t="str">
        <f t="shared" si="6"/>
        <v>○</v>
      </c>
      <c r="M10" s="22" t="str">
        <f t="shared" si="7"/>
        <v>○</v>
      </c>
      <c r="N10" s="22" t="str">
        <f t="shared" si="8"/>
        <v>○</v>
      </c>
      <c r="O10" s="22">
        <f t="shared" si="9"/>
        <v>2</v>
      </c>
      <c r="P10" s="22" t="s">
        <v>13</v>
      </c>
      <c r="Q10" s="22" t="s">
        <v>14</v>
      </c>
      <c r="R10" s="22" t="str">
        <f t="shared" si="10"/>
        <v>○</v>
      </c>
      <c r="S10" s="22">
        <f t="shared" si="11"/>
        <v>2</v>
      </c>
      <c r="T10" s="22" t="s">
        <v>13</v>
      </c>
      <c r="U10" s="22" t="s">
        <v>14</v>
      </c>
    </row>
    <row r="11" spans="1:21" s="6" customFormat="1" ht="40.5" customHeight="1">
      <c r="A11" s="14" t="s">
        <v>31</v>
      </c>
      <c r="B11" s="41" t="s">
        <v>32</v>
      </c>
      <c r="C11" s="15" t="s">
        <v>40</v>
      </c>
      <c r="D11" s="15" t="s">
        <v>34</v>
      </c>
      <c r="E11" s="44">
        <v>27768</v>
      </c>
      <c r="F11" s="15"/>
      <c r="G11" s="17"/>
      <c r="H11" s="20" t="s">
        <v>605</v>
      </c>
      <c r="I11" s="18" t="str">
        <f t="shared" si="4"/>
        <v>管財課</v>
      </c>
      <c r="J11" s="18">
        <f t="shared" si="5"/>
        <v>41</v>
      </c>
      <c r="K11" s="18"/>
      <c r="L11" s="22" t="str">
        <f t="shared" si="6"/>
        <v>○</v>
      </c>
      <c r="M11" s="22" t="str">
        <f t="shared" si="7"/>
        <v>○</v>
      </c>
      <c r="N11" s="22" t="str">
        <f t="shared" si="8"/>
        <v>○</v>
      </c>
      <c r="O11" s="22">
        <f t="shared" si="9"/>
        <v>2</v>
      </c>
      <c r="P11" s="22" t="s">
        <v>13</v>
      </c>
      <c r="Q11" s="22" t="s">
        <v>14</v>
      </c>
      <c r="R11" s="22" t="str">
        <f t="shared" si="10"/>
        <v>○</v>
      </c>
      <c r="S11" s="22">
        <f t="shared" si="11"/>
        <v>2</v>
      </c>
      <c r="T11" s="22" t="s">
        <v>13</v>
      </c>
      <c r="U11" s="22" t="s">
        <v>14</v>
      </c>
    </row>
    <row r="12" spans="1:21" s="6" customFormat="1" ht="40.5" customHeight="1">
      <c r="A12" s="14" t="s">
        <v>31</v>
      </c>
      <c r="B12" s="41" t="s">
        <v>32</v>
      </c>
      <c r="C12" s="15" t="s">
        <v>41</v>
      </c>
      <c r="D12" s="15" t="s">
        <v>34</v>
      </c>
      <c r="E12" s="44">
        <v>27768</v>
      </c>
      <c r="F12" s="15"/>
      <c r="G12" s="17"/>
      <c r="H12" s="20" t="s">
        <v>606</v>
      </c>
      <c r="I12" s="18" t="str">
        <f t="shared" si="4"/>
        <v>管財課</v>
      </c>
      <c r="J12" s="18">
        <f t="shared" si="5"/>
        <v>40</v>
      </c>
      <c r="K12" s="18"/>
      <c r="L12" s="22" t="str">
        <f t="shared" si="6"/>
        <v>○</v>
      </c>
      <c r="M12" s="22" t="str">
        <f t="shared" si="7"/>
        <v>○</v>
      </c>
      <c r="N12" s="22" t="str">
        <f t="shared" si="8"/>
        <v>○</v>
      </c>
      <c r="O12" s="22">
        <f t="shared" si="9"/>
        <v>2</v>
      </c>
      <c r="P12" s="22" t="s">
        <v>13</v>
      </c>
      <c r="Q12" s="22" t="s">
        <v>14</v>
      </c>
      <c r="R12" s="22" t="str">
        <f t="shared" si="10"/>
        <v>○</v>
      </c>
      <c r="S12" s="22">
        <f t="shared" si="11"/>
        <v>2</v>
      </c>
      <c r="T12" s="22" t="s">
        <v>13</v>
      </c>
      <c r="U12" s="22" t="s">
        <v>14</v>
      </c>
    </row>
    <row r="13" spans="1:21" s="6" customFormat="1" ht="40.5" customHeight="1">
      <c r="A13" s="14" t="s">
        <v>31</v>
      </c>
      <c r="B13" s="41" t="s">
        <v>32</v>
      </c>
      <c r="C13" s="15" t="s">
        <v>42</v>
      </c>
      <c r="D13" s="15" t="s">
        <v>34</v>
      </c>
      <c r="E13" s="44">
        <v>27767</v>
      </c>
      <c r="F13" s="15"/>
      <c r="G13" s="17"/>
      <c r="H13" s="20" t="s">
        <v>607</v>
      </c>
      <c r="I13" s="18" t="str">
        <f t="shared" si="4"/>
        <v>管財課</v>
      </c>
      <c r="J13" s="18">
        <f t="shared" si="5"/>
        <v>40</v>
      </c>
      <c r="K13" s="18"/>
      <c r="L13" s="22" t="str">
        <f t="shared" si="6"/>
        <v>○</v>
      </c>
      <c r="M13" s="22" t="str">
        <f t="shared" si="7"/>
        <v>○</v>
      </c>
      <c r="N13" s="22" t="str">
        <f t="shared" si="8"/>
        <v>○</v>
      </c>
      <c r="O13" s="22">
        <f t="shared" si="9"/>
        <v>2</v>
      </c>
      <c r="P13" s="22" t="s">
        <v>13</v>
      </c>
      <c r="Q13" s="22" t="s">
        <v>14</v>
      </c>
      <c r="R13" s="22" t="str">
        <f t="shared" si="10"/>
        <v>○</v>
      </c>
      <c r="S13" s="22">
        <f t="shared" si="11"/>
        <v>2</v>
      </c>
      <c r="T13" s="22" t="s">
        <v>13</v>
      </c>
      <c r="U13" s="22" t="s">
        <v>14</v>
      </c>
    </row>
    <row r="14" spans="1:21" s="6" customFormat="1" ht="40.5" customHeight="1">
      <c r="A14" s="14" t="s">
        <v>31</v>
      </c>
      <c r="B14" s="41" t="s">
        <v>32</v>
      </c>
      <c r="C14" s="15" t="s">
        <v>1508</v>
      </c>
      <c r="D14" s="15" t="s">
        <v>34</v>
      </c>
      <c r="E14" s="44">
        <v>39219</v>
      </c>
      <c r="F14" s="15"/>
      <c r="G14" s="17"/>
      <c r="H14" s="20" t="s">
        <v>608</v>
      </c>
      <c r="I14" s="18" t="str">
        <f t="shared" si="4"/>
        <v>管財課</v>
      </c>
      <c r="J14" s="18">
        <f t="shared" si="5"/>
        <v>40</v>
      </c>
      <c r="K14" s="18"/>
      <c r="L14" s="22" t="str">
        <f t="shared" si="6"/>
        <v>○</v>
      </c>
      <c r="M14" s="22" t="str">
        <f t="shared" si="7"/>
        <v>○</v>
      </c>
      <c r="N14" s="22" t="str">
        <f t="shared" si="8"/>
        <v>○</v>
      </c>
      <c r="O14" s="22">
        <f t="shared" si="9"/>
        <v>2</v>
      </c>
      <c r="P14" s="22" t="s">
        <v>13</v>
      </c>
      <c r="Q14" s="22" t="s">
        <v>14</v>
      </c>
      <c r="R14" s="22" t="str">
        <f t="shared" si="10"/>
        <v>○</v>
      </c>
      <c r="S14" s="22">
        <f t="shared" si="11"/>
        <v>2</v>
      </c>
      <c r="T14" s="22" t="s">
        <v>13</v>
      </c>
      <c r="U14" s="22" t="s">
        <v>14</v>
      </c>
    </row>
    <row r="15" spans="1:21" s="6" customFormat="1" ht="40.5" customHeight="1">
      <c r="A15" s="14" t="s">
        <v>31</v>
      </c>
      <c r="B15" s="41" t="s">
        <v>32</v>
      </c>
      <c r="C15" s="15" t="s">
        <v>43</v>
      </c>
      <c r="D15" s="15" t="s">
        <v>34</v>
      </c>
      <c r="E15" s="44">
        <v>27768</v>
      </c>
      <c r="F15" s="15"/>
      <c r="G15" s="17"/>
      <c r="H15" s="20" t="s">
        <v>609</v>
      </c>
      <c r="I15" s="18" t="str">
        <f t="shared" si="4"/>
        <v>管財課</v>
      </c>
      <c r="J15" s="18">
        <f t="shared" si="5"/>
        <v>40</v>
      </c>
      <c r="K15" s="18"/>
      <c r="L15" s="22" t="str">
        <f t="shared" si="6"/>
        <v>○</v>
      </c>
      <c r="M15" s="22" t="str">
        <f t="shared" si="7"/>
        <v>○</v>
      </c>
      <c r="N15" s="22" t="str">
        <f t="shared" si="8"/>
        <v>○</v>
      </c>
      <c r="O15" s="22">
        <f t="shared" si="9"/>
        <v>2</v>
      </c>
      <c r="P15" s="22" t="s">
        <v>13</v>
      </c>
      <c r="Q15" s="22" t="s">
        <v>14</v>
      </c>
      <c r="R15" s="22" t="str">
        <f t="shared" si="10"/>
        <v>○</v>
      </c>
      <c r="S15" s="22">
        <f t="shared" si="11"/>
        <v>2</v>
      </c>
      <c r="T15" s="22" t="s">
        <v>13</v>
      </c>
      <c r="U15" s="22" t="s">
        <v>14</v>
      </c>
    </row>
    <row r="16" spans="1:21" s="6" customFormat="1" ht="40.5" customHeight="1">
      <c r="A16" s="14" t="s">
        <v>31</v>
      </c>
      <c r="B16" s="41" t="s">
        <v>32</v>
      </c>
      <c r="C16" s="15" t="s">
        <v>44</v>
      </c>
      <c r="D16" s="15" t="s">
        <v>34</v>
      </c>
      <c r="E16" s="44">
        <v>27768</v>
      </c>
      <c r="F16" s="15"/>
      <c r="G16" s="17"/>
      <c r="H16" s="20" t="s">
        <v>610</v>
      </c>
      <c r="I16" s="18" t="str">
        <f t="shared" si="4"/>
        <v>管財課</v>
      </c>
      <c r="J16" s="18">
        <f t="shared" si="5"/>
        <v>40</v>
      </c>
      <c r="K16" s="18"/>
      <c r="L16" s="22" t="str">
        <f t="shared" si="6"/>
        <v>○</v>
      </c>
      <c r="M16" s="22" t="str">
        <f t="shared" si="7"/>
        <v>○</v>
      </c>
      <c r="N16" s="22" t="str">
        <f t="shared" si="8"/>
        <v>○</v>
      </c>
      <c r="O16" s="22">
        <f t="shared" si="9"/>
        <v>2</v>
      </c>
      <c r="P16" s="22" t="s">
        <v>13</v>
      </c>
      <c r="Q16" s="22" t="s">
        <v>14</v>
      </c>
      <c r="R16" s="22" t="str">
        <f t="shared" si="10"/>
        <v>○</v>
      </c>
      <c r="S16" s="22">
        <f t="shared" si="11"/>
        <v>2</v>
      </c>
      <c r="T16" s="22" t="s">
        <v>13</v>
      </c>
      <c r="U16" s="22" t="s">
        <v>14</v>
      </c>
    </row>
    <row r="17" spans="1:21" s="6" customFormat="1" ht="40.5" customHeight="1">
      <c r="A17" s="14" t="s">
        <v>31</v>
      </c>
      <c r="B17" s="41" t="s">
        <v>32</v>
      </c>
      <c r="C17" s="15" t="s">
        <v>45</v>
      </c>
      <c r="D17" s="15" t="s">
        <v>34</v>
      </c>
      <c r="E17" s="44">
        <v>27768</v>
      </c>
      <c r="F17" s="15"/>
      <c r="G17" s="17"/>
      <c r="H17" s="20" t="s">
        <v>611</v>
      </c>
      <c r="I17" s="18" t="str">
        <f t="shared" si="4"/>
        <v>管財課</v>
      </c>
      <c r="J17" s="18">
        <f t="shared" si="5"/>
        <v>40</v>
      </c>
      <c r="K17" s="18"/>
      <c r="L17" s="22" t="str">
        <f t="shared" si="6"/>
        <v>○</v>
      </c>
      <c r="M17" s="22" t="str">
        <f t="shared" si="7"/>
        <v>○</v>
      </c>
      <c r="N17" s="22" t="str">
        <f t="shared" si="8"/>
        <v>○</v>
      </c>
      <c r="O17" s="22">
        <f t="shared" si="9"/>
        <v>2</v>
      </c>
      <c r="P17" s="22" t="s">
        <v>13</v>
      </c>
      <c r="Q17" s="22" t="s">
        <v>14</v>
      </c>
      <c r="R17" s="22" t="str">
        <f t="shared" si="10"/>
        <v>○</v>
      </c>
      <c r="S17" s="22">
        <f t="shared" si="11"/>
        <v>2</v>
      </c>
      <c r="T17" s="22" t="s">
        <v>13</v>
      </c>
      <c r="U17" s="22" t="s">
        <v>14</v>
      </c>
    </row>
    <row r="18" spans="1:21" s="6" customFormat="1" ht="40.5" customHeight="1">
      <c r="A18" s="14" t="s">
        <v>31</v>
      </c>
      <c r="B18" s="41" t="s">
        <v>32</v>
      </c>
      <c r="C18" s="15" t="s">
        <v>46</v>
      </c>
      <c r="D18" s="15" t="s">
        <v>34</v>
      </c>
      <c r="E18" s="44">
        <v>27768</v>
      </c>
      <c r="F18" s="15"/>
      <c r="G18" s="17"/>
      <c r="H18" s="20" t="s">
        <v>612</v>
      </c>
      <c r="I18" s="18" t="str">
        <f t="shared" si="4"/>
        <v>管財課</v>
      </c>
      <c r="J18" s="18">
        <f t="shared" si="5"/>
        <v>40</v>
      </c>
      <c r="K18" s="18"/>
      <c r="L18" s="22" t="str">
        <f t="shared" si="6"/>
        <v>○</v>
      </c>
      <c r="M18" s="22" t="str">
        <f t="shared" si="7"/>
        <v>○</v>
      </c>
      <c r="N18" s="22" t="str">
        <f t="shared" si="8"/>
        <v>○</v>
      </c>
      <c r="O18" s="22">
        <f t="shared" si="9"/>
        <v>2</v>
      </c>
      <c r="P18" s="22" t="s">
        <v>13</v>
      </c>
      <c r="Q18" s="22" t="s">
        <v>14</v>
      </c>
      <c r="R18" s="22" t="str">
        <f t="shared" si="10"/>
        <v>○</v>
      </c>
      <c r="S18" s="22">
        <f t="shared" si="11"/>
        <v>2</v>
      </c>
      <c r="T18" s="22" t="s">
        <v>13</v>
      </c>
      <c r="U18" s="22" t="s">
        <v>14</v>
      </c>
    </row>
    <row r="19" spans="1:21" s="6" customFormat="1" ht="40.5" customHeight="1">
      <c r="A19" s="14" t="s">
        <v>31</v>
      </c>
      <c r="B19" s="41" t="s">
        <v>32</v>
      </c>
      <c r="C19" s="15" t="s">
        <v>47</v>
      </c>
      <c r="D19" s="15" t="s">
        <v>34</v>
      </c>
      <c r="E19" s="44">
        <v>27768</v>
      </c>
      <c r="F19" s="15"/>
      <c r="G19" s="17"/>
      <c r="H19" s="20" t="s">
        <v>613</v>
      </c>
      <c r="I19" s="18" t="str">
        <f t="shared" si="4"/>
        <v>管財課</v>
      </c>
      <c r="J19" s="18">
        <f t="shared" si="5"/>
        <v>40</v>
      </c>
      <c r="K19" s="18"/>
      <c r="L19" s="22" t="str">
        <f t="shared" si="6"/>
        <v>○</v>
      </c>
      <c r="M19" s="22" t="str">
        <f t="shared" si="7"/>
        <v>○</v>
      </c>
      <c r="N19" s="22" t="str">
        <f t="shared" si="8"/>
        <v>○</v>
      </c>
      <c r="O19" s="22">
        <f t="shared" si="9"/>
        <v>2</v>
      </c>
      <c r="P19" s="22" t="s">
        <v>13</v>
      </c>
      <c r="Q19" s="22" t="s">
        <v>14</v>
      </c>
      <c r="R19" s="22" t="str">
        <f t="shared" si="10"/>
        <v>○</v>
      </c>
      <c r="S19" s="22">
        <f t="shared" si="11"/>
        <v>2</v>
      </c>
      <c r="T19" s="22" t="s">
        <v>13</v>
      </c>
      <c r="U19" s="22" t="s">
        <v>14</v>
      </c>
    </row>
    <row r="20" spans="1:21" s="6" customFormat="1" ht="40.5" customHeight="1">
      <c r="A20" s="14" t="s">
        <v>31</v>
      </c>
      <c r="B20" s="41" t="s">
        <v>32</v>
      </c>
      <c r="C20" s="15" t="s">
        <v>48</v>
      </c>
      <c r="D20" s="15" t="s">
        <v>34</v>
      </c>
      <c r="E20" s="44">
        <v>27768</v>
      </c>
      <c r="F20" s="15"/>
      <c r="G20" s="17"/>
      <c r="H20" s="20" t="s">
        <v>614</v>
      </c>
      <c r="I20" s="18" t="str">
        <f t="shared" si="4"/>
        <v>管財課</v>
      </c>
      <c r="J20" s="18">
        <f t="shared" si="5"/>
        <v>40</v>
      </c>
      <c r="K20" s="18"/>
      <c r="L20" s="22" t="str">
        <f t="shared" si="6"/>
        <v>○</v>
      </c>
      <c r="M20" s="22" t="str">
        <f t="shared" si="7"/>
        <v>○</v>
      </c>
      <c r="N20" s="22" t="str">
        <f t="shared" si="8"/>
        <v>○</v>
      </c>
      <c r="O20" s="22">
        <f t="shared" si="9"/>
        <v>2</v>
      </c>
      <c r="P20" s="22" t="s">
        <v>13</v>
      </c>
      <c r="Q20" s="22" t="s">
        <v>14</v>
      </c>
      <c r="R20" s="22" t="str">
        <f t="shared" si="10"/>
        <v>○</v>
      </c>
      <c r="S20" s="22">
        <f t="shared" si="11"/>
        <v>2</v>
      </c>
      <c r="T20" s="22" t="s">
        <v>13</v>
      </c>
      <c r="U20" s="22" t="s">
        <v>14</v>
      </c>
    </row>
    <row r="21" spans="1:21" s="6" customFormat="1" ht="40.5" customHeight="1">
      <c r="A21" s="14" t="s">
        <v>31</v>
      </c>
      <c r="B21" s="41" t="s">
        <v>49</v>
      </c>
      <c r="C21" s="15" t="s">
        <v>50</v>
      </c>
      <c r="D21" s="15" t="s">
        <v>51</v>
      </c>
      <c r="E21" s="44">
        <v>126500</v>
      </c>
      <c r="F21" s="15"/>
      <c r="G21" s="17"/>
      <c r="H21" s="20" t="s">
        <v>615</v>
      </c>
      <c r="I21" s="18" t="str">
        <f t="shared" si="4"/>
        <v>管財課</v>
      </c>
      <c r="J21" s="18">
        <f t="shared" si="5"/>
        <v>45</v>
      </c>
      <c r="K21" s="18"/>
      <c r="L21" s="22" t="str">
        <f t="shared" si="6"/>
        <v>○</v>
      </c>
      <c r="M21" s="22" t="str">
        <f t="shared" si="7"/>
        <v>○</v>
      </c>
      <c r="N21" s="22" t="str">
        <f t="shared" si="8"/>
        <v>○</v>
      </c>
      <c r="O21" s="22">
        <f t="shared" si="9"/>
        <v>0</v>
      </c>
      <c r="P21" s="22" t="s">
        <v>13</v>
      </c>
      <c r="Q21" s="22" t="s">
        <v>14</v>
      </c>
      <c r="R21" s="22" t="str">
        <f t="shared" si="10"/>
        <v>○</v>
      </c>
      <c r="S21" s="22">
        <f t="shared" si="11"/>
        <v>2</v>
      </c>
      <c r="T21" s="22" t="s">
        <v>13</v>
      </c>
      <c r="U21" s="22" t="s">
        <v>14</v>
      </c>
    </row>
    <row r="22" spans="1:21" s="6" customFormat="1" ht="40.5" customHeight="1">
      <c r="A22" s="14" t="s">
        <v>31</v>
      </c>
      <c r="B22" s="41" t="s">
        <v>32</v>
      </c>
      <c r="C22" s="15" t="s">
        <v>50</v>
      </c>
      <c r="D22" s="15" t="s">
        <v>51</v>
      </c>
      <c r="E22" s="44">
        <v>126500</v>
      </c>
      <c r="F22" s="15"/>
      <c r="G22" s="17"/>
      <c r="H22" s="20" t="s">
        <v>616</v>
      </c>
      <c r="I22" s="18" t="str">
        <f t="shared" si="4"/>
        <v>管財課</v>
      </c>
      <c r="J22" s="18">
        <f t="shared" si="5"/>
        <v>45</v>
      </c>
      <c r="K22" s="18"/>
      <c r="L22" s="22" t="str">
        <f t="shared" si="6"/>
        <v>○</v>
      </c>
      <c r="M22" s="22" t="str">
        <f t="shared" si="7"/>
        <v>○</v>
      </c>
      <c r="N22" s="22" t="str">
        <f t="shared" si="8"/>
        <v>○</v>
      </c>
      <c r="O22" s="22">
        <f t="shared" si="9"/>
        <v>0</v>
      </c>
      <c r="P22" s="22" t="s">
        <v>13</v>
      </c>
      <c r="Q22" s="22" t="s">
        <v>14</v>
      </c>
      <c r="R22" s="22" t="str">
        <f t="shared" si="10"/>
        <v>○</v>
      </c>
      <c r="S22" s="22">
        <f t="shared" si="11"/>
        <v>2</v>
      </c>
      <c r="T22" s="22" t="s">
        <v>13</v>
      </c>
      <c r="U22" s="22" t="s">
        <v>14</v>
      </c>
    </row>
    <row r="23" spans="1:21" s="6" customFormat="1" ht="40.5" customHeight="1">
      <c r="A23" s="14" t="s">
        <v>31</v>
      </c>
      <c r="B23" s="41" t="s">
        <v>49</v>
      </c>
      <c r="C23" s="15" t="s">
        <v>52</v>
      </c>
      <c r="D23" s="15" t="s">
        <v>53</v>
      </c>
      <c r="E23" s="44">
        <v>132000</v>
      </c>
      <c r="F23" s="15"/>
      <c r="G23" s="17"/>
      <c r="H23" s="20" t="s">
        <v>617</v>
      </c>
      <c r="I23" s="18" t="str">
        <f t="shared" si="4"/>
        <v>管財課</v>
      </c>
      <c r="J23" s="18">
        <f t="shared" si="5"/>
        <v>58</v>
      </c>
      <c r="K23" s="18"/>
      <c r="L23" s="22" t="str">
        <f t="shared" si="6"/>
        <v>○</v>
      </c>
      <c r="M23" s="22" t="str">
        <f t="shared" si="7"/>
        <v>○</v>
      </c>
      <c r="N23" s="22" t="str">
        <f t="shared" si="8"/>
        <v>×</v>
      </c>
      <c r="O23" s="22">
        <f t="shared" si="9"/>
        <v>2</v>
      </c>
      <c r="P23" s="22" t="s">
        <v>13</v>
      </c>
      <c r="Q23" s="22" t="s">
        <v>14</v>
      </c>
      <c r="R23" s="22" t="str">
        <f t="shared" si="10"/>
        <v>○</v>
      </c>
      <c r="S23" s="22">
        <f t="shared" si="11"/>
        <v>2</v>
      </c>
      <c r="T23" s="22" t="s">
        <v>13</v>
      </c>
      <c r="U23" s="22" t="s">
        <v>14</v>
      </c>
    </row>
    <row r="24" spans="1:21" s="6" customFormat="1" ht="40.5" customHeight="1">
      <c r="A24" s="14" t="s">
        <v>31</v>
      </c>
      <c r="B24" s="41" t="s">
        <v>49</v>
      </c>
      <c r="C24" s="15" t="s">
        <v>54</v>
      </c>
      <c r="D24" s="15" t="s">
        <v>55</v>
      </c>
      <c r="E24" s="44">
        <v>22000</v>
      </c>
      <c r="F24" s="15"/>
      <c r="G24" s="17"/>
      <c r="H24" s="20" t="s">
        <v>618</v>
      </c>
      <c r="I24" s="18" t="str">
        <f t="shared" si="4"/>
        <v>管財課</v>
      </c>
      <c r="J24" s="18">
        <f t="shared" si="5"/>
        <v>76</v>
      </c>
      <c r="K24" s="18"/>
      <c r="L24" s="22" t="str">
        <f t="shared" si="6"/>
        <v>○</v>
      </c>
      <c r="M24" s="22" t="str">
        <f t="shared" si="7"/>
        <v>○</v>
      </c>
      <c r="N24" s="22" t="str">
        <f t="shared" si="8"/>
        <v>×</v>
      </c>
      <c r="O24" s="22">
        <f t="shared" si="9"/>
        <v>2</v>
      </c>
      <c r="P24" s="22" t="s">
        <v>13</v>
      </c>
      <c r="Q24" s="22" t="s">
        <v>14</v>
      </c>
      <c r="R24" s="22" t="str">
        <f t="shared" si="10"/>
        <v>○</v>
      </c>
      <c r="S24" s="22">
        <f t="shared" si="11"/>
        <v>2</v>
      </c>
      <c r="T24" s="22" t="s">
        <v>13</v>
      </c>
      <c r="U24" s="22" t="s">
        <v>14</v>
      </c>
    </row>
    <row r="25" spans="1:21" s="6" customFormat="1" ht="40.5" customHeight="1">
      <c r="A25" s="14" t="s">
        <v>31</v>
      </c>
      <c r="B25" s="41" t="s">
        <v>49</v>
      </c>
      <c r="C25" s="15" t="s">
        <v>56</v>
      </c>
      <c r="D25" s="15" t="s">
        <v>57</v>
      </c>
      <c r="E25" s="44">
        <v>910800</v>
      </c>
      <c r="F25" s="15"/>
      <c r="G25" s="17"/>
      <c r="H25" s="20" t="s">
        <v>619</v>
      </c>
      <c r="I25" s="18" t="str">
        <f t="shared" si="4"/>
        <v>管財課</v>
      </c>
      <c r="J25" s="18">
        <f t="shared" si="5"/>
        <v>39</v>
      </c>
      <c r="K25" s="18"/>
      <c r="L25" s="22" t="str">
        <f t="shared" si="6"/>
        <v>○</v>
      </c>
      <c r="M25" s="22" t="str">
        <f t="shared" si="7"/>
        <v>○</v>
      </c>
      <c r="N25" s="22" t="str">
        <f t="shared" si="8"/>
        <v>×</v>
      </c>
      <c r="O25" s="22">
        <f t="shared" si="9"/>
        <v>2</v>
      </c>
      <c r="P25" s="22" t="s">
        <v>13</v>
      </c>
      <c r="Q25" s="22" t="s">
        <v>14</v>
      </c>
      <c r="R25" s="22" t="str">
        <f t="shared" si="10"/>
        <v>○</v>
      </c>
      <c r="S25" s="22">
        <f t="shared" si="11"/>
        <v>0</v>
      </c>
      <c r="T25" s="22" t="s">
        <v>13</v>
      </c>
      <c r="U25" s="22" t="s">
        <v>14</v>
      </c>
    </row>
    <row r="26" spans="1:21" s="6" customFormat="1" ht="40.5" customHeight="1">
      <c r="A26" s="14" t="s">
        <v>31</v>
      </c>
      <c r="B26" s="41" t="s">
        <v>32</v>
      </c>
      <c r="C26" s="15" t="s">
        <v>58</v>
      </c>
      <c r="D26" s="15" t="s">
        <v>59</v>
      </c>
      <c r="E26" s="44">
        <v>269500</v>
      </c>
      <c r="F26" s="15"/>
      <c r="G26" s="17"/>
      <c r="H26" s="20" t="s">
        <v>620</v>
      </c>
      <c r="I26" s="18" t="str">
        <f t="shared" si="4"/>
        <v>管財課</v>
      </c>
      <c r="J26" s="18">
        <f t="shared" si="5"/>
        <v>50</v>
      </c>
      <c r="K26" s="18"/>
      <c r="L26" s="22" t="str">
        <f t="shared" si="6"/>
        <v>○</v>
      </c>
      <c r="M26" s="22" t="str">
        <f t="shared" si="7"/>
        <v>○</v>
      </c>
      <c r="N26" s="22" t="str">
        <f t="shared" si="8"/>
        <v>○</v>
      </c>
      <c r="O26" s="22">
        <f t="shared" si="9"/>
        <v>2</v>
      </c>
      <c r="P26" s="22" t="s">
        <v>13</v>
      </c>
      <c r="Q26" s="22" t="s">
        <v>14</v>
      </c>
      <c r="R26" s="22" t="str">
        <f t="shared" si="10"/>
        <v>○</v>
      </c>
      <c r="S26" s="22">
        <f t="shared" si="11"/>
        <v>2</v>
      </c>
      <c r="T26" s="22" t="s">
        <v>13</v>
      </c>
      <c r="U26" s="22" t="s">
        <v>14</v>
      </c>
    </row>
    <row r="27" spans="1:21" s="6" customFormat="1" ht="40.5" customHeight="1">
      <c r="A27" s="14" t="s">
        <v>31</v>
      </c>
      <c r="B27" s="41" t="s">
        <v>32</v>
      </c>
      <c r="C27" s="15" t="s">
        <v>60</v>
      </c>
      <c r="D27" s="15" t="s">
        <v>59</v>
      </c>
      <c r="E27" s="44">
        <v>187000</v>
      </c>
      <c r="F27" s="15"/>
      <c r="G27" s="17"/>
      <c r="H27" s="20" t="s">
        <v>621</v>
      </c>
      <c r="I27" s="18" t="str">
        <f t="shared" si="4"/>
        <v>管財課</v>
      </c>
      <c r="J27" s="18">
        <f t="shared" si="5"/>
        <v>53</v>
      </c>
      <c r="K27" s="18"/>
      <c r="L27" s="22" t="str">
        <f t="shared" si="6"/>
        <v>○</v>
      </c>
      <c r="M27" s="22" t="str">
        <f t="shared" si="7"/>
        <v>○</v>
      </c>
      <c r="N27" s="22" t="str">
        <f t="shared" si="8"/>
        <v>○</v>
      </c>
      <c r="O27" s="22">
        <f t="shared" si="9"/>
        <v>2</v>
      </c>
      <c r="P27" s="22" t="s">
        <v>13</v>
      </c>
      <c r="Q27" s="22" t="s">
        <v>14</v>
      </c>
      <c r="R27" s="22" t="str">
        <f t="shared" si="10"/>
        <v>○</v>
      </c>
      <c r="S27" s="22">
        <f t="shared" si="11"/>
        <v>2</v>
      </c>
      <c r="T27" s="22" t="s">
        <v>13</v>
      </c>
      <c r="U27" s="22" t="s">
        <v>14</v>
      </c>
    </row>
    <row r="28" spans="1:21" s="6" customFormat="1" ht="40.5" customHeight="1">
      <c r="A28" s="14" t="s">
        <v>31</v>
      </c>
      <c r="B28" s="41" t="s">
        <v>32</v>
      </c>
      <c r="C28" s="15" t="s">
        <v>61</v>
      </c>
      <c r="D28" s="15" t="s">
        <v>62</v>
      </c>
      <c r="E28" s="44">
        <v>132000</v>
      </c>
      <c r="F28" s="15"/>
      <c r="G28" s="17"/>
      <c r="H28" s="20" t="s">
        <v>622</v>
      </c>
      <c r="I28" s="18" t="str">
        <f t="shared" si="4"/>
        <v>管財課</v>
      </c>
      <c r="J28" s="18">
        <f t="shared" si="5"/>
        <v>34</v>
      </c>
      <c r="K28" s="18"/>
      <c r="L28" s="22" t="str">
        <f t="shared" si="6"/>
        <v>○</v>
      </c>
      <c r="M28" s="22" t="str">
        <f t="shared" si="7"/>
        <v>○</v>
      </c>
      <c r="N28" s="22" t="str">
        <f t="shared" si="8"/>
        <v>×</v>
      </c>
      <c r="O28" s="22">
        <f t="shared" si="9"/>
        <v>2</v>
      </c>
      <c r="P28" s="22" t="s">
        <v>13</v>
      </c>
      <c r="Q28" s="22" t="s">
        <v>14</v>
      </c>
      <c r="R28" s="22" t="str">
        <f t="shared" si="10"/>
        <v>○</v>
      </c>
      <c r="S28" s="22">
        <f t="shared" si="11"/>
        <v>2</v>
      </c>
      <c r="T28" s="22" t="s">
        <v>13</v>
      </c>
      <c r="U28" s="22" t="s">
        <v>14</v>
      </c>
    </row>
    <row r="29" spans="1:21" s="6" customFormat="1" ht="40.5" customHeight="1">
      <c r="A29" s="14" t="s">
        <v>31</v>
      </c>
      <c r="B29" s="41" t="s">
        <v>32</v>
      </c>
      <c r="C29" s="15" t="s">
        <v>63</v>
      </c>
      <c r="D29" s="15" t="s">
        <v>64</v>
      </c>
      <c r="E29" s="44">
        <v>339900</v>
      </c>
      <c r="F29" s="15"/>
      <c r="G29" s="17"/>
      <c r="H29" s="20" t="s">
        <v>623</v>
      </c>
      <c r="I29" s="18" t="str">
        <f t="shared" si="4"/>
        <v>管財課</v>
      </c>
      <c r="J29" s="18">
        <f t="shared" si="5"/>
        <v>34</v>
      </c>
      <c r="K29" s="18"/>
      <c r="L29" s="22" t="str">
        <f t="shared" si="6"/>
        <v>○</v>
      </c>
      <c r="M29" s="22" t="str">
        <f t="shared" si="7"/>
        <v>○</v>
      </c>
      <c r="N29" s="22" t="str">
        <f t="shared" si="8"/>
        <v>×</v>
      </c>
      <c r="O29" s="22">
        <f t="shared" si="9"/>
        <v>2</v>
      </c>
      <c r="P29" s="22" t="s">
        <v>13</v>
      </c>
      <c r="Q29" s="22" t="s">
        <v>14</v>
      </c>
      <c r="R29" s="22" t="str">
        <f t="shared" si="10"/>
        <v>○</v>
      </c>
      <c r="S29" s="22">
        <f t="shared" si="11"/>
        <v>0</v>
      </c>
      <c r="T29" s="22" t="s">
        <v>13</v>
      </c>
      <c r="U29" s="22" t="s">
        <v>14</v>
      </c>
    </row>
    <row r="30" spans="1:21" s="6" customFormat="1" ht="40.5" customHeight="1">
      <c r="A30" s="14" t="s">
        <v>31</v>
      </c>
      <c r="B30" s="41" t="s">
        <v>32</v>
      </c>
      <c r="C30" s="15" t="s">
        <v>65</v>
      </c>
      <c r="D30" s="15" t="s">
        <v>66</v>
      </c>
      <c r="E30" s="44">
        <v>633600</v>
      </c>
      <c r="F30" s="15"/>
      <c r="G30" s="17"/>
      <c r="H30" s="20" t="s">
        <v>624</v>
      </c>
      <c r="I30" s="18" t="str">
        <f t="shared" si="4"/>
        <v>管財課</v>
      </c>
      <c r="J30" s="18">
        <f t="shared" si="5"/>
        <v>34</v>
      </c>
      <c r="K30" s="18"/>
      <c r="L30" s="22" t="str">
        <f t="shared" si="6"/>
        <v>○</v>
      </c>
      <c r="M30" s="22" t="str">
        <f t="shared" si="7"/>
        <v>○</v>
      </c>
      <c r="N30" s="22" t="str">
        <f t="shared" si="8"/>
        <v>×</v>
      </c>
      <c r="O30" s="22">
        <f t="shared" si="9"/>
        <v>2</v>
      </c>
      <c r="P30" s="22" t="s">
        <v>13</v>
      </c>
      <c r="Q30" s="22" t="s">
        <v>14</v>
      </c>
      <c r="R30" s="22" t="str">
        <f t="shared" si="10"/>
        <v>○</v>
      </c>
      <c r="S30" s="22">
        <f t="shared" si="11"/>
        <v>0</v>
      </c>
      <c r="T30" s="22" t="s">
        <v>13</v>
      </c>
      <c r="U30" s="22" t="s">
        <v>14</v>
      </c>
    </row>
    <row r="31" spans="1:21" s="6" customFormat="1" ht="40.5" customHeight="1">
      <c r="A31" s="14" t="s">
        <v>31</v>
      </c>
      <c r="B31" s="41" t="s">
        <v>32</v>
      </c>
      <c r="C31" s="15" t="s">
        <v>67</v>
      </c>
      <c r="D31" s="15" t="s">
        <v>68</v>
      </c>
      <c r="E31" s="44">
        <v>295900</v>
      </c>
      <c r="F31" s="15"/>
      <c r="G31" s="17"/>
      <c r="H31" s="20" t="s">
        <v>625</v>
      </c>
      <c r="I31" s="18" t="str">
        <f t="shared" si="4"/>
        <v>管財課</v>
      </c>
      <c r="J31" s="18">
        <f t="shared" si="5"/>
        <v>34</v>
      </c>
      <c r="K31" s="18"/>
      <c r="L31" s="22" t="str">
        <f t="shared" si="6"/>
        <v>○</v>
      </c>
      <c r="M31" s="22" t="str">
        <f t="shared" si="7"/>
        <v>○</v>
      </c>
      <c r="N31" s="22" t="str">
        <f t="shared" si="8"/>
        <v>×</v>
      </c>
      <c r="O31" s="22">
        <f t="shared" si="9"/>
        <v>2</v>
      </c>
      <c r="P31" s="22" t="s">
        <v>13</v>
      </c>
      <c r="Q31" s="22" t="s">
        <v>14</v>
      </c>
      <c r="R31" s="22" t="str">
        <f t="shared" si="10"/>
        <v>○</v>
      </c>
      <c r="S31" s="22">
        <f t="shared" si="11"/>
        <v>2</v>
      </c>
      <c r="T31" s="22" t="s">
        <v>13</v>
      </c>
      <c r="U31" s="22" t="s">
        <v>14</v>
      </c>
    </row>
    <row r="32" spans="1:21" s="6" customFormat="1" ht="40.5" customHeight="1">
      <c r="A32" s="14" t="s">
        <v>31</v>
      </c>
      <c r="B32" s="41" t="s">
        <v>32</v>
      </c>
      <c r="C32" s="15" t="s">
        <v>69</v>
      </c>
      <c r="D32" s="15" t="s">
        <v>70</v>
      </c>
      <c r="E32" s="44">
        <v>392700</v>
      </c>
      <c r="F32" s="15"/>
      <c r="G32" s="17"/>
      <c r="H32" s="20" t="s">
        <v>626</v>
      </c>
      <c r="I32" s="18" t="str">
        <f t="shared" si="4"/>
        <v>管財課</v>
      </c>
      <c r="J32" s="18">
        <f t="shared" si="5"/>
        <v>34</v>
      </c>
      <c r="K32" s="18"/>
      <c r="L32" s="22" t="str">
        <f t="shared" si="6"/>
        <v>○</v>
      </c>
      <c r="M32" s="22" t="str">
        <f t="shared" si="7"/>
        <v>○</v>
      </c>
      <c r="N32" s="22" t="str">
        <f t="shared" si="8"/>
        <v>×</v>
      </c>
      <c r="O32" s="22">
        <f t="shared" si="9"/>
        <v>2</v>
      </c>
      <c r="P32" s="22" t="s">
        <v>13</v>
      </c>
      <c r="Q32" s="22" t="s">
        <v>14</v>
      </c>
      <c r="R32" s="22" t="str">
        <f t="shared" si="10"/>
        <v>○</v>
      </c>
      <c r="S32" s="22">
        <f t="shared" si="11"/>
        <v>2</v>
      </c>
      <c r="T32" s="22" t="s">
        <v>13</v>
      </c>
      <c r="U32" s="22" t="s">
        <v>14</v>
      </c>
    </row>
    <row r="33" spans="1:21" s="6" customFormat="1" ht="40.5" customHeight="1">
      <c r="A33" s="14" t="s">
        <v>31</v>
      </c>
      <c r="B33" s="41" t="s">
        <v>32</v>
      </c>
      <c r="C33" s="15" t="s">
        <v>71</v>
      </c>
      <c r="D33" s="15" t="s">
        <v>72</v>
      </c>
      <c r="E33" s="44">
        <v>370700</v>
      </c>
      <c r="F33" s="15"/>
      <c r="G33" s="17"/>
      <c r="H33" s="20" t="s">
        <v>627</v>
      </c>
      <c r="I33" s="18" t="str">
        <f t="shared" si="4"/>
        <v>管財課</v>
      </c>
      <c r="J33" s="18">
        <f t="shared" si="5"/>
        <v>34</v>
      </c>
      <c r="K33" s="18"/>
      <c r="L33" s="22" t="str">
        <f t="shared" si="6"/>
        <v>○</v>
      </c>
      <c r="M33" s="22" t="str">
        <f t="shared" si="7"/>
        <v>○</v>
      </c>
      <c r="N33" s="22" t="str">
        <f t="shared" si="8"/>
        <v>×</v>
      </c>
      <c r="O33" s="22">
        <f t="shared" si="9"/>
        <v>2</v>
      </c>
      <c r="P33" s="22" t="s">
        <v>13</v>
      </c>
      <c r="Q33" s="22" t="s">
        <v>14</v>
      </c>
      <c r="R33" s="22" t="str">
        <f t="shared" si="10"/>
        <v>○</v>
      </c>
      <c r="S33" s="22">
        <f t="shared" si="11"/>
        <v>2</v>
      </c>
      <c r="T33" s="22" t="s">
        <v>13</v>
      </c>
      <c r="U33" s="22" t="s">
        <v>14</v>
      </c>
    </row>
    <row r="34" spans="1:21" s="6" customFormat="1" ht="40.5" customHeight="1">
      <c r="A34" s="14" t="s">
        <v>31</v>
      </c>
      <c r="B34" s="41" t="s">
        <v>32</v>
      </c>
      <c r="C34" s="15" t="s">
        <v>73</v>
      </c>
      <c r="D34" s="15" t="s">
        <v>74</v>
      </c>
      <c r="E34" s="44">
        <v>498300</v>
      </c>
      <c r="F34" s="15"/>
      <c r="G34" s="17"/>
      <c r="H34" s="20" t="s">
        <v>628</v>
      </c>
      <c r="I34" s="18" t="str">
        <f t="shared" si="4"/>
        <v>管財課</v>
      </c>
      <c r="J34" s="18">
        <f t="shared" si="5"/>
        <v>34</v>
      </c>
      <c r="K34" s="18"/>
      <c r="L34" s="22" t="str">
        <f t="shared" si="6"/>
        <v>○</v>
      </c>
      <c r="M34" s="22" t="str">
        <f t="shared" si="7"/>
        <v>○</v>
      </c>
      <c r="N34" s="22" t="str">
        <f t="shared" si="8"/>
        <v>×</v>
      </c>
      <c r="O34" s="22">
        <f t="shared" si="9"/>
        <v>2</v>
      </c>
      <c r="P34" s="22" t="s">
        <v>13</v>
      </c>
      <c r="Q34" s="22" t="s">
        <v>14</v>
      </c>
      <c r="R34" s="22" t="str">
        <f t="shared" si="10"/>
        <v>○</v>
      </c>
      <c r="S34" s="22">
        <f t="shared" si="11"/>
        <v>2</v>
      </c>
      <c r="T34" s="22" t="s">
        <v>13</v>
      </c>
      <c r="U34" s="22" t="s">
        <v>14</v>
      </c>
    </row>
    <row r="35" spans="1:21" s="6" customFormat="1" ht="40.5" customHeight="1">
      <c r="A35" s="14" t="s">
        <v>31</v>
      </c>
      <c r="B35" s="41" t="s">
        <v>32</v>
      </c>
      <c r="C35" s="15" t="s">
        <v>75</v>
      </c>
      <c r="D35" s="15" t="s">
        <v>76</v>
      </c>
      <c r="E35" s="44">
        <v>454300</v>
      </c>
      <c r="F35" s="15"/>
      <c r="G35" s="17"/>
      <c r="H35" s="20" t="s">
        <v>629</v>
      </c>
      <c r="I35" s="18" t="str">
        <f t="shared" si="4"/>
        <v>管財課</v>
      </c>
      <c r="J35" s="18">
        <f t="shared" si="5"/>
        <v>34</v>
      </c>
      <c r="K35" s="18"/>
      <c r="L35" s="22" t="str">
        <f t="shared" si="6"/>
        <v>○</v>
      </c>
      <c r="M35" s="22" t="str">
        <f t="shared" si="7"/>
        <v>○</v>
      </c>
      <c r="N35" s="22" t="str">
        <f t="shared" si="8"/>
        <v>×</v>
      </c>
      <c r="O35" s="22">
        <f t="shared" si="9"/>
        <v>2</v>
      </c>
      <c r="P35" s="22" t="s">
        <v>13</v>
      </c>
      <c r="Q35" s="22" t="s">
        <v>14</v>
      </c>
      <c r="R35" s="22" t="str">
        <f t="shared" si="10"/>
        <v>○</v>
      </c>
      <c r="S35" s="22">
        <f t="shared" si="11"/>
        <v>2</v>
      </c>
      <c r="T35" s="22" t="s">
        <v>13</v>
      </c>
      <c r="U35" s="22" t="s">
        <v>14</v>
      </c>
    </row>
    <row r="36" spans="1:21" s="6" customFormat="1" ht="40.5" customHeight="1">
      <c r="A36" s="14" t="s">
        <v>31</v>
      </c>
      <c r="B36" s="41" t="s">
        <v>32</v>
      </c>
      <c r="C36" s="15" t="s">
        <v>77</v>
      </c>
      <c r="D36" s="15" t="s">
        <v>78</v>
      </c>
      <c r="E36" s="44">
        <v>430100</v>
      </c>
      <c r="F36" s="15"/>
      <c r="G36" s="17"/>
      <c r="H36" s="20" t="s">
        <v>630</v>
      </c>
      <c r="I36" s="18" t="str">
        <f t="shared" si="4"/>
        <v>管財課</v>
      </c>
      <c r="J36" s="18">
        <f t="shared" si="5"/>
        <v>34</v>
      </c>
      <c r="K36" s="18"/>
      <c r="L36" s="22" t="str">
        <f t="shared" si="6"/>
        <v>○</v>
      </c>
      <c r="M36" s="22" t="str">
        <f t="shared" si="7"/>
        <v>○</v>
      </c>
      <c r="N36" s="22" t="str">
        <f t="shared" si="8"/>
        <v>×</v>
      </c>
      <c r="O36" s="22">
        <f t="shared" si="9"/>
        <v>2</v>
      </c>
      <c r="P36" s="22" t="s">
        <v>13</v>
      </c>
      <c r="Q36" s="22" t="s">
        <v>14</v>
      </c>
      <c r="R36" s="22" t="str">
        <f t="shared" si="10"/>
        <v>○</v>
      </c>
      <c r="S36" s="22">
        <f t="shared" si="11"/>
        <v>2</v>
      </c>
      <c r="T36" s="22" t="s">
        <v>13</v>
      </c>
      <c r="U36" s="22" t="s">
        <v>14</v>
      </c>
    </row>
    <row r="37" spans="1:21" s="6" customFormat="1" ht="40.5" customHeight="1">
      <c r="A37" s="14" t="s">
        <v>31</v>
      </c>
      <c r="B37" s="41" t="s">
        <v>32</v>
      </c>
      <c r="C37" s="15" t="s">
        <v>79</v>
      </c>
      <c r="D37" s="15" t="s">
        <v>80</v>
      </c>
      <c r="E37" s="44">
        <v>132000</v>
      </c>
      <c r="F37" s="15"/>
      <c r="G37" s="17"/>
      <c r="H37" s="20" t="s">
        <v>631</v>
      </c>
      <c r="I37" s="18" t="str">
        <f t="shared" si="4"/>
        <v>管財課</v>
      </c>
      <c r="J37" s="18">
        <f t="shared" si="5"/>
        <v>34</v>
      </c>
      <c r="K37" s="18"/>
      <c r="L37" s="22" t="str">
        <f t="shared" si="6"/>
        <v>○</v>
      </c>
      <c r="M37" s="22" t="str">
        <f t="shared" si="7"/>
        <v>○</v>
      </c>
      <c r="N37" s="22" t="str">
        <f t="shared" si="8"/>
        <v>×</v>
      </c>
      <c r="O37" s="22">
        <f t="shared" si="9"/>
        <v>2</v>
      </c>
      <c r="P37" s="22" t="s">
        <v>13</v>
      </c>
      <c r="Q37" s="22" t="s">
        <v>14</v>
      </c>
      <c r="R37" s="22" t="str">
        <f t="shared" si="10"/>
        <v>○</v>
      </c>
      <c r="S37" s="22">
        <f t="shared" si="11"/>
        <v>2</v>
      </c>
      <c r="T37" s="22" t="s">
        <v>13</v>
      </c>
      <c r="U37" s="22" t="s">
        <v>14</v>
      </c>
    </row>
    <row r="38" spans="1:21" s="6" customFormat="1" ht="40.5" customHeight="1">
      <c r="A38" s="14" t="s">
        <v>81</v>
      </c>
      <c r="B38" s="41" t="s">
        <v>32</v>
      </c>
      <c r="C38" s="15" t="s">
        <v>82</v>
      </c>
      <c r="D38" s="15" t="s">
        <v>83</v>
      </c>
      <c r="E38" s="44">
        <v>1265000</v>
      </c>
      <c r="F38" s="15"/>
      <c r="G38" s="17"/>
      <c r="H38" s="20" t="s">
        <v>632</v>
      </c>
      <c r="I38" s="18" t="str">
        <f t="shared" si="4"/>
        <v>計画課</v>
      </c>
      <c r="J38" s="18">
        <f t="shared" si="5"/>
        <v>58</v>
      </c>
      <c r="K38" s="18"/>
      <c r="L38" s="22" t="str">
        <f t="shared" si="6"/>
        <v>○</v>
      </c>
      <c r="M38" s="22" t="str">
        <f t="shared" si="7"/>
        <v>○</v>
      </c>
      <c r="N38" s="22" t="str">
        <f t="shared" si="8"/>
        <v>○</v>
      </c>
      <c r="O38" s="22">
        <f t="shared" si="9"/>
        <v>0</v>
      </c>
      <c r="P38" s="22" t="s">
        <v>13</v>
      </c>
      <c r="Q38" s="22" t="s">
        <v>14</v>
      </c>
      <c r="R38" s="22" t="str">
        <f t="shared" si="10"/>
        <v>○</v>
      </c>
      <c r="S38" s="22">
        <f t="shared" si="11"/>
        <v>2</v>
      </c>
      <c r="T38" s="22" t="s">
        <v>13</v>
      </c>
      <c r="U38" s="22" t="s">
        <v>14</v>
      </c>
    </row>
    <row r="39" spans="1:21" s="6" customFormat="1" ht="40.5" customHeight="1">
      <c r="A39" s="14" t="s">
        <v>81</v>
      </c>
      <c r="B39" s="41" t="s">
        <v>49</v>
      </c>
      <c r="C39" s="15" t="s">
        <v>84</v>
      </c>
      <c r="D39" s="15" t="s">
        <v>85</v>
      </c>
      <c r="E39" s="44">
        <v>72600</v>
      </c>
      <c r="F39" s="15"/>
      <c r="G39" s="17"/>
      <c r="H39" s="20" t="s">
        <v>633</v>
      </c>
      <c r="I39" s="18" t="str">
        <f t="shared" si="4"/>
        <v>計画課</v>
      </c>
      <c r="J39" s="18">
        <f t="shared" si="5"/>
        <v>49</v>
      </c>
      <c r="K39" s="18"/>
      <c r="L39" s="22" t="str">
        <f t="shared" si="6"/>
        <v>○</v>
      </c>
      <c r="M39" s="22" t="str">
        <f t="shared" si="7"/>
        <v>○</v>
      </c>
      <c r="N39" s="22" t="str">
        <f t="shared" si="8"/>
        <v>○</v>
      </c>
      <c r="O39" s="22">
        <f t="shared" si="9"/>
        <v>2</v>
      </c>
      <c r="P39" s="22" t="s">
        <v>13</v>
      </c>
      <c r="Q39" s="22" t="s">
        <v>14</v>
      </c>
      <c r="R39" s="22" t="str">
        <f t="shared" si="10"/>
        <v>○</v>
      </c>
      <c r="S39" s="22">
        <f t="shared" si="11"/>
        <v>2</v>
      </c>
      <c r="T39" s="22" t="s">
        <v>13</v>
      </c>
      <c r="U39" s="22" t="s">
        <v>14</v>
      </c>
    </row>
    <row r="40" spans="1:21" s="6" customFormat="1" ht="40.5" customHeight="1">
      <c r="A40" s="14" t="s">
        <v>81</v>
      </c>
      <c r="B40" s="41" t="s">
        <v>49</v>
      </c>
      <c r="C40" s="15" t="s">
        <v>86</v>
      </c>
      <c r="D40" s="15" t="s">
        <v>85</v>
      </c>
      <c r="E40" s="44">
        <v>72600</v>
      </c>
      <c r="F40" s="15"/>
      <c r="G40" s="17"/>
      <c r="H40" s="20" t="s">
        <v>634</v>
      </c>
      <c r="I40" s="18" t="str">
        <f t="shared" si="4"/>
        <v>計画課</v>
      </c>
      <c r="J40" s="18">
        <f t="shared" si="5"/>
        <v>49</v>
      </c>
      <c r="K40" s="18"/>
      <c r="L40" s="22" t="str">
        <f t="shared" si="6"/>
        <v>○</v>
      </c>
      <c r="M40" s="22" t="str">
        <f t="shared" si="7"/>
        <v>○</v>
      </c>
      <c r="N40" s="22" t="str">
        <f t="shared" si="8"/>
        <v>○</v>
      </c>
      <c r="O40" s="22">
        <f t="shared" si="9"/>
        <v>2</v>
      </c>
      <c r="P40" s="22" t="s">
        <v>13</v>
      </c>
      <c r="Q40" s="22" t="s">
        <v>14</v>
      </c>
      <c r="R40" s="22" t="str">
        <f t="shared" si="10"/>
        <v>○</v>
      </c>
      <c r="S40" s="22">
        <f t="shared" si="11"/>
        <v>2</v>
      </c>
      <c r="T40" s="22" t="s">
        <v>13</v>
      </c>
      <c r="U40" s="22" t="s">
        <v>14</v>
      </c>
    </row>
    <row r="41" spans="1:21" s="6" customFormat="1" ht="40.5" customHeight="1">
      <c r="A41" s="14" t="s">
        <v>81</v>
      </c>
      <c r="B41" s="41" t="s">
        <v>49</v>
      </c>
      <c r="C41" s="15" t="s">
        <v>87</v>
      </c>
      <c r="D41" s="15" t="s">
        <v>85</v>
      </c>
      <c r="E41" s="44">
        <v>72600</v>
      </c>
      <c r="F41" s="15"/>
      <c r="G41" s="17"/>
      <c r="H41" s="20" t="s">
        <v>635</v>
      </c>
      <c r="I41" s="18" t="str">
        <f t="shared" si="4"/>
        <v>計画課</v>
      </c>
      <c r="J41" s="18">
        <f t="shared" si="5"/>
        <v>49</v>
      </c>
      <c r="K41" s="18"/>
      <c r="L41" s="22" t="str">
        <f t="shared" si="6"/>
        <v>○</v>
      </c>
      <c r="M41" s="22" t="str">
        <f t="shared" si="7"/>
        <v>○</v>
      </c>
      <c r="N41" s="22" t="str">
        <f t="shared" si="8"/>
        <v>○</v>
      </c>
      <c r="O41" s="22">
        <f t="shared" si="9"/>
        <v>2</v>
      </c>
      <c r="P41" s="22" t="s">
        <v>13</v>
      </c>
      <c r="Q41" s="22" t="s">
        <v>14</v>
      </c>
      <c r="R41" s="22" t="str">
        <f t="shared" si="10"/>
        <v>○</v>
      </c>
      <c r="S41" s="22">
        <f t="shared" si="11"/>
        <v>2</v>
      </c>
      <c r="T41" s="22" t="s">
        <v>13</v>
      </c>
      <c r="U41" s="22" t="s">
        <v>14</v>
      </c>
    </row>
    <row r="42" spans="1:21" s="6" customFormat="1" ht="40.5" customHeight="1">
      <c r="A42" s="14" t="s">
        <v>81</v>
      </c>
      <c r="B42" s="41" t="s">
        <v>49</v>
      </c>
      <c r="C42" s="15" t="s">
        <v>88</v>
      </c>
      <c r="D42" s="15" t="s">
        <v>85</v>
      </c>
      <c r="E42" s="44">
        <v>72600</v>
      </c>
      <c r="F42" s="15"/>
      <c r="G42" s="17"/>
      <c r="H42" s="20" t="s">
        <v>636</v>
      </c>
      <c r="I42" s="18" t="str">
        <f t="shared" si="4"/>
        <v>計画課</v>
      </c>
      <c r="J42" s="18">
        <f t="shared" si="5"/>
        <v>48</v>
      </c>
      <c r="K42" s="18"/>
      <c r="L42" s="22" t="str">
        <f t="shared" si="6"/>
        <v>○</v>
      </c>
      <c r="M42" s="22" t="str">
        <f t="shared" si="7"/>
        <v>○</v>
      </c>
      <c r="N42" s="22" t="str">
        <f t="shared" si="8"/>
        <v>○</v>
      </c>
      <c r="O42" s="22">
        <f t="shared" si="9"/>
        <v>2</v>
      </c>
      <c r="P42" s="22" t="s">
        <v>13</v>
      </c>
      <c r="Q42" s="22" t="s">
        <v>14</v>
      </c>
      <c r="R42" s="22" t="str">
        <f t="shared" si="10"/>
        <v>○</v>
      </c>
      <c r="S42" s="22">
        <f t="shared" si="11"/>
        <v>2</v>
      </c>
      <c r="T42" s="22" t="s">
        <v>13</v>
      </c>
      <c r="U42" s="22" t="s">
        <v>14</v>
      </c>
    </row>
    <row r="43" spans="1:21" s="6" customFormat="1" ht="40.5" customHeight="1">
      <c r="A43" s="14" t="s">
        <v>81</v>
      </c>
      <c r="B43" s="41" t="s">
        <v>49</v>
      </c>
      <c r="C43" s="15" t="s">
        <v>89</v>
      </c>
      <c r="D43" s="15" t="s">
        <v>85</v>
      </c>
      <c r="E43" s="44">
        <v>72600</v>
      </c>
      <c r="F43" s="15"/>
      <c r="G43" s="17"/>
      <c r="H43" s="20" t="s">
        <v>637</v>
      </c>
      <c r="I43" s="18" t="str">
        <f t="shared" si="4"/>
        <v>計画課</v>
      </c>
      <c r="J43" s="18">
        <f t="shared" si="5"/>
        <v>48</v>
      </c>
      <c r="K43" s="18"/>
      <c r="L43" s="22" t="str">
        <f t="shared" si="6"/>
        <v>○</v>
      </c>
      <c r="M43" s="22" t="str">
        <f t="shared" si="7"/>
        <v>○</v>
      </c>
      <c r="N43" s="22" t="str">
        <f t="shared" si="8"/>
        <v>○</v>
      </c>
      <c r="O43" s="22">
        <f t="shared" si="9"/>
        <v>2</v>
      </c>
      <c r="P43" s="22" t="s">
        <v>13</v>
      </c>
      <c r="Q43" s="22" t="s">
        <v>14</v>
      </c>
      <c r="R43" s="22" t="str">
        <f t="shared" si="10"/>
        <v>○</v>
      </c>
      <c r="S43" s="22">
        <f t="shared" si="11"/>
        <v>2</v>
      </c>
      <c r="T43" s="22" t="s">
        <v>13</v>
      </c>
      <c r="U43" s="22" t="s">
        <v>14</v>
      </c>
    </row>
    <row r="44" spans="1:21" s="6" customFormat="1" ht="40.5" customHeight="1">
      <c r="A44" s="14" t="s">
        <v>81</v>
      </c>
      <c r="B44" s="41" t="s">
        <v>49</v>
      </c>
      <c r="C44" s="15" t="s">
        <v>90</v>
      </c>
      <c r="D44" s="15" t="s">
        <v>85</v>
      </c>
      <c r="E44" s="44">
        <v>72600</v>
      </c>
      <c r="F44" s="15"/>
      <c r="G44" s="17"/>
      <c r="H44" s="20" t="s">
        <v>638</v>
      </c>
      <c r="I44" s="18" t="str">
        <f t="shared" si="4"/>
        <v>計画課</v>
      </c>
      <c r="J44" s="18">
        <f t="shared" si="5"/>
        <v>48</v>
      </c>
      <c r="K44" s="18"/>
      <c r="L44" s="22" t="str">
        <f t="shared" si="6"/>
        <v>○</v>
      </c>
      <c r="M44" s="22" t="str">
        <f t="shared" si="7"/>
        <v>○</v>
      </c>
      <c r="N44" s="22" t="str">
        <f t="shared" si="8"/>
        <v>○</v>
      </c>
      <c r="O44" s="22">
        <f t="shared" si="9"/>
        <v>2</v>
      </c>
      <c r="P44" s="22" t="s">
        <v>13</v>
      </c>
      <c r="Q44" s="22" t="s">
        <v>14</v>
      </c>
      <c r="R44" s="22" t="str">
        <f t="shared" si="10"/>
        <v>○</v>
      </c>
      <c r="S44" s="22">
        <f t="shared" si="11"/>
        <v>2</v>
      </c>
      <c r="T44" s="22" t="s">
        <v>13</v>
      </c>
      <c r="U44" s="22" t="s">
        <v>14</v>
      </c>
    </row>
    <row r="45" spans="1:21" s="6" customFormat="1" ht="40.5" customHeight="1">
      <c r="A45" s="14" t="s">
        <v>81</v>
      </c>
      <c r="B45" s="41" t="s">
        <v>49</v>
      </c>
      <c r="C45" s="15" t="s">
        <v>91</v>
      </c>
      <c r="D45" s="15" t="s">
        <v>85</v>
      </c>
      <c r="E45" s="44">
        <v>72600</v>
      </c>
      <c r="F45" s="15"/>
      <c r="G45" s="17"/>
      <c r="H45" s="20" t="s">
        <v>639</v>
      </c>
      <c r="I45" s="18" t="str">
        <f t="shared" si="4"/>
        <v>計画課</v>
      </c>
      <c r="J45" s="18">
        <f t="shared" si="5"/>
        <v>48</v>
      </c>
      <c r="K45" s="18"/>
      <c r="L45" s="22" t="str">
        <f t="shared" si="6"/>
        <v>○</v>
      </c>
      <c r="M45" s="22" t="str">
        <f t="shared" si="7"/>
        <v>○</v>
      </c>
      <c r="N45" s="22" t="str">
        <f t="shared" si="8"/>
        <v>○</v>
      </c>
      <c r="O45" s="22">
        <f t="shared" si="9"/>
        <v>2</v>
      </c>
      <c r="P45" s="22" t="s">
        <v>13</v>
      </c>
      <c r="Q45" s="22" t="s">
        <v>14</v>
      </c>
      <c r="R45" s="22" t="str">
        <f t="shared" si="10"/>
        <v>○</v>
      </c>
      <c r="S45" s="22">
        <f t="shared" si="11"/>
        <v>2</v>
      </c>
      <c r="T45" s="22" t="s">
        <v>13</v>
      </c>
      <c r="U45" s="22" t="s">
        <v>14</v>
      </c>
    </row>
    <row r="46" spans="1:21" s="6" customFormat="1" ht="40.5" customHeight="1">
      <c r="A46" s="14" t="s">
        <v>81</v>
      </c>
      <c r="B46" s="41" t="s">
        <v>49</v>
      </c>
      <c r="C46" s="15" t="s">
        <v>92</v>
      </c>
      <c r="D46" s="15" t="s">
        <v>85</v>
      </c>
      <c r="E46" s="44">
        <v>72600</v>
      </c>
      <c r="F46" s="15"/>
      <c r="G46" s="17"/>
      <c r="H46" s="20" t="s">
        <v>640</v>
      </c>
      <c r="I46" s="18" t="str">
        <f t="shared" si="4"/>
        <v>計画課</v>
      </c>
      <c r="J46" s="18">
        <f t="shared" si="5"/>
        <v>48</v>
      </c>
      <c r="K46" s="18"/>
      <c r="L46" s="22" t="str">
        <f t="shared" si="6"/>
        <v>○</v>
      </c>
      <c r="M46" s="22" t="str">
        <f t="shared" si="7"/>
        <v>○</v>
      </c>
      <c r="N46" s="22" t="str">
        <f t="shared" si="8"/>
        <v>○</v>
      </c>
      <c r="O46" s="22">
        <f t="shared" si="9"/>
        <v>2</v>
      </c>
      <c r="P46" s="22" t="s">
        <v>13</v>
      </c>
      <c r="Q46" s="22" t="s">
        <v>14</v>
      </c>
      <c r="R46" s="22" t="str">
        <f t="shared" si="10"/>
        <v>○</v>
      </c>
      <c r="S46" s="22">
        <f t="shared" si="11"/>
        <v>2</v>
      </c>
      <c r="T46" s="22" t="s">
        <v>13</v>
      </c>
      <c r="U46" s="22" t="s">
        <v>14</v>
      </c>
    </row>
    <row r="47" spans="1:21" s="6" customFormat="1" ht="40.5" customHeight="1">
      <c r="A47" s="14" t="s">
        <v>81</v>
      </c>
      <c r="B47" s="41" t="s">
        <v>49</v>
      </c>
      <c r="C47" s="15" t="s">
        <v>93</v>
      </c>
      <c r="D47" s="15" t="s">
        <v>85</v>
      </c>
      <c r="E47" s="44">
        <v>72600</v>
      </c>
      <c r="F47" s="15"/>
      <c r="G47" s="17"/>
      <c r="H47" s="20" t="s">
        <v>641</v>
      </c>
      <c r="I47" s="18" t="str">
        <f t="shared" si="4"/>
        <v>計画課</v>
      </c>
      <c r="J47" s="18">
        <f t="shared" si="5"/>
        <v>48</v>
      </c>
      <c r="K47" s="18"/>
      <c r="L47" s="22" t="str">
        <f t="shared" si="6"/>
        <v>○</v>
      </c>
      <c r="M47" s="22" t="str">
        <f t="shared" si="7"/>
        <v>○</v>
      </c>
      <c r="N47" s="22" t="str">
        <f t="shared" si="8"/>
        <v>○</v>
      </c>
      <c r="O47" s="22">
        <f t="shared" si="9"/>
        <v>2</v>
      </c>
      <c r="P47" s="22" t="s">
        <v>13</v>
      </c>
      <c r="Q47" s="22" t="s">
        <v>14</v>
      </c>
      <c r="R47" s="22" t="str">
        <f t="shared" si="10"/>
        <v>○</v>
      </c>
      <c r="S47" s="22">
        <f t="shared" si="11"/>
        <v>2</v>
      </c>
      <c r="T47" s="22" t="s">
        <v>13</v>
      </c>
      <c r="U47" s="22" t="s">
        <v>14</v>
      </c>
    </row>
    <row r="48" spans="1:21" s="6" customFormat="1" ht="40.5" customHeight="1">
      <c r="A48" s="14" t="s">
        <v>81</v>
      </c>
      <c r="B48" s="41" t="s">
        <v>49</v>
      </c>
      <c r="C48" s="15" t="s">
        <v>94</v>
      </c>
      <c r="D48" s="15" t="s">
        <v>85</v>
      </c>
      <c r="E48" s="44">
        <v>72600</v>
      </c>
      <c r="F48" s="15"/>
      <c r="G48" s="17"/>
      <c r="H48" s="20" t="s">
        <v>642</v>
      </c>
      <c r="I48" s="18" t="str">
        <f t="shared" si="4"/>
        <v>計画課</v>
      </c>
      <c r="J48" s="18">
        <f t="shared" si="5"/>
        <v>48</v>
      </c>
      <c r="K48" s="18"/>
      <c r="L48" s="22" t="str">
        <f t="shared" si="6"/>
        <v>○</v>
      </c>
      <c r="M48" s="22" t="str">
        <f t="shared" si="7"/>
        <v>○</v>
      </c>
      <c r="N48" s="22" t="str">
        <f t="shared" si="8"/>
        <v>○</v>
      </c>
      <c r="O48" s="22">
        <f t="shared" si="9"/>
        <v>2</v>
      </c>
      <c r="P48" s="22" t="s">
        <v>13</v>
      </c>
      <c r="Q48" s="22" t="s">
        <v>14</v>
      </c>
      <c r="R48" s="22" t="str">
        <f t="shared" si="10"/>
        <v>○</v>
      </c>
      <c r="S48" s="22">
        <f t="shared" si="11"/>
        <v>2</v>
      </c>
      <c r="T48" s="22" t="s">
        <v>13</v>
      </c>
      <c r="U48" s="22" t="s">
        <v>14</v>
      </c>
    </row>
    <row r="49" spans="1:21" s="6" customFormat="1" ht="40.5" customHeight="1">
      <c r="A49" s="14" t="s">
        <v>81</v>
      </c>
      <c r="B49" s="41" t="s">
        <v>49</v>
      </c>
      <c r="C49" s="15" t="s">
        <v>95</v>
      </c>
      <c r="D49" s="15" t="s">
        <v>85</v>
      </c>
      <c r="E49" s="44">
        <v>72600</v>
      </c>
      <c r="F49" s="15"/>
      <c r="G49" s="17"/>
      <c r="H49" s="20" t="s">
        <v>643</v>
      </c>
      <c r="I49" s="18" t="str">
        <f t="shared" si="4"/>
        <v>計画課</v>
      </c>
      <c r="J49" s="18">
        <f t="shared" si="5"/>
        <v>48</v>
      </c>
      <c r="K49" s="18"/>
      <c r="L49" s="22" t="str">
        <f t="shared" si="6"/>
        <v>○</v>
      </c>
      <c r="M49" s="22" t="str">
        <f t="shared" si="7"/>
        <v>○</v>
      </c>
      <c r="N49" s="22" t="str">
        <f t="shared" si="8"/>
        <v>○</v>
      </c>
      <c r="O49" s="22">
        <f t="shared" si="9"/>
        <v>2</v>
      </c>
      <c r="P49" s="22" t="s">
        <v>13</v>
      </c>
      <c r="Q49" s="22" t="s">
        <v>14</v>
      </c>
      <c r="R49" s="22" t="str">
        <f t="shared" si="10"/>
        <v>○</v>
      </c>
      <c r="S49" s="22">
        <f t="shared" si="11"/>
        <v>2</v>
      </c>
      <c r="T49" s="22" t="s">
        <v>13</v>
      </c>
      <c r="U49" s="22" t="s">
        <v>14</v>
      </c>
    </row>
    <row r="50" spans="1:21" s="6" customFormat="1" ht="40.5" customHeight="1">
      <c r="A50" s="14" t="s">
        <v>81</v>
      </c>
      <c r="B50" s="41" t="s">
        <v>49</v>
      </c>
      <c r="C50" s="15" t="s">
        <v>96</v>
      </c>
      <c r="D50" s="15" t="s">
        <v>85</v>
      </c>
      <c r="E50" s="44">
        <v>72600</v>
      </c>
      <c r="F50" s="15"/>
      <c r="G50" s="17"/>
      <c r="H50" s="20" t="s">
        <v>644</v>
      </c>
      <c r="I50" s="18" t="str">
        <f t="shared" si="4"/>
        <v>計画課</v>
      </c>
      <c r="J50" s="18">
        <f t="shared" si="5"/>
        <v>48</v>
      </c>
      <c r="K50" s="18"/>
      <c r="L50" s="22" t="str">
        <f t="shared" si="6"/>
        <v>○</v>
      </c>
      <c r="M50" s="22" t="str">
        <f t="shared" si="7"/>
        <v>○</v>
      </c>
      <c r="N50" s="22" t="str">
        <f t="shared" si="8"/>
        <v>○</v>
      </c>
      <c r="O50" s="22">
        <f t="shared" si="9"/>
        <v>2</v>
      </c>
      <c r="P50" s="22" t="s">
        <v>13</v>
      </c>
      <c r="Q50" s="22" t="s">
        <v>14</v>
      </c>
      <c r="R50" s="22" t="str">
        <f t="shared" si="10"/>
        <v>○</v>
      </c>
      <c r="S50" s="22">
        <f t="shared" si="11"/>
        <v>2</v>
      </c>
      <c r="T50" s="22" t="s">
        <v>13</v>
      </c>
      <c r="U50" s="22" t="s">
        <v>14</v>
      </c>
    </row>
    <row r="51" spans="1:21" s="6" customFormat="1" ht="40.5" customHeight="1">
      <c r="A51" s="14" t="s">
        <v>81</v>
      </c>
      <c r="B51" s="41" t="s">
        <v>49</v>
      </c>
      <c r="C51" s="15" t="s">
        <v>97</v>
      </c>
      <c r="D51" s="15" t="s">
        <v>85</v>
      </c>
      <c r="E51" s="44">
        <v>519750</v>
      </c>
      <c r="F51" s="15"/>
      <c r="G51" s="17"/>
      <c r="H51" s="20" t="s">
        <v>645</v>
      </c>
      <c r="I51" s="18" t="str">
        <f t="shared" si="4"/>
        <v>計画課</v>
      </c>
      <c r="J51" s="18">
        <f t="shared" si="5"/>
        <v>44</v>
      </c>
      <c r="K51" s="18"/>
      <c r="L51" s="22" t="str">
        <f t="shared" si="6"/>
        <v>○</v>
      </c>
      <c r="M51" s="22" t="str">
        <f t="shared" si="7"/>
        <v>○</v>
      </c>
      <c r="N51" s="22" t="str">
        <f t="shared" si="8"/>
        <v>○</v>
      </c>
      <c r="O51" s="22">
        <f t="shared" si="9"/>
        <v>2</v>
      </c>
      <c r="P51" s="22" t="s">
        <v>13</v>
      </c>
      <c r="Q51" s="22" t="s">
        <v>14</v>
      </c>
      <c r="R51" s="22" t="str">
        <f t="shared" si="10"/>
        <v>○</v>
      </c>
      <c r="S51" s="22">
        <f t="shared" si="11"/>
        <v>2</v>
      </c>
      <c r="T51" s="22" t="s">
        <v>13</v>
      </c>
      <c r="U51" s="22" t="s">
        <v>14</v>
      </c>
    </row>
    <row r="52" spans="1:21" s="6" customFormat="1" ht="40.5" customHeight="1">
      <c r="A52" s="14" t="s">
        <v>81</v>
      </c>
      <c r="B52" s="41" t="s">
        <v>49</v>
      </c>
      <c r="C52" s="15" t="s">
        <v>98</v>
      </c>
      <c r="D52" s="15" t="s">
        <v>85</v>
      </c>
      <c r="E52" s="44">
        <v>519750</v>
      </c>
      <c r="F52" s="15"/>
      <c r="G52" s="17"/>
      <c r="H52" s="20" t="s">
        <v>646</v>
      </c>
      <c r="I52" s="18" t="str">
        <f t="shared" si="4"/>
        <v>計画課</v>
      </c>
      <c r="J52" s="18">
        <f t="shared" si="5"/>
        <v>44</v>
      </c>
      <c r="K52" s="18"/>
      <c r="L52" s="22" t="str">
        <f t="shared" si="6"/>
        <v>○</v>
      </c>
      <c r="M52" s="22" t="str">
        <f t="shared" si="7"/>
        <v>○</v>
      </c>
      <c r="N52" s="22" t="str">
        <f t="shared" si="8"/>
        <v>○</v>
      </c>
      <c r="O52" s="22">
        <f t="shared" si="9"/>
        <v>2</v>
      </c>
      <c r="P52" s="22" t="s">
        <v>13</v>
      </c>
      <c r="Q52" s="22" t="s">
        <v>14</v>
      </c>
      <c r="R52" s="22" t="str">
        <f t="shared" si="10"/>
        <v>○</v>
      </c>
      <c r="S52" s="22">
        <f t="shared" si="11"/>
        <v>2</v>
      </c>
      <c r="T52" s="22" t="s">
        <v>13</v>
      </c>
      <c r="U52" s="22" t="s">
        <v>14</v>
      </c>
    </row>
    <row r="53" spans="1:21" s="6" customFormat="1" ht="40.5" customHeight="1">
      <c r="A53" s="14" t="s">
        <v>81</v>
      </c>
      <c r="B53" s="41" t="s">
        <v>49</v>
      </c>
      <c r="C53" s="15" t="s">
        <v>99</v>
      </c>
      <c r="D53" s="15" t="s">
        <v>85</v>
      </c>
      <c r="E53" s="44">
        <v>519750</v>
      </c>
      <c r="F53" s="15"/>
      <c r="G53" s="17"/>
      <c r="H53" s="20" t="s">
        <v>647</v>
      </c>
      <c r="I53" s="18" t="str">
        <f t="shared" si="4"/>
        <v>計画課</v>
      </c>
      <c r="J53" s="18">
        <f t="shared" si="5"/>
        <v>44</v>
      </c>
      <c r="K53" s="18"/>
      <c r="L53" s="22" t="str">
        <f t="shared" si="6"/>
        <v>○</v>
      </c>
      <c r="M53" s="22" t="str">
        <f t="shared" si="7"/>
        <v>○</v>
      </c>
      <c r="N53" s="22" t="str">
        <f t="shared" si="8"/>
        <v>○</v>
      </c>
      <c r="O53" s="22">
        <f t="shared" si="9"/>
        <v>2</v>
      </c>
      <c r="P53" s="22" t="s">
        <v>13</v>
      </c>
      <c r="Q53" s="22" t="s">
        <v>14</v>
      </c>
      <c r="R53" s="22" t="str">
        <f t="shared" si="10"/>
        <v>○</v>
      </c>
      <c r="S53" s="22">
        <f t="shared" si="11"/>
        <v>2</v>
      </c>
      <c r="T53" s="22" t="s">
        <v>13</v>
      </c>
      <c r="U53" s="22" t="s">
        <v>14</v>
      </c>
    </row>
    <row r="54" spans="1:21" s="6" customFormat="1" ht="40.5" customHeight="1">
      <c r="A54" s="14" t="s">
        <v>81</v>
      </c>
      <c r="B54" s="41" t="s">
        <v>49</v>
      </c>
      <c r="C54" s="15" t="s">
        <v>100</v>
      </c>
      <c r="D54" s="15" t="s">
        <v>85</v>
      </c>
      <c r="E54" s="44">
        <v>519750</v>
      </c>
      <c r="F54" s="15"/>
      <c r="G54" s="17"/>
      <c r="H54" s="20" t="s">
        <v>648</v>
      </c>
      <c r="I54" s="18" t="str">
        <f t="shared" si="4"/>
        <v>計画課</v>
      </c>
      <c r="J54" s="18">
        <f t="shared" si="5"/>
        <v>43</v>
      </c>
      <c r="K54" s="18"/>
      <c r="L54" s="22" t="str">
        <f t="shared" si="6"/>
        <v>○</v>
      </c>
      <c r="M54" s="22" t="str">
        <f t="shared" si="7"/>
        <v>○</v>
      </c>
      <c r="N54" s="22" t="str">
        <f t="shared" si="8"/>
        <v>○</v>
      </c>
      <c r="O54" s="22">
        <f t="shared" si="9"/>
        <v>2</v>
      </c>
      <c r="P54" s="22" t="s">
        <v>13</v>
      </c>
      <c r="Q54" s="22" t="s">
        <v>14</v>
      </c>
      <c r="R54" s="22" t="str">
        <f t="shared" si="10"/>
        <v>○</v>
      </c>
      <c r="S54" s="22">
        <f t="shared" si="11"/>
        <v>2</v>
      </c>
      <c r="T54" s="22" t="s">
        <v>13</v>
      </c>
      <c r="U54" s="22" t="s">
        <v>14</v>
      </c>
    </row>
    <row r="55" spans="1:21" s="6" customFormat="1" ht="40.5" customHeight="1">
      <c r="A55" s="14" t="s">
        <v>81</v>
      </c>
      <c r="B55" s="41" t="s">
        <v>49</v>
      </c>
      <c r="C55" s="15" t="s">
        <v>101</v>
      </c>
      <c r="D55" s="15" t="s">
        <v>85</v>
      </c>
      <c r="E55" s="44">
        <v>519750</v>
      </c>
      <c r="F55" s="15"/>
      <c r="G55" s="17"/>
      <c r="H55" s="20" t="s">
        <v>649</v>
      </c>
      <c r="I55" s="18" t="str">
        <f t="shared" si="4"/>
        <v>計画課</v>
      </c>
      <c r="J55" s="18">
        <f t="shared" si="5"/>
        <v>43</v>
      </c>
      <c r="K55" s="18"/>
      <c r="L55" s="22" t="str">
        <f t="shared" si="6"/>
        <v>○</v>
      </c>
      <c r="M55" s="22" t="str">
        <f t="shared" si="7"/>
        <v>○</v>
      </c>
      <c r="N55" s="22" t="str">
        <f t="shared" si="8"/>
        <v>○</v>
      </c>
      <c r="O55" s="22">
        <f t="shared" si="9"/>
        <v>2</v>
      </c>
      <c r="P55" s="22" t="s">
        <v>13</v>
      </c>
      <c r="Q55" s="22" t="s">
        <v>14</v>
      </c>
      <c r="R55" s="22" t="str">
        <f t="shared" si="10"/>
        <v>○</v>
      </c>
      <c r="S55" s="22">
        <f t="shared" si="11"/>
        <v>2</v>
      </c>
      <c r="T55" s="22" t="s">
        <v>13</v>
      </c>
      <c r="U55" s="22" t="s">
        <v>14</v>
      </c>
    </row>
    <row r="56" spans="1:21" s="6" customFormat="1" ht="40.5" customHeight="1">
      <c r="A56" s="14" t="s">
        <v>81</v>
      </c>
      <c r="B56" s="41" t="s">
        <v>49</v>
      </c>
      <c r="C56" s="15" t="s">
        <v>102</v>
      </c>
      <c r="D56" s="15" t="s">
        <v>85</v>
      </c>
      <c r="E56" s="44">
        <v>519750</v>
      </c>
      <c r="F56" s="15"/>
      <c r="G56" s="17"/>
      <c r="H56" s="20" t="s">
        <v>650</v>
      </c>
      <c r="I56" s="18" t="str">
        <f t="shared" si="4"/>
        <v>計画課</v>
      </c>
      <c r="J56" s="18">
        <f t="shared" si="5"/>
        <v>43</v>
      </c>
      <c r="K56" s="18"/>
      <c r="L56" s="22" t="str">
        <f t="shared" si="6"/>
        <v>○</v>
      </c>
      <c r="M56" s="22" t="str">
        <f t="shared" si="7"/>
        <v>○</v>
      </c>
      <c r="N56" s="22" t="str">
        <f t="shared" si="8"/>
        <v>○</v>
      </c>
      <c r="O56" s="22">
        <f t="shared" si="9"/>
        <v>2</v>
      </c>
      <c r="P56" s="22" t="s">
        <v>13</v>
      </c>
      <c r="Q56" s="22" t="s">
        <v>14</v>
      </c>
      <c r="R56" s="22" t="str">
        <f t="shared" si="10"/>
        <v>○</v>
      </c>
      <c r="S56" s="22">
        <f t="shared" si="11"/>
        <v>2</v>
      </c>
      <c r="T56" s="22" t="s">
        <v>13</v>
      </c>
      <c r="U56" s="22" t="s">
        <v>14</v>
      </c>
    </row>
    <row r="57" spans="1:21" s="6" customFormat="1" ht="40.5" customHeight="1">
      <c r="A57" s="14" t="s">
        <v>81</v>
      </c>
      <c r="B57" s="41" t="s">
        <v>49</v>
      </c>
      <c r="C57" s="15" t="s">
        <v>103</v>
      </c>
      <c r="D57" s="15" t="s">
        <v>104</v>
      </c>
      <c r="E57" s="44">
        <v>3699391</v>
      </c>
      <c r="F57" s="15"/>
      <c r="G57" s="17"/>
      <c r="H57" s="20" t="s">
        <v>651</v>
      </c>
      <c r="I57" s="18" t="str">
        <f t="shared" si="4"/>
        <v>計画課</v>
      </c>
      <c r="J57" s="18">
        <f t="shared" si="5"/>
        <v>38</v>
      </c>
      <c r="K57" s="18"/>
      <c r="L57" s="22" t="str">
        <f t="shared" si="6"/>
        <v>○</v>
      </c>
      <c r="M57" s="22" t="str">
        <f t="shared" si="7"/>
        <v>○</v>
      </c>
      <c r="N57" s="22" t="str">
        <f t="shared" si="8"/>
        <v>○</v>
      </c>
      <c r="O57" s="22">
        <f t="shared" si="9"/>
        <v>0</v>
      </c>
      <c r="P57" s="22" t="s">
        <v>13</v>
      </c>
      <c r="Q57" s="22" t="s">
        <v>14</v>
      </c>
      <c r="R57" s="22" t="str">
        <f t="shared" si="10"/>
        <v>○</v>
      </c>
      <c r="S57" s="22">
        <f t="shared" si="11"/>
        <v>2</v>
      </c>
      <c r="T57" s="22" t="s">
        <v>13</v>
      </c>
      <c r="U57" s="22" t="s">
        <v>14</v>
      </c>
    </row>
    <row r="58" spans="1:21" s="6" customFormat="1" ht="40.5" customHeight="1">
      <c r="A58" s="14" t="s">
        <v>81</v>
      </c>
      <c r="B58" s="41" t="s">
        <v>49</v>
      </c>
      <c r="C58" s="15" t="s">
        <v>105</v>
      </c>
      <c r="D58" s="15" t="s">
        <v>106</v>
      </c>
      <c r="E58" s="44">
        <v>1925</v>
      </c>
      <c r="F58" s="15"/>
      <c r="G58" s="17"/>
      <c r="H58" s="20" t="s">
        <v>652</v>
      </c>
      <c r="I58" s="18" t="str">
        <f t="shared" si="4"/>
        <v>計画課</v>
      </c>
      <c r="J58" s="18">
        <f t="shared" si="5"/>
        <v>47</v>
      </c>
      <c r="K58" s="18"/>
      <c r="L58" s="22" t="str">
        <f t="shared" si="6"/>
        <v>○</v>
      </c>
      <c r="M58" s="22" t="str">
        <f t="shared" si="7"/>
        <v>○</v>
      </c>
      <c r="N58" s="22" t="str">
        <f t="shared" si="8"/>
        <v>○</v>
      </c>
      <c r="O58" s="22">
        <f t="shared" si="9"/>
        <v>2</v>
      </c>
      <c r="P58" s="22" t="s">
        <v>13</v>
      </c>
      <c r="Q58" s="22" t="s">
        <v>14</v>
      </c>
      <c r="R58" s="22" t="str">
        <f t="shared" si="10"/>
        <v>○</v>
      </c>
      <c r="S58" s="22">
        <f t="shared" si="11"/>
        <v>2</v>
      </c>
      <c r="T58" s="22" t="s">
        <v>13</v>
      </c>
      <c r="U58" s="22" t="s">
        <v>14</v>
      </c>
    </row>
    <row r="59" spans="1:21" s="6" customFormat="1" ht="40.5" customHeight="1">
      <c r="A59" s="14" t="s">
        <v>81</v>
      </c>
      <c r="B59" s="41" t="s">
        <v>49</v>
      </c>
      <c r="C59" s="15" t="s">
        <v>107</v>
      </c>
      <c r="D59" s="15" t="s">
        <v>106</v>
      </c>
      <c r="E59" s="44">
        <v>825</v>
      </c>
      <c r="F59" s="15"/>
      <c r="G59" s="17"/>
      <c r="H59" s="20" t="s">
        <v>653</v>
      </c>
      <c r="I59" s="18" t="str">
        <f t="shared" si="4"/>
        <v>計画課</v>
      </c>
      <c r="J59" s="18">
        <f t="shared" si="5"/>
        <v>47</v>
      </c>
      <c r="K59" s="18"/>
      <c r="L59" s="22" t="str">
        <f t="shared" si="6"/>
        <v>○</v>
      </c>
      <c r="M59" s="22" t="str">
        <f t="shared" si="7"/>
        <v>○</v>
      </c>
      <c r="N59" s="22" t="str">
        <f t="shared" si="8"/>
        <v>○</v>
      </c>
      <c r="O59" s="22">
        <f t="shared" si="9"/>
        <v>2</v>
      </c>
      <c r="P59" s="22" t="s">
        <v>13</v>
      </c>
      <c r="Q59" s="22" t="s">
        <v>14</v>
      </c>
      <c r="R59" s="22" t="str">
        <f t="shared" si="10"/>
        <v>○</v>
      </c>
      <c r="S59" s="22">
        <f t="shared" si="11"/>
        <v>2</v>
      </c>
      <c r="T59" s="22" t="s">
        <v>13</v>
      </c>
      <c r="U59" s="22" t="s">
        <v>14</v>
      </c>
    </row>
    <row r="60" spans="1:21" s="6" customFormat="1" ht="40.5" customHeight="1">
      <c r="A60" s="14" t="s">
        <v>81</v>
      </c>
      <c r="B60" s="41" t="s">
        <v>49</v>
      </c>
      <c r="C60" s="15" t="s">
        <v>108</v>
      </c>
      <c r="D60" s="15" t="s">
        <v>106</v>
      </c>
      <c r="E60" s="44">
        <v>825</v>
      </c>
      <c r="F60" s="15"/>
      <c r="G60" s="17"/>
      <c r="H60" s="20" t="s">
        <v>654</v>
      </c>
      <c r="I60" s="18" t="str">
        <f t="shared" si="4"/>
        <v>計画課</v>
      </c>
      <c r="J60" s="18">
        <f t="shared" si="5"/>
        <v>47</v>
      </c>
      <c r="K60" s="18"/>
      <c r="L60" s="22" t="str">
        <f t="shared" si="6"/>
        <v>○</v>
      </c>
      <c r="M60" s="22" t="str">
        <f t="shared" si="7"/>
        <v>○</v>
      </c>
      <c r="N60" s="22" t="str">
        <f t="shared" si="8"/>
        <v>○</v>
      </c>
      <c r="O60" s="22">
        <f t="shared" si="9"/>
        <v>2</v>
      </c>
      <c r="P60" s="22" t="s">
        <v>13</v>
      </c>
      <c r="Q60" s="22" t="s">
        <v>14</v>
      </c>
      <c r="R60" s="22" t="str">
        <f t="shared" si="10"/>
        <v>○</v>
      </c>
      <c r="S60" s="22">
        <f t="shared" si="11"/>
        <v>2</v>
      </c>
      <c r="T60" s="22" t="s">
        <v>13</v>
      </c>
      <c r="U60" s="22" t="s">
        <v>14</v>
      </c>
    </row>
    <row r="61" spans="1:21" s="6" customFormat="1" ht="40.5" customHeight="1">
      <c r="A61" s="14" t="s">
        <v>81</v>
      </c>
      <c r="B61" s="41" t="s">
        <v>49</v>
      </c>
      <c r="C61" s="15" t="s">
        <v>109</v>
      </c>
      <c r="D61" s="15" t="s">
        <v>106</v>
      </c>
      <c r="E61" s="44">
        <v>825</v>
      </c>
      <c r="F61" s="15"/>
      <c r="G61" s="17"/>
      <c r="H61" s="20" t="s">
        <v>655</v>
      </c>
      <c r="I61" s="18" t="str">
        <f t="shared" si="4"/>
        <v>計画課</v>
      </c>
      <c r="J61" s="18">
        <f t="shared" si="5"/>
        <v>46</v>
      </c>
      <c r="K61" s="18"/>
      <c r="L61" s="22" t="str">
        <f t="shared" si="6"/>
        <v>○</v>
      </c>
      <c r="M61" s="22" t="str">
        <f t="shared" si="7"/>
        <v>○</v>
      </c>
      <c r="N61" s="22" t="str">
        <f t="shared" si="8"/>
        <v>○</v>
      </c>
      <c r="O61" s="22">
        <f t="shared" si="9"/>
        <v>2</v>
      </c>
      <c r="P61" s="22" t="s">
        <v>13</v>
      </c>
      <c r="Q61" s="22" t="s">
        <v>14</v>
      </c>
      <c r="R61" s="22" t="str">
        <f t="shared" si="10"/>
        <v>○</v>
      </c>
      <c r="S61" s="22">
        <f t="shared" si="11"/>
        <v>2</v>
      </c>
      <c r="T61" s="22" t="s">
        <v>13</v>
      </c>
      <c r="U61" s="22" t="s">
        <v>14</v>
      </c>
    </row>
    <row r="62" spans="1:21" s="6" customFormat="1" ht="40.5" customHeight="1">
      <c r="A62" s="14" t="s">
        <v>81</v>
      </c>
      <c r="B62" s="41" t="s">
        <v>49</v>
      </c>
      <c r="C62" s="15" t="s">
        <v>110</v>
      </c>
      <c r="D62" s="15" t="s">
        <v>106</v>
      </c>
      <c r="E62" s="44">
        <v>825</v>
      </c>
      <c r="F62" s="15"/>
      <c r="G62" s="17"/>
      <c r="H62" s="20" t="s">
        <v>656</v>
      </c>
      <c r="I62" s="18" t="str">
        <f t="shared" si="4"/>
        <v>計画課</v>
      </c>
      <c r="J62" s="18">
        <f t="shared" si="5"/>
        <v>46</v>
      </c>
      <c r="K62" s="18"/>
      <c r="L62" s="22" t="str">
        <f t="shared" si="6"/>
        <v>○</v>
      </c>
      <c r="M62" s="22" t="str">
        <f t="shared" si="7"/>
        <v>○</v>
      </c>
      <c r="N62" s="22" t="str">
        <f t="shared" si="8"/>
        <v>○</v>
      </c>
      <c r="O62" s="22">
        <f t="shared" si="9"/>
        <v>2</v>
      </c>
      <c r="P62" s="22" t="s">
        <v>13</v>
      </c>
      <c r="Q62" s="22" t="s">
        <v>14</v>
      </c>
      <c r="R62" s="22" t="str">
        <f t="shared" si="10"/>
        <v>○</v>
      </c>
      <c r="S62" s="22">
        <f t="shared" si="11"/>
        <v>2</v>
      </c>
      <c r="T62" s="22" t="s">
        <v>13</v>
      </c>
      <c r="U62" s="22" t="s">
        <v>14</v>
      </c>
    </row>
    <row r="63" spans="1:21" s="6" customFormat="1" ht="40.5" customHeight="1">
      <c r="A63" s="14" t="s">
        <v>81</v>
      </c>
      <c r="B63" s="41" t="s">
        <v>49</v>
      </c>
      <c r="C63" s="15" t="s">
        <v>111</v>
      </c>
      <c r="D63" s="15" t="s">
        <v>106</v>
      </c>
      <c r="E63" s="44">
        <v>825</v>
      </c>
      <c r="F63" s="15"/>
      <c r="G63" s="17"/>
      <c r="H63" s="20" t="s">
        <v>657</v>
      </c>
      <c r="I63" s="18" t="str">
        <f t="shared" si="4"/>
        <v>計画課</v>
      </c>
      <c r="J63" s="18">
        <f t="shared" si="5"/>
        <v>46</v>
      </c>
      <c r="K63" s="18"/>
      <c r="L63" s="22" t="str">
        <f t="shared" si="6"/>
        <v>○</v>
      </c>
      <c r="M63" s="22" t="str">
        <f t="shared" si="7"/>
        <v>○</v>
      </c>
      <c r="N63" s="22" t="str">
        <f t="shared" si="8"/>
        <v>○</v>
      </c>
      <c r="O63" s="22">
        <f t="shared" si="9"/>
        <v>2</v>
      </c>
      <c r="P63" s="22" t="s">
        <v>13</v>
      </c>
      <c r="Q63" s="22" t="s">
        <v>14</v>
      </c>
      <c r="R63" s="22" t="str">
        <f t="shared" si="10"/>
        <v>○</v>
      </c>
      <c r="S63" s="22">
        <f t="shared" si="11"/>
        <v>2</v>
      </c>
      <c r="T63" s="22" t="s">
        <v>13</v>
      </c>
      <c r="U63" s="22" t="s">
        <v>14</v>
      </c>
    </row>
    <row r="64" spans="1:21" s="6" customFormat="1" ht="40.5" customHeight="1">
      <c r="A64" s="14" t="s">
        <v>81</v>
      </c>
      <c r="B64" s="41" t="s">
        <v>49</v>
      </c>
      <c r="C64" s="15" t="s">
        <v>112</v>
      </c>
      <c r="D64" s="15" t="s">
        <v>113</v>
      </c>
      <c r="E64" s="44">
        <v>6930</v>
      </c>
      <c r="F64" s="15"/>
      <c r="G64" s="17"/>
      <c r="H64" s="20" t="s">
        <v>658</v>
      </c>
      <c r="I64" s="18" t="str">
        <f t="shared" si="4"/>
        <v>計画課</v>
      </c>
      <c r="J64" s="18">
        <f t="shared" si="5"/>
        <v>41</v>
      </c>
      <c r="K64" s="18"/>
      <c r="L64" s="22" t="str">
        <f t="shared" si="6"/>
        <v>○</v>
      </c>
      <c r="M64" s="22" t="str">
        <f t="shared" si="7"/>
        <v>○</v>
      </c>
      <c r="N64" s="22" t="str">
        <f t="shared" si="8"/>
        <v>○</v>
      </c>
      <c r="O64" s="22">
        <f t="shared" si="9"/>
        <v>0</v>
      </c>
      <c r="P64" s="22" t="s">
        <v>13</v>
      </c>
      <c r="Q64" s="22" t="s">
        <v>14</v>
      </c>
      <c r="R64" s="22" t="str">
        <f t="shared" si="10"/>
        <v>○</v>
      </c>
      <c r="S64" s="22">
        <f t="shared" si="11"/>
        <v>2</v>
      </c>
      <c r="T64" s="22" t="s">
        <v>13</v>
      </c>
      <c r="U64" s="22" t="s">
        <v>14</v>
      </c>
    </row>
    <row r="65" spans="1:21" s="6" customFormat="1" ht="40.5" customHeight="1">
      <c r="A65" s="14" t="s">
        <v>81</v>
      </c>
      <c r="B65" s="41" t="s">
        <v>32</v>
      </c>
      <c r="C65" s="15" t="s">
        <v>114</v>
      </c>
      <c r="D65" s="15" t="s">
        <v>115</v>
      </c>
      <c r="E65" s="44">
        <v>1208700000</v>
      </c>
      <c r="F65" s="15"/>
      <c r="G65" s="17"/>
      <c r="H65" s="20" t="s">
        <v>659</v>
      </c>
      <c r="I65" s="18" t="str">
        <f t="shared" si="4"/>
        <v>計画課</v>
      </c>
      <c r="J65" s="18">
        <f t="shared" si="5"/>
        <v>71</v>
      </c>
      <c r="K65" s="18"/>
      <c r="L65" s="22" t="str">
        <f t="shared" si="6"/>
        <v>○</v>
      </c>
      <c r="M65" s="22" t="str">
        <f t="shared" si="7"/>
        <v>○</v>
      </c>
      <c r="N65" s="22" t="str">
        <f t="shared" si="8"/>
        <v>×</v>
      </c>
      <c r="O65" s="22">
        <f t="shared" si="9"/>
        <v>8</v>
      </c>
      <c r="P65" s="22" t="s">
        <v>13</v>
      </c>
      <c r="Q65" s="22" t="s">
        <v>14</v>
      </c>
      <c r="R65" s="22" t="str">
        <f t="shared" si="10"/>
        <v>○</v>
      </c>
      <c r="S65" s="22">
        <f t="shared" si="11"/>
        <v>2</v>
      </c>
      <c r="T65" s="22" t="s">
        <v>13</v>
      </c>
      <c r="U65" s="22" t="s">
        <v>14</v>
      </c>
    </row>
    <row r="66" spans="1:21" s="6" customFormat="1" ht="40.5" customHeight="1">
      <c r="A66" s="14" t="s">
        <v>81</v>
      </c>
      <c r="B66" s="41" t="s">
        <v>32</v>
      </c>
      <c r="C66" s="15" t="s">
        <v>116</v>
      </c>
      <c r="D66" s="15" t="s">
        <v>115</v>
      </c>
      <c r="E66" s="44">
        <v>66300000</v>
      </c>
      <c r="F66" s="15"/>
      <c r="G66" s="17"/>
      <c r="H66" s="20" t="s">
        <v>660</v>
      </c>
      <c r="I66" s="18" t="str">
        <f t="shared" si="4"/>
        <v>計画課</v>
      </c>
      <c r="J66" s="18">
        <f t="shared" si="5"/>
        <v>71</v>
      </c>
      <c r="K66" s="18"/>
      <c r="L66" s="22" t="str">
        <f t="shared" si="6"/>
        <v>○</v>
      </c>
      <c r="M66" s="22" t="str">
        <f t="shared" si="7"/>
        <v>○</v>
      </c>
      <c r="N66" s="22" t="str">
        <f t="shared" si="8"/>
        <v>×</v>
      </c>
      <c r="O66" s="22">
        <f t="shared" si="9"/>
        <v>8</v>
      </c>
      <c r="P66" s="22" t="s">
        <v>13</v>
      </c>
      <c r="Q66" s="22" t="s">
        <v>14</v>
      </c>
      <c r="R66" s="22" t="str">
        <f t="shared" si="10"/>
        <v>○</v>
      </c>
      <c r="S66" s="22">
        <f t="shared" si="11"/>
        <v>2</v>
      </c>
      <c r="T66" s="22" t="s">
        <v>13</v>
      </c>
      <c r="U66" s="22" t="s">
        <v>14</v>
      </c>
    </row>
    <row r="67" spans="1:21" s="6" customFormat="1" ht="40.5" customHeight="1">
      <c r="A67" s="14" t="s">
        <v>81</v>
      </c>
      <c r="B67" s="41" t="s">
        <v>32</v>
      </c>
      <c r="C67" s="15" t="s">
        <v>117</v>
      </c>
      <c r="D67" s="15" t="s">
        <v>118</v>
      </c>
      <c r="E67" s="44">
        <v>11446000</v>
      </c>
      <c r="F67" s="15"/>
      <c r="G67" s="17"/>
      <c r="H67" s="20" t="s">
        <v>661</v>
      </c>
      <c r="I67" s="18" t="str">
        <f t="shared" si="4"/>
        <v>計画課</v>
      </c>
      <c r="J67" s="18">
        <f t="shared" si="5"/>
        <v>61</v>
      </c>
      <c r="K67" s="18"/>
      <c r="L67" s="22" t="str">
        <f t="shared" si="6"/>
        <v>○</v>
      </c>
      <c r="M67" s="22" t="str">
        <f t="shared" si="7"/>
        <v>○</v>
      </c>
      <c r="N67" s="22" t="str">
        <f t="shared" si="8"/>
        <v>○</v>
      </c>
      <c r="O67" s="22">
        <f t="shared" si="9"/>
        <v>0</v>
      </c>
      <c r="P67" s="22" t="s">
        <v>13</v>
      </c>
      <c r="Q67" s="22" t="s">
        <v>14</v>
      </c>
      <c r="R67" s="22" t="str">
        <f t="shared" si="10"/>
        <v>○</v>
      </c>
      <c r="S67" s="22">
        <f t="shared" si="11"/>
        <v>2</v>
      </c>
      <c r="T67" s="22" t="s">
        <v>13</v>
      </c>
      <c r="U67" s="22" t="s">
        <v>14</v>
      </c>
    </row>
    <row r="68" spans="1:21" s="6" customFormat="1" ht="40.5" customHeight="1">
      <c r="A68" s="14" t="s">
        <v>81</v>
      </c>
      <c r="B68" s="41" t="s">
        <v>32</v>
      </c>
      <c r="C68" s="15" t="s">
        <v>119</v>
      </c>
      <c r="D68" s="15" t="s">
        <v>118</v>
      </c>
      <c r="E68" s="44">
        <v>4900000</v>
      </c>
      <c r="F68" s="15"/>
      <c r="G68" s="17"/>
      <c r="H68" s="20" t="s">
        <v>662</v>
      </c>
      <c r="I68" s="18" t="str">
        <f t="shared" si="4"/>
        <v>計画課</v>
      </c>
      <c r="J68" s="18">
        <f t="shared" si="5"/>
        <v>57</v>
      </c>
      <c r="K68" s="18"/>
      <c r="L68" s="22" t="str">
        <f t="shared" si="6"/>
        <v>○</v>
      </c>
      <c r="M68" s="22" t="str">
        <f t="shared" si="7"/>
        <v>○</v>
      </c>
      <c r="N68" s="22" t="str">
        <f t="shared" si="8"/>
        <v>○</v>
      </c>
      <c r="O68" s="22">
        <f t="shared" si="9"/>
        <v>0</v>
      </c>
      <c r="P68" s="22" t="s">
        <v>13</v>
      </c>
      <c r="Q68" s="22" t="s">
        <v>14</v>
      </c>
      <c r="R68" s="22" t="str">
        <f t="shared" si="10"/>
        <v>○</v>
      </c>
      <c r="S68" s="22">
        <f t="shared" si="11"/>
        <v>2</v>
      </c>
      <c r="T68" s="22" t="s">
        <v>13</v>
      </c>
      <c r="U68" s="22" t="s">
        <v>14</v>
      </c>
    </row>
    <row r="69" spans="1:21" s="6" customFormat="1" ht="40.5" customHeight="1">
      <c r="A69" s="14" t="s">
        <v>81</v>
      </c>
      <c r="B69" s="41" t="s">
        <v>32</v>
      </c>
      <c r="C69" s="15" t="s">
        <v>120</v>
      </c>
      <c r="D69" s="15" t="s">
        <v>121</v>
      </c>
      <c r="E69" s="44">
        <v>16021000</v>
      </c>
      <c r="F69" s="15"/>
      <c r="G69" s="17"/>
      <c r="H69" s="20" t="s">
        <v>663</v>
      </c>
      <c r="I69" s="18" t="str">
        <f t="shared" si="4"/>
        <v>計画課</v>
      </c>
      <c r="J69" s="18">
        <f t="shared" si="5"/>
        <v>51</v>
      </c>
      <c r="K69" s="18"/>
      <c r="L69" s="22" t="str">
        <f t="shared" si="6"/>
        <v>○</v>
      </c>
      <c r="M69" s="22" t="str">
        <f t="shared" si="7"/>
        <v>○</v>
      </c>
      <c r="N69" s="22" t="str">
        <f t="shared" si="8"/>
        <v>○</v>
      </c>
      <c r="O69" s="22">
        <f t="shared" si="9"/>
        <v>0</v>
      </c>
      <c r="P69" s="22" t="s">
        <v>13</v>
      </c>
      <c r="Q69" s="22" t="s">
        <v>14</v>
      </c>
      <c r="R69" s="22" t="str">
        <f t="shared" si="10"/>
        <v>○</v>
      </c>
      <c r="S69" s="22">
        <f t="shared" si="11"/>
        <v>2</v>
      </c>
      <c r="T69" s="22" t="s">
        <v>13</v>
      </c>
      <c r="U69" s="22" t="s">
        <v>14</v>
      </c>
    </row>
    <row r="70" spans="1:21" s="6" customFormat="1" ht="40.5" customHeight="1">
      <c r="A70" s="14" t="s">
        <v>122</v>
      </c>
      <c r="B70" s="41" t="s">
        <v>49</v>
      </c>
      <c r="C70" s="15" t="s">
        <v>123</v>
      </c>
      <c r="D70" s="15" t="s">
        <v>124</v>
      </c>
      <c r="E70" s="44">
        <v>718300</v>
      </c>
      <c r="F70" s="15"/>
      <c r="G70" s="17"/>
      <c r="H70" s="20" t="s">
        <v>664</v>
      </c>
      <c r="I70" s="18" t="str">
        <f t="shared" ref="I70:I133" si="12">CONCATENATE(A70,F70)</f>
        <v>振興課</v>
      </c>
      <c r="J70" s="18">
        <f t="shared" ref="J70:J133" si="13">LEN(C70)</f>
        <v>46</v>
      </c>
      <c r="K70" s="18"/>
      <c r="L70" s="22" t="str">
        <f t="shared" ref="L70:L133" si="14">IF(AND(F70="比随",E70&gt;=1000000),"×","○")</f>
        <v>○</v>
      </c>
      <c r="M70" s="22" t="str">
        <f t="shared" ref="M70:M133" si="15">IF(E70&lt;100,"×","○")</f>
        <v>○</v>
      </c>
      <c r="N70" s="22" t="str">
        <f t="shared" ref="N70:N133" si="16">IF((LEN(C70)*2-LENB(C70))=O70,"○","×")</f>
        <v>○</v>
      </c>
      <c r="O70" s="22">
        <f t="shared" ref="O70:O133" si="17">LEN(C70)*2-LEN(SUBSTITUTE(C70,P70,""))-LEN(SUBSTITUTE(C70,Q70,""))</f>
        <v>0</v>
      </c>
      <c r="P70" s="22" t="s">
        <v>13</v>
      </c>
      <c r="Q70" s="22" t="s">
        <v>14</v>
      </c>
      <c r="R70" s="22" t="str">
        <f t="shared" ref="R70:R133" si="18">IF((LEN(D70)*2-LENB(D70))=S70,"○","×")</f>
        <v>○</v>
      </c>
      <c r="S70" s="22">
        <f t="shared" ref="S70:S133" si="19">LEN(D70)*2-LEN(SUBSTITUTE(D70,T70,""))-LEN(SUBSTITUTE(D70,U70,""))</f>
        <v>0</v>
      </c>
      <c r="T70" s="22" t="s">
        <v>13</v>
      </c>
      <c r="U70" s="22" t="s">
        <v>14</v>
      </c>
    </row>
    <row r="71" spans="1:21" s="6" customFormat="1" ht="40.5" customHeight="1">
      <c r="A71" s="14" t="s">
        <v>122</v>
      </c>
      <c r="B71" s="41" t="s">
        <v>49</v>
      </c>
      <c r="C71" s="15" t="s">
        <v>123</v>
      </c>
      <c r="D71" s="15" t="s">
        <v>124</v>
      </c>
      <c r="E71" s="44">
        <v>137500</v>
      </c>
      <c r="F71" s="15"/>
      <c r="G71" s="17"/>
      <c r="H71" s="20" t="s">
        <v>665</v>
      </c>
      <c r="I71" s="18" t="str">
        <f t="shared" si="12"/>
        <v>振興課</v>
      </c>
      <c r="J71" s="18">
        <f t="shared" si="13"/>
        <v>46</v>
      </c>
      <c r="K71" s="18"/>
      <c r="L71" s="22" t="str">
        <f t="shared" si="14"/>
        <v>○</v>
      </c>
      <c r="M71" s="22" t="str">
        <f t="shared" si="15"/>
        <v>○</v>
      </c>
      <c r="N71" s="22" t="str">
        <f t="shared" si="16"/>
        <v>○</v>
      </c>
      <c r="O71" s="22">
        <f t="shared" si="17"/>
        <v>0</v>
      </c>
      <c r="P71" s="22" t="s">
        <v>13</v>
      </c>
      <c r="Q71" s="22" t="s">
        <v>14</v>
      </c>
      <c r="R71" s="22" t="str">
        <f t="shared" si="18"/>
        <v>○</v>
      </c>
      <c r="S71" s="22">
        <f t="shared" si="19"/>
        <v>0</v>
      </c>
      <c r="T71" s="22" t="s">
        <v>13</v>
      </c>
      <c r="U71" s="22" t="s">
        <v>14</v>
      </c>
    </row>
    <row r="72" spans="1:21" s="6" customFormat="1" ht="40.5" customHeight="1">
      <c r="A72" s="14" t="s">
        <v>122</v>
      </c>
      <c r="B72" s="41" t="s">
        <v>32</v>
      </c>
      <c r="C72" s="15" t="s">
        <v>125</v>
      </c>
      <c r="D72" s="15" t="s">
        <v>126</v>
      </c>
      <c r="E72" s="44">
        <v>33000</v>
      </c>
      <c r="F72" s="15"/>
      <c r="G72" s="17"/>
      <c r="H72" s="20" t="s">
        <v>666</v>
      </c>
      <c r="I72" s="18" t="str">
        <f t="shared" si="12"/>
        <v>振興課</v>
      </c>
      <c r="J72" s="18">
        <f t="shared" si="13"/>
        <v>60</v>
      </c>
      <c r="K72" s="18"/>
      <c r="L72" s="22" t="str">
        <f t="shared" si="14"/>
        <v>○</v>
      </c>
      <c r="M72" s="22" t="str">
        <f t="shared" si="15"/>
        <v>○</v>
      </c>
      <c r="N72" s="22" t="str">
        <f t="shared" si="16"/>
        <v>○</v>
      </c>
      <c r="O72" s="22">
        <f t="shared" si="17"/>
        <v>0</v>
      </c>
      <c r="P72" s="22" t="s">
        <v>13</v>
      </c>
      <c r="Q72" s="22" t="s">
        <v>14</v>
      </c>
      <c r="R72" s="22" t="str">
        <f t="shared" si="18"/>
        <v>○</v>
      </c>
      <c r="S72" s="22">
        <f t="shared" si="19"/>
        <v>2</v>
      </c>
      <c r="T72" s="22" t="s">
        <v>13</v>
      </c>
      <c r="U72" s="22" t="s">
        <v>14</v>
      </c>
    </row>
    <row r="73" spans="1:21" s="6" customFormat="1" ht="40.5" customHeight="1">
      <c r="A73" s="14" t="s">
        <v>122</v>
      </c>
      <c r="B73" s="41" t="s">
        <v>32</v>
      </c>
      <c r="C73" s="15" t="s">
        <v>127</v>
      </c>
      <c r="D73" s="15" t="s">
        <v>126</v>
      </c>
      <c r="E73" s="44">
        <v>38500</v>
      </c>
      <c r="F73" s="15"/>
      <c r="G73" s="17"/>
      <c r="H73" s="20" t="s">
        <v>667</v>
      </c>
      <c r="I73" s="18" t="str">
        <f t="shared" si="12"/>
        <v>振興課</v>
      </c>
      <c r="J73" s="18">
        <f t="shared" si="13"/>
        <v>64</v>
      </c>
      <c r="K73" s="18"/>
      <c r="L73" s="22" t="str">
        <f t="shared" si="14"/>
        <v>○</v>
      </c>
      <c r="M73" s="22" t="str">
        <f t="shared" si="15"/>
        <v>○</v>
      </c>
      <c r="N73" s="22" t="str">
        <f t="shared" si="16"/>
        <v>○</v>
      </c>
      <c r="O73" s="22">
        <f t="shared" si="17"/>
        <v>0</v>
      </c>
      <c r="P73" s="22" t="s">
        <v>13</v>
      </c>
      <c r="Q73" s="22" t="s">
        <v>14</v>
      </c>
      <c r="R73" s="22" t="str">
        <f t="shared" si="18"/>
        <v>○</v>
      </c>
      <c r="S73" s="22">
        <f t="shared" si="19"/>
        <v>2</v>
      </c>
      <c r="T73" s="22" t="s">
        <v>13</v>
      </c>
      <c r="U73" s="22" t="s">
        <v>14</v>
      </c>
    </row>
    <row r="74" spans="1:21" s="6" customFormat="1" ht="40.5" customHeight="1">
      <c r="A74" s="14" t="s">
        <v>122</v>
      </c>
      <c r="B74" s="41" t="s">
        <v>32</v>
      </c>
      <c r="C74" s="15" t="s">
        <v>128</v>
      </c>
      <c r="D74" s="15" t="s">
        <v>129</v>
      </c>
      <c r="E74" s="44">
        <v>7056225</v>
      </c>
      <c r="F74" s="15"/>
      <c r="G74" s="17"/>
      <c r="H74" s="20" t="s">
        <v>668</v>
      </c>
      <c r="I74" s="18" t="str">
        <f t="shared" si="12"/>
        <v>振興課</v>
      </c>
      <c r="J74" s="18">
        <f t="shared" si="13"/>
        <v>62</v>
      </c>
      <c r="K74" s="18"/>
      <c r="L74" s="22" t="str">
        <f t="shared" si="14"/>
        <v>○</v>
      </c>
      <c r="M74" s="22" t="str">
        <f t="shared" si="15"/>
        <v>○</v>
      </c>
      <c r="N74" s="22" t="str">
        <f>IF((LEN(C74)*2-LENB(C74))=O74,"○","×")</f>
        <v>×</v>
      </c>
      <c r="O74" s="22">
        <f t="shared" si="17"/>
        <v>2</v>
      </c>
      <c r="P74" s="22" t="s">
        <v>13</v>
      </c>
      <c r="Q74" s="22" t="s">
        <v>14</v>
      </c>
      <c r="R74" s="22" t="str">
        <f t="shared" si="18"/>
        <v>○</v>
      </c>
      <c r="S74" s="22">
        <f t="shared" si="19"/>
        <v>2</v>
      </c>
      <c r="T74" s="22" t="s">
        <v>13</v>
      </c>
      <c r="U74" s="22" t="s">
        <v>14</v>
      </c>
    </row>
    <row r="75" spans="1:21" s="6" customFormat="1" ht="40.5" customHeight="1">
      <c r="A75" s="14" t="s">
        <v>122</v>
      </c>
      <c r="B75" s="41" t="s">
        <v>32</v>
      </c>
      <c r="C75" s="15" t="s">
        <v>130</v>
      </c>
      <c r="D75" s="15" t="s">
        <v>121</v>
      </c>
      <c r="E75" s="44">
        <v>16500000</v>
      </c>
      <c r="F75" s="15"/>
      <c r="G75" s="17"/>
      <c r="H75" s="20" t="s">
        <v>669</v>
      </c>
      <c r="I75" s="18" t="str">
        <f t="shared" si="12"/>
        <v>振興課</v>
      </c>
      <c r="J75" s="18">
        <f t="shared" si="13"/>
        <v>52</v>
      </c>
      <c r="K75" s="18"/>
      <c r="L75" s="22" t="str">
        <f t="shared" si="14"/>
        <v>○</v>
      </c>
      <c r="M75" s="22" t="str">
        <f t="shared" si="15"/>
        <v>○</v>
      </c>
      <c r="N75" s="22" t="str">
        <f t="shared" si="16"/>
        <v>○</v>
      </c>
      <c r="O75" s="22">
        <f t="shared" si="17"/>
        <v>0</v>
      </c>
      <c r="P75" s="22" t="s">
        <v>13</v>
      </c>
      <c r="Q75" s="22" t="s">
        <v>14</v>
      </c>
      <c r="R75" s="22" t="str">
        <f t="shared" si="18"/>
        <v>○</v>
      </c>
      <c r="S75" s="22">
        <f t="shared" si="19"/>
        <v>2</v>
      </c>
      <c r="T75" s="22" t="s">
        <v>13</v>
      </c>
      <c r="U75" s="22" t="s">
        <v>14</v>
      </c>
    </row>
    <row r="76" spans="1:21" s="6" customFormat="1" ht="40.5" customHeight="1">
      <c r="A76" s="14" t="s">
        <v>122</v>
      </c>
      <c r="B76" s="41" t="s">
        <v>49</v>
      </c>
      <c r="C76" s="15" t="s">
        <v>131</v>
      </c>
      <c r="D76" s="15" t="s">
        <v>132</v>
      </c>
      <c r="E76" s="44">
        <v>69703</v>
      </c>
      <c r="F76" s="15"/>
      <c r="G76" s="17"/>
      <c r="H76" s="20" t="s">
        <v>670</v>
      </c>
      <c r="I76" s="18" t="str">
        <f t="shared" si="12"/>
        <v>振興課</v>
      </c>
      <c r="J76" s="18">
        <f t="shared" si="13"/>
        <v>39</v>
      </c>
      <c r="K76" s="18"/>
      <c r="L76" s="22" t="str">
        <f t="shared" si="14"/>
        <v>○</v>
      </c>
      <c r="M76" s="22" t="str">
        <f t="shared" si="15"/>
        <v>○</v>
      </c>
      <c r="N76" s="22" t="str">
        <f t="shared" si="16"/>
        <v>○</v>
      </c>
      <c r="O76" s="22">
        <f t="shared" si="17"/>
        <v>0</v>
      </c>
      <c r="P76" s="22" t="s">
        <v>13</v>
      </c>
      <c r="Q76" s="22" t="s">
        <v>14</v>
      </c>
      <c r="R76" s="22" t="str">
        <f t="shared" si="18"/>
        <v>○</v>
      </c>
      <c r="S76" s="22">
        <f t="shared" si="19"/>
        <v>2</v>
      </c>
      <c r="T76" s="22" t="s">
        <v>13</v>
      </c>
      <c r="U76" s="22" t="s">
        <v>14</v>
      </c>
    </row>
    <row r="77" spans="1:21" s="6" customFormat="1" ht="40.5" customHeight="1">
      <c r="A77" s="14" t="s">
        <v>122</v>
      </c>
      <c r="B77" s="41" t="s">
        <v>49</v>
      </c>
      <c r="C77" s="15" t="s">
        <v>133</v>
      </c>
      <c r="D77" s="15" t="s">
        <v>132</v>
      </c>
      <c r="E77" s="44">
        <v>676500</v>
      </c>
      <c r="F77" s="15"/>
      <c r="G77" s="17"/>
      <c r="H77" s="20" t="s">
        <v>671</v>
      </c>
      <c r="I77" s="18" t="str">
        <f t="shared" si="12"/>
        <v>振興課</v>
      </c>
      <c r="J77" s="18">
        <f t="shared" si="13"/>
        <v>46</v>
      </c>
      <c r="K77" s="18"/>
      <c r="L77" s="22" t="str">
        <f t="shared" si="14"/>
        <v>○</v>
      </c>
      <c r="M77" s="22" t="str">
        <f t="shared" si="15"/>
        <v>○</v>
      </c>
      <c r="N77" s="22" t="str">
        <f t="shared" si="16"/>
        <v>○</v>
      </c>
      <c r="O77" s="22">
        <f t="shared" si="17"/>
        <v>2</v>
      </c>
      <c r="P77" s="22" t="s">
        <v>13</v>
      </c>
      <c r="Q77" s="22" t="s">
        <v>14</v>
      </c>
      <c r="R77" s="22" t="str">
        <f t="shared" si="18"/>
        <v>○</v>
      </c>
      <c r="S77" s="22">
        <f t="shared" si="19"/>
        <v>2</v>
      </c>
      <c r="T77" s="22" t="s">
        <v>13</v>
      </c>
      <c r="U77" s="22" t="s">
        <v>14</v>
      </c>
    </row>
    <row r="78" spans="1:21" s="6" customFormat="1" ht="40.5" customHeight="1">
      <c r="A78" s="14" t="s">
        <v>122</v>
      </c>
      <c r="B78" s="41" t="s">
        <v>49</v>
      </c>
      <c r="C78" s="15" t="s">
        <v>134</v>
      </c>
      <c r="D78" s="15" t="s">
        <v>132</v>
      </c>
      <c r="E78" s="44">
        <v>660000</v>
      </c>
      <c r="F78" s="15"/>
      <c r="G78" s="17"/>
      <c r="H78" s="20" t="s">
        <v>672</v>
      </c>
      <c r="I78" s="18" t="str">
        <f t="shared" si="12"/>
        <v>振興課</v>
      </c>
      <c r="J78" s="18">
        <f t="shared" si="13"/>
        <v>46</v>
      </c>
      <c r="K78" s="18"/>
      <c r="L78" s="22" t="str">
        <f t="shared" si="14"/>
        <v>○</v>
      </c>
      <c r="M78" s="22" t="str">
        <f t="shared" si="15"/>
        <v>○</v>
      </c>
      <c r="N78" s="22" t="str">
        <f t="shared" si="16"/>
        <v>○</v>
      </c>
      <c r="O78" s="22">
        <f t="shared" si="17"/>
        <v>2</v>
      </c>
      <c r="P78" s="22" t="s">
        <v>13</v>
      </c>
      <c r="Q78" s="22" t="s">
        <v>14</v>
      </c>
      <c r="R78" s="22" t="str">
        <f t="shared" si="18"/>
        <v>○</v>
      </c>
      <c r="S78" s="22">
        <f t="shared" si="19"/>
        <v>2</v>
      </c>
      <c r="T78" s="22" t="s">
        <v>13</v>
      </c>
      <c r="U78" s="22" t="s">
        <v>14</v>
      </c>
    </row>
    <row r="79" spans="1:21" s="6" customFormat="1" ht="40.5" customHeight="1">
      <c r="A79" s="14" t="s">
        <v>122</v>
      </c>
      <c r="B79" s="41" t="s">
        <v>49</v>
      </c>
      <c r="C79" s="15" t="s">
        <v>135</v>
      </c>
      <c r="D79" s="15" t="s">
        <v>132</v>
      </c>
      <c r="E79" s="44">
        <v>660000</v>
      </c>
      <c r="F79" s="15"/>
      <c r="G79" s="17"/>
      <c r="H79" s="20" t="s">
        <v>673</v>
      </c>
      <c r="I79" s="18" t="str">
        <f t="shared" si="12"/>
        <v>振興課</v>
      </c>
      <c r="J79" s="18">
        <f t="shared" si="13"/>
        <v>46</v>
      </c>
      <c r="K79" s="18"/>
      <c r="L79" s="22" t="str">
        <f t="shared" si="14"/>
        <v>○</v>
      </c>
      <c r="M79" s="22" t="str">
        <f t="shared" si="15"/>
        <v>○</v>
      </c>
      <c r="N79" s="22" t="str">
        <f t="shared" si="16"/>
        <v>○</v>
      </c>
      <c r="O79" s="22">
        <f t="shared" si="17"/>
        <v>2</v>
      </c>
      <c r="P79" s="22" t="s">
        <v>13</v>
      </c>
      <c r="Q79" s="22" t="s">
        <v>14</v>
      </c>
      <c r="R79" s="22" t="str">
        <f t="shared" si="18"/>
        <v>○</v>
      </c>
      <c r="S79" s="22">
        <f t="shared" si="19"/>
        <v>2</v>
      </c>
      <c r="T79" s="22" t="s">
        <v>13</v>
      </c>
      <c r="U79" s="22" t="s">
        <v>14</v>
      </c>
    </row>
    <row r="80" spans="1:21" s="6" customFormat="1" ht="40.5" customHeight="1">
      <c r="A80" s="14" t="s">
        <v>122</v>
      </c>
      <c r="B80" s="41" t="s">
        <v>49</v>
      </c>
      <c r="C80" s="15" t="s">
        <v>136</v>
      </c>
      <c r="D80" s="15" t="s">
        <v>132</v>
      </c>
      <c r="E80" s="44">
        <v>660000</v>
      </c>
      <c r="F80" s="15"/>
      <c r="G80" s="17"/>
      <c r="H80" s="20" t="s">
        <v>674</v>
      </c>
      <c r="I80" s="18" t="str">
        <f t="shared" si="12"/>
        <v>振興課</v>
      </c>
      <c r="J80" s="18">
        <f t="shared" si="13"/>
        <v>46</v>
      </c>
      <c r="K80" s="18"/>
      <c r="L80" s="22" t="str">
        <f t="shared" si="14"/>
        <v>○</v>
      </c>
      <c r="M80" s="22" t="str">
        <f t="shared" si="15"/>
        <v>○</v>
      </c>
      <c r="N80" s="22" t="str">
        <f t="shared" si="16"/>
        <v>○</v>
      </c>
      <c r="O80" s="22">
        <f t="shared" si="17"/>
        <v>2</v>
      </c>
      <c r="P80" s="22" t="s">
        <v>13</v>
      </c>
      <c r="Q80" s="22" t="s">
        <v>14</v>
      </c>
      <c r="R80" s="22" t="str">
        <f t="shared" si="18"/>
        <v>○</v>
      </c>
      <c r="S80" s="22">
        <f t="shared" si="19"/>
        <v>2</v>
      </c>
      <c r="T80" s="22" t="s">
        <v>13</v>
      </c>
      <c r="U80" s="22" t="s">
        <v>14</v>
      </c>
    </row>
    <row r="81" spans="1:21" s="6" customFormat="1" ht="40.5" customHeight="1">
      <c r="A81" s="14" t="s">
        <v>122</v>
      </c>
      <c r="B81" s="41" t="s">
        <v>49</v>
      </c>
      <c r="C81" s="15" t="s">
        <v>137</v>
      </c>
      <c r="D81" s="15" t="s">
        <v>138</v>
      </c>
      <c r="E81" s="44">
        <v>63127</v>
      </c>
      <c r="F81" s="15"/>
      <c r="G81" s="17"/>
      <c r="H81" s="20" t="s">
        <v>675</v>
      </c>
      <c r="I81" s="18" t="str">
        <f t="shared" si="12"/>
        <v>振興課</v>
      </c>
      <c r="J81" s="18">
        <f t="shared" si="13"/>
        <v>54</v>
      </c>
      <c r="K81" s="18"/>
      <c r="L81" s="22" t="str">
        <f t="shared" si="14"/>
        <v>○</v>
      </c>
      <c r="M81" s="22" t="str">
        <f t="shared" si="15"/>
        <v>○</v>
      </c>
      <c r="N81" s="22" t="str">
        <f t="shared" si="16"/>
        <v>○</v>
      </c>
      <c r="O81" s="22">
        <f t="shared" si="17"/>
        <v>2</v>
      </c>
      <c r="P81" s="22" t="s">
        <v>13</v>
      </c>
      <c r="Q81" s="22" t="s">
        <v>14</v>
      </c>
      <c r="R81" s="22" t="str">
        <f t="shared" si="18"/>
        <v>○</v>
      </c>
      <c r="S81" s="22">
        <f t="shared" si="19"/>
        <v>2</v>
      </c>
      <c r="T81" s="22" t="s">
        <v>13</v>
      </c>
      <c r="U81" s="22" t="s">
        <v>14</v>
      </c>
    </row>
    <row r="82" spans="1:21" s="6" customFormat="1" ht="40.5" customHeight="1">
      <c r="A82" s="14" t="s">
        <v>122</v>
      </c>
      <c r="B82" s="41" t="s">
        <v>49</v>
      </c>
      <c r="C82" s="15" t="s">
        <v>137</v>
      </c>
      <c r="D82" s="15" t="s">
        <v>138</v>
      </c>
      <c r="E82" s="44">
        <v>78622</v>
      </c>
      <c r="F82" s="15"/>
      <c r="G82" s="17"/>
      <c r="H82" s="20" t="s">
        <v>676</v>
      </c>
      <c r="I82" s="18" t="str">
        <f t="shared" si="12"/>
        <v>振興課</v>
      </c>
      <c r="J82" s="18">
        <f t="shared" si="13"/>
        <v>54</v>
      </c>
      <c r="K82" s="18"/>
      <c r="L82" s="22" t="str">
        <f t="shared" si="14"/>
        <v>○</v>
      </c>
      <c r="M82" s="22" t="str">
        <f t="shared" si="15"/>
        <v>○</v>
      </c>
      <c r="N82" s="22" t="str">
        <f t="shared" si="16"/>
        <v>○</v>
      </c>
      <c r="O82" s="22">
        <f t="shared" si="17"/>
        <v>2</v>
      </c>
      <c r="P82" s="22" t="s">
        <v>13</v>
      </c>
      <c r="Q82" s="22" t="s">
        <v>14</v>
      </c>
      <c r="R82" s="22" t="str">
        <f t="shared" si="18"/>
        <v>○</v>
      </c>
      <c r="S82" s="22">
        <f t="shared" si="19"/>
        <v>2</v>
      </c>
      <c r="T82" s="22" t="s">
        <v>13</v>
      </c>
      <c r="U82" s="22" t="s">
        <v>14</v>
      </c>
    </row>
    <row r="83" spans="1:21" s="6" customFormat="1" ht="40.5" customHeight="1">
      <c r="A83" s="14" t="s">
        <v>122</v>
      </c>
      <c r="B83" s="41" t="s">
        <v>49</v>
      </c>
      <c r="C83" s="15" t="s">
        <v>139</v>
      </c>
      <c r="D83" s="15" t="s">
        <v>138</v>
      </c>
      <c r="E83" s="44">
        <v>74545</v>
      </c>
      <c r="F83" s="15"/>
      <c r="G83" s="17"/>
      <c r="H83" s="20" t="s">
        <v>677</v>
      </c>
      <c r="I83" s="18" t="str">
        <f t="shared" si="12"/>
        <v>振興課</v>
      </c>
      <c r="J83" s="18">
        <f t="shared" si="13"/>
        <v>54</v>
      </c>
      <c r="K83" s="18"/>
      <c r="L83" s="22" t="str">
        <f t="shared" si="14"/>
        <v>○</v>
      </c>
      <c r="M83" s="22" t="str">
        <f t="shared" si="15"/>
        <v>○</v>
      </c>
      <c r="N83" s="22" t="str">
        <f t="shared" si="16"/>
        <v>○</v>
      </c>
      <c r="O83" s="22">
        <f t="shared" si="17"/>
        <v>2</v>
      </c>
      <c r="P83" s="22" t="s">
        <v>13</v>
      </c>
      <c r="Q83" s="22" t="s">
        <v>14</v>
      </c>
      <c r="R83" s="22" t="str">
        <f t="shared" si="18"/>
        <v>○</v>
      </c>
      <c r="S83" s="22">
        <f t="shared" si="19"/>
        <v>2</v>
      </c>
      <c r="T83" s="22" t="s">
        <v>13</v>
      </c>
      <c r="U83" s="22" t="s">
        <v>14</v>
      </c>
    </row>
    <row r="84" spans="1:21" s="6" customFormat="1" ht="40.5" customHeight="1">
      <c r="A84" s="14" t="s">
        <v>122</v>
      </c>
      <c r="B84" s="41" t="s">
        <v>49</v>
      </c>
      <c r="C84" s="15" t="s">
        <v>139</v>
      </c>
      <c r="D84" s="15" t="s">
        <v>138</v>
      </c>
      <c r="E84" s="44">
        <v>92843</v>
      </c>
      <c r="F84" s="15"/>
      <c r="G84" s="17"/>
      <c r="H84" s="20" t="s">
        <v>678</v>
      </c>
      <c r="I84" s="18" t="str">
        <f t="shared" si="12"/>
        <v>振興課</v>
      </c>
      <c r="J84" s="18">
        <f t="shared" si="13"/>
        <v>54</v>
      </c>
      <c r="K84" s="18"/>
      <c r="L84" s="22" t="str">
        <f t="shared" si="14"/>
        <v>○</v>
      </c>
      <c r="M84" s="22" t="str">
        <f t="shared" si="15"/>
        <v>○</v>
      </c>
      <c r="N84" s="22" t="str">
        <f t="shared" si="16"/>
        <v>○</v>
      </c>
      <c r="O84" s="22">
        <f t="shared" si="17"/>
        <v>2</v>
      </c>
      <c r="P84" s="22" t="s">
        <v>13</v>
      </c>
      <c r="Q84" s="22" t="s">
        <v>14</v>
      </c>
      <c r="R84" s="22" t="str">
        <f t="shared" si="18"/>
        <v>○</v>
      </c>
      <c r="S84" s="22">
        <f t="shared" si="19"/>
        <v>2</v>
      </c>
      <c r="T84" s="22" t="s">
        <v>13</v>
      </c>
      <c r="U84" s="22" t="s">
        <v>14</v>
      </c>
    </row>
    <row r="85" spans="1:21" s="6" customFormat="1" ht="40.5" customHeight="1">
      <c r="A85" s="14" t="s">
        <v>122</v>
      </c>
      <c r="B85" s="41" t="s">
        <v>49</v>
      </c>
      <c r="C85" s="15" t="s">
        <v>140</v>
      </c>
      <c r="D85" s="15" t="s">
        <v>138</v>
      </c>
      <c r="E85" s="44">
        <v>79164</v>
      </c>
      <c r="F85" s="15"/>
      <c r="G85" s="17"/>
      <c r="H85" s="20" t="s">
        <v>679</v>
      </c>
      <c r="I85" s="18" t="str">
        <f t="shared" si="12"/>
        <v>振興課</v>
      </c>
      <c r="J85" s="18">
        <f t="shared" si="13"/>
        <v>59</v>
      </c>
      <c r="K85" s="18"/>
      <c r="L85" s="22" t="str">
        <f t="shared" si="14"/>
        <v>○</v>
      </c>
      <c r="M85" s="22" t="str">
        <f t="shared" si="15"/>
        <v>○</v>
      </c>
      <c r="N85" s="22" t="str">
        <f t="shared" si="16"/>
        <v>○</v>
      </c>
      <c r="O85" s="22">
        <f t="shared" si="17"/>
        <v>2</v>
      </c>
      <c r="P85" s="22" t="s">
        <v>13</v>
      </c>
      <c r="Q85" s="22" t="s">
        <v>14</v>
      </c>
      <c r="R85" s="22" t="str">
        <f t="shared" si="18"/>
        <v>○</v>
      </c>
      <c r="S85" s="22">
        <f t="shared" si="19"/>
        <v>2</v>
      </c>
      <c r="T85" s="22" t="s">
        <v>13</v>
      </c>
      <c r="U85" s="22" t="s">
        <v>14</v>
      </c>
    </row>
    <row r="86" spans="1:21" s="6" customFormat="1" ht="40.5" customHeight="1">
      <c r="A86" s="14" t="s">
        <v>122</v>
      </c>
      <c r="B86" s="41" t="s">
        <v>49</v>
      </c>
      <c r="C86" s="15" t="s">
        <v>140</v>
      </c>
      <c r="D86" s="15" t="s">
        <v>138</v>
      </c>
      <c r="E86" s="44">
        <v>98594</v>
      </c>
      <c r="F86" s="15"/>
      <c r="G86" s="17"/>
      <c r="H86" s="20" t="s">
        <v>680</v>
      </c>
      <c r="I86" s="18" t="str">
        <f t="shared" si="12"/>
        <v>振興課</v>
      </c>
      <c r="J86" s="18">
        <f t="shared" si="13"/>
        <v>59</v>
      </c>
      <c r="K86" s="18"/>
      <c r="L86" s="22" t="str">
        <f t="shared" si="14"/>
        <v>○</v>
      </c>
      <c r="M86" s="22" t="str">
        <f t="shared" si="15"/>
        <v>○</v>
      </c>
      <c r="N86" s="22" t="str">
        <f t="shared" si="16"/>
        <v>○</v>
      </c>
      <c r="O86" s="22">
        <f t="shared" si="17"/>
        <v>2</v>
      </c>
      <c r="P86" s="22" t="s">
        <v>13</v>
      </c>
      <c r="Q86" s="22" t="s">
        <v>14</v>
      </c>
      <c r="R86" s="22" t="str">
        <f t="shared" si="18"/>
        <v>○</v>
      </c>
      <c r="S86" s="22">
        <f t="shared" si="19"/>
        <v>2</v>
      </c>
      <c r="T86" s="22" t="s">
        <v>13</v>
      </c>
      <c r="U86" s="22" t="s">
        <v>14</v>
      </c>
    </row>
    <row r="87" spans="1:21" s="6" customFormat="1" ht="40.5" customHeight="1">
      <c r="A87" s="14" t="s">
        <v>122</v>
      </c>
      <c r="B87" s="41" t="s">
        <v>49</v>
      </c>
      <c r="C87" s="15" t="s">
        <v>141</v>
      </c>
      <c r="D87" s="15" t="s">
        <v>138</v>
      </c>
      <c r="E87" s="44">
        <v>62973</v>
      </c>
      <c r="F87" s="15"/>
      <c r="G87" s="17"/>
      <c r="H87" s="20" t="s">
        <v>681</v>
      </c>
      <c r="I87" s="18" t="str">
        <f t="shared" si="12"/>
        <v>振興課</v>
      </c>
      <c r="J87" s="18">
        <f t="shared" si="13"/>
        <v>54</v>
      </c>
      <c r="K87" s="18"/>
      <c r="L87" s="22" t="str">
        <f t="shared" si="14"/>
        <v>○</v>
      </c>
      <c r="M87" s="22" t="str">
        <f t="shared" si="15"/>
        <v>○</v>
      </c>
      <c r="N87" s="22" t="str">
        <f t="shared" si="16"/>
        <v>○</v>
      </c>
      <c r="O87" s="22">
        <f t="shared" si="17"/>
        <v>2</v>
      </c>
      <c r="P87" s="22" t="s">
        <v>13</v>
      </c>
      <c r="Q87" s="22" t="s">
        <v>14</v>
      </c>
      <c r="R87" s="22" t="str">
        <f t="shared" si="18"/>
        <v>○</v>
      </c>
      <c r="S87" s="22">
        <f t="shared" si="19"/>
        <v>2</v>
      </c>
      <c r="T87" s="22" t="s">
        <v>13</v>
      </c>
      <c r="U87" s="22" t="s">
        <v>14</v>
      </c>
    </row>
    <row r="88" spans="1:21" s="6" customFormat="1" ht="40.5" customHeight="1">
      <c r="A88" s="14" t="s">
        <v>122</v>
      </c>
      <c r="B88" s="41" t="s">
        <v>49</v>
      </c>
      <c r="C88" s="15" t="s">
        <v>141</v>
      </c>
      <c r="D88" s="15" t="s">
        <v>138</v>
      </c>
      <c r="E88" s="44">
        <v>78430</v>
      </c>
      <c r="F88" s="15"/>
      <c r="G88" s="17"/>
      <c r="H88" s="20" t="s">
        <v>682</v>
      </c>
      <c r="I88" s="18" t="str">
        <f t="shared" si="12"/>
        <v>振興課</v>
      </c>
      <c r="J88" s="18">
        <f t="shared" si="13"/>
        <v>54</v>
      </c>
      <c r="K88" s="18"/>
      <c r="L88" s="22" t="str">
        <f t="shared" si="14"/>
        <v>○</v>
      </c>
      <c r="M88" s="22" t="str">
        <f t="shared" si="15"/>
        <v>○</v>
      </c>
      <c r="N88" s="22" t="str">
        <f t="shared" si="16"/>
        <v>○</v>
      </c>
      <c r="O88" s="22">
        <f t="shared" si="17"/>
        <v>2</v>
      </c>
      <c r="P88" s="22" t="s">
        <v>13</v>
      </c>
      <c r="Q88" s="22" t="s">
        <v>14</v>
      </c>
      <c r="R88" s="22" t="str">
        <f t="shared" si="18"/>
        <v>○</v>
      </c>
      <c r="S88" s="22">
        <f t="shared" si="19"/>
        <v>2</v>
      </c>
      <c r="T88" s="22" t="s">
        <v>13</v>
      </c>
      <c r="U88" s="22" t="s">
        <v>14</v>
      </c>
    </row>
    <row r="89" spans="1:21" s="6" customFormat="1" ht="40.5" customHeight="1">
      <c r="A89" s="14" t="s">
        <v>122</v>
      </c>
      <c r="B89" s="41" t="s">
        <v>32</v>
      </c>
      <c r="C89" s="15" t="s">
        <v>142</v>
      </c>
      <c r="D89" s="15" t="s">
        <v>143</v>
      </c>
      <c r="E89" s="44">
        <v>16542900</v>
      </c>
      <c r="F89" s="15"/>
      <c r="G89" s="17"/>
      <c r="H89" s="20" t="s">
        <v>683</v>
      </c>
      <c r="I89" s="18" t="str">
        <f t="shared" si="12"/>
        <v>振興課</v>
      </c>
      <c r="J89" s="18">
        <f t="shared" si="13"/>
        <v>33</v>
      </c>
      <c r="K89" s="18"/>
      <c r="L89" s="22" t="str">
        <f t="shared" si="14"/>
        <v>○</v>
      </c>
      <c r="M89" s="22" t="str">
        <f t="shared" si="15"/>
        <v>○</v>
      </c>
      <c r="N89" s="22" t="str">
        <f t="shared" si="16"/>
        <v>×</v>
      </c>
      <c r="O89" s="22">
        <f t="shared" si="17"/>
        <v>0</v>
      </c>
      <c r="P89" s="22" t="s">
        <v>13</v>
      </c>
      <c r="Q89" s="22" t="s">
        <v>14</v>
      </c>
      <c r="R89" s="22" t="str">
        <f t="shared" si="18"/>
        <v>○</v>
      </c>
      <c r="S89" s="22">
        <f t="shared" si="19"/>
        <v>2</v>
      </c>
      <c r="T89" s="22" t="s">
        <v>13</v>
      </c>
      <c r="U89" s="22" t="s">
        <v>14</v>
      </c>
    </row>
    <row r="90" spans="1:21" s="6" customFormat="1" ht="40.5" customHeight="1">
      <c r="A90" s="14" t="s">
        <v>122</v>
      </c>
      <c r="B90" s="41" t="s">
        <v>32</v>
      </c>
      <c r="C90" s="15" t="s">
        <v>144</v>
      </c>
      <c r="D90" s="15" t="s">
        <v>104</v>
      </c>
      <c r="E90" s="44">
        <v>926200</v>
      </c>
      <c r="F90" s="15"/>
      <c r="G90" s="17"/>
      <c r="H90" s="20" t="s">
        <v>684</v>
      </c>
      <c r="I90" s="18" t="str">
        <f t="shared" si="12"/>
        <v>振興課</v>
      </c>
      <c r="J90" s="18">
        <f t="shared" si="13"/>
        <v>41</v>
      </c>
      <c r="K90" s="18"/>
      <c r="L90" s="22" t="str">
        <f t="shared" si="14"/>
        <v>○</v>
      </c>
      <c r="M90" s="22" t="str">
        <f t="shared" si="15"/>
        <v>○</v>
      </c>
      <c r="N90" s="22" t="str">
        <f t="shared" si="16"/>
        <v>○</v>
      </c>
      <c r="O90" s="22">
        <f t="shared" si="17"/>
        <v>2</v>
      </c>
      <c r="P90" s="22" t="s">
        <v>13</v>
      </c>
      <c r="Q90" s="22" t="s">
        <v>14</v>
      </c>
      <c r="R90" s="22" t="str">
        <f t="shared" si="18"/>
        <v>○</v>
      </c>
      <c r="S90" s="22">
        <f t="shared" si="19"/>
        <v>2</v>
      </c>
      <c r="T90" s="22" t="s">
        <v>13</v>
      </c>
      <c r="U90" s="22" t="s">
        <v>14</v>
      </c>
    </row>
    <row r="91" spans="1:21" s="6" customFormat="1" ht="40.5" customHeight="1">
      <c r="A91" s="14" t="s">
        <v>145</v>
      </c>
      <c r="B91" s="41" t="s">
        <v>32</v>
      </c>
      <c r="C91" s="15" t="s">
        <v>146</v>
      </c>
      <c r="D91" s="15" t="s">
        <v>147</v>
      </c>
      <c r="E91" s="44">
        <v>467500</v>
      </c>
      <c r="F91" s="15"/>
      <c r="G91" s="17"/>
      <c r="H91" s="20" t="s">
        <v>685</v>
      </c>
      <c r="I91" s="18" t="str">
        <f t="shared" si="12"/>
        <v>工務課</v>
      </c>
      <c r="J91" s="18">
        <f t="shared" si="13"/>
        <v>36</v>
      </c>
      <c r="K91" s="18"/>
      <c r="L91" s="22" t="str">
        <f t="shared" si="14"/>
        <v>○</v>
      </c>
      <c r="M91" s="22" t="str">
        <f t="shared" si="15"/>
        <v>○</v>
      </c>
      <c r="N91" s="22" t="str">
        <f t="shared" si="16"/>
        <v>○</v>
      </c>
      <c r="O91" s="22">
        <f t="shared" si="17"/>
        <v>0</v>
      </c>
      <c r="P91" s="22" t="s">
        <v>13</v>
      </c>
      <c r="Q91" s="22" t="s">
        <v>14</v>
      </c>
      <c r="R91" s="22" t="str">
        <f t="shared" si="18"/>
        <v>○</v>
      </c>
      <c r="S91" s="22">
        <f t="shared" si="19"/>
        <v>2</v>
      </c>
      <c r="T91" s="22" t="s">
        <v>13</v>
      </c>
      <c r="U91" s="22" t="s">
        <v>14</v>
      </c>
    </row>
    <row r="92" spans="1:21" s="6" customFormat="1" ht="40.5" customHeight="1">
      <c r="A92" s="14" t="s">
        <v>145</v>
      </c>
      <c r="B92" s="41" t="s">
        <v>32</v>
      </c>
      <c r="C92" s="15" t="s">
        <v>148</v>
      </c>
      <c r="D92" s="15" t="s">
        <v>149</v>
      </c>
      <c r="E92" s="44">
        <v>1941500</v>
      </c>
      <c r="F92" s="15"/>
      <c r="G92" s="17"/>
      <c r="H92" s="20" t="s">
        <v>686</v>
      </c>
      <c r="I92" s="18" t="str">
        <f t="shared" si="12"/>
        <v>工務課</v>
      </c>
      <c r="J92" s="18">
        <f t="shared" si="13"/>
        <v>48</v>
      </c>
      <c r="K92" s="18"/>
      <c r="L92" s="22" t="str">
        <f t="shared" si="14"/>
        <v>○</v>
      </c>
      <c r="M92" s="22" t="str">
        <f t="shared" si="15"/>
        <v>○</v>
      </c>
      <c r="N92" s="22" t="str">
        <f t="shared" si="16"/>
        <v>○</v>
      </c>
      <c r="O92" s="22">
        <f t="shared" si="17"/>
        <v>0</v>
      </c>
      <c r="P92" s="22" t="s">
        <v>13</v>
      </c>
      <c r="Q92" s="22" t="s">
        <v>14</v>
      </c>
      <c r="R92" s="22" t="str">
        <f t="shared" si="18"/>
        <v>○</v>
      </c>
      <c r="S92" s="22">
        <f t="shared" si="19"/>
        <v>2</v>
      </c>
      <c r="T92" s="22" t="s">
        <v>13</v>
      </c>
      <c r="U92" s="22" t="s">
        <v>14</v>
      </c>
    </row>
    <row r="93" spans="1:21" s="6" customFormat="1" ht="40.5" customHeight="1">
      <c r="A93" s="14" t="s">
        <v>145</v>
      </c>
      <c r="B93" s="41" t="s">
        <v>32</v>
      </c>
      <c r="C93" s="15" t="s">
        <v>150</v>
      </c>
      <c r="D93" s="15" t="s">
        <v>118</v>
      </c>
      <c r="E93" s="44">
        <v>63448000</v>
      </c>
      <c r="F93" s="15"/>
      <c r="G93" s="17"/>
      <c r="H93" s="20" t="s">
        <v>687</v>
      </c>
      <c r="I93" s="18" t="str">
        <f t="shared" si="12"/>
        <v>工務課</v>
      </c>
      <c r="J93" s="18">
        <f t="shared" si="13"/>
        <v>44</v>
      </c>
      <c r="K93" s="18"/>
      <c r="L93" s="22" t="str">
        <f t="shared" si="14"/>
        <v>○</v>
      </c>
      <c r="M93" s="22" t="str">
        <f t="shared" si="15"/>
        <v>○</v>
      </c>
      <c r="N93" s="22" t="str">
        <f t="shared" si="16"/>
        <v>○</v>
      </c>
      <c r="O93" s="22">
        <f t="shared" si="17"/>
        <v>0</v>
      </c>
      <c r="P93" s="22" t="s">
        <v>13</v>
      </c>
      <c r="Q93" s="22" t="s">
        <v>14</v>
      </c>
      <c r="R93" s="22" t="str">
        <f t="shared" si="18"/>
        <v>○</v>
      </c>
      <c r="S93" s="22">
        <f t="shared" si="19"/>
        <v>2</v>
      </c>
      <c r="T93" s="22" t="s">
        <v>13</v>
      </c>
      <c r="U93" s="22" t="s">
        <v>14</v>
      </c>
    </row>
    <row r="94" spans="1:21" s="6" customFormat="1" ht="40.5" customHeight="1">
      <c r="A94" s="14" t="s">
        <v>145</v>
      </c>
      <c r="B94" s="41" t="s">
        <v>32</v>
      </c>
      <c r="C94" s="15" t="s">
        <v>151</v>
      </c>
      <c r="D94" s="15" t="s">
        <v>152</v>
      </c>
      <c r="E94" s="44">
        <v>28531000</v>
      </c>
      <c r="F94" s="15"/>
      <c r="G94" s="17"/>
      <c r="H94" s="20" t="s">
        <v>688</v>
      </c>
      <c r="I94" s="18" t="str">
        <f t="shared" si="12"/>
        <v>工務課</v>
      </c>
      <c r="J94" s="18">
        <f t="shared" si="13"/>
        <v>46</v>
      </c>
      <c r="K94" s="18"/>
      <c r="L94" s="22" t="str">
        <f t="shared" si="14"/>
        <v>○</v>
      </c>
      <c r="M94" s="22" t="str">
        <f t="shared" si="15"/>
        <v>○</v>
      </c>
      <c r="N94" s="22" t="str">
        <f t="shared" si="16"/>
        <v>○</v>
      </c>
      <c r="O94" s="22">
        <f t="shared" si="17"/>
        <v>2</v>
      </c>
      <c r="P94" s="22" t="s">
        <v>13</v>
      </c>
      <c r="Q94" s="22" t="s">
        <v>14</v>
      </c>
      <c r="R94" s="22" t="str">
        <f t="shared" si="18"/>
        <v>○</v>
      </c>
      <c r="S94" s="22">
        <f t="shared" si="19"/>
        <v>2</v>
      </c>
      <c r="T94" s="22" t="s">
        <v>13</v>
      </c>
      <c r="U94" s="22" t="s">
        <v>14</v>
      </c>
    </row>
    <row r="95" spans="1:21" s="6" customFormat="1" ht="40.5" customHeight="1">
      <c r="A95" s="14" t="s">
        <v>145</v>
      </c>
      <c r="B95" s="41" t="s">
        <v>32</v>
      </c>
      <c r="C95" s="15" t="s">
        <v>153</v>
      </c>
      <c r="D95" s="15" t="s">
        <v>152</v>
      </c>
      <c r="E95" s="44">
        <v>11520000</v>
      </c>
      <c r="F95" s="15"/>
      <c r="G95" s="17"/>
      <c r="H95" s="20" t="s">
        <v>689</v>
      </c>
      <c r="I95" s="18" t="str">
        <f t="shared" si="12"/>
        <v>工務課</v>
      </c>
      <c r="J95" s="18">
        <f t="shared" si="13"/>
        <v>45</v>
      </c>
      <c r="K95" s="18"/>
      <c r="L95" s="22" t="str">
        <f t="shared" si="14"/>
        <v>○</v>
      </c>
      <c r="M95" s="22" t="str">
        <f t="shared" si="15"/>
        <v>○</v>
      </c>
      <c r="N95" s="22" t="str">
        <f t="shared" si="16"/>
        <v>○</v>
      </c>
      <c r="O95" s="22">
        <f t="shared" si="17"/>
        <v>2</v>
      </c>
      <c r="P95" s="22" t="s">
        <v>13</v>
      </c>
      <c r="Q95" s="22" t="s">
        <v>14</v>
      </c>
      <c r="R95" s="22" t="str">
        <f t="shared" si="18"/>
        <v>○</v>
      </c>
      <c r="S95" s="22">
        <f t="shared" si="19"/>
        <v>2</v>
      </c>
      <c r="T95" s="22" t="s">
        <v>13</v>
      </c>
      <c r="U95" s="22" t="s">
        <v>14</v>
      </c>
    </row>
    <row r="96" spans="1:21" s="6" customFormat="1" ht="40.5" customHeight="1">
      <c r="A96" s="14" t="s">
        <v>145</v>
      </c>
      <c r="B96" s="41" t="s">
        <v>32</v>
      </c>
      <c r="C96" s="15" t="s">
        <v>154</v>
      </c>
      <c r="D96" s="15" t="s">
        <v>155</v>
      </c>
      <c r="E96" s="44">
        <v>10247600</v>
      </c>
      <c r="F96" s="15"/>
      <c r="G96" s="17"/>
      <c r="H96" s="20" t="s">
        <v>690</v>
      </c>
      <c r="I96" s="18" t="str">
        <f t="shared" si="12"/>
        <v>工務課</v>
      </c>
      <c r="J96" s="18">
        <f t="shared" si="13"/>
        <v>40</v>
      </c>
      <c r="K96" s="18"/>
      <c r="L96" s="22" t="str">
        <f t="shared" si="14"/>
        <v>○</v>
      </c>
      <c r="M96" s="22" t="str">
        <f t="shared" si="15"/>
        <v>○</v>
      </c>
      <c r="N96" s="22" t="str">
        <f t="shared" si="16"/>
        <v>○</v>
      </c>
      <c r="O96" s="22">
        <f t="shared" si="17"/>
        <v>0</v>
      </c>
      <c r="P96" s="22" t="s">
        <v>13</v>
      </c>
      <c r="Q96" s="22" t="s">
        <v>14</v>
      </c>
      <c r="R96" s="22" t="str">
        <f t="shared" si="18"/>
        <v>○</v>
      </c>
      <c r="S96" s="22">
        <f t="shared" si="19"/>
        <v>2</v>
      </c>
      <c r="T96" s="22" t="s">
        <v>13</v>
      </c>
      <c r="U96" s="22" t="s">
        <v>14</v>
      </c>
    </row>
    <row r="97" spans="1:21" s="6" customFormat="1" ht="40.5" customHeight="1">
      <c r="A97" s="14" t="s">
        <v>145</v>
      </c>
      <c r="B97" s="41" t="s">
        <v>32</v>
      </c>
      <c r="C97" s="15" t="s">
        <v>156</v>
      </c>
      <c r="D97" s="15" t="s">
        <v>157</v>
      </c>
      <c r="E97" s="44">
        <v>8866000</v>
      </c>
      <c r="F97" s="15"/>
      <c r="G97" s="17"/>
      <c r="H97" s="20" t="s">
        <v>691</v>
      </c>
      <c r="I97" s="18" t="str">
        <f t="shared" si="12"/>
        <v>工務課</v>
      </c>
      <c r="J97" s="18">
        <f t="shared" si="13"/>
        <v>50</v>
      </c>
      <c r="K97" s="18"/>
      <c r="L97" s="22" t="str">
        <f t="shared" si="14"/>
        <v>○</v>
      </c>
      <c r="M97" s="22" t="str">
        <f t="shared" si="15"/>
        <v>○</v>
      </c>
      <c r="N97" s="22" t="str">
        <f t="shared" si="16"/>
        <v>○</v>
      </c>
      <c r="O97" s="22">
        <f t="shared" si="17"/>
        <v>4</v>
      </c>
      <c r="P97" s="22" t="s">
        <v>13</v>
      </c>
      <c r="Q97" s="22" t="s">
        <v>14</v>
      </c>
      <c r="R97" s="22" t="str">
        <f t="shared" si="18"/>
        <v>○</v>
      </c>
      <c r="S97" s="22">
        <f t="shared" si="19"/>
        <v>2</v>
      </c>
      <c r="T97" s="22" t="s">
        <v>13</v>
      </c>
      <c r="U97" s="22" t="s">
        <v>14</v>
      </c>
    </row>
    <row r="98" spans="1:21" s="6" customFormat="1" ht="40.5" customHeight="1">
      <c r="A98" s="14" t="s">
        <v>145</v>
      </c>
      <c r="B98" s="41" t="s">
        <v>32</v>
      </c>
      <c r="C98" s="15" t="s">
        <v>158</v>
      </c>
      <c r="D98" s="15" t="s">
        <v>159</v>
      </c>
      <c r="E98" s="44">
        <v>187352</v>
      </c>
      <c r="F98" s="15"/>
      <c r="G98" s="17"/>
      <c r="H98" s="20" t="s">
        <v>692</v>
      </c>
      <c r="I98" s="18" t="str">
        <f t="shared" si="12"/>
        <v>工務課</v>
      </c>
      <c r="J98" s="18">
        <f t="shared" si="13"/>
        <v>46</v>
      </c>
      <c r="K98" s="18"/>
      <c r="L98" s="22" t="str">
        <f t="shared" si="14"/>
        <v>○</v>
      </c>
      <c r="M98" s="22" t="str">
        <f t="shared" si="15"/>
        <v>○</v>
      </c>
      <c r="N98" s="22" t="str">
        <f t="shared" si="16"/>
        <v>○</v>
      </c>
      <c r="O98" s="22">
        <f t="shared" si="17"/>
        <v>2</v>
      </c>
      <c r="P98" s="22" t="s">
        <v>13</v>
      </c>
      <c r="Q98" s="22" t="s">
        <v>14</v>
      </c>
      <c r="R98" s="22" t="str">
        <f t="shared" si="18"/>
        <v>○</v>
      </c>
      <c r="S98" s="22">
        <f t="shared" si="19"/>
        <v>2</v>
      </c>
      <c r="T98" s="22" t="s">
        <v>13</v>
      </c>
      <c r="U98" s="22" t="s">
        <v>14</v>
      </c>
    </row>
    <row r="99" spans="1:21" s="6" customFormat="1" ht="40.5" customHeight="1">
      <c r="A99" s="14" t="s">
        <v>145</v>
      </c>
      <c r="B99" s="41" t="s">
        <v>32</v>
      </c>
      <c r="C99" s="15" t="s">
        <v>160</v>
      </c>
      <c r="D99" s="15" t="s">
        <v>161</v>
      </c>
      <c r="E99" s="44">
        <v>0</v>
      </c>
      <c r="F99" s="15"/>
      <c r="G99" s="17"/>
      <c r="H99" s="20" t="s">
        <v>693</v>
      </c>
      <c r="I99" s="18" t="str">
        <f t="shared" si="12"/>
        <v>工務課</v>
      </c>
      <c r="J99" s="18">
        <f t="shared" si="13"/>
        <v>61</v>
      </c>
      <c r="K99" s="18"/>
      <c r="L99" s="22" t="str">
        <f t="shared" si="14"/>
        <v>○</v>
      </c>
      <c r="M99" s="22" t="str">
        <f t="shared" si="15"/>
        <v>×</v>
      </c>
      <c r="N99" s="22" t="str">
        <f t="shared" si="16"/>
        <v>×</v>
      </c>
      <c r="O99" s="22">
        <f t="shared" si="17"/>
        <v>4</v>
      </c>
      <c r="P99" s="22" t="s">
        <v>13</v>
      </c>
      <c r="Q99" s="22" t="s">
        <v>14</v>
      </c>
      <c r="R99" s="22" t="str">
        <f t="shared" si="18"/>
        <v>○</v>
      </c>
      <c r="S99" s="22">
        <f t="shared" si="19"/>
        <v>2</v>
      </c>
      <c r="T99" s="22" t="s">
        <v>13</v>
      </c>
      <c r="U99" s="22" t="s">
        <v>14</v>
      </c>
    </row>
    <row r="100" spans="1:21" s="6" customFormat="1" ht="40.5" customHeight="1">
      <c r="A100" s="14" t="s">
        <v>145</v>
      </c>
      <c r="B100" s="41" t="s">
        <v>32</v>
      </c>
      <c r="C100" s="15" t="s">
        <v>162</v>
      </c>
      <c r="D100" s="15" t="s">
        <v>163</v>
      </c>
      <c r="E100" s="44">
        <v>5728470</v>
      </c>
      <c r="F100" s="15"/>
      <c r="G100" s="17"/>
      <c r="H100" s="20" t="s">
        <v>694</v>
      </c>
      <c r="I100" s="18" t="str">
        <f t="shared" si="12"/>
        <v>工務課</v>
      </c>
      <c r="J100" s="18">
        <f t="shared" si="13"/>
        <v>63</v>
      </c>
      <c r="K100" s="18"/>
      <c r="L100" s="22" t="str">
        <f t="shared" si="14"/>
        <v>○</v>
      </c>
      <c r="M100" s="22" t="str">
        <f t="shared" si="15"/>
        <v>○</v>
      </c>
      <c r="N100" s="22" t="str">
        <f t="shared" si="16"/>
        <v>○</v>
      </c>
      <c r="O100" s="22">
        <f t="shared" si="17"/>
        <v>0</v>
      </c>
      <c r="P100" s="22" t="s">
        <v>13</v>
      </c>
      <c r="Q100" s="22" t="s">
        <v>14</v>
      </c>
      <c r="R100" s="22" t="str">
        <f t="shared" si="18"/>
        <v>○</v>
      </c>
      <c r="S100" s="22">
        <f t="shared" si="19"/>
        <v>2</v>
      </c>
      <c r="T100" s="22" t="s">
        <v>13</v>
      </c>
      <c r="U100" s="22" t="s">
        <v>14</v>
      </c>
    </row>
    <row r="101" spans="1:21" s="6" customFormat="1" ht="40.5" customHeight="1">
      <c r="A101" s="14" t="s">
        <v>145</v>
      </c>
      <c r="B101" s="41" t="s">
        <v>32</v>
      </c>
      <c r="C101" s="15" t="s">
        <v>164</v>
      </c>
      <c r="D101" s="15" t="s">
        <v>165</v>
      </c>
      <c r="E101" s="44">
        <v>5170000</v>
      </c>
      <c r="F101" s="15"/>
      <c r="G101" s="17"/>
      <c r="H101" s="20" t="s">
        <v>695</v>
      </c>
      <c r="I101" s="18" t="str">
        <f t="shared" si="12"/>
        <v>工務課</v>
      </c>
      <c r="J101" s="18">
        <f t="shared" si="13"/>
        <v>55</v>
      </c>
      <c r="K101" s="18"/>
      <c r="L101" s="22" t="str">
        <f t="shared" si="14"/>
        <v>○</v>
      </c>
      <c r="M101" s="22" t="str">
        <f t="shared" si="15"/>
        <v>○</v>
      </c>
      <c r="N101" s="22" t="str">
        <f t="shared" si="16"/>
        <v>×</v>
      </c>
      <c r="O101" s="22">
        <f t="shared" si="17"/>
        <v>2</v>
      </c>
      <c r="P101" s="22" t="s">
        <v>13</v>
      </c>
      <c r="Q101" s="22" t="s">
        <v>14</v>
      </c>
      <c r="R101" s="22" t="str">
        <f t="shared" si="18"/>
        <v>○</v>
      </c>
      <c r="S101" s="22">
        <f t="shared" si="19"/>
        <v>2</v>
      </c>
      <c r="T101" s="22" t="s">
        <v>13</v>
      </c>
      <c r="U101" s="22" t="s">
        <v>14</v>
      </c>
    </row>
    <row r="102" spans="1:21" s="6" customFormat="1" ht="40.5" customHeight="1">
      <c r="A102" s="14" t="s">
        <v>145</v>
      </c>
      <c r="B102" s="41" t="s">
        <v>32</v>
      </c>
      <c r="C102" s="15" t="s">
        <v>166</v>
      </c>
      <c r="D102" s="15" t="s">
        <v>167</v>
      </c>
      <c r="E102" s="44">
        <v>1213300</v>
      </c>
      <c r="F102" s="15"/>
      <c r="G102" s="17"/>
      <c r="H102" s="20" t="s">
        <v>696</v>
      </c>
      <c r="I102" s="18" t="str">
        <f t="shared" si="12"/>
        <v>工務課</v>
      </c>
      <c r="J102" s="18">
        <f t="shared" si="13"/>
        <v>48</v>
      </c>
      <c r="K102" s="18"/>
      <c r="L102" s="22" t="str">
        <f t="shared" si="14"/>
        <v>○</v>
      </c>
      <c r="M102" s="22" t="str">
        <f t="shared" si="15"/>
        <v>○</v>
      </c>
      <c r="N102" s="22" t="str">
        <f t="shared" si="16"/>
        <v>○</v>
      </c>
      <c r="O102" s="22">
        <f t="shared" si="17"/>
        <v>0</v>
      </c>
      <c r="P102" s="22" t="s">
        <v>13</v>
      </c>
      <c r="Q102" s="22" t="s">
        <v>14</v>
      </c>
      <c r="R102" s="22" t="str">
        <f t="shared" si="18"/>
        <v>○</v>
      </c>
      <c r="S102" s="22">
        <f t="shared" si="19"/>
        <v>2</v>
      </c>
      <c r="T102" s="22" t="s">
        <v>13</v>
      </c>
      <c r="U102" s="22" t="s">
        <v>14</v>
      </c>
    </row>
    <row r="103" spans="1:21" s="6" customFormat="1" ht="40.5" customHeight="1">
      <c r="A103" s="14" t="s">
        <v>145</v>
      </c>
      <c r="B103" s="41" t="s">
        <v>32</v>
      </c>
      <c r="C103" s="15" t="s">
        <v>168</v>
      </c>
      <c r="D103" s="45" t="s">
        <v>1133</v>
      </c>
      <c r="E103" s="44">
        <v>9244400</v>
      </c>
      <c r="F103" s="15"/>
      <c r="G103" s="17"/>
      <c r="H103" s="20" t="s">
        <v>697</v>
      </c>
      <c r="I103" s="18" t="str">
        <f t="shared" si="12"/>
        <v>工務課</v>
      </c>
      <c r="J103" s="18">
        <f t="shared" si="13"/>
        <v>46</v>
      </c>
      <c r="K103" s="18"/>
      <c r="L103" s="22" t="str">
        <f t="shared" si="14"/>
        <v>○</v>
      </c>
      <c r="M103" s="22" t="str">
        <f t="shared" si="15"/>
        <v>○</v>
      </c>
      <c r="N103" s="22" t="str">
        <f t="shared" si="16"/>
        <v>○</v>
      </c>
      <c r="O103" s="22">
        <f t="shared" si="17"/>
        <v>2</v>
      </c>
      <c r="P103" s="22" t="s">
        <v>13</v>
      </c>
      <c r="Q103" s="22" t="s">
        <v>14</v>
      </c>
      <c r="R103" s="22" t="str">
        <f t="shared" si="18"/>
        <v>○</v>
      </c>
      <c r="S103" s="22">
        <f t="shared" si="19"/>
        <v>0</v>
      </c>
      <c r="T103" s="22" t="s">
        <v>13</v>
      </c>
      <c r="U103" s="22" t="s">
        <v>14</v>
      </c>
    </row>
    <row r="104" spans="1:21" s="6" customFormat="1" ht="40.5" customHeight="1">
      <c r="A104" s="14" t="s">
        <v>145</v>
      </c>
      <c r="B104" s="41" t="s">
        <v>32</v>
      </c>
      <c r="C104" s="15" t="s">
        <v>169</v>
      </c>
      <c r="D104" s="15" t="s">
        <v>161</v>
      </c>
      <c r="E104" s="44">
        <v>0</v>
      </c>
      <c r="F104" s="15"/>
      <c r="G104" s="17"/>
      <c r="H104" s="20" t="s">
        <v>698</v>
      </c>
      <c r="I104" s="18" t="str">
        <f t="shared" si="12"/>
        <v>工務課</v>
      </c>
      <c r="J104" s="18">
        <f t="shared" si="13"/>
        <v>42</v>
      </c>
      <c r="K104" s="18"/>
      <c r="L104" s="22" t="str">
        <f t="shared" si="14"/>
        <v>○</v>
      </c>
      <c r="M104" s="22" t="str">
        <f t="shared" si="15"/>
        <v>×</v>
      </c>
      <c r="N104" s="22" t="str">
        <f t="shared" si="16"/>
        <v>○</v>
      </c>
      <c r="O104" s="22">
        <f t="shared" si="17"/>
        <v>2</v>
      </c>
      <c r="P104" s="22" t="s">
        <v>13</v>
      </c>
      <c r="Q104" s="22" t="s">
        <v>14</v>
      </c>
      <c r="R104" s="22" t="str">
        <f t="shared" si="18"/>
        <v>○</v>
      </c>
      <c r="S104" s="22">
        <f t="shared" si="19"/>
        <v>2</v>
      </c>
      <c r="T104" s="22" t="s">
        <v>13</v>
      </c>
      <c r="U104" s="22" t="s">
        <v>14</v>
      </c>
    </row>
    <row r="105" spans="1:21" s="6" customFormat="1" ht="40.5" customHeight="1">
      <c r="A105" s="14" t="s">
        <v>145</v>
      </c>
      <c r="B105" s="41" t="s">
        <v>32</v>
      </c>
      <c r="C105" s="15" t="s">
        <v>170</v>
      </c>
      <c r="D105" s="45" t="s">
        <v>1133</v>
      </c>
      <c r="E105" s="44">
        <v>57816000</v>
      </c>
      <c r="F105" s="15"/>
      <c r="G105" s="17"/>
      <c r="H105" s="20" t="s">
        <v>699</v>
      </c>
      <c r="I105" s="18" t="str">
        <f t="shared" si="12"/>
        <v>工務課</v>
      </c>
      <c r="J105" s="18">
        <f t="shared" si="13"/>
        <v>51</v>
      </c>
      <c r="K105" s="18"/>
      <c r="L105" s="22" t="str">
        <f t="shared" si="14"/>
        <v>○</v>
      </c>
      <c r="M105" s="22" t="str">
        <f t="shared" si="15"/>
        <v>○</v>
      </c>
      <c r="N105" s="22" t="str">
        <f t="shared" si="16"/>
        <v>○</v>
      </c>
      <c r="O105" s="22">
        <f t="shared" si="17"/>
        <v>4</v>
      </c>
      <c r="P105" s="22" t="s">
        <v>13</v>
      </c>
      <c r="Q105" s="22" t="s">
        <v>14</v>
      </c>
      <c r="R105" s="22" t="str">
        <f t="shared" si="18"/>
        <v>○</v>
      </c>
      <c r="S105" s="22">
        <f t="shared" si="19"/>
        <v>0</v>
      </c>
      <c r="T105" s="22" t="s">
        <v>13</v>
      </c>
      <c r="U105" s="22" t="s">
        <v>14</v>
      </c>
    </row>
    <row r="106" spans="1:21" s="6" customFormat="1" ht="40.5" customHeight="1">
      <c r="A106" s="14" t="s">
        <v>145</v>
      </c>
      <c r="B106" s="41" t="s">
        <v>32</v>
      </c>
      <c r="C106" s="15" t="s">
        <v>171</v>
      </c>
      <c r="D106" s="15" t="s">
        <v>172</v>
      </c>
      <c r="E106" s="44">
        <v>12045000</v>
      </c>
      <c r="F106" s="15"/>
      <c r="G106" s="17"/>
      <c r="H106" s="20" t="s">
        <v>700</v>
      </c>
      <c r="I106" s="18" t="str">
        <f t="shared" si="12"/>
        <v>工務課</v>
      </c>
      <c r="J106" s="18">
        <f t="shared" si="13"/>
        <v>38</v>
      </c>
      <c r="K106" s="18"/>
      <c r="L106" s="22" t="str">
        <f t="shared" si="14"/>
        <v>○</v>
      </c>
      <c r="M106" s="22" t="str">
        <f t="shared" si="15"/>
        <v>○</v>
      </c>
      <c r="N106" s="22" t="str">
        <f t="shared" si="16"/>
        <v>○</v>
      </c>
      <c r="O106" s="22">
        <f t="shared" si="17"/>
        <v>0</v>
      </c>
      <c r="P106" s="22" t="s">
        <v>13</v>
      </c>
      <c r="Q106" s="22" t="s">
        <v>14</v>
      </c>
      <c r="R106" s="22" t="str">
        <f t="shared" si="18"/>
        <v>○</v>
      </c>
      <c r="S106" s="22">
        <f t="shared" si="19"/>
        <v>2</v>
      </c>
      <c r="T106" s="22" t="s">
        <v>13</v>
      </c>
      <c r="U106" s="22" t="s">
        <v>14</v>
      </c>
    </row>
    <row r="107" spans="1:21" s="6" customFormat="1" ht="40.5" customHeight="1">
      <c r="A107" s="14" t="s">
        <v>145</v>
      </c>
      <c r="B107" s="41" t="s">
        <v>32</v>
      </c>
      <c r="C107" s="15" t="s">
        <v>173</v>
      </c>
      <c r="D107" s="15" t="s">
        <v>174</v>
      </c>
      <c r="E107" s="44">
        <v>825000</v>
      </c>
      <c r="F107" s="15"/>
      <c r="G107" s="17"/>
      <c r="H107" s="20" t="s">
        <v>701</v>
      </c>
      <c r="I107" s="18" t="str">
        <f t="shared" si="12"/>
        <v>工務課</v>
      </c>
      <c r="J107" s="18">
        <f t="shared" si="13"/>
        <v>39</v>
      </c>
      <c r="K107" s="18"/>
      <c r="L107" s="22" t="str">
        <f t="shared" si="14"/>
        <v>○</v>
      </c>
      <c r="M107" s="22" t="str">
        <f t="shared" si="15"/>
        <v>○</v>
      </c>
      <c r="N107" s="22" t="str">
        <f t="shared" si="16"/>
        <v>○</v>
      </c>
      <c r="O107" s="22">
        <f t="shared" si="17"/>
        <v>0</v>
      </c>
      <c r="P107" s="22" t="s">
        <v>13</v>
      </c>
      <c r="Q107" s="22" t="s">
        <v>14</v>
      </c>
      <c r="R107" s="22" t="str">
        <f t="shared" si="18"/>
        <v>○</v>
      </c>
      <c r="S107" s="22">
        <f t="shared" si="19"/>
        <v>2</v>
      </c>
      <c r="T107" s="22" t="s">
        <v>13</v>
      </c>
      <c r="U107" s="22" t="s">
        <v>14</v>
      </c>
    </row>
    <row r="108" spans="1:21" s="6" customFormat="1" ht="40.5" customHeight="1">
      <c r="A108" s="14" t="s">
        <v>145</v>
      </c>
      <c r="B108" s="41" t="s">
        <v>32</v>
      </c>
      <c r="C108" s="15" t="s">
        <v>175</v>
      </c>
      <c r="D108" s="15" t="s">
        <v>172</v>
      </c>
      <c r="E108" s="44">
        <v>4070000</v>
      </c>
      <c r="F108" s="15"/>
      <c r="G108" s="17"/>
      <c r="H108" s="20" t="s">
        <v>702</v>
      </c>
      <c r="I108" s="18" t="str">
        <f t="shared" si="12"/>
        <v>工務課</v>
      </c>
      <c r="J108" s="18">
        <f t="shared" si="13"/>
        <v>42</v>
      </c>
      <c r="K108" s="18"/>
      <c r="L108" s="22" t="str">
        <f t="shared" si="14"/>
        <v>○</v>
      </c>
      <c r="M108" s="22" t="str">
        <f t="shared" si="15"/>
        <v>○</v>
      </c>
      <c r="N108" s="22" t="str">
        <f t="shared" si="16"/>
        <v>○</v>
      </c>
      <c r="O108" s="22">
        <f t="shared" si="17"/>
        <v>2</v>
      </c>
      <c r="P108" s="22" t="s">
        <v>13</v>
      </c>
      <c r="Q108" s="22" t="s">
        <v>14</v>
      </c>
      <c r="R108" s="22" t="str">
        <f t="shared" si="18"/>
        <v>○</v>
      </c>
      <c r="S108" s="22">
        <f t="shared" si="19"/>
        <v>2</v>
      </c>
      <c r="T108" s="22" t="s">
        <v>13</v>
      </c>
      <c r="U108" s="22" t="s">
        <v>14</v>
      </c>
    </row>
    <row r="109" spans="1:21" s="6" customFormat="1" ht="40.5" customHeight="1">
      <c r="A109" s="14" t="s">
        <v>145</v>
      </c>
      <c r="B109" s="41" t="s">
        <v>32</v>
      </c>
      <c r="C109" s="15" t="s">
        <v>176</v>
      </c>
      <c r="D109" s="45" t="s">
        <v>1133</v>
      </c>
      <c r="E109" s="44">
        <v>79000</v>
      </c>
      <c r="F109" s="15"/>
      <c r="G109" s="17"/>
      <c r="H109" s="20" t="s">
        <v>703</v>
      </c>
      <c r="I109" s="18" t="str">
        <f t="shared" si="12"/>
        <v>工務課</v>
      </c>
      <c r="J109" s="18">
        <f t="shared" si="13"/>
        <v>52</v>
      </c>
      <c r="K109" s="18"/>
      <c r="L109" s="22" t="str">
        <f t="shared" si="14"/>
        <v>○</v>
      </c>
      <c r="M109" s="22" t="str">
        <f t="shared" si="15"/>
        <v>○</v>
      </c>
      <c r="N109" s="22" t="str">
        <f t="shared" si="16"/>
        <v>○</v>
      </c>
      <c r="O109" s="22">
        <f t="shared" si="17"/>
        <v>0</v>
      </c>
      <c r="P109" s="22" t="s">
        <v>13</v>
      </c>
      <c r="Q109" s="22" t="s">
        <v>14</v>
      </c>
      <c r="R109" s="22" t="str">
        <f t="shared" si="18"/>
        <v>○</v>
      </c>
      <c r="S109" s="22">
        <f t="shared" si="19"/>
        <v>0</v>
      </c>
      <c r="T109" s="22" t="s">
        <v>13</v>
      </c>
      <c r="U109" s="22" t="s">
        <v>14</v>
      </c>
    </row>
    <row r="110" spans="1:21" s="6" customFormat="1" ht="40.5" customHeight="1">
      <c r="A110" s="14" t="s">
        <v>145</v>
      </c>
      <c r="B110" s="41" t="s">
        <v>32</v>
      </c>
      <c r="C110" s="15" t="s">
        <v>177</v>
      </c>
      <c r="D110" s="15" t="s">
        <v>178</v>
      </c>
      <c r="E110" s="44">
        <v>451200</v>
      </c>
      <c r="F110" s="15"/>
      <c r="G110" s="17"/>
      <c r="H110" s="20" t="s">
        <v>704</v>
      </c>
      <c r="I110" s="18" t="str">
        <f t="shared" si="12"/>
        <v>工務課</v>
      </c>
      <c r="J110" s="18">
        <f t="shared" si="13"/>
        <v>52</v>
      </c>
      <c r="K110" s="18"/>
      <c r="L110" s="22" t="str">
        <f t="shared" si="14"/>
        <v>○</v>
      </c>
      <c r="M110" s="22" t="str">
        <f t="shared" si="15"/>
        <v>○</v>
      </c>
      <c r="N110" s="22" t="str">
        <f t="shared" si="16"/>
        <v>×</v>
      </c>
      <c r="O110" s="22">
        <f t="shared" si="17"/>
        <v>0</v>
      </c>
      <c r="P110" s="22" t="s">
        <v>13</v>
      </c>
      <c r="Q110" s="22" t="s">
        <v>14</v>
      </c>
      <c r="R110" s="22" t="str">
        <f t="shared" si="18"/>
        <v>○</v>
      </c>
      <c r="S110" s="22">
        <f t="shared" si="19"/>
        <v>2</v>
      </c>
      <c r="T110" s="22" t="s">
        <v>13</v>
      </c>
      <c r="U110" s="22" t="s">
        <v>14</v>
      </c>
    </row>
    <row r="111" spans="1:21" s="6" customFormat="1" ht="40.5" customHeight="1">
      <c r="A111" s="14" t="s">
        <v>145</v>
      </c>
      <c r="B111" s="41" t="s">
        <v>32</v>
      </c>
      <c r="C111" s="15" t="s">
        <v>179</v>
      </c>
      <c r="D111" s="15" t="s">
        <v>180</v>
      </c>
      <c r="E111" s="44">
        <v>726000</v>
      </c>
      <c r="F111" s="15"/>
      <c r="G111" s="17"/>
      <c r="H111" s="20" t="s">
        <v>705</v>
      </c>
      <c r="I111" s="18" t="str">
        <f t="shared" si="12"/>
        <v>工務課</v>
      </c>
      <c r="J111" s="18">
        <f t="shared" si="13"/>
        <v>43</v>
      </c>
      <c r="K111" s="18"/>
      <c r="L111" s="22" t="str">
        <f t="shared" si="14"/>
        <v>○</v>
      </c>
      <c r="M111" s="22" t="str">
        <f t="shared" si="15"/>
        <v>○</v>
      </c>
      <c r="N111" s="22" t="str">
        <f t="shared" si="16"/>
        <v>○</v>
      </c>
      <c r="O111" s="22">
        <f t="shared" si="17"/>
        <v>0</v>
      </c>
      <c r="P111" s="22" t="s">
        <v>13</v>
      </c>
      <c r="Q111" s="22" t="s">
        <v>14</v>
      </c>
      <c r="R111" s="22" t="str">
        <f t="shared" si="18"/>
        <v>○</v>
      </c>
      <c r="S111" s="22">
        <f t="shared" si="19"/>
        <v>2</v>
      </c>
      <c r="T111" s="22" t="s">
        <v>13</v>
      </c>
      <c r="U111" s="22" t="s">
        <v>14</v>
      </c>
    </row>
    <row r="112" spans="1:21" s="6" customFormat="1" ht="40.5" customHeight="1">
      <c r="A112" s="14" t="s">
        <v>145</v>
      </c>
      <c r="B112" s="41" t="s">
        <v>32</v>
      </c>
      <c r="C112" s="15" t="s">
        <v>181</v>
      </c>
      <c r="D112" s="15" t="s">
        <v>182</v>
      </c>
      <c r="E112" s="44">
        <v>847000</v>
      </c>
      <c r="F112" s="15"/>
      <c r="G112" s="17"/>
      <c r="H112" s="20" t="s">
        <v>706</v>
      </c>
      <c r="I112" s="18" t="str">
        <f t="shared" si="12"/>
        <v>工務課</v>
      </c>
      <c r="J112" s="18">
        <f t="shared" si="13"/>
        <v>41</v>
      </c>
      <c r="K112" s="18"/>
      <c r="L112" s="22" t="str">
        <f t="shared" si="14"/>
        <v>○</v>
      </c>
      <c r="M112" s="22" t="str">
        <f t="shared" si="15"/>
        <v>○</v>
      </c>
      <c r="N112" s="22" t="str">
        <f t="shared" si="16"/>
        <v>○</v>
      </c>
      <c r="O112" s="22">
        <f t="shared" si="17"/>
        <v>0</v>
      </c>
      <c r="P112" s="22" t="s">
        <v>13</v>
      </c>
      <c r="Q112" s="22" t="s">
        <v>14</v>
      </c>
      <c r="R112" s="22" t="str">
        <f t="shared" si="18"/>
        <v>○</v>
      </c>
      <c r="S112" s="22">
        <f t="shared" si="19"/>
        <v>2</v>
      </c>
      <c r="T112" s="22" t="s">
        <v>13</v>
      </c>
      <c r="U112" s="22" t="s">
        <v>14</v>
      </c>
    </row>
    <row r="113" spans="1:21" s="6" customFormat="1" ht="40.5" customHeight="1">
      <c r="A113" s="14" t="s">
        <v>145</v>
      </c>
      <c r="B113" s="41" t="s">
        <v>32</v>
      </c>
      <c r="C113" s="15" t="s">
        <v>183</v>
      </c>
      <c r="D113" s="45" t="s">
        <v>1133</v>
      </c>
      <c r="E113" s="44">
        <v>1331000</v>
      </c>
      <c r="F113" s="15"/>
      <c r="G113" s="17"/>
      <c r="H113" s="20" t="s">
        <v>707</v>
      </c>
      <c r="I113" s="18" t="str">
        <f t="shared" si="12"/>
        <v>工務課</v>
      </c>
      <c r="J113" s="18">
        <f t="shared" si="13"/>
        <v>43</v>
      </c>
      <c r="K113" s="18"/>
      <c r="L113" s="22" t="str">
        <f t="shared" si="14"/>
        <v>○</v>
      </c>
      <c r="M113" s="22" t="str">
        <f t="shared" si="15"/>
        <v>○</v>
      </c>
      <c r="N113" s="22" t="str">
        <f t="shared" si="16"/>
        <v>○</v>
      </c>
      <c r="O113" s="22">
        <f t="shared" si="17"/>
        <v>0</v>
      </c>
      <c r="P113" s="22" t="s">
        <v>13</v>
      </c>
      <c r="Q113" s="22" t="s">
        <v>14</v>
      </c>
      <c r="R113" s="22" t="str">
        <f t="shared" si="18"/>
        <v>○</v>
      </c>
      <c r="S113" s="22">
        <f t="shared" si="19"/>
        <v>0</v>
      </c>
      <c r="T113" s="22" t="s">
        <v>13</v>
      </c>
      <c r="U113" s="22" t="s">
        <v>14</v>
      </c>
    </row>
    <row r="114" spans="1:21" s="6" customFormat="1" ht="40.5" customHeight="1">
      <c r="A114" s="14" t="s">
        <v>145</v>
      </c>
      <c r="B114" s="41" t="s">
        <v>32</v>
      </c>
      <c r="C114" s="15" t="s">
        <v>184</v>
      </c>
      <c r="D114" s="15" t="s">
        <v>185</v>
      </c>
      <c r="E114" s="44">
        <v>44781000</v>
      </c>
      <c r="F114" s="15"/>
      <c r="G114" s="17"/>
      <c r="H114" s="20" t="s">
        <v>708</v>
      </c>
      <c r="I114" s="18" t="str">
        <f t="shared" si="12"/>
        <v>工務課</v>
      </c>
      <c r="J114" s="18">
        <f t="shared" si="13"/>
        <v>50</v>
      </c>
      <c r="K114" s="18"/>
      <c r="L114" s="22" t="str">
        <f t="shared" si="14"/>
        <v>○</v>
      </c>
      <c r="M114" s="22" t="str">
        <f t="shared" si="15"/>
        <v>○</v>
      </c>
      <c r="N114" s="22" t="str">
        <f t="shared" si="16"/>
        <v>○</v>
      </c>
      <c r="O114" s="22">
        <f t="shared" si="17"/>
        <v>0</v>
      </c>
      <c r="P114" s="22" t="s">
        <v>13</v>
      </c>
      <c r="Q114" s="22" t="s">
        <v>14</v>
      </c>
      <c r="R114" s="22" t="str">
        <f t="shared" si="18"/>
        <v>○</v>
      </c>
      <c r="S114" s="22">
        <f t="shared" si="19"/>
        <v>2</v>
      </c>
      <c r="T114" s="22" t="s">
        <v>13</v>
      </c>
      <c r="U114" s="22" t="s">
        <v>14</v>
      </c>
    </row>
    <row r="115" spans="1:21" s="6" customFormat="1" ht="40.5" customHeight="1">
      <c r="A115" s="14" t="s">
        <v>145</v>
      </c>
      <c r="B115" s="41" t="s">
        <v>32</v>
      </c>
      <c r="C115" s="15" t="s">
        <v>186</v>
      </c>
      <c r="D115" s="15" t="s">
        <v>187</v>
      </c>
      <c r="E115" s="44">
        <v>5855853</v>
      </c>
      <c r="F115" s="15"/>
      <c r="G115" s="17"/>
      <c r="H115" s="20" t="s">
        <v>709</v>
      </c>
      <c r="I115" s="18" t="str">
        <f t="shared" si="12"/>
        <v>工務課</v>
      </c>
      <c r="J115" s="18">
        <f t="shared" si="13"/>
        <v>70</v>
      </c>
      <c r="K115" s="18"/>
      <c r="L115" s="22" t="str">
        <f t="shared" si="14"/>
        <v>○</v>
      </c>
      <c r="M115" s="22" t="str">
        <f t="shared" si="15"/>
        <v>○</v>
      </c>
      <c r="N115" s="22" t="str">
        <f t="shared" si="16"/>
        <v>○</v>
      </c>
      <c r="O115" s="22">
        <f t="shared" si="17"/>
        <v>0</v>
      </c>
      <c r="P115" s="22" t="s">
        <v>13</v>
      </c>
      <c r="Q115" s="22" t="s">
        <v>14</v>
      </c>
      <c r="R115" s="22" t="str">
        <f t="shared" si="18"/>
        <v>○</v>
      </c>
      <c r="S115" s="22">
        <f t="shared" si="19"/>
        <v>2</v>
      </c>
      <c r="T115" s="22" t="s">
        <v>13</v>
      </c>
      <c r="U115" s="22" t="s">
        <v>14</v>
      </c>
    </row>
    <row r="116" spans="1:21" s="6" customFormat="1" ht="40.5" customHeight="1">
      <c r="A116" s="14" t="s">
        <v>145</v>
      </c>
      <c r="B116" s="41" t="s">
        <v>32</v>
      </c>
      <c r="C116" s="15" t="s">
        <v>188</v>
      </c>
      <c r="D116" s="15" t="s">
        <v>187</v>
      </c>
      <c r="E116" s="44">
        <v>5808668</v>
      </c>
      <c r="F116" s="15"/>
      <c r="G116" s="17"/>
      <c r="H116" s="20" t="s">
        <v>710</v>
      </c>
      <c r="I116" s="18" t="str">
        <f t="shared" si="12"/>
        <v>工務課</v>
      </c>
      <c r="J116" s="18">
        <f t="shared" si="13"/>
        <v>76</v>
      </c>
      <c r="K116" s="18"/>
      <c r="L116" s="22" t="str">
        <f t="shared" si="14"/>
        <v>○</v>
      </c>
      <c r="M116" s="22" t="str">
        <f t="shared" si="15"/>
        <v>○</v>
      </c>
      <c r="N116" s="22" t="str">
        <f t="shared" si="16"/>
        <v>○</v>
      </c>
      <c r="O116" s="22">
        <f t="shared" si="17"/>
        <v>2</v>
      </c>
      <c r="P116" s="22" t="s">
        <v>13</v>
      </c>
      <c r="Q116" s="22" t="s">
        <v>14</v>
      </c>
      <c r="R116" s="22" t="str">
        <f t="shared" si="18"/>
        <v>○</v>
      </c>
      <c r="S116" s="22">
        <f t="shared" si="19"/>
        <v>2</v>
      </c>
      <c r="T116" s="22" t="s">
        <v>13</v>
      </c>
      <c r="U116" s="22" t="s">
        <v>14</v>
      </c>
    </row>
    <row r="117" spans="1:21" s="6" customFormat="1" ht="40.5" customHeight="1">
      <c r="A117" s="14" t="s">
        <v>189</v>
      </c>
      <c r="B117" s="41" t="s">
        <v>32</v>
      </c>
      <c r="C117" s="15" t="s">
        <v>190</v>
      </c>
      <c r="D117" s="15" t="s">
        <v>191</v>
      </c>
      <c r="E117" s="44">
        <v>7190000</v>
      </c>
      <c r="F117" s="15"/>
      <c r="G117" s="17"/>
      <c r="H117" s="20" t="s">
        <v>711</v>
      </c>
      <c r="I117" s="18" t="str">
        <f t="shared" si="12"/>
        <v>保全監理課</v>
      </c>
      <c r="J117" s="18">
        <f t="shared" si="13"/>
        <v>66</v>
      </c>
      <c r="K117" s="18"/>
      <c r="L117" s="22" t="str">
        <f t="shared" si="14"/>
        <v>○</v>
      </c>
      <c r="M117" s="22" t="str">
        <f t="shared" si="15"/>
        <v>○</v>
      </c>
      <c r="N117" s="22" t="str">
        <f t="shared" si="16"/>
        <v>○</v>
      </c>
      <c r="O117" s="22">
        <f t="shared" si="17"/>
        <v>2</v>
      </c>
      <c r="P117" s="22" t="s">
        <v>13</v>
      </c>
      <c r="Q117" s="22" t="s">
        <v>14</v>
      </c>
      <c r="R117" s="22" t="str">
        <f t="shared" si="18"/>
        <v>○</v>
      </c>
      <c r="S117" s="22">
        <f t="shared" si="19"/>
        <v>2</v>
      </c>
      <c r="T117" s="22" t="s">
        <v>13</v>
      </c>
      <c r="U117" s="22" t="s">
        <v>14</v>
      </c>
    </row>
    <row r="118" spans="1:21" s="6" customFormat="1" ht="40.5" customHeight="1">
      <c r="A118" s="14" t="s">
        <v>189</v>
      </c>
      <c r="B118" s="41" t="s">
        <v>32</v>
      </c>
      <c r="C118" s="15" t="s">
        <v>192</v>
      </c>
      <c r="D118" s="15" t="s">
        <v>191</v>
      </c>
      <c r="E118" s="44">
        <v>17406000</v>
      </c>
      <c r="F118" s="15"/>
      <c r="G118" s="17"/>
      <c r="H118" s="20" t="s">
        <v>712</v>
      </c>
      <c r="I118" s="18" t="str">
        <f t="shared" si="12"/>
        <v>保全監理課</v>
      </c>
      <c r="J118" s="18">
        <f t="shared" si="13"/>
        <v>73</v>
      </c>
      <c r="K118" s="18"/>
      <c r="L118" s="22" t="str">
        <f t="shared" si="14"/>
        <v>○</v>
      </c>
      <c r="M118" s="22" t="str">
        <f t="shared" si="15"/>
        <v>○</v>
      </c>
      <c r="N118" s="22" t="str">
        <f t="shared" si="16"/>
        <v>○</v>
      </c>
      <c r="O118" s="22">
        <f t="shared" si="17"/>
        <v>2</v>
      </c>
      <c r="P118" s="22" t="s">
        <v>13</v>
      </c>
      <c r="Q118" s="22" t="s">
        <v>14</v>
      </c>
      <c r="R118" s="22" t="str">
        <f t="shared" si="18"/>
        <v>○</v>
      </c>
      <c r="S118" s="22">
        <f t="shared" si="19"/>
        <v>2</v>
      </c>
      <c r="T118" s="22" t="s">
        <v>13</v>
      </c>
      <c r="U118" s="22" t="s">
        <v>14</v>
      </c>
    </row>
    <row r="119" spans="1:21" s="6" customFormat="1" ht="40.5" customHeight="1">
      <c r="A119" s="14" t="s">
        <v>189</v>
      </c>
      <c r="B119" s="41" t="s">
        <v>32</v>
      </c>
      <c r="C119" s="15" t="s">
        <v>193</v>
      </c>
      <c r="D119" s="15" t="s">
        <v>194</v>
      </c>
      <c r="E119" s="44">
        <v>5021500</v>
      </c>
      <c r="F119" s="15"/>
      <c r="G119" s="17"/>
      <c r="H119" s="20" t="s">
        <v>713</v>
      </c>
      <c r="I119" s="18" t="str">
        <f t="shared" si="12"/>
        <v>保全監理課</v>
      </c>
      <c r="J119" s="18">
        <f t="shared" si="13"/>
        <v>69</v>
      </c>
      <c r="K119" s="18"/>
      <c r="L119" s="22" t="str">
        <f t="shared" si="14"/>
        <v>○</v>
      </c>
      <c r="M119" s="22" t="str">
        <f t="shared" si="15"/>
        <v>○</v>
      </c>
      <c r="N119" s="22" t="str">
        <f t="shared" si="16"/>
        <v>○</v>
      </c>
      <c r="O119" s="22">
        <f t="shared" si="17"/>
        <v>2</v>
      </c>
      <c r="P119" s="22" t="s">
        <v>13</v>
      </c>
      <c r="Q119" s="22" t="s">
        <v>14</v>
      </c>
      <c r="R119" s="22" t="str">
        <f t="shared" si="18"/>
        <v>○</v>
      </c>
      <c r="S119" s="22">
        <f t="shared" si="19"/>
        <v>2</v>
      </c>
      <c r="T119" s="22" t="s">
        <v>13</v>
      </c>
      <c r="U119" s="22" t="s">
        <v>14</v>
      </c>
    </row>
    <row r="120" spans="1:21" s="6" customFormat="1" ht="40.5" customHeight="1">
      <c r="A120" s="14" t="s">
        <v>189</v>
      </c>
      <c r="B120" s="41" t="s">
        <v>32</v>
      </c>
      <c r="C120" s="15" t="s">
        <v>195</v>
      </c>
      <c r="D120" s="15" t="s">
        <v>196</v>
      </c>
      <c r="E120" s="44">
        <v>710600</v>
      </c>
      <c r="F120" s="15"/>
      <c r="G120" s="17"/>
      <c r="H120" s="20" t="s">
        <v>714</v>
      </c>
      <c r="I120" s="18" t="str">
        <f t="shared" si="12"/>
        <v>保全監理課</v>
      </c>
      <c r="J120" s="18">
        <f t="shared" si="13"/>
        <v>52</v>
      </c>
      <c r="K120" s="18"/>
      <c r="L120" s="22" t="str">
        <f t="shared" si="14"/>
        <v>○</v>
      </c>
      <c r="M120" s="22" t="str">
        <f t="shared" si="15"/>
        <v>○</v>
      </c>
      <c r="N120" s="22" t="str">
        <f t="shared" si="16"/>
        <v>×</v>
      </c>
      <c r="O120" s="22">
        <f t="shared" si="17"/>
        <v>6</v>
      </c>
      <c r="P120" s="22" t="s">
        <v>13</v>
      </c>
      <c r="Q120" s="22" t="s">
        <v>14</v>
      </c>
      <c r="R120" s="22" t="str">
        <f t="shared" si="18"/>
        <v>○</v>
      </c>
      <c r="S120" s="22">
        <f t="shared" si="19"/>
        <v>2</v>
      </c>
      <c r="T120" s="22" t="s">
        <v>13</v>
      </c>
      <c r="U120" s="22" t="s">
        <v>14</v>
      </c>
    </row>
    <row r="121" spans="1:21" s="6" customFormat="1" ht="40.5" customHeight="1">
      <c r="A121" s="14" t="s">
        <v>189</v>
      </c>
      <c r="B121" s="41" t="s">
        <v>32</v>
      </c>
      <c r="C121" s="15" t="s">
        <v>195</v>
      </c>
      <c r="D121" s="15" t="s">
        <v>196</v>
      </c>
      <c r="E121" s="44">
        <v>425700</v>
      </c>
      <c r="F121" s="15"/>
      <c r="G121" s="17"/>
      <c r="H121" s="20" t="s">
        <v>715</v>
      </c>
      <c r="I121" s="18" t="str">
        <f t="shared" si="12"/>
        <v>保全監理課</v>
      </c>
      <c r="J121" s="18">
        <f t="shared" si="13"/>
        <v>52</v>
      </c>
      <c r="K121" s="18"/>
      <c r="L121" s="22" t="str">
        <f t="shared" si="14"/>
        <v>○</v>
      </c>
      <c r="M121" s="22" t="str">
        <f t="shared" si="15"/>
        <v>○</v>
      </c>
      <c r="N121" s="22" t="str">
        <f t="shared" si="16"/>
        <v>×</v>
      </c>
      <c r="O121" s="22">
        <f t="shared" si="17"/>
        <v>6</v>
      </c>
      <c r="P121" s="22" t="s">
        <v>13</v>
      </c>
      <c r="Q121" s="22" t="s">
        <v>14</v>
      </c>
      <c r="R121" s="22" t="str">
        <f t="shared" si="18"/>
        <v>○</v>
      </c>
      <c r="S121" s="22">
        <f t="shared" si="19"/>
        <v>2</v>
      </c>
      <c r="T121" s="22" t="s">
        <v>13</v>
      </c>
      <c r="U121" s="22" t="s">
        <v>14</v>
      </c>
    </row>
    <row r="122" spans="1:21" s="6" customFormat="1" ht="40.5" customHeight="1">
      <c r="A122" s="14" t="s">
        <v>189</v>
      </c>
      <c r="B122" s="41" t="s">
        <v>32</v>
      </c>
      <c r="C122" s="15" t="s">
        <v>195</v>
      </c>
      <c r="D122" s="15" t="s">
        <v>196</v>
      </c>
      <c r="E122" s="44">
        <v>425700</v>
      </c>
      <c r="F122" s="15"/>
      <c r="G122" s="17"/>
      <c r="H122" s="20" t="s">
        <v>716</v>
      </c>
      <c r="I122" s="18" t="str">
        <f t="shared" si="12"/>
        <v>保全監理課</v>
      </c>
      <c r="J122" s="18">
        <f t="shared" si="13"/>
        <v>52</v>
      </c>
      <c r="K122" s="18"/>
      <c r="L122" s="22" t="str">
        <f t="shared" si="14"/>
        <v>○</v>
      </c>
      <c r="M122" s="22" t="str">
        <f t="shared" si="15"/>
        <v>○</v>
      </c>
      <c r="N122" s="22" t="str">
        <f t="shared" si="16"/>
        <v>×</v>
      </c>
      <c r="O122" s="22">
        <f t="shared" si="17"/>
        <v>6</v>
      </c>
      <c r="P122" s="22" t="s">
        <v>13</v>
      </c>
      <c r="Q122" s="22" t="s">
        <v>14</v>
      </c>
      <c r="R122" s="22" t="str">
        <f t="shared" si="18"/>
        <v>○</v>
      </c>
      <c r="S122" s="22">
        <f t="shared" si="19"/>
        <v>2</v>
      </c>
      <c r="T122" s="22" t="s">
        <v>13</v>
      </c>
      <c r="U122" s="22" t="s">
        <v>14</v>
      </c>
    </row>
    <row r="123" spans="1:21" s="6" customFormat="1" ht="40.5" customHeight="1">
      <c r="A123" s="14" t="s">
        <v>189</v>
      </c>
      <c r="B123" s="41" t="s">
        <v>32</v>
      </c>
      <c r="C123" s="15" t="s">
        <v>195</v>
      </c>
      <c r="D123" s="15" t="s">
        <v>196</v>
      </c>
      <c r="E123" s="44">
        <v>141900</v>
      </c>
      <c r="F123" s="15"/>
      <c r="G123" s="17"/>
      <c r="H123" s="20" t="s">
        <v>717</v>
      </c>
      <c r="I123" s="18" t="str">
        <f t="shared" si="12"/>
        <v>保全監理課</v>
      </c>
      <c r="J123" s="18">
        <f t="shared" si="13"/>
        <v>52</v>
      </c>
      <c r="K123" s="18"/>
      <c r="L123" s="22" t="str">
        <f t="shared" si="14"/>
        <v>○</v>
      </c>
      <c r="M123" s="22" t="str">
        <f t="shared" si="15"/>
        <v>○</v>
      </c>
      <c r="N123" s="22" t="str">
        <f t="shared" si="16"/>
        <v>×</v>
      </c>
      <c r="O123" s="22">
        <f t="shared" si="17"/>
        <v>6</v>
      </c>
      <c r="P123" s="22" t="s">
        <v>13</v>
      </c>
      <c r="Q123" s="22" t="s">
        <v>14</v>
      </c>
      <c r="R123" s="22" t="str">
        <f t="shared" si="18"/>
        <v>○</v>
      </c>
      <c r="S123" s="22">
        <f t="shared" si="19"/>
        <v>2</v>
      </c>
      <c r="T123" s="22" t="s">
        <v>13</v>
      </c>
      <c r="U123" s="22" t="s">
        <v>14</v>
      </c>
    </row>
    <row r="124" spans="1:21" s="6" customFormat="1" ht="40.5" customHeight="1">
      <c r="A124" s="14" t="s">
        <v>189</v>
      </c>
      <c r="B124" s="41" t="s">
        <v>32</v>
      </c>
      <c r="C124" s="15" t="s">
        <v>197</v>
      </c>
      <c r="D124" s="15" t="s">
        <v>198</v>
      </c>
      <c r="E124" s="44">
        <v>489000</v>
      </c>
      <c r="F124" s="15"/>
      <c r="G124" s="17"/>
      <c r="H124" s="20" t="s">
        <v>718</v>
      </c>
      <c r="I124" s="18" t="str">
        <f t="shared" si="12"/>
        <v>保全監理課</v>
      </c>
      <c r="J124" s="18">
        <f t="shared" si="13"/>
        <v>42</v>
      </c>
      <c r="K124" s="18"/>
      <c r="L124" s="22" t="str">
        <f t="shared" si="14"/>
        <v>○</v>
      </c>
      <c r="M124" s="22" t="str">
        <f t="shared" si="15"/>
        <v>○</v>
      </c>
      <c r="N124" s="22" t="str">
        <f t="shared" si="16"/>
        <v>×</v>
      </c>
      <c r="O124" s="22">
        <f t="shared" si="17"/>
        <v>4</v>
      </c>
      <c r="P124" s="22" t="s">
        <v>13</v>
      </c>
      <c r="Q124" s="22" t="s">
        <v>14</v>
      </c>
      <c r="R124" s="22" t="str">
        <f t="shared" si="18"/>
        <v>○</v>
      </c>
      <c r="S124" s="22">
        <f t="shared" si="19"/>
        <v>2</v>
      </c>
      <c r="T124" s="22" t="s">
        <v>13</v>
      </c>
      <c r="U124" s="22" t="s">
        <v>14</v>
      </c>
    </row>
    <row r="125" spans="1:21" s="6" customFormat="1" ht="40.5" customHeight="1">
      <c r="A125" s="14" t="s">
        <v>189</v>
      </c>
      <c r="B125" s="41" t="s">
        <v>32</v>
      </c>
      <c r="C125" s="15" t="s">
        <v>199</v>
      </c>
      <c r="D125" s="15" t="s">
        <v>200</v>
      </c>
      <c r="E125" s="44">
        <v>4934200</v>
      </c>
      <c r="F125" s="15"/>
      <c r="G125" s="17"/>
      <c r="H125" s="20" t="s">
        <v>719</v>
      </c>
      <c r="I125" s="18" t="str">
        <f t="shared" si="12"/>
        <v>保全監理課</v>
      </c>
      <c r="J125" s="18">
        <f t="shared" si="13"/>
        <v>69</v>
      </c>
      <c r="K125" s="18"/>
      <c r="L125" s="22" t="str">
        <f t="shared" si="14"/>
        <v>○</v>
      </c>
      <c r="M125" s="22" t="str">
        <f t="shared" si="15"/>
        <v>○</v>
      </c>
      <c r="N125" s="22" t="str">
        <f t="shared" si="16"/>
        <v>×</v>
      </c>
      <c r="O125" s="22">
        <f t="shared" si="17"/>
        <v>4</v>
      </c>
      <c r="P125" s="22" t="s">
        <v>13</v>
      </c>
      <c r="Q125" s="22" t="s">
        <v>14</v>
      </c>
      <c r="R125" s="22" t="str">
        <f t="shared" si="18"/>
        <v>○</v>
      </c>
      <c r="S125" s="22">
        <f t="shared" si="19"/>
        <v>2</v>
      </c>
      <c r="T125" s="22" t="s">
        <v>13</v>
      </c>
      <c r="U125" s="22" t="s">
        <v>14</v>
      </c>
    </row>
    <row r="126" spans="1:21" s="6" customFormat="1" ht="40.5" customHeight="1">
      <c r="A126" s="14" t="s">
        <v>189</v>
      </c>
      <c r="B126" s="41" t="s">
        <v>32</v>
      </c>
      <c r="C126" s="15" t="s">
        <v>201</v>
      </c>
      <c r="D126" s="15" t="s">
        <v>202</v>
      </c>
      <c r="E126" s="44">
        <v>11037720</v>
      </c>
      <c r="F126" s="15"/>
      <c r="G126" s="17"/>
      <c r="H126" s="20" t="s">
        <v>720</v>
      </c>
      <c r="I126" s="18" t="str">
        <f t="shared" si="12"/>
        <v>保全監理課</v>
      </c>
      <c r="J126" s="18">
        <f t="shared" si="13"/>
        <v>67</v>
      </c>
      <c r="K126" s="18"/>
      <c r="L126" s="22" t="str">
        <f t="shared" si="14"/>
        <v>○</v>
      </c>
      <c r="M126" s="22" t="str">
        <f t="shared" si="15"/>
        <v>○</v>
      </c>
      <c r="N126" s="22" t="str">
        <f t="shared" si="16"/>
        <v>○</v>
      </c>
      <c r="O126" s="22">
        <f t="shared" si="17"/>
        <v>4</v>
      </c>
      <c r="P126" s="22" t="s">
        <v>13</v>
      </c>
      <c r="Q126" s="22" t="s">
        <v>14</v>
      </c>
      <c r="R126" s="22" t="str">
        <f t="shared" si="18"/>
        <v>○</v>
      </c>
      <c r="S126" s="22">
        <f t="shared" si="19"/>
        <v>2</v>
      </c>
      <c r="T126" s="22" t="s">
        <v>13</v>
      </c>
      <c r="U126" s="22" t="s">
        <v>14</v>
      </c>
    </row>
    <row r="127" spans="1:21" s="6" customFormat="1" ht="40.5" customHeight="1">
      <c r="A127" s="14" t="s">
        <v>189</v>
      </c>
      <c r="B127" s="41" t="s">
        <v>32</v>
      </c>
      <c r="C127" s="15" t="s">
        <v>201</v>
      </c>
      <c r="D127" s="15" t="s">
        <v>202</v>
      </c>
      <c r="E127" s="44">
        <v>26184280</v>
      </c>
      <c r="F127" s="15"/>
      <c r="G127" s="17"/>
      <c r="H127" s="20" t="s">
        <v>721</v>
      </c>
      <c r="I127" s="18" t="str">
        <f t="shared" si="12"/>
        <v>保全監理課</v>
      </c>
      <c r="J127" s="18">
        <f t="shared" si="13"/>
        <v>67</v>
      </c>
      <c r="K127" s="18"/>
      <c r="L127" s="22" t="str">
        <f t="shared" si="14"/>
        <v>○</v>
      </c>
      <c r="M127" s="22" t="str">
        <f t="shared" si="15"/>
        <v>○</v>
      </c>
      <c r="N127" s="22" t="str">
        <f t="shared" si="16"/>
        <v>○</v>
      </c>
      <c r="O127" s="22">
        <f t="shared" si="17"/>
        <v>4</v>
      </c>
      <c r="P127" s="22" t="s">
        <v>13</v>
      </c>
      <c r="Q127" s="22" t="s">
        <v>14</v>
      </c>
      <c r="R127" s="22" t="str">
        <f t="shared" si="18"/>
        <v>○</v>
      </c>
      <c r="S127" s="22">
        <f t="shared" si="19"/>
        <v>2</v>
      </c>
      <c r="T127" s="22" t="s">
        <v>13</v>
      </c>
      <c r="U127" s="22" t="s">
        <v>14</v>
      </c>
    </row>
    <row r="128" spans="1:21" s="6" customFormat="1" ht="40.5" customHeight="1">
      <c r="A128" s="14" t="s">
        <v>189</v>
      </c>
      <c r="B128" s="41" t="s">
        <v>32</v>
      </c>
      <c r="C128" s="15" t="s">
        <v>203</v>
      </c>
      <c r="D128" s="15" t="s">
        <v>204</v>
      </c>
      <c r="E128" s="44">
        <v>36223000</v>
      </c>
      <c r="F128" s="15"/>
      <c r="G128" s="17"/>
      <c r="H128" s="20" t="s">
        <v>722</v>
      </c>
      <c r="I128" s="18" t="str">
        <f t="shared" si="12"/>
        <v>保全監理課</v>
      </c>
      <c r="J128" s="18">
        <f t="shared" si="13"/>
        <v>73</v>
      </c>
      <c r="K128" s="18"/>
      <c r="L128" s="22" t="str">
        <f t="shared" si="14"/>
        <v>○</v>
      </c>
      <c r="M128" s="22" t="str">
        <f t="shared" si="15"/>
        <v>○</v>
      </c>
      <c r="N128" s="22" t="str">
        <f t="shared" si="16"/>
        <v>○</v>
      </c>
      <c r="O128" s="22">
        <f t="shared" si="17"/>
        <v>4</v>
      </c>
      <c r="P128" s="22" t="s">
        <v>13</v>
      </c>
      <c r="Q128" s="22" t="s">
        <v>14</v>
      </c>
      <c r="R128" s="22" t="str">
        <f t="shared" si="18"/>
        <v>○</v>
      </c>
      <c r="S128" s="22">
        <f t="shared" si="19"/>
        <v>2</v>
      </c>
      <c r="T128" s="22" t="s">
        <v>13</v>
      </c>
      <c r="U128" s="22" t="s">
        <v>14</v>
      </c>
    </row>
    <row r="129" spans="1:21" s="6" customFormat="1" ht="40.5" customHeight="1">
      <c r="A129" s="14" t="s">
        <v>189</v>
      </c>
      <c r="B129" s="41" t="s">
        <v>32</v>
      </c>
      <c r="C129" s="15" t="s">
        <v>205</v>
      </c>
      <c r="D129" s="15" t="s">
        <v>206</v>
      </c>
      <c r="E129" s="44">
        <v>1200000</v>
      </c>
      <c r="F129" s="15"/>
      <c r="G129" s="17"/>
      <c r="H129" s="20" t="s">
        <v>723</v>
      </c>
      <c r="I129" s="18" t="str">
        <f t="shared" si="12"/>
        <v>保全監理課</v>
      </c>
      <c r="J129" s="18">
        <f t="shared" si="13"/>
        <v>65</v>
      </c>
      <c r="K129" s="18"/>
      <c r="L129" s="22" t="str">
        <f t="shared" si="14"/>
        <v>○</v>
      </c>
      <c r="M129" s="22" t="str">
        <f t="shared" si="15"/>
        <v>○</v>
      </c>
      <c r="N129" s="22" t="str">
        <f t="shared" si="16"/>
        <v>×</v>
      </c>
      <c r="O129" s="22">
        <f t="shared" si="17"/>
        <v>4</v>
      </c>
      <c r="P129" s="22" t="s">
        <v>13</v>
      </c>
      <c r="Q129" s="22" t="s">
        <v>14</v>
      </c>
      <c r="R129" s="22" t="str">
        <f t="shared" si="18"/>
        <v>○</v>
      </c>
      <c r="S129" s="22">
        <f t="shared" si="19"/>
        <v>2</v>
      </c>
      <c r="T129" s="22" t="s">
        <v>13</v>
      </c>
      <c r="U129" s="22" t="s">
        <v>14</v>
      </c>
    </row>
    <row r="130" spans="1:21" s="6" customFormat="1" ht="40.5" customHeight="1">
      <c r="A130" s="14" t="s">
        <v>189</v>
      </c>
      <c r="B130" s="41" t="s">
        <v>32</v>
      </c>
      <c r="C130" s="15" t="s">
        <v>207</v>
      </c>
      <c r="D130" s="15" t="s">
        <v>208</v>
      </c>
      <c r="E130" s="44">
        <v>2876600</v>
      </c>
      <c r="F130" s="15"/>
      <c r="G130" s="17"/>
      <c r="H130" s="20" t="s">
        <v>724</v>
      </c>
      <c r="I130" s="18" t="str">
        <f t="shared" si="12"/>
        <v>保全監理課</v>
      </c>
      <c r="J130" s="18">
        <f t="shared" si="13"/>
        <v>73</v>
      </c>
      <c r="K130" s="18"/>
      <c r="L130" s="22" t="str">
        <f t="shared" si="14"/>
        <v>○</v>
      </c>
      <c r="M130" s="22" t="str">
        <f t="shared" si="15"/>
        <v>○</v>
      </c>
      <c r="N130" s="22" t="str">
        <f t="shared" si="16"/>
        <v>×</v>
      </c>
      <c r="O130" s="22">
        <f t="shared" si="17"/>
        <v>4</v>
      </c>
      <c r="P130" s="22" t="s">
        <v>13</v>
      </c>
      <c r="Q130" s="22" t="s">
        <v>14</v>
      </c>
      <c r="R130" s="22" t="str">
        <f t="shared" si="18"/>
        <v>○</v>
      </c>
      <c r="S130" s="22">
        <f t="shared" si="19"/>
        <v>2</v>
      </c>
      <c r="T130" s="22" t="s">
        <v>13</v>
      </c>
      <c r="U130" s="22" t="s">
        <v>14</v>
      </c>
    </row>
    <row r="131" spans="1:21" s="6" customFormat="1" ht="40.5" customHeight="1">
      <c r="A131" s="14" t="s">
        <v>189</v>
      </c>
      <c r="B131" s="41" t="s">
        <v>32</v>
      </c>
      <c r="C131" s="15" t="s">
        <v>209</v>
      </c>
      <c r="D131" s="15" t="s">
        <v>210</v>
      </c>
      <c r="E131" s="44">
        <v>24728000</v>
      </c>
      <c r="F131" s="15"/>
      <c r="G131" s="17"/>
      <c r="H131" s="20" t="s">
        <v>725</v>
      </c>
      <c r="I131" s="18" t="str">
        <f t="shared" si="12"/>
        <v>保全監理課</v>
      </c>
      <c r="J131" s="18">
        <f t="shared" si="13"/>
        <v>68</v>
      </c>
      <c r="K131" s="18"/>
      <c r="L131" s="22" t="str">
        <f t="shared" si="14"/>
        <v>○</v>
      </c>
      <c r="M131" s="22" t="str">
        <f t="shared" si="15"/>
        <v>○</v>
      </c>
      <c r="N131" s="22" t="str">
        <f t="shared" si="16"/>
        <v>×</v>
      </c>
      <c r="O131" s="22">
        <f t="shared" si="17"/>
        <v>6</v>
      </c>
      <c r="P131" s="22" t="s">
        <v>13</v>
      </c>
      <c r="Q131" s="22" t="s">
        <v>14</v>
      </c>
      <c r="R131" s="22" t="str">
        <f t="shared" si="18"/>
        <v>○</v>
      </c>
      <c r="S131" s="22">
        <f t="shared" si="19"/>
        <v>2</v>
      </c>
      <c r="T131" s="22" t="s">
        <v>13</v>
      </c>
      <c r="U131" s="22" t="s">
        <v>14</v>
      </c>
    </row>
    <row r="132" spans="1:21" s="6" customFormat="1" ht="40.5" customHeight="1">
      <c r="A132" s="14" t="s">
        <v>189</v>
      </c>
      <c r="B132" s="41" t="s">
        <v>32</v>
      </c>
      <c r="C132" s="15" t="s">
        <v>209</v>
      </c>
      <c r="D132" s="15" t="s">
        <v>210</v>
      </c>
      <c r="E132" s="44">
        <v>6523000</v>
      </c>
      <c r="F132" s="15"/>
      <c r="G132" s="17"/>
      <c r="H132" s="20" t="s">
        <v>726</v>
      </c>
      <c r="I132" s="18" t="str">
        <f t="shared" si="12"/>
        <v>保全監理課</v>
      </c>
      <c r="J132" s="18">
        <f t="shared" si="13"/>
        <v>68</v>
      </c>
      <c r="K132" s="18"/>
      <c r="L132" s="22" t="str">
        <f t="shared" si="14"/>
        <v>○</v>
      </c>
      <c r="M132" s="22" t="str">
        <f t="shared" si="15"/>
        <v>○</v>
      </c>
      <c r="N132" s="22" t="str">
        <f t="shared" si="16"/>
        <v>×</v>
      </c>
      <c r="O132" s="22">
        <f t="shared" si="17"/>
        <v>6</v>
      </c>
      <c r="P132" s="22" t="s">
        <v>13</v>
      </c>
      <c r="Q132" s="22" t="s">
        <v>14</v>
      </c>
      <c r="R132" s="22" t="str">
        <f t="shared" si="18"/>
        <v>○</v>
      </c>
      <c r="S132" s="22">
        <f t="shared" si="19"/>
        <v>2</v>
      </c>
      <c r="T132" s="22" t="s">
        <v>13</v>
      </c>
      <c r="U132" s="22" t="s">
        <v>14</v>
      </c>
    </row>
    <row r="133" spans="1:21" s="6" customFormat="1" ht="40.5" customHeight="1">
      <c r="A133" s="14" t="s">
        <v>189</v>
      </c>
      <c r="B133" s="41" t="s">
        <v>32</v>
      </c>
      <c r="C133" s="15" t="s">
        <v>211</v>
      </c>
      <c r="D133" s="15" t="s">
        <v>212</v>
      </c>
      <c r="E133" s="44">
        <v>11437800</v>
      </c>
      <c r="F133" s="15"/>
      <c r="G133" s="17"/>
      <c r="H133" s="20" t="s">
        <v>727</v>
      </c>
      <c r="I133" s="18" t="str">
        <f t="shared" si="12"/>
        <v>保全監理課</v>
      </c>
      <c r="J133" s="18">
        <f t="shared" si="13"/>
        <v>68</v>
      </c>
      <c r="K133" s="18"/>
      <c r="L133" s="22" t="str">
        <f t="shared" si="14"/>
        <v>○</v>
      </c>
      <c r="M133" s="22" t="str">
        <f t="shared" si="15"/>
        <v>○</v>
      </c>
      <c r="N133" s="22" t="str">
        <f t="shared" si="16"/>
        <v>×</v>
      </c>
      <c r="O133" s="22">
        <f t="shared" si="17"/>
        <v>6</v>
      </c>
      <c r="P133" s="22" t="s">
        <v>13</v>
      </c>
      <c r="Q133" s="22" t="s">
        <v>14</v>
      </c>
      <c r="R133" s="22" t="str">
        <f t="shared" si="18"/>
        <v>○</v>
      </c>
      <c r="S133" s="22">
        <f t="shared" si="19"/>
        <v>2</v>
      </c>
      <c r="T133" s="22" t="s">
        <v>13</v>
      </c>
      <c r="U133" s="22" t="s">
        <v>14</v>
      </c>
    </row>
    <row r="134" spans="1:21" s="6" customFormat="1" ht="40.5" customHeight="1">
      <c r="A134" s="14" t="s">
        <v>189</v>
      </c>
      <c r="B134" s="41" t="s">
        <v>32</v>
      </c>
      <c r="C134" s="15" t="s">
        <v>211</v>
      </c>
      <c r="D134" s="15" t="s">
        <v>212</v>
      </c>
      <c r="E134" s="44">
        <v>21980200</v>
      </c>
      <c r="F134" s="15"/>
      <c r="G134" s="17"/>
      <c r="H134" s="20" t="s">
        <v>728</v>
      </c>
      <c r="I134" s="18" t="str">
        <f t="shared" ref="I134:I197" si="20">CONCATENATE(A134,F134)</f>
        <v>保全監理課</v>
      </c>
      <c r="J134" s="18">
        <f t="shared" ref="J134:J197" si="21">LEN(C134)</f>
        <v>68</v>
      </c>
      <c r="K134" s="18"/>
      <c r="L134" s="22" t="str">
        <f t="shared" ref="L134:L197" si="22">IF(AND(F134="比随",E134&gt;=1000000),"×","○")</f>
        <v>○</v>
      </c>
      <c r="M134" s="22" t="str">
        <f t="shared" ref="M134:M197" si="23">IF(E134&lt;100,"×","○")</f>
        <v>○</v>
      </c>
      <c r="N134" s="22" t="str">
        <f t="shared" ref="N134:N197" si="24">IF((LEN(C134)*2-LENB(C134))=O134,"○","×")</f>
        <v>×</v>
      </c>
      <c r="O134" s="22">
        <f t="shared" ref="O134:O197" si="25">LEN(C134)*2-LEN(SUBSTITUTE(C134,P134,""))-LEN(SUBSTITUTE(C134,Q134,""))</f>
        <v>6</v>
      </c>
      <c r="P134" s="22" t="s">
        <v>13</v>
      </c>
      <c r="Q134" s="22" t="s">
        <v>14</v>
      </c>
      <c r="R134" s="22" t="str">
        <f t="shared" ref="R134:R197" si="26">IF((LEN(D134)*2-LENB(D134))=S134,"○","×")</f>
        <v>○</v>
      </c>
      <c r="S134" s="22">
        <f t="shared" ref="S134:S197" si="27">LEN(D134)*2-LEN(SUBSTITUTE(D134,T134,""))-LEN(SUBSTITUTE(D134,U134,""))</f>
        <v>2</v>
      </c>
      <c r="T134" s="22" t="s">
        <v>13</v>
      </c>
      <c r="U134" s="22" t="s">
        <v>14</v>
      </c>
    </row>
    <row r="135" spans="1:21" s="6" customFormat="1" ht="40.5" customHeight="1">
      <c r="A135" s="14" t="s">
        <v>189</v>
      </c>
      <c r="B135" s="41" t="s">
        <v>32</v>
      </c>
      <c r="C135" s="15" t="s">
        <v>213</v>
      </c>
      <c r="D135" s="15" t="s">
        <v>214</v>
      </c>
      <c r="E135" s="44">
        <v>15538980</v>
      </c>
      <c r="F135" s="15"/>
      <c r="G135" s="17"/>
      <c r="H135" s="20" t="s">
        <v>729</v>
      </c>
      <c r="I135" s="18" t="str">
        <f t="shared" si="20"/>
        <v>保全監理課</v>
      </c>
      <c r="J135" s="18">
        <f t="shared" si="21"/>
        <v>55</v>
      </c>
      <c r="K135" s="18"/>
      <c r="L135" s="22" t="str">
        <f t="shared" si="22"/>
        <v>○</v>
      </c>
      <c r="M135" s="22" t="str">
        <f t="shared" si="23"/>
        <v>○</v>
      </c>
      <c r="N135" s="22" t="str">
        <f t="shared" si="24"/>
        <v>×</v>
      </c>
      <c r="O135" s="22">
        <f t="shared" si="25"/>
        <v>2</v>
      </c>
      <c r="P135" s="22" t="s">
        <v>13</v>
      </c>
      <c r="Q135" s="22" t="s">
        <v>14</v>
      </c>
      <c r="R135" s="22" t="str">
        <f t="shared" si="26"/>
        <v>○</v>
      </c>
      <c r="S135" s="22">
        <f t="shared" si="27"/>
        <v>2</v>
      </c>
      <c r="T135" s="22" t="s">
        <v>13</v>
      </c>
      <c r="U135" s="22" t="s">
        <v>14</v>
      </c>
    </row>
    <row r="136" spans="1:21" s="6" customFormat="1" ht="40.5" customHeight="1">
      <c r="A136" s="14" t="s">
        <v>189</v>
      </c>
      <c r="B136" s="41" t="s">
        <v>32</v>
      </c>
      <c r="C136" s="15" t="s">
        <v>215</v>
      </c>
      <c r="D136" s="15" t="s">
        <v>214</v>
      </c>
      <c r="E136" s="44">
        <v>6652420</v>
      </c>
      <c r="F136" s="15"/>
      <c r="G136" s="17"/>
      <c r="H136" s="20" t="s">
        <v>730</v>
      </c>
      <c r="I136" s="18" t="str">
        <f t="shared" si="20"/>
        <v>保全監理課</v>
      </c>
      <c r="J136" s="18">
        <f t="shared" si="21"/>
        <v>50</v>
      </c>
      <c r="K136" s="18"/>
      <c r="L136" s="22" t="str">
        <f t="shared" si="22"/>
        <v>○</v>
      </c>
      <c r="M136" s="22" t="str">
        <f t="shared" si="23"/>
        <v>○</v>
      </c>
      <c r="N136" s="22" t="str">
        <f t="shared" si="24"/>
        <v>×</v>
      </c>
      <c r="O136" s="22">
        <f t="shared" si="25"/>
        <v>2</v>
      </c>
      <c r="P136" s="22" t="s">
        <v>13</v>
      </c>
      <c r="Q136" s="22" t="s">
        <v>14</v>
      </c>
      <c r="R136" s="22" t="str">
        <f t="shared" si="26"/>
        <v>○</v>
      </c>
      <c r="S136" s="22">
        <f t="shared" si="27"/>
        <v>2</v>
      </c>
      <c r="T136" s="22" t="s">
        <v>13</v>
      </c>
      <c r="U136" s="22" t="s">
        <v>14</v>
      </c>
    </row>
    <row r="137" spans="1:21" s="6" customFormat="1" ht="40.5" customHeight="1">
      <c r="A137" s="14" t="s">
        <v>189</v>
      </c>
      <c r="B137" s="41" t="s">
        <v>32</v>
      </c>
      <c r="C137" s="15" t="s">
        <v>216</v>
      </c>
      <c r="D137" s="15" t="s">
        <v>217</v>
      </c>
      <c r="E137" s="44">
        <v>29172000</v>
      </c>
      <c r="F137" s="15"/>
      <c r="G137" s="17"/>
      <c r="H137" s="20" t="s">
        <v>731</v>
      </c>
      <c r="I137" s="18" t="str">
        <f t="shared" si="20"/>
        <v>保全監理課</v>
      </c>
      <c r="J137" s="18">
        <f t="shared" si="21"/>
        <v>59</v>
      </c>
      <c r="K137" s="18"/>
      <c r="L137" s="22" t="str">
        <f t="shared" si="22"/>
        <v>○</v>
      </c>
      <c r="M137" s="22" t="str">
        <f t="shared" si="23"/>
        <v>○</v>
      </c>
      <c r="N137" s="22" t="str">
        <f t="shared" si="24"/>
        <v>○</v>
      </c>
      <c r="O137" s="22">
        <f t="shared" si="25"/>
        <v>2</v>
      </c>
      <c r="P137" s="22" t="s">
        <v>13</v>
      </c>
      <c r="Q137" s="22" t="s">
        <v>14</v>
      </c>
      <c r="R137" s="22" t="str">
        <f t="shared" si="26"/>
        <v>○</v>
      </c>
      <c r="S137" s="22">
        <f t="shared" si="27"/>
        <v>2</v>
      </c>
      <c r="T137" s="22" t="s">
        <v>13</v>
      </c>
      <c r="U137" s="22" t="s">
        <v>14</v>
      </c>
    </row>
    <row r="138" spans="1:21" s="6" customFormat="1" ht="40.5" customHeight="1">
      <c r="A138" s="14" t="s">
        <v>189</v>
      </c>
      <c r="B138" s="41" t="s">
        <v>32</v>
      </c>
      <c r="C138" s="15" t="s">
        <v>218</v>
      </c>
      <c r="D138" s="15" t="s">
        <v>219</v>
      </c>
      <c r="E138" s="44">
        <v>1028400</v>
      </c>
      <c r="F138" s="15"/>
      <c r="G138" s="17"/>
      <c r="H138" s="20" t="s">
        <v>732</v>
      </c>
      <c r="I138" s="18" t="str">
        <f t="shared" si="20"/>
        <v>保全監理課</v>
      </c>
      <c r="J138" s="18">
        <f t="shared" si="21"/>
        <v>58</v>
      </c>
      <c r="K138" s="18"/>
      <c r="L138" s="22" t="str">
        <f t="shared" si="22"/>
        <v>○</v>
      </c>
      <c r="M138" s="22" t="str">
        <f t="shared" si="23"/>
        <v>○</v>
      </c>
      <c r="N138" s="22" t="str">
        <f t="shared" si="24"/>
        <v>○</v>
      </c>
      <c r="O138" s="22">
        <f t="shared" si="25"/>
        <v>2</v>
      </c>
      <c r="P138" s="22" t="s">
        <v>13</v>
      </c>
      <c r="Q138" s="22" t="s">
        <v>14</v>
      </c>
      <c r="R138" s="22" t="str">
        <f t="shared" si="26"/>
        <v>○</v>
      </c>
      <c r="S138" s="22">
        <f t="shared" si="27"/>
        <v>2</v>
      </c>
      <c r="T138" s="22" t="s">
        <v>13</v>
      </c>
      <c r="U138" s="22" t="s">
        <v>14</v>
      </c>
    </row>
    <row r="139" spans="1:21" s="6" customFormat="1" ht="40.5" customHeight="1">
      <c r="A139" s="14" t="s">
        <v>189</v>
      </c>
      <c r="B139" s="41" t="s">
        <v>32</v>
      </c>
      <c r="C139" s="15" t="s">
        <v>220</v>
      </c>
      <c r="D139" s="15" t="s">
        <v>219</v>
      </c>
      <c r="E139" s="44">
        <v>439000</v>
      </c>
      <c r="F139" s="15"/>
      <c r="G139" s="17"/>
      <c r="H139" s="20" t="s">
        <v>733</v>
      </c>
      <c r="I139" s="18" t="str">
        <f t="shared" si="20"/>
        <v>保全監理課</v>
      </c>
      <c r="J139" s="18">
        <f t="shared" si="21"/>
        <v>53</v>
      </c>
      <c r="K139" s="18"/>
      <c r="L139" s="22" t="str">
        <f t="shared" si="22"/>
        <v>○</v>
      </c>
      <c r="M139" s="22" t="str">
        <f t="shared" si="23"/>
        <v>○</v>
      </c>
      <c r="N139" s="22" t="str">
        <f t="shared" si="24"/>
        <v>○</v>
      </c>
      <c r="O139" s="22">
        <f t="shared" si="25"/>
        <v>2</v>
      </c>
      <c r="P139" s="22" t="s">
        <v>13</v>
      </c>
      <c r="Q139" s="22" t="s">
        <v>14</v>
      </c>
      <c r="R139" s="22" t="str">
        <f t="shared" si="26"/>
        <v>○</v>
      </c>
      <c r="S139" s="22">
        <f t="shared" si="27"/>
        <v>2</v>
      </c>
      <c r="T139" s="22" t="s">
        <v>13</v>
      </c>
      <c r="U139" s="22" t="s">
        <v>14</v>
      </c>
    </row>
    <row r="140" spans="1:21" s="6" customFormat="1" ht="40.5" customHeight="1">
      <c r="A140" s="14" t="s">
        <v>189</v>
      </c>
      <c r="B140" s="41" t="s">
        <v>32</v>
      </c>
      <c r="C140" s="15" t="s">
        <v>221</v>
      </c>
      <c r="D140" s="45" t="s">
        <v>1133</v>
      </c>
      <c r="E140" s="44">
        <v>20000</v>
      </c>
      <c r="F140" s="15"/>
      <c r="G140" s="17"/>
      <c r="H140" s="20" t="s">
        <v>734</v>
      </c>
      <c r="I140" s="18" t="str">
        <f t="shared" si="20"/>
        <v>保全監理課</v>
      </c>
      <c r="J140" s="18">
        <f t="shared" si="21"/>
        <v>57</v>
      </c>
      <c r="K140" s="18"/>
      <c r="L140" s="22" t="str">
        <f t="shared" si="22"/>
        <v>○</v>
      </c>
      <c r="M140" s="22" t="str">
        <f t="shared" si="23"/>
        <v>○</v>
      </c>
      <c r="N140" s="22" t="str">
        <f t="shared" si="24"/>
        <v>○</v>
      </c>
      <c r="O140" s="22">
        <f t="shared" si="25"/>
        <v>4</v>
      </c>
      <c r="P140" s="22" t="s">
        <v>13</v>
      </c>
      <c r="Q140" s="22" t="s">
        <v>14</v>
      </c>
      <c r="R140" s="22" t="str">
        <f t="shared" si="26"/>
        <v>○</v>
      </c>
      <c r="S140" s="22">
        <f t="shared" si="27"/>
        <v>0</v>
      </c>
      <c r="T140" s="22" t="s">
        <v>13</v>
      </c>
      <c r="U140" s="22" t="s">
        <v>14</v>
      </c>
    </row>
    <row r="141" spans="1:21" s="6" customFormat="1" ht="40.5" customHeight="1">
      <c r="A141" s="14" t="s">
        <v>189</v>
      </c>
      <c r="B141" s="41" t="s">
        <v>32</v>
      </c>
      <c r="C141" s="15" t="s">
        <v>222</v>
      </c>
      <c r="D141" s="15" t="s">
        <v>223</v>
      </c>
      <c r="E141" s="44">
        <v>1080000</v>
      </c>
      <c r="F141" s="15"/>
      <c r="G141" s="17"/>
      <c r="H141" s="20" t="s">
        <v>735</v>
      </c>
      <c r="I141" s="18" t="str">
        <f t="shared" si="20"/>
        <v>保全監理課</v>
      </c>
      <c r="J141" s="18">
        <f t="shared" si="21"/>
        <v>51</v>
      </c>
      <c r="K141" s="18"/>
      <c r="L141" s="22" t="str">
        <f t="shared" si="22"/>
        <v>○</v>
      </c>
      <c r="M141" s="22" t="str">
        <f t="shared" si="23"/>
        <v>○</v>
      </c>
      <c r="N141" s="22" t="str">
        <f t="shared" si="24"/>
        <v>○</v>
      </c>
      <c r="O141" s="22">
        <f t="shared" si="25"/>
        <v>4</v>
      </c>
      <c r="P141" s="22" t="s">
        <v>13</v>
      </c>
      <c r="Q141" s="22" t="s">
        <v>14</v>
      </c>
      <c r="R141" s="22" t="str">
        <f t="shared" si="26"/>
        <v>○</v>
      </c>
      <c r="S141" s="22">
        <f t="shared" si="27"/>
        <v>2</v>
      </c>
      <c r="T141" s="22" t="s">
        <v>13</v>
      </c>
      <c r="U141" s="22" t="s">
        <v>14</v>
      </c>
    </row>
    <row r="142" spans="1:21" s="6" customFormat="1" ht="40.5" customHeight="1">
      <c r="A142" s="14" t="s">
        <v>189</v>
      </c>
      <c r="B142" s="41" t="s">
        <v>32</v>
      </c>
      <c r="C142" s="15" t="s">
        <v>224</v>
      </c>
      <c r="D142" s="15" t="s">
        <v>223</v>
      </c>
      <c r="E142" s="44">
        <v>210000</v>
      </c>
      <c r="F142" s="15"/>
      <c r="G142" s="17"/>
      <c r="H142" s="20" t="s">
        <v>736</v>
      </c>
      <c r="I142" s="18" t="str">
        <f t="shared" si="20"/>
        <v>保全監理課</v>
      </c>
      <c r="J142" s="18">
        <f t="shared" si="21"/>
        <v>53</v>
      </c>
      <c r="K142" s="18"/>
      <c r="L142" s="22" t="str">
        <f t="shared" si="22"/>
        <v>○</v>
      </c>
      <c r="M142" s="22" t="str">
        <f t="shared" si="23"/>
        <v>○</v>
      </c>
      <c r="N142" s="22" t="str">
        <f t="shared" si="24"/>
        <v>○</v>
      </c>
      <c r="O142" s="22">
        <f t="shared" si="25"/>
        <v>4</v>
      </c>
      <c r="P142" s="22" t="s">
        <v>13</v>
      </c>
      <c r="Q142" s="22" t="s">
        <v>14</v>
      </c>
      <c r="R142" s="22" t="str">
        <f t="shared" si="26"/>
        <v>○</v>
      </c>
      <c r="S142" s="22">
        <f t="shared" si="27"/>
        <v>2</v>
      </c>
      <c r="T142" s="22" t="s">
        <v>13</v>
      </c>
      <c r="U142" s="22" t="s">
        <v>14</v>
      </c>
    </row>
    <row r="143" spans="1:21" s="6" customFormat="1" ht="40.5" customHeight="1">
      <c r="A143" s="14" t="s">
        <v>189</v>
      </c>
      <c r="B143" s="41" t="s">
        <v>32</v>
      </c>
      <c r="C143" s="15" t="s">
        <v>224</v>
      </c>
      <c r="D143" s="15" t="s">
        <v>223</v>
      </c>
      <c r="E143" s="44">
        <v>0</v>
      </c>
      <c r="F143" s="15"/>
      <c r="G143" s="17"/>
      <c r="H143" s="20" t="s">
        <v>737</v>
      </c>
      <c r="I143" s="18" t="str">
        <f t="shared" si="20"/>
        <v>保全監理課</v>
      </c>
      <c r="J143" s="18">
        <f t="shared" si="21"/>
        <v>53</v>
      </c>
      <c r="K143" s="18"/>
      <c r="L143" s="22" t="str">
        <f t="shared" si="22"/>
        <v>○</v>
      </c>
      <c r="M143" s="22" t="str">
        <f t="shared" si="23"/>
        <v>×</v>
      </c>
      <c r="N143" s="22" t="str">
        <f t="shared" si="24"/>
        <v>○</v>
      </c>
      <c r="O143" s="22">
        <f t="shared" si="25"/>
        <v>4</v>
      </c>
      <c r="P143" s="22" t="s">
        <v>13</v>
      </c>
      <c r="Q143" s="22" t="s">
        <v>14</v>
      </c>
      <c r="R143" s="22" t="str">
        <f t="shared" si="26"/>
        <v>○</v>
      </c>
      <c r="S143" s="22">
        <f t="shared" si="27"/>
        <v>2</v>
      </c>
      <c r="T143" s="22" t="s">
        <v>13</v>
      </c>
      <c r="U143" s="22" t="s">
        <v>14</v>
      </c>
    </row>
    <row r="144" spans="1:21" s="6" customFormat="1" ht="40.5" customHeight="1">
      <c r="A144" s="14" t="s">
        <v>189</v>
      </c>
      <c r="B144" s="41" t="s">
        <v>32</v>
      </c>
      <c r="C144" s="15" t="s">
        <v>225</v>
      </c>
      <c r="D144" s="15" t="s">
        <v>200</v>
      </c>
      <c r="E144" s="44">
        <v>1690000</v>
      </c>
      <c r="F144" s="15"/>
      <c r="G144" s="17"/>
      <c r="H144" s="20" t="s">
        <v>738</v>
      </c>
      <c r="I144" s="18" t="str">
        <f t="shared" si="20"/>
        <v>保全監理課</v>
      </c>
      <c r="J144" s="18">
        <f t="shared" si="21"/>
        <v>58</v>
      </c>
      <c r="K144" s="18"/>
      <c r="L144" s="22" t="str">
        <f t="shared" si="22"/>
        <v>○</v>
      </c>
      <c r="M144" s="22" t="str">
        <f t="shared" si="23"/>
        <v>○</v>
      </c>
      <c r="N144" s="22" t="str">
        <f t="shared" si="24"/>
        <v>×</v>
      </c>
      <c r="O144" s="22">
        <f t="shared" si="25"/>
        <v>2</v>
      </c>
      <c r="P144" s="22" t="s">
        <v>13</v>
      </c>
      <c r="Q144" s="22" t="s">
        <v>14</v>
      </c>
      <c r="R144" s="22" t="str">
        <f t="shared" si="26"/>
        <v>○</v>
      </c>
      <c r="S144" s="22">
        <f t="shared" si="27"/>
        <v>2</v>
      </c>
      <c r="T144" s="22" t="s">
        <v>13</v>
      </c>
      <c r="U144" s="22" t="s">
        <v>14</v>
      </c>
    </row>
    <row r="145" spans="1:21" s="6" customFormat="1" ht="40.5" customHeight="1">
      <c r="A145" s="14" t="s">
        <v>189</v>
      </c>
      <c r="B145" s="41" t="s">
        <v>32</v>
      </c>
      <c r="C145" s="15" t="s">
        <v>226</v>
      </c>
      <c r="D145" s="15" t="s">
        <v>227</v>
      </c>
      <c r="E145" s="44">
        <v>1397000</v>
      </c>
      <c r="F145" s="15"/>
      <c r="G145" s="17"/>
      <c r="H145" s="20" t="s">
        <v>739</v>
      </c>
      <c r="I145" s="18" t="str">
        <f t="shared" si="20"/>
        <v>保全監理課</v>
      </c>
      <c r="J145" s="18">
        <f t="shared" si="21"/>
        <v>51</v>
      </c>
      <c r="K145" s="18"/>
      <c r="L145" s="22" t="str">
        <f t="shared" si="22"/>
        <v>○</v>
      </c>
      <c r="M145" s="22" t="str">
        <f t="shared" si="23"/>
        <v>○</v>
      </c>
      <c r="N145" s="22" t="str">
        <f t="shared" si="24"/>
        <v>○</v>
      </c>
      <c r="O145" s="22">
        <f t="shared" si="25"/>
        <v>2</v>
      </c>
      <c r="P145" s="22" t="s">
        <v>13</v>
      </c>
      <c r="Q145" s="22" t="s">
        <v>14</v>
      </c>
      <c r="R145" s="22" t="str">
        <f t="shared" si="26"/>
        <v>○</v>
      </c>
      <c r="S145" s="22">
        <f t="shared" si="27"/>
        <v>2</v>
      </c>
      <c r="T145" s="22" t="s">
        <v>13</v>
      </c>
      <c r="U145" s="22" t="s">
        <v>14</v>
      </c>
    </row>
    <row r="146" spans="1:21" s="6" customFormat="1" ht="40.5" customHeight="1">
      <c r="A146" s="14" t="s">
        <v>189</v>
      </c>
      <c r="B146" s="41" t="s">
        <v>32</v>
      </c>
      <c r="C146" s="15" t="s">
        <v>228</v>
      </c>
      <c r="D146" s="15" t="s">
        <v>229</v>
      </c>
      <c r="E146" s="44">
        <v>561000</v>
      </c>
      <c r="F146" s="15"/>
      <c r="G146" s="17"/>
      <c r="H146" s="20" t="s">
        <v>740</v>
      </c>
      <c r="I146" s="18" t="str">
        <f t="shared" si="20"/>
        <v>保全監理課</v>
      </c>
      <c r="J146" s="18">
        <f t="shared" si="21"/>
        <v>47</v>
      </c>
      <c r="K146" s="18"/>
      <c r="L146" s="22" t="str">
        <f t="shared" si="22"/>
        <v>○</v>
      </c>
      <c r="M146" s="22" t="str">
        <f t="shared" si="23"/>
        <v>○</v>
      </c>
      <c r="N146" s="22" t="str">
        <f t="shared" si="24"/>
        <v>○</v>
      </c>
      <c r="O146" s="22">
        <f t="shared" si="25"/>
        <v>2</v>
      </c>
      <c r="P146" s="22" t="s">
        <v>13</v>
      </c>
      <c r="Q146" s="22" t="s">
        <v>14</v>
      </c>
      <c r="R146" s="22" t="str">
        <f t="shared" si="26"/>
        <v>○</v>
      </c>
      <c r="S146" s="22">
        <f t="shared" si="27"/>
        <v>2</v>
      </c>
      <c r="T146" s="22" t="s">
        <v>13</v>
      </c>
      <c r="U146" s="22" t="s">
        <v>14</v>
      </c>
    </row>
    <row r="147" spans="1:21" s="6" customFormat="1" ht="40.5" customHeight="1">
      <c r="A147" s="14" t="s">
        <v>189</v>
      </c>
      <c r="B147" s="41" t="s">
        <v>32</v>
      </c>
      <c r="C147" s="15" t="s">
        <v>230</v>
      </c>
      <c r="D147" s="15" t="s">
        <v>231</v>
      </c>
      <c r="E147" s="44">
        <v>2361700</v>
      </c>
      <c r="F147" s="15"/>
      <c r="G147" s="17"/>
      <c r="H147" s="20" t="s">
        <v>741</v>
      </c>
      <c r="I147" s="18" t="str">
        <f t="shared" si="20"/>
        <v>保全監理課</v>
      </c>
      <c r="J147" s="18">
        <f t="shared" si="21"/>
        <v>50</v>
      </c>
      <c r="K147" s="18"/>
      <c r="L147" s="22" t="str">
        <f t="shared" si="22"/>
        <v>○</v>
      </c>
      <c r="M147" s="22" t="str">
        <f t="shared" si="23"/>
        <v>○</v>
      </c>
      <c r="N147" s="22" t="str">
        <f t="shared" si="24"/>
        <v>○</v>
      </c>
      <c r="O147" s="22">
        <f t="shared" si="25"/>
        <v>2</v>
      </c>
      <c r="P147" s="22" t="s">
        <v>13</v>
      </c>
      <c r="Q147" s="22" t="s">
        <v>14</v>
      </c>
      <c r="R147" s="22" t="str">
        <f t="shared" si="26"/>
        <v>○</v>
      </c>
      <c r="S147" s="22">
        <f t="shared" si="27"/>
        <v>0</v>
      </c>
      <c r="T147" s="22" t="s">
        <v>13</v>
      </c>
      <c r="U147" s="22" t="s">
        <v>14</v>
      </c>
    </row>
    <row r="148" spans="1:21" s="6" customFormat="1" ht="40.5" customHeight="1">
      <c r="A148" s="14" t="s">
        <v>189</v>
      </c>
      <c r="B148" s="41" t="s">
        <v>32</v>
      </c>
      <c r="C148" s="15" t="s">
        <v>232</v>
      </c>
      <c r="D148" s="15" t="s">
        <v>233</v>
      </c>
      <c r="E148" s="44">
        <v>1040600</v>
      </c>
      <c r="F148" s="15"/>
      <c r="G148" s="17"/>
      <c r="H148" s="20" t="s">
        <v>742</v>
      </c>
      <c r="I148" s="18" t="str">
        <f t="shared" si="20"/>
        <v>保全監理課</v>
      </c>
      <c r="J148" s="18">
        <f t="shared" si="21"/>
        <v>51</v>
      </c>
      <c r="K148" s="18"/>
      <c r="L148" s="22" t="str">
        <f t="shared" si="22"/>
        <v>○</v>
      </c>
      <c r="M148" s="22" t="str">
        <f t="shared" si="23"/>
        <v>○</v>
      </c>
      <c r="N148" s="22" t="str">
        <f t="shared" si="24"/>
        <v>○</v>
      </c>
      <c r="O148" s="22">
        <f t="shared" si="25"/>
        <v>2</v>
      </c>
      <c r="P148" s="22" t="s">
        <v>13</v>
      </c>
      <c r="Q148" s="22" t="s">
        <v>14</v>
      </c>
      <c r="R148" s="22" t="str">
        <f t="shared" si="26"/>
        <v>○</v>
      </c>
      <c r="S148" s="22">
        <f t="shared" si="27"/>
        <v>2</v>
      </c>
      <c r="T148" s="22" t="s">
        <v>13</v>
      </c>
      <c r="U148" s="22" t="s">
        <v>14</v>
      </c>
    </row>
    <row r="149" spans="1:21" s="6" customFormat="1" ht="40.5" customHeight="1">
      <c r="A149" s="14" t="s">
        <v>189</v>
      </c>
      <c r="B149" s="41" t="s">
        <v>32</v>
      </c>
      <c r="C149" s="15" t="s">
        <v>234</v>
      </c>
      <c r="D149" s="15" t="s">
        <v>235</v>
      </c>
      <c r="E149" s="44">
        <v>594000</v>
      </c>
      <c r="F149" s="15"/>
      <c r="G149" s="17"/>
      <c r="H149" s="20" t="s">
        <v>743</v>
      </c>
      <c r="I149" s="18" t="str">
        <f t="shared" si="20"/>
        <v>保全監理課</v>
      </c>
      <c r="J149" s="18">
        <f t="shared" si="21"/>
        <v>36</v>
      </c>
      <c r="K149" s="18"/>
      <c r="L149" s="22" t="str">
        <f t="shared" si="22"/>
        <v>○</v>
      </c>
      <c r="M149" s="22" t="str">
        <f t="shared" si="23"/>
        <v>○</v>
      </c>
      <c r="N149" s="22" t="str">
        <f t="shared" si="24"/>
        <v>○</v>
      </c>
      <c r="O149" s="22">
        <f t="shared" si="25"/>
        <v>0</v>
      </c>
      <c r="P149" s="22" t="s">
        <v>13</v>
      </c>
      <c r="Q149" s="22" t="s">
        <v>14</v>
      </c>
      <c r="R149" s="22" t="str">
        <f t="shared" si="26"/>
        <v>○</v>
      </c>
      <c r="S149" s="22">
        <f t="shared" si="27"/>
        <v>2</v>
      </c>
      <c r="T149" s="22" t="s">
        <v>13</v>
      </c>
      <c r="U149" s="22" t="s">
        <v>14</v>
      </c>
    </row>
    <row r="150" spans="1:21" s="6" customFormat="1" ht="40.5" customHeight="1">
      <c r="A150" s="14" t="s">
        <v>189</v>
      </c>
      <c r="B150" s="41" t="s">
        <v>32</v>
      </c>
      <c r="C150" s="15" t="s">
        <v>236</v>
      </c>
      <c r="D150" s="15" t="s">
        <v>237</v>
      </c>
      <c r="E150" s="44">
        <v>210000</v>
      </c>
      <c r="F150" s="15"/>
      <c r="G150" s="17"/>
      <c r="H150" s="20" t="s">
        <v>744</v>
      </c>
      <c r="I150" s="18" t="str">
        <f t="shared" si="20"/>
        <v>保全監理課</v>
      </c>
      <c r="J150" s="18">
        <f t="shared" si="21"/>
        <v>71</v>
      </c>
      <c r="K150" s="18"/>
      <c r="L150" s="22" t="str">
        <f t="shared" si="22"/>
        <v>○</v>
      </c>
      <c r="M150" s="22" t="str">
        <f t="shared" si="23"/>
        <v>○</v>
      </c>
      <c r="N150" s="22" t="str">
        <f t="shared" si="24"/>
        <v>×</v>
      </c>
      <c r="O150" s="22">
        <f t="shared" si="25"/>
        <v>6</v>
      </c>
      <c r="P150" s="22" t="s">
        <v>13</v>
      </c>
      <c r="Q150" s="22" t="s">
        <v>14</v>
      </c>
      <c r="R150" s="22" t="str">
        <f t="shared" si="26"/>
        <v>○</v>
      </c>
      <c r="S150" s="22">
        <f t="shared" si="27"/>
        <v>2</v>
      </c>
      <c r="T150" s="22" t="s">
        <v>13</v>
      </c>
      <c r="U150" s="22" t="s">
        <v>14</v>
      </c>
    </row>
    <row r="151" spans="1:21" s="6" customFormat="1" ht="40.5" customHeight="1">
      <c r="A151" s="14" t="s">
        <v>189</v>
      </c>
      <c r="B151" s="41" t="s">
        <v>32</v>
      </c>
      <c r="C151" s="15" t="s">
        <v>238</v>
      </c>
      <c r="D151" s="15" t="s">
        <v>237</v>
      </c>
      <c r="E151" s="44">
        <v>220000</v>
      </c>
      <c r="F151" s="15"/>
      <c r="G151" s="17"/>
      <c r="H151" s="20" t="s">
        <v>745</v>
      </c>
      <c r="I151" s="18" t="str">
        <f t="shared" si="20"/>
        <v>保全監理課</v>
      </c>
      <c r="J151" s="18">
        <f t="shared" si="21"/>
        <v>75</v>
      </c>
      <c r="K151" s="18"/>
      <c r="L151" s="22" t="str">
        <f t="shared" si="22"/>
        <v>○</v>
      </c>
      <c r="M151" s="22" t="str">
        <f t="shared" si="23"/>
        <v>○</v>
      </c>
      <c r="N151" s="22" t="str">
        <f t="shared" si="24"/>
        <v>×</v>
      </c>
      <c r="O151" s="22">
        <f t="shared" si="25"/>
        <v>6</v>
      </c>
      <c r="P151" s="22" t="s">
        <v>13</v>
      </c>
      <c r="Q151" s="22" t="s">
        <v>14</v>
      </c>
      <c r="R151" s="22" t="str">
        <f t="shared" si="26"/>
        <v>○</v>
      </c>
      <c r="S151" s="22">
        <f t="shared" si="27"/>
        <v>2</v>
      </c>
      <c r="T151" s="22" t="s">
        <v>13</v>
      </c>
      <c r="U151" s="22" t="s">
        <v>14</v>
      </c>
    </row>
    <row r="152" spans="1:21" s="6" customFormat="1" ht="40.5" customHeight="1">
      <c r="A152" s="14" t="s">
        <v>189</v>
      </c>
      <c r="B152" s="41" t="s">
        <v>32</v>
      </c>
      <c r="C152" s="15" t="s">
        <v>239</v>
      </c>
      <c r="D152" s="15" t="s">
        <v>240</v>
      </c>
      <c r="E152" s="44">
        <v>5978000</v>
      </c>
      <c r="F152" s="15"/>
      <c r="G152" s="17"/>
      <c r="H152" s="20" t="s">
        <v>746</v>
      </c>
      <c r="I152" s="18" t="str">
        <f t="shared" si="20"/>
        <v>保全監理課</v>
      </c>
      <c r="J152" s="18">
        <f t="shared" si="21"/>
        <v>53</v>
      </c>
      <c r="K152" s="18"/>
      <c r="L152" s="22" t="str">
        <f t="shared" si="22"/>
        <v>○</v>
      </c>
      <c r="M152" s="22" t="str">
        <f t="shared" si="23"/>
        <v>○</v>
      </c>
      <c r="N152" s="22" t="str">
        <f t="shared" si="24"/>
        <v>×</v>
      </c>
      <c r="O152" s="22">
        <f t="shared" si="25"/>
        <v>2</v>
      </c>
      <c r="P152" s="22" t="s">
        <v>13</v>
      </c>
      <c r="Q152" s="22" t="s">
        <v>14</v>
      </c>
      <c r="R152" s="22" t="str">
        <f t="shared" si="26"/>
        <v>○</v>
      </c>
      <c r="S152" s="22">
        <f t="shared" si="27"/>
        <v>2</v>
      </c>
      <c r="T152" s="22" t="s">
        <v>13</v>
      </c>
      <c r="U152" s="22" t="s">
        <v>14</v>
      </c>
    </row>
    <row r="153" spans="1:21" s="6" customFormat="1" ht="40.5" customHeight="1">
      <c r="A153" s="14" t="s">
        <v>189</v>
      </c>
      <c r="B153" s="41" t="s">
        <v>32</v>
      </c>
      <c r="C153" s="15" t="s">
        <v>239</v>
      </c>
      <c r="D153" s="15" t="s">
        <v>240</v>
      </c>
      <c r="E153" s="44">
        <v>15240000</v>
      </c>
      <c r="F153" s="15"/>
      <c r="G153" s="17"/>
      <c r="H153" s="20" t="s">
        <v>747</v>
      </c>
      <c r="I153" s="18" t="str">
        <f t="shared" si="20"/>
        <v>保全監理課</v>
      </c>
      <c r="J153" s="18">
        <f t="shared" si="21"/>
        <v>53</v>
      </c>
      <c r="K153" s="18"/>
      <c r="L153" s="22" t="str">
        <f t="shared" si="22"/>
        <v>○</v>
      </c>
      <c r="M153" s="22" t="str">
        <f t="shared" si="23"/>
        <v>○</v>
      </c>
      <c r="N153" s="22" t="str">
        <f t="shared" si="24"/>
        <v>×</v>
      </c>
      <c r="O153" s="22">
        <f t="shared" si="25"/>
        <v>2</v>
      </c>
      <c r="P153" s="22" t="s">
        <v>13</v>
      </c>
      <c r="Q153" s="22" t="s">
        <v>14</v>
      </c>
      <c r="R153" s="22" t="str">
        <f t="shared" si="26"/>
        <v>○</v>
      </c>
      <c r="S153" s="22">
        <f t="shared" si="27"/>
        <v>2</v>
      </c>
      <c r="T153" s="22" t="s">
        <v>13</v>
      </c>
      <c r="U153" s="22" t="s">
        <v>14</v>
      </c>
    </row>
    <row r="154" spans="1:21" s="6" customFormat="1" ht="40.5" customHeight="1">
      <c r="A154" s="14" t="s">
        <v>189</v>
      </c>
      <c r="B154" s="41" t="s">
        <v>32</v>
      </c>
      <c r="C154" s="15" t="s">
        <v>241</v>
      </c>
      <c r="D154" s="15" t="s">
        <v>242</v>
      </c>
      <c r="E154" s="44">
        <v>2470000</v>
      </c>
      <c r="F154" s="15"/>
      <c r="G154" s="17"/>
      <c r="H154" s="20" t="s">
        <v>748</v>
      </c>
      <c r="I154" s="18" t="str">
        <f t="shared" si="20"/>
        <v>保全監理課</v>
      </c>
      <c r="J154" s="18">
        <f t="shared" si="21"/>
        <v>52</v>
      </c>
      <c r="K154" s="18"/>
      <c r="L154" s="22" t="str">
        <f t="shared" si="22"/>
        <v>○</v>
      </c>
      <c r="M154" s="22" t="str">
        <f t="shared" si="23"/>
        <v>○</v>
      </c>
      <c r="N154" s="22" t="str">
        <f t="shared" si="24"/>
        <v>×</v>
      </c>
      <c r="O154" s="22">
        <f t="shared" si="25"/>
        <v>2</v>
      </c>
      <c r="P154" s="22" t="s">
        <v>13</v>
      </c>
      <c r="Q154" s="22" t="s">
        <v>14</v>
      </c>
      <c r="R154" s="22" t="str">
        <f t="shared" si="26"/>
        <v>○</v>
      </c>
      <c r="S154" s="22">
        <f t="shared" si="27"/>
        <v>2</v>
      </c>
      <c r="T154" s="22" t="s">
        <v>13</v>
      </c>
      <c r="U154" s="22" t="s">
        <v>14</v>
      </c>
    </row>
    <row r="155" spans="1:21" s="6" customFormat="1" ht="40.5" customHeight="1">
      <c r="A155" s="14" t="s">
        <v>189</v>
      </c>
      <c r="B155" s="41" t="s">
        <v>32</v>
      </c>
      <c r="C155" s="15" t="s">
        <v>241</v>
      </c>
      <c r="D155" s="15" t="s">
        <v>242</v>
      </c>
      <c r="E155" s="44">
        <v>7090000</v>
      </c>
      <c r="F155" s="15"/>
      <c r="G155" s="17"/>
      <c r="H155" s="20" t="s">
        <v>749</v>
      </c>
      <c r="I155" s="18" t="str">
        <f t="shared" si="20"/>
        <v>保全監理課</v>
      </c>
      <c r="J155" s="18">
        <f t="shared" si="21"/>
        <v>52</v>
      </c>
      <c r="K155" s="18"/>
      <c r="L155" s="22" t="str">
        <f t="shared" si="22"/>
        <v>○</v>
      </c>
      <c r="M155" s="22" t="str">
        <f t="shared" si="23"/>
        <v>○</v>
      </c>
      <c r="N155" s="22" t="str">
        <f t="shared" si="24"/>
        <v>×</v>
      </c>
      <c r="O155" s="22">
        <f t="shared" si="25"/>
        <v>2</v>
      </c>
      <c r="P155" s="22" t="s">
        <v>13</v>
      </c>
      <c r="Q155" s="22" t="s">
        <v>14</v>
      </c>
      <c r="R155" s="22" t="str">
        <f t="shared" si="26"/>
        <v>○</v>
      </c>
      <c r="S155" s="22">
        <f t="shared" si="27"/>
        <v>2</v>
      </c>
      <c r="T155" s="22" t="s">
        <v>13</v>
      </c>
      <c r="U155" s="22" t="s">
        <v>14</v>
      </c>
    </row>
    <row r="156" spans="1:21" s="6" customFormat="1" ht="40.5" customHeight="1">
      <c r="A156" s="14" t="s">
        <v>189</v>
      </c>
      <c r="B156" s="41" t="s">
        <v>32</v>
      </c>
      <c r="C156" s="15" t="s">
        <v>243</v>
      </c>
      <c r="D156" s="15" t="s">
        <v>121</v>
      </c>
      <c r="E156" s="44">
        <v>11210000</v>
      </c>
      <c r="F156" s="15"/>
      <c r="G156" s="17"/>
      <c r="H156" s="20" t="s">
        <v>750</v>
      </c>
      <c r="I156" s="18" t="str">
        <f t="shared" si="20"/>
        <v>保全監理課</v>
      </c>
      <c r="J156" s="18">
        <f t="shared" si="21"/>
        <v>52</v>
      </c>
      <c r="K156" s="18"/>
      <c r="L156" s="22" t="str">
        <f t="shared" si="22"/>
        <v>○</v>
      </c>
      <c r="M156" s="22" t="str">
        <f t="shared" si="23"/>
        <v>○</v>
      </c>
      <c r="N156" s="22" t="str">
        <f t="shared" si="24"/>
        <v>×</v>
      </c>
      <c r="O156" s="22">
        <f t="shared" si="25"/>
        <v>2</v>
      </c>
      <c r="P156" s="22" t="s">
        <v>13</v>
      </c>
      <c r="Q156" s="22" t="s">
        <v>14</v>
      </c>
      <c r="R156" s="22" t="str">
        <f t="shared" si="26"/>
        <v>○</v>
      </c>
      <c r="S156" s="22">
        <f t="shared" si="27"/>
        <v>2</v>
      </c>
      <c r="T156" s="22" t="s">
        <v>13</v>
      </c>
      <c r="U156" s="22" t="s">
        <v>14</v>
      </c>
    </row>
    <row r="157" spans="1:21" s="6" customFormat="1" ht="40.5" customHeight="1">
      <c r="A157" s="14" t="s">
        <v>189</v>
      </c>
      <c r="B157" s="41" t="s">
        <v>32</v>
      </c>
      <c r="C157" s="15" t="s">
        <v>244</v>
      </c>
      <c r="D157" s="15" t="s">
        <v>245</v>
      </c>
      <c r="E157" s="44">
        <v>11310000</v>
      </c>
      <c r="F157" s="15"/>
      <c r="G157" s="17"/>
      <c r="H157" s="20" t="s">
        <v>751</v>
      </c>
      <c r="I157" s="18" t="str">
        <f t="shared" si="20"/>
        <v>保全監理課</v>
      </c>
      <c r="J157" s="18">
        <f t="shared" si="21"/>
        <v>59</v>
      </c>
      <c r="K157" s="18"/>
      <c r="L157" s="22" t="str">
        <f t="shared" si="22"/>
        <v>○</v>
      </c>
      <c r="M157" s="22" t="str">
        <f t="shared" si="23"/>
        <v>○</v>
      </c>
      <c r="N157" s="22" t="str">
        <f t="shared" si="24"/>
        <v>×</v>
      </c>
      <c r="O157" s="22">
        <f t="shared" si="25"/>
        <v>2</v>
      </c>
      <c r="P157" s="22" t="s">
        <v>13</v>
      </c>
      <c r="Q157" s="22" t="s">
        <v>14</v>
      </c>
      <c r="R157" s="22" t="str">
        <f t="shared" si="26"/>
        <v>○</v>
      </c>
      <c r="S157" s="22">
        <f t="shared" si="27"/>
        <v>2</v>
      </c>
      <c r="T157" s="22" t="s">
        <v>13</v>
      </c>
      <c r="U157" s="22" t="s">
        <v>14</v>
      </c>
    </row>
    <row r="158" spans="1:21" s="6" customFormat="1" ht="40.5" customHeight="1">
      <c r="A158" s="14" t="s">
        <v>189</v>
      </c>
      <c r="B158" s="41" t="s">
        <v>32</v>
      </c>
      <c r="C158" s="15" t="s">
        <v>244</v>
      </c>
      <c r="D158" s="15" t="s">
        <v>245</v>
      </c>
      <c r="E158" s="44">
        <v>4249000</v>
      </c>
      <c r="F158" s="15"/>
      <c r="G158" s="17"/>
      <c r="H158" s="20" t="s">
        <v>752</v>
      </c>
      <c r="I158" s="18" t="str">
        <f t="shared" si="20"/>
        <v>保全監理課</v>
      </c>
      <c r="J158" s="18">
        <f t="shared" si="21"/>
        <v>59</v>
      </c>
      <c r="K158" s="18"/>
      <c r="L158" s="22" t="str">
        <f t="shared" si="22"/>
        <v>○</v>
      </c>
      <c r="M158" s="22" t="str">
        <f t="shared" si="23"/>
        <v>○</v>
      </c>
      <c r="N158" s="22" t="str">
        <f t="shared" si="24"/>
        <v>×</v>
      </c>
      <c r="O158" s="22">
        <f t="shared" si="25"/>
        <v>2</v>
      </c>
      <c r="P158" s="22" t="s">
        <v>13</v>
      </c>
      <c r="Q158" s="22" t="s">
        <v>14</v>
      </c>
      <c r="R158" s="22" t="str">
        <f t="shared" si="26"/>
        <v>○</v>
      </c>
      <c r="S158" s="22">
        <f t="shared" si="27"/>
        <v>2</v>
      </c>
      <c r="T158" s="22" t="s">
        <v>13</v>
      </c>
      <c r="U158" s="22" t="s">
        <v>14</v>
      </c>
    </row>
    <row r="159" spans="1:21" s="6" customFormat="1" ht="40.5" customHeight="1">
      <c r="A159" s="14" t="s">
        <v>189</v>
      </c>
      <c r="B159" s="41" t="s">
        <v>32</v>
      </c>
      <c r="C159" s="15" t="s">
        <v>246</v>
      </c>
      <c r="D159" s="15" t="s">
        <v>245</v>
      </c>
      <c r="E159" s="44">
        <v>5190000</v>
      </c>
      <c r="F159" s="15"/>
      <c r="G159" s="17"/>
      <c r="H159" s="20" t="s">
        <v>753</v>
      </c>
      <c r="I159" s="18" t="str">
        <f t="shared" si="20"/>
        <v>保全監理課</v>
      </c>
      <c r="J159" s="18">
        <f t="shared" si="21"/>
        <v>54</v>
      </c>
      <c r="K159" s="18"/>
      <c r="L159" s="22" t="str">
        <f t="shared" si="22"/>
        <v>○</v>
      </c>
      <c r="M159" s="22" t="str">
        <f t="shared" si="23"/>
        <v>○</v>
      </c>
      <c r="N159" s="22" t="str">
        <f t="shared" si="24"/>
        <v>×</v>
      </c>
      <c r="O159" s="22">
        <f t="shared" si="25"/>
        <v>2</v>
      </c>
      <c r="P159" s="22" t="s">
        <v>13</v>
      </c>
      <c r="Q159" s="22" t="s">
        <v>14</v>
      </c>
      <c r="R159" s="22" t="str">
        <f t="shared" si="26"/>
        <v>○</v>
      </c>
      <c r="S159" s="22">
        <f t="shared" si="27"/>
        <v>2</v>
      </c>
      <c r="T159" s="22" t="s">
        <v>13</v>
      </c>
      <c r="U159" s="22" t="s">
        <v>14</v>
      </c>
    </row>
    <row r="160" spans="1:21" s="6" customFormat="1" ht="40.5" customHeight="1">
      <c r="A160" s="14" t="s">
        <v>189</v>
      </c>
      <c r="B160" s="41" t="s">
        <v>32</v>
      </c>
      <c r="C160" s="15" t="s">
        <v>246</v>
      </c>
      <c r="D160" s="15" t="s">
        <v>245</v>
      </c>
      <c r="E160" s="44">
        <v>1790000</v>
      </c>
      <c r="F160" s="15"/>
      <c r="G160" s="17"/>
      <c r="H160" s="20" t="s">
        <v>754</v>
      </c>
      <c r="I160" s="18" t="str">
        <f t="shared" si="20"/>
        <v>保全監理課</v>
      </c>
      <c r="J160" s="18">
        <f t="shared" si="21"/>
        <v>54</v>
      </c>
      <c r="K160" s="18"/>
      <c r="L160" s="22" t="str">
        <f t="shared" si="22"/>
        <v>○</v>
      </c>
      <c r="M160" s="22" t="str">
        <f t="shared" si="23"/>
        <v>○</v>
      </c>
      <c r="N160" s="22" t="str">
        <f t="shared" si="24"/>
        <v>×</v>
      </c>
      <c r="O160" s="22">
        <f t="shared" si="25"/>
        <v>2</v>
      </c>
      <c r="P160" s="22" t="s">
        <v>13</v>
      </c>
      <c r="Q160" s="22" t="s">
        <v>14</v>
      </c>
      <c r="R160" s="22" t="str">
        <f t="shared" si="26"/>
        <v>○</v>
      </c>
      <c r="S160" s="22">
        <f t="shared" si="27"/>
        <v>2</v>
      </c>
      <c r="T160" s="22" t="s">
        <v>13</v>
      </c>
      <c r="U160" s="22" t="s">
        <v>14</v>
      </c>
    </row>
    <row r="161" spans="1:21" s="6" customFormat="1" ht="40.5" customHeight="1">
      <c r="A161" s="14" t="s">
        <v>189</v>
      </c>
      <c r="B161" s="41" t="s">
        <v>32</v>
      </c>
      <c r="C161" s="15" t="s">
        <v>247</v>
      </c>
      <c r="D161" s="15" t="s">
        <v>121</v>
      </c>
      <c r="E161" s="44">
        <v>34137000</v>
      </c>
      <c r="F161" s="15"/>
      <c r="G161" s="17"/>
      <c r="H161" s="20" t="s">
        <v>755</v>
      </c>
      <c r="I161" s="18" t="str">
        <f t="shared" si="20"/>
        <v>保全監理課</v>
      </c>
      <c r="J161" s="18">
        <f t="shared" si="21"/>
        <v>56</v>
      </c>
      <c r="K161" s="18"/>
      <c r="L161" s="22" t="str">
        <f t="shared" si="22"/>
        <v>○</v>
      </c>
      <c r="M161" s="22" t="str">
        <f t="shared" si="23"/>
        <v>○</v>
      </c>
      <c r="N161" s="22" t="str">
        <f t="shared" si="24"/>
        <v>×</v>
      </c>
      <c r="O161" s="22">
        <f t="shared" si="25"/>
        <v>4</v>
      </c>
      <c r="P161" s="22" t="s">
        <v>13</v>
      </c>
      <c r="Q161" s="22" t="s">
        <v>14</v>
      </c>
      <c r="R161" s="22" t="str">
        <f t="shared" si="26"/>
        <v>○</v>
      </c>
      <c r="S161" s="22">
        <f t="shared" si="27"/>
        <v>2</v>
      </c>
      <c r="T161" s="22" t="s">
        <v>13</v>
      </c>
      <c r="U161" s="22" t="s">
        <v>14</v>
      </c>
    </row>
    <row r="162" spans="1:21" s="6" customFormat="1" ht="40.5" customHeight="1">
      <c r="A162" s="14" t="s">
        <v>189</v>
      </c>
      <c r="B162" s="41" t="s">
        <v>32</v>
      </c>
      <c r="C162" s="15" t="s">
        <v>248</v>
      </c>
      <c r="D162" s="15" t="s">
        <v>121</v>
      </c>
      <c r="E162" s="44">
        <v>13570000</v>
      </c>
      <c r="F162" s="15"/>
      <c r="G162" s="17"/>
      <c r="H162" s="20" t="s">
        <v>756</v>
      </c>
      <c r="I162" s="18" t="str">
        <f t="shared" si="20"/>
        <v>保全監理課</v>
      </c>
      <c r="J162" s="18">
        <f t="shared" si="21"/>
        <v>56</v>
      </c>
      <c r="K162" s="18"/>
      <c r="L162" s="22" t="str">
        <f t="shared" si="22"/>
        <v>○</v>
      </c>
      <c r="M162" s="22" t="str">
        <f t="shared" si="23"/>
        <v>○</v>
      </c>
      <c r="N162" s="22" t="str">
        <f t="shared" si="24"/>
        <v>×</v>
      </c>
      <c r="O162" s="22">
        <f t="shared" si="25"/>
        <v>4</v>
      </c>
      <c r="P162" s="22" t="s">
        <v>13</v>
      </c>
      <c r="Q162" s="22" t="s">
        <v>14</v>
      </c>
      <c r="R162" s="22" t="str">
        <f t="shared" si="26"/>
        <v>○</v>
      </c>
      <c r="S162" s="22">
        <f t="shared" si="27"/>
        <v>2</v>
      </c>
      <c r="T162" s="22" t="s">
        <v>13</v>
      </c>
      <c r="U162" s="22" t="s">
        <v>14</v>
      </c>
    </row>
    <row r="163" spans="1:21" s="6" customFormat="1" ht="40.5" customHeight="1">
      <c r="A163" s="14" t="s">
        <v>189</v>
      </c>
      <c r="B163" s="41" t="s">
        <v>32</v>
      </c>
      <c r="C163" s="15" t="s">
        <v>249</v>
      </c>
      <c r="D163" s="15" t="s">
        <v>121</v>
      </c>
      <c r="E163" s="44">
        <v>23528000</v>
      </c>
      <c r="F163" s="15"/>
      <c r="G163" s="17"/>
      <c r="H163" s="20" t="s">
        <v>757</v>
      </c>
      <c r="I163" s="18" t="str">
        <f t="shared" si="20"/>
        <v>保全監理課</v>
      </c>
      <c r="J163" s="18">
        <f t="shared" si="21"/>
        <v>51</v>
      </c>
      <c r="K163" s="18"/>
      <c r="L163" s="22" t="str">
        <f t="shared" si="22"/>
        <v>○</v>
      </c>
      <c r="M163" s="22" t="str">
        <f t="shared" si="23"/>
        <v>○</v>
      </c>
      <c r="N163" s="22" t="str">
        <f t="shared" si="24"/>
        <v>×</v>
      </c>
      <c r="O163" s="22">
        <f t="shared" si="25"/>
        <v>2</v>
      </c>
      <c r="P163" s="22" t="s">
        <v>13</v>
      </c>
      <c r="Q163" s="22" t="s">
        <v>14</v>
      </c>
      <c r="R163" s="22" t="str">
        <f t="shared" si="26"/>
        <v>○</v>
      </c>
      <c r="S163" s="22">
        <f t="shared" si="27"/>
        <v>2</v>
      </c>
      <c r="T163" s="22" t="s">
        <v>13</v>
      </c>
      <c r="U163" s="22" t="s">
        <v>14</v>
      </c>
    </row>
    <row r="164" spans="1:21" s="6" customFormat="1" ht="40.5" customHeight="1">
      <c r="A164" s="14" t="s">
        <v>189</v>
      </c>
      <c r="B164" s="41" t="s">
        <v>32</v>
      </c>
      <c r="C164" s="15" t="s">
        <v>250</v>
      </c>
      <c r="D164" s="15" t="s">
        <v>251</v>
      </c>
      <c r="E164" s="44">
        <v>29260000</v>
      </c>
      <c r="F164" s="15"/>
      <c r="G164" s="17"/>
      <c r="H164" s="20" t="s">
        <v>758</v>
      </c>
      <c r="I164" s="18" t="str">
        <f t="shared" si="20"/>
        <v>保全監理課</v>
      </c>
      <c r="J164" s="18">
        <f t="shared" si="21"/>
        <v>57</v>
      </c>
      <c r="K164" s="18"/>
      <c r="L164" s="22" t="str">
        <f t="shared" si="22"/>
        <v>○</v>
      </c>
      <c r="M164" s="22" t="str">
        <f t="shared" si="23"/>
        <v>○</v>
      </c>
      <c r="N164" s="22" t="str">
        <f t="shared" si="24"/>
        <v>×</v>
      </c>
      <c r="O164" s="22">
        <f t="shared" si="25"/>
        <v>4</v>
      </c>
      <c r="P164" s="22" t="s">
        <v>13</v>
      </c>
      <c r="Q164" s="22" t="s">
        <v>14</v>
      </c>
      <c r="R164" s="22" t="str">
        <f t="shared" si="26"/>
        <v>○</v>
      </c>
      <c r="S164" s="22">
        <f t="shared" si="27"/>
        <v>2</v>
      </c>
      <c r="T164" s="22" t="s">
        <v>13</v>
      </c>
      <c r="U164" s="22" t="s">
        <v>14</v>
      </c>
    </row>
    <row r="165" spans="1:21" s="6" customFormat="1" ht="40.5" customHeight="1">
      <c r="A165" s="14" t="s">
        <v>189</v>
      </c>
      <c r="B165" s="41" t="s">
        <v>32</v>
      </c>
      <c r="C165" s="15" t="s">
        <v>252</v>
      </c>
      <c r="D165" s="15" t="s">
        <v>253</v>
      </c>
      <c r="E165" s="44">
        <v>39193000</v>
      </c>
      <c r="F165" s="15"/>
      <c r="G165" s="17"/>
      <c r="H165" s="20" t="s">
        <v>759</v>
      </c>
      <c r="I165" s="18" t="str">
        <f t="shared" si="20"/>
        <v>保全監理課</v>
      </c>
      <c r="J165" s="18">
        <f t="shared" si="21"/>
        <v>58</v>
      </c>
      <c r="K165" s="18"/>
      <c r="L165" s="22" t="str">
        <f t="shared" si="22"/>
        <v>○</v>
      </c>
      <c r="M165" s="22" t="str">
        <f t="shared" si="23"/>
        <v>○</v>
      </c>
      <c r="N165" s="22" t="str">
        <f t="shared" si="24"/>
        <v>×</v>
      </c>
      <c r="O165" s="22">
        <f t="shared" si="25"/>
        <v>4</v>
      </c>
      <c r="P165" s="22" t="s">
        <v>13</v>
      </c>
      <c r="Q165" s="22" t="s">
        <v>14</v>
      </c>
      <c r="R165" s="22" t="str">
        <f t="shared" si="26"/>
        <v>○</v>
      </c>
      <c r="S165" s="22">
        <f t="shared" si="27"/>
        <v>2</v>
      </c>
      <c r="T165" s="22" t="s">
        <v>13</v>
      </c>
      <c r="U165" s="22" t="s">
        <v>14</v>
      </c>
    </row>
    <row r="166" spans="1:21" s="6" customFormat="1" ht="40.5" customHeight="1">
      <c r="A166" s="14" t="s">
        <v>189</v>
      </c>
      <c r="B166" s="41" t="s">
        <v>32</v>
      </c>
      <c r="C166" s="15" t="s">
        <v>254</v>
      </c>
      <c r="D166" s="15" t="s">
        <v>118</v>
      </c>
      <c r="E166" s="44">
        <v>20487000</v>
      </c>
      <c r="F166" s="15"/>
      <c r="G166" s="17"/>
      <c r="H166" s="20" t="s">
        <v>760</v>
      </c>
      <c r="I166" s="18" t="str">
        <f t="shared" si="20"/>
        <v>保全監理課</v>
      </c>
      <c r="J166" s="18">
        <f t="shared" si="21"/>
        <v>53</v>
      </c>
      <c r="K166" s="18"/>
      <c r="L166" s="22" t="str">
        <f t="shared" si="22"/>
        <v>○</v>
      </c>
      <c r="M166" s="22" t="str">
        <f t="shared" si="23"/>
        <v>○</v>
      </c>
      <c r="N166" s="22" t="str">
        <f t="shared" si="24"/>
        <v>×</v>
      </c>
      <c r="O166" s="22">
        <f t="shared" si="25"/>
        <v>2</v>
      </c>
      <c r="P166" s="22" t="s">
        <v>13</v>
      </c>
      <c r="Q166" s="22" t="s">
        <v>14</v>
      </c>
      <c r="R166" s="22" t="str">
        <f t="shared" si="26"/>
        <v>○</v>
      </c>
      <c r="S166" s="22">
        <f t="shared" si="27"/>
        <v>2</v>
      </c>
      <c r="T166" s="22" t="s">
        <v>13</v>
      </c>
      <c r="U166" s="22" t="s">
        <v>14</v>
      </c>
    </row>
    <row r="167" spans="1:21" s="6" customFormat="1" ht="40.5" customHeight="1">
      <c r="A167" s="14" t="s">
        <v>189</v>
      </c>
      <c r="B167" s="41" t="s">
        <v>32</v>
      </c>
      <c r="C167" s="15" t="s">
        <v>255</v>
      </c>
      <c r="D167" s="15" t="s">
        <v>118</v>
      </c>
      <c r="E167" s="44">
        <v>8850000</v>
      </c>
      <c r="F167" s="15"/>
      <c r="G167" s="17"/>
      <c r="H167" s="20" t="s">
        <v>761</v>
      </c>
      <c r="I167" s="18" t="str">
        <f t="shared" si="20"/>
        <v>保全監理課</v>
      </c>
      <c r="J167" s="18">
        <f t="shared" si="21"/>
        <v>52</v>
      </c>
      <c r="K167" s="18"/>
      <c r="L167" s="22" t="str">
        <f t="shared" si="22"/>
        <v>○</v>
      </c>
      <c r="M167" s="22" t="str">
        <f t="shared" si="23"/>
        <v>○</v>
      </c>
      <c r="N167" s="22" t="str">
        <f t="shared" si="24"/>
        <v>×</v>
      </c>
      <c r="O167" s="22">
        <f t="shared" si="25"/>
        <v>2</v>
      </c>
      <c r="P167" s="22" t="s">
        <v>13</v>
      </c>
      <c r="Q167" s="22" t="s">
        <v>14</v>
      </c>
      <c r="R167" s="22" t="str">
        <f t="shared" si="26"/>
        <v>○</v>
      </c>
      <c r="S167" s="22">
        <f t="shared" si="27"/>
        <v>2</v>
      </c>
      <c r="T167" s="22" t="s">
        <v>13</v>
      </c>
      <c r="U167" s="22" t="s">
        <v>14</v>
      </c>
    </row>
    <row r="168" spans="1:21" s="6" customFormat="1" ht="40.5" customHeight="1">
      <c r="A168" s="14" t="s">
        <v>189</v>
      </c>
      <c r="B168" s="41" t="s">
        <v>32</v>
      </c>
      <c r="C168" s="15" t="s">
        <v>256</v>
      </c>
      <c r="D168" s="15" t="s">
        <v>242</v>
      </c>
      <c r="E168" s="44">
        <v>10420000</v>
      </c>
      <c r="F168" s="15"/>
      <c r="G168" s="17"/>
      <c r="H168" s="20" t="s">
        <v>762</v>
      </c>
      <c r="I168" s="18" t="str">
        <f t="shared" si="20"/>
        <v>保全監理課</v>
      </c>
      <c r="J168" s="18">
        <f t="shared" si="21"/>
        <v>57</v>
      </c>
      <c r="K168" s="18"/>
      <c r="L168" s="22" t="str">
        <f t="shared" si="22"/>
        <v>○</v>
      </c>
      <c r="M168" s="22" t="str">
        <f t="shared" si="23"/>
        <v>○</v>
      </c>
      <c r="N168" s="22" t="str">
        <f t="shared" si="24"/>
        <v>×</v>
      </c>
      <c r="O168" s="22">
        <f t="shared" si="25"/>
        <v>4</v>
      </c>
      <c r="P168" s="22" t="s">
        <v>13</v>
      </c>
      <c r="Q168" s="22" t="s">
        <v>14</v>
      </c>
      <c r="R168" s="22" t="str">
        <f t="shared" si="26"/>
        <v>○</v>
      </c>
      <c r="S168" s="22">
        <f t="shared" si="27"/>
        <v>2</v>
      </c>
      <c r="T168" s="22" t="s">
        <v>13</v>
      </c>
      <c r="U168" s="22" t="s">
        <v>14</v>
      </c>
    </row>
    <row r="169" spans="1:21" s="6" customFormat="1" ht="40.5" customHeight="1">
      <c r="A169" s="14" t="s">
        <v>189</v>
      </c>
      <c r="B169" s="41" t="s">
        <v>32</v>
      </c>
      <c r="C169" s="15" t="s">
        <v>257</v>
      </c>
      <c r="D169" s="15" t="s">
        <v>253</v>
      </c>
      <c r="E169" s="44">
        <v>33341000</v>
      </c>
      <c r="F169" s="15"/>
      <c r="G169" s="17"/>
      <c r="H169" s="20" t="s">
        <v>763</v>
      </c>
      <c r="I169" s="18" t="str">
        <f t="shared" si="20"/>
        <v>保全監理課</v>
      </c>
      <c r="J169" s="18">
        <f t="shared" si="21"/>
        <v>57</v>
      </c>
      <c r="K169" s="18"/>
      <c r="L169" s="22" t="str">
        <f t="shared" si="22"/>
        <v>○</v>
      </c>
      <c r="M169" s="22" t="str">
        <f t="shared" si="23"/>
        <v>○</v>
      </c>
      <c r="N169" s="22" t="str">
        <f t="shared" si="24"/>
        <v>×</v>
      </c>
      <c r="O169" s="22">
        <f t="shared" si="25"/>
        <v>4</v>
      </c>
      <c r="P169" s="22" t="s">
        <v>13</v>
      </c>
      <c r="Q169" s="22" t="s">
        <v>14</v>
      </c>
      <c r="R169" s="22" t="str">
        <f t="shared" si="26"/>
        <v>○</v>
      </c>
      <c r="S169" s="22">
        <f t="shared" si="27"/>
        <v>2</v>
      </c>
      <c r="T169" s="22" t="s">
        <v>13</v>
      </c>
      <c r="U169" s="22" t="s">
        <v>14</v>
      </c>
    </row>
    <row r="170" spans="1:21" s="6" customFormat="1" ht="40.5" customHeight="1">
      <c r="A170" s="14" t="s">
        <v>189</v>
      </c>
      <c r="B170" s="41" t="s">
        <v>32</v>
      </c>
      <c r="C170" s="15" t="s">
        <v>258</v>
      </c>
      <c r="D170" s="15" t="s">
        <v>118</v>
      </c>
      <c r="E170" s="44">
        <v>21801000</v>
      </c>
      <c r="F170" s="15"/>
      <c r="G170" s="17"/>
      <c r="H170" s="20" t="s">
        <v>764</v>
      </c>
      <c r="I170" s="18" t="str">
        <f t="shared" si="20"/>
        <v>保全監理課</v>
      </c>
      <c r="J170" s="18">
        <f t="shared" si="21"/>
        <v>53</v>
      </c>
      <c r="K170" s="18"/>
      <c r="L170" s="22" t="str">
        <f t="shared" si="22"/>
        <v>○</v>
      </c>
      <c r="M170" s="22" t="str">
        <f t="shared" si="23"/>
        <v>○</v>
      </c>
      <c r="N170" s="22" t="str">
        <f t="shared" si="24"/>
        <v>×</v>
      </c>
      <c r="O170" s="22">
        <f t="shared" si="25"/>
        <v>2</v>
      </c>
      <c r="P170" s="22" t="s">
        <v>13</v>
      </c>
      <c r="Q170" s="22" t="s">
        <v>14</v>
      </c>
      <c r="R170" s="22" t="str">
        <f t="shared" si="26"/>
        <v>○</v>
      </c>
      <c r="S170" s="22">
        <f t="shared" si="27"/>
        <v>2</v>
      </c>
      <c r="T170" s="22" t="s">
        <v>13</v>
      </c>
      <c r="U170" s="22" t="s">
        <v>14</v>
      </c>
    </row>
    <row r="171" spans="1:21" s="6" customFormat="1" ht="40.5" customHeight="1">
      <c r="A171" s="14" t="s">
        <v>189</v>
      </c>
      <c r="B171" s="41" t="s">
        <v>32</v>
      </c>
      <c r="C171" s="15" t="s">
        <v>259</v>
      </c>
      <c r="D171" s="15" t="s">
        <v>118</v>
      </c>
      <c r="E171" s="44">
        <v>8900000</v>
      </c>
      <c r="F171" s="15"/>
      <c r="G171" s="17"/>
      <c r="H171" s="20" t="s">
        <v>765</v>
      </c>
      <c r="I171" s="18" t="str">
        <f t="shared" si="20"/>
        <v>保全監理課</v>
      </c>
      <c r="J171" s="18">
        <f t="shared" si="21"/>
        <v>52</v>
      </c>
      <c r="K171" s="18"/>
      <c r="L171" s="22" t="str">
        <f t="shared" si="22"/>
        <v>○</v>
      </c>
      <c r="M171" s="22" t="str">
        <f t="shared" si="23"/>
        <v>○</v>
      </c>
      <c r="N171" s="22" t="str">
        <f t="shared" si="24"/>
        <v>×</v>
      </c>
      <c r="O171" s="22">
        <f t="shared" si="25"/>
        <v>2</v>
      </c>
      <c r="P171" s="22" t="s">
        <v>13</v>
      </c>
      <c r="Q171" s="22" t="s">
        <v>14</v>
      </c>
      <c r="R171" s="22" t="str">
        <f t="shared" si="26"/>
        <v>○</v>
      </c>
      <c r="S171" s="22">
        <f t="shared" si="27"/>
        <v>2</v>
      </c>
      <c r="T171" s="22" t="s">
        <v>13</v>
      </c>
      <c r="U171" s="22" t="s">
        <v>14</v>
      </c>
    </row>
    <row r="172" spans="1:21" s="6" customFormat="1" ht="40.5" customHeight="1">
      <c r="A172" s="14" t="s">
        <v>189</v>
      </c>
      <c r="B172" s="41" t="s">
        <v>32</v>
      </c>
      <c r="C172" s="15" t="s">
        <v>260</v>
      </c>
      <c r="D172" s="15" t="s">
        <v>240</v>
      </c>
      <c r="E172" s="44">
        <v>29807000</v>
      </c>
      <c r="F172" s="15"/>
      <c r="G172" s="17"/>
      <c r="H172" s="20" t="s">
        <v>766</v>
      </c>
      <c r="I172" s="18" t="str">
        <f t="shared" si="20"/>
        <v>保全監理課</v>
      </c>
      <c r="J172" s="18">
        <f t="shared" si="21"/>
        <v>63</v>
      </c>
      <c r="K172" s="18"/>
      <c r="L172" s="22" t="str">
        <f t="shared" si="22"/>
        <v>○</v>
      </c>
      <c r="M172" s="22" t="str">
        <f t="shared" si="23"/>
        <v>○</v>
      </c>
      <c r="N172" s="22" t="str">
        <f t="shared" si="24"/>
        <v>×</v>
      </c>
      <c r="O172" s="22">
        <f t="shared" si="25"/>
        <v>4</v>
      </c>
      <c r="P172" s="22" t="s">
        <v>13</v>
      </c>
      <c r="Q172" s="22" t="s">
        <v>14</v>
      </c>
      <c r="R172" s="22" t="str">
        <f t="shared" si="26"/>
        <v>○</v>
      </c>
      <c r="S172" s="22">
        <f t="shared" si="27"/>
        <v>2</v>
      </c>
      <c r="T172" s="22" t="s">
        <v>13</v>
      </c>
      <c r="U172" s="22" t="s">
        <v>14</v>
      </c>
    </row>
    <row r="173" spans="1:21" s="6" customFormat="1" ht="40.5" customHeight="1">
      <c r="A173" s="14" t="s">
        <v>189</v>
      </c>
      <c r="B173" s="41" t="s">
        <v>32</v>
      </c>
      <c r="C173" s="15" t="s">
        <v>261</v>
      </c>
      <c r="D173" s="15" t="s">
        <v>196</v>
      </c>
      <c r="E173" s="44">
        <v>1271600</v>
      </c>
      <c r="F173" s="15"/>
      <c r="G173" s="17"/>
      <c r="H173" s="20" t="s">
        <v>767</v>
      </c>
      <c r="I173" s="18" t="str">
        <f t="shared" si="20"/>
        <v>保全監理課</v>
      </c>
      <c r="J173" s="18">
        <f t="shared" si="21"/>
        <v>55</v>
      </c>
      <c r="K173" s="18"/>
      <c r="L173" s="22" t="str">
        <f t="shared" si="22"/>
        <v>○</v>
      </c>
      <c r="M173" s="22" t="str">
        <f t="shared" si="23"/>
        <v>○</v>
      </c>
      <c r="N173" s="22" t="str">
        <f t="shared" si="24"/>
        <v>×</v>
      </c>
      <c r="O173" s="22">
        <f t="shared" si="25"/>
        <v>4</v>
      </c>
      <c r="P173" s="22" t="s">
        <v>13</v>
      </c>
      <c r="Q173" s="22" t="s">
        <v>14</v>
      </c>
      <c r="R173" s="22" t="str">
        <f t="shared" si="26"/>
        <v>○</v>
      </c>
      <c r="S173" s="22">
        <f t="shared" si="27"/>
        <v>2</v>
      </c>
      <c r="T173" s="22" t="s">
        <v>13</v>
      </c>
      <c r="U173" s="22" t="s">
        <v>14</v>
      </c>
    </row>
    <row r="174" spans="1:21" s="6" customFormat="1" ht="40.5" customHeight="1">
      <c r="A174" s="14" t="s">
        <v>189</v>
      </c>
      <c r="B174" s="41" t="s">
        <v>32</v>
      </c>
      <c r="C174" s="15" t="s">
        <v>261</v>
      </c>
      <c r="D174" s="15" t="s">
        <v>196</v>
      </c>
      <c r="E174" s="44">
        <v>794200</v>
      </c>
      <c r="F174" s="15"/>
      <c r="G174" s="17"/>
      <c r="H174" s="20" t="s">
        <v>768</v>
      </c>
      <c r="I174" s="18" t="str">
        <f t="shared" si="20"/>
        <v>保全監理課</v>
      </c>
      <c r="J174" s="18">
        <f t="shared" si="21"/>
        <v>55</v>
      </c>
      <c r="K174" s="18"/>
      <c r="L174" s="22" t="str">
        <f t="shared" si="22"/>
        <v>○</v>
      </c>
      <c r="M174" s="22" t="str">
        <f t="shared" si="23"/>
        <v>○</v>
      </c>
      <c r="N174" s="22" t="str">
        <f t="shared" si="24"/>
        <v>×</v>
      </c>
      <c r="O174" s="22">
        <f t="shared" si="25"/>
        <v>4</v>
      </c>
      <c r="P174" s="22" t="s">
        <v>13</v>
      </c>
      <c r="Q174" s="22" t="s">
        <v>14</v>
      </c>
      <c r="R174" s="22" t="str">
        <f t="shared" si="26"/>
        <v>○</v>
      </c>
      <c r="S174" s="22">
        <f t="shared" si="27"/>
        <v>2</v>
      </c>
      <c r="T174" s="22" t="s">
        <v>13</v>
      </c>
      <c r="U174" s="22" t="s">
        <v>14</v>
      </c>
    </row>
    <row r="175" spans="1:21" s="6" customFormat="1" ht="40.5" customHeight="1">
      <c r="A175" s="14" t="s">
        <v>189</v>
      </c>
      <c r="B175" s="41" t="s">
        <v>32</v>
      </c>
      <c r="C175" s="15" t="s">
        <v>261</v>
      </c>
      <c r="D175" s="15" t="s">
        <v>196</v>
      </c>
      <c r="E175" s="44">
        <v>317900</v>
      </c>
      <c r="F175" s="15"/>
      <c r="G175" s="17"/>
      <c r="H175" s="20" t="s">
        <v>769</v>
      </c>
      <c r="I175" s="18" t="str">
        <f t="shared" si="20"/>
        <v>保全監理課</v>
      </c>
      <c r="J175" s="18">
        <f t="shared" si="21"/>
        <v>55</v>
      </c>
      <c r="K175" s="18"/>
      <c r="L175" s="22" t="str">
        <f t="shared" si="22"/>
        <v>○</v>
      </c>
      <c r="M175" s="22" t="str">
        <f t="shared" si="23"/>
        <v>○</v>
      </c>
      <c r="N175" s="22" t="str">
        <f t="shared" si="24"/>
        <v>×</v>
      </c>
      <c r="O175" s="22">
        <f t="shared" si="25"/>
        <v>4</v>
      </c>
      <c r="P175" s="22" t="s">
        <v>13</v>
      </c>
      <c r="Q175" s="22" t="s">
        <v>14</v>
      </c>
      <c r="R175" s="22" t="str">
        <f t="shared" si="26"/>
        <v>○</v>
      </c>
      <c r="S175" s="22">
        <f t="shared" si="27"/>
        <v>2</v>
      </c>
      <c r="T175" s="22" t="s">
        <v>13</v>
      </c>
      <c r="U175" s="22" t="s">
        <v>14</v>
      </c>
    </row>
    <row r="176" spans="1:21" s="6" customFormat="1" ht="40.5" customHeight="1">
      <c r="A176" s="14" t="s">
        <v>262</v>
      </c>
      <c r="B176" s="41" t="s">
        <v>32</v>
      </c>
      <c r="C176" s="15" t="s">
        <v>263</v>
      </c>
      <c r="D176" s="15" t="s">
        <v>264</v>
      </c>
      <c r="E176" s="44">
        <v>9847700</v>
      </c>
      <c r="F176" s="15"/>
      <c r="G176" s="17"/>
      <c r="H176" s="20" t="s">
        <v>770</v>
      </c>
      <c r="I176" s="18" t="str">
        <f t="shared" si="20"/>
        <v>施設管理課</v>
      </c>
      <c r="J176" s="18">
        <f t="shared" si="21"/>
        <v>61</v>
      </c>
      <c r="K176" s="18"/>
      <c r="L176" s="22" t="str">
        <f t="shared" si="22"/>
        <v>○</v>
      </c>
      <c r="M176" s="22" t="str">
        <f t="shared" si="23"/>
        <v>○</v>
      </c>
      <c r="N176" s="22" t="str">
        <f t="shared" si="24"/>
        <v>○</v>
      </c>
      <c r="O176" s="22">
        <f t="shared" si="25"/>
        <v>4</v>
      </c>
      <c r="P176" s="22" t="s">
        <v>13</v>
      </c>
      <c r="Q176" s="22" t="s">
        <v>14</v>
      </c>
      <c r="R176" s="22" t="str">
        <f t="shared" si="26"/>
        <v>○</v>
      </c>
      <c r="S176" s="22">
        <f t="shared" si="27"/>
        <v>2</v>
      </c>
      <c r="T176" s="22" t="s">
        <v>13</v>
      </c>
      <c r="U176" s="22" t="s">
        <v>14</v>
      </c>
    </row>
    <row r="177" spans="1:21" s="6" customFormat="1" ht="40.5" customHeight="1">
      <c r="A177" s="14" t="s">
        <v>262</v>
      </c>
      <c r="B177" s="41" t="s">
        <v>32</v>
      </c>
      <c r="C177" s="15" t="s">
        <v>263</v>
      </c>
      <c r="D177" s="15" t="s">
        <v>264</v>
      </c>
      <c r="E177" s="44">
        <v>2403550</v>
      </c>
      <c r="F177" s="15"/>
      <c r="G177" s="17"/>
      <c r="H177" s="20" t="s">
        <v>771</v>
      </c>
      <c r="I177" s="18" t="str">
        <f t="shared" si="20"/>
        <v>施設管理課</v>
      </c>
      <c r="J177" s="18">
        <f t="shared" si="21"/>
        <v>61</v>
      </c>
      <c r="K177" s="18"/>
      <c r="L177" s="22" t="str">
        <f t="shared" si="22"/>
        <v>○</v>
      </c>
      <c r="M177" s="22" t="str">
        <f t="shared" si="23"/>
        <v>○</v>
      </c>
      <c r="N177" s="22" t="str">
        <f t="shared" si="24"/>
        <v>○</v>
      </c>
      <c r="O177" s="22">
        <f t="shared" si="25"/>
        <v>4</v>
      </c>
      <c r="P177" s="22" t="s">
        <v>13</v>
      </c>
      <c r="Q177" s="22" t="s">
        <v>14</v>
      </c>
      <c r="R177" s="22" t="str">
        <f t="shared" si="26"/>
        <v>○</v>
      </c>
      <c r="S177" s="22">
        <f t="shared" si="27"/>
        <v>2</v>
      </c>
      <c r="T177" s="22" t="s">
        <v>13</v>
      </c>
      <c r="U177" s="22" t="s">
        <v>14</v>
      </c>
    </row>
    <row r="178" spans="1:21" s="6" customFormat="1" ht="40.5" customHeight="1">
      <c r="A178" s="14" t="s">
        <v>262</v>
      </c>
      <c r="B178" s="41" t="s">
        <v>49</v>
      </c>
      <c r="C178" s="15" t="s">
        <v>265</v>
      </c>
      <c r="D178" s="15" t="s">
        <v>266</v>
      </c>
      <c r="E178" s="44">
        <v>22975700</v>
      </c>
      <c r="F178" s="15"/>
      <c r="G178" s="17"/>
      <c r="H178" s="20" t="s">
        <v>772</v>
      </c>
      <c r="I178" s="18" t="str">
        <f t="shared" si="20"/>
        <v>施設管理課</v>
      </c>
      <c r="J178" s="18">
        <f t="shared" si="21"/>
        <v>46</v>
      </c>
      <c r="K178" s="18"/>
      <c r="L178" s="22" t="str">
        <f t="shared" si="22"/>
        <v>○</v>
      </c>
      <c r="M178" s="22" t="str">
        <f t="shared" si="23"/>
        <v>○</v>
      </c>
      <c r="N178" s="22" t="str">
        <f t="shared" si="24"/>
        <v>○</v>
      </c>
      <c r="O178" s="22">
        <f t="shared" si="25"/>
        <v>2</v>
      </c>
      <c r="P178" s="22" t="s">
        <v>13</v>
      </c>
      <c r="Q178" s="22" t="s">
        <v>14</v>
      </c>
      <c r="R178" s="22" t="str">
        <f t="shared" si="26"/>
        <v>○</v>
      </c>
      <c r="S178" s="22">
        <f t="shared" si="27"/>
        <v>0</v>
      </c>
      <c r="T178" s="22" t="s">
        <v>13</v>
      </c>
      <c r="U178" s="22" t="s">
        <v>14</v>
      </c>
    </row>
    <row r="179" spans="1:21" s="6" customFormat="1" ht="40.5" customHeight="1">
      <c r="A179" s="14" t="s">
        <v>262</v>
      </c>
      <c r="B179" s="41" t="s">
        <v>49</v>
      </c>
      <c r="C179" s="15" t="s">
        <v>265</v>
      </c>
      <c r="D179" s="15" t="s">
        <v>266</v>
      </c>
      <c r="E179" s="44">
        <v>2963400</v>
      </c>
      <c r="F179" s="15"/>
      <c r="G179" s="17"/>
      <c r="H179" s="20" t="s">
        <v>773</v>
      </c>
      <c r="I179" s="18" t="str">
        <f t="shared" si="20"/>
        <v>施設管理課</v>
      </c>
      <c r="J179" s="18">
        <f t="shared" si="21"/>
        <v>46</v>
      </c>
      <c r="K179" s="18"/>
      <c r="L179" s="22" t="str">
        <f t="shared" si="22"/>
        <v>○</v>
      </c>
      <c r="M179" s="22" t="str">
        <f t="shared" si="23"/>
        <v>○</v>
      </c>
      <c r="N179" s="22" t="str">
        <f t="shared" si="24"/>
        <v>○</v>
      </c>
      <c r="O179" s="22">
        <f t="shared" si="25"/>
        <v>2</v>
      </c>
      <c r="P179" s="22" t="s">
        <v>13</v>
      </c>
      <c r="Q179" s="22" t="s">
        <v>14</v>
      </c>
      <c r="R179" s="22" t="str">
        <f t="shared" si="26"/>
        <v>○</v>
      </c>
      <c r="S179" s="22">
        <f t="shared" si="27"/>
        <v>0</v>
      </c>
      <c r="T179" s="22" t="s">
        <v>13</v>
      </c>
      <c r="U179" s="22" t="s">
        <v>14</v>
      </c>
    </row>
    <row r="180" spans="1:21" s="6" customFormat="1" ht="40.5" customHeight="1">
      <c r="A180" s="14" t="s">
        <v>262</v>
      </c>
      <c r="B180" s="41" t="s">
        <v>49</v>
      </c>
      <c r="C180" s="15" t="s">
        <v>267</v>
      </c>
      <c r="D180" s="15" t="s">
        <v>268</v>
      </c>
      <c r="E180" s="44">
        <v>14736700</v>
      </c>
      <c r="F180" s="15"/>
      <c r="G180" s="17"/>
      <c r="H180" s="20" t="s">
        <v>774</v>
      </c>
      <c r="I180" s="18" t="str">
        <f t="shared" si="20"/>
        <v>施設管理課</v>
      </c>
      <c r="J180" s="18">
        <f t="shared" si="21"/>
        <v>46</v>
      </c>
      <c r="K180" s="18"/>
      <c r="L180" s="22" t="str">
        <f t="shared" si="22"/>
        <v>○</v>
      </c>
      <c r="M180" s="22" t="str">
        <f t="shared" si="23"/>
        <v>○</v>
      </c>
      <c r="N180" s="22" t="str">
        <f t="shared" si="24"/>
        <v>○</v>
      </c>
      <c r="O180" s="22">
        <f t="shared" si="25"/>
        <v>2</v>
      </c>
      <c r="P180" s="22" t="s">
        <v>13</v>
      </c>
      <c r="Q180" s="22" t="s">
        <v>14</v>
      </c>
      <c r="R180" s="22" t="str">
        <f t="shared" si="26"/>
        <v>○</v>
      </c>
      <c r="S180" s="22">
        <f t="shared" si="27"/>
        <v>0</v>
      </c>
      <c r="T180" s="22" t="s">
        <v>13</v>
      </c>
      <c r="U180" s="22" t="s">
        <v>14</v>
      </c>
    </row>
    <row r="181" spans="1:21" s="6" customFormat="1" ht="40.5" customHeight="1">
      <c r="A181" s="14" t="s">
        <v>262</v>
      </c>
      <c r="B181" s="41" t="s">
        <v>49</v>
      </c>
      <c r="C181" s="15" t="s">
        <v>267</v>
      </c>
      <c r="D181" s="15" t="s">
        <v>268</v>
      </c>
      <c r="E181" s="44">
        <v>1650000</v>
      </c>
      <c r="F181" s="15"/>
      <c r="G181" s="17"/>
      <c r="H181" s="20" t="s">
        <v>775</v>
      </c>
      <c r="I181" s="18" t="str">
        <f t="shared" si="20"/>
        <v>施設管理課</v>
      </c>
      <c r="J181" s="18">
        <f t="shared" si="21"/>
        <v>46</v>
      </c>
      <c r="K181" s="18"/>
      <c r="L181" s="22" t="str">
        <f t="shared" si="22"/>
        <v>○</v>
      </c>
      <c r="M181" s="22" t="str">
        <f t="shared" si="23"/>
        <v>○</v>
      </c>
      <c r="N181" s="22" t="str">
        <f t="shared" si="24"/>
        <v>○</v>
      </c>
      <c r="O181" s="22">
        <f t="shared" si="25"/>
        <v>2</v>
      </c>
      <c r="P181" s="22" t="s">
        <v>13</v>
      </c>
      <c r="Q181" s="22" t="s">
        <v>14</v>
      </c>
      <c r="R181" s="22" t="str">
        <f t="shared" si="26"/>
        <v>○</v>
      </c>
      <c r="S181" s="22">
        <f t="shared" si="27"/>
        <v>0</v>
      </c>
      <c r="T181" s="22" t="s">
        <v>13</v>
      </c>
      <c r="U181" s="22" t="s">
        <v>14</v>
      </c>
    </row>
    <row r="182" spans="1:21" s="6" customFormat="1" ht="40.5" customHeight="1">
      <c r="A182" s="14" t="s">
        <v>262</v>
      </c>
      <c r="B182" s="41" t="s">
        <v>49</v>
      </c>
      <c r="C182" s="15" t="s">
        <v>269</v>
      </c>
      <c r="D182" s="15" t="s">
        <v>270</v>
      </c>
      <c r="E182" s="44">
        <v>3932500</v>
      </c>
      <c r="F182" s="15"/>
      <c r="G182" s="17"/>
      <c r="H182" s="20" t="s">
        <v>776</v>
      </c>
      <c r="I182" s="18" t="str">
        <f t="shared" si="20"/>
        <v>施設管理課</v>
      </c>
      <c r="J182" s="18">
        <f t="shared" si="21"/>
        <v>40</v>
      </c>
      <c r="K182" s="18"/>
      <c r="L182" s="22" t="str">
        <f t="shared" si="22"/>
        <v>○</v>
      </c>
      <c r="M182" s="22" t="str">
        <f t="shared" si="23"/>
        <v>○</v>
      </c>
      <c r="N182" s="22" t="str">
        <f t="shared" si="24"/>
        <v>○</v>
      </c>
      <c r="O182" s="22">
        <f t="shared" si="25"/>
        <v>2</v>
      </c>
      <c r="P182" s="22" t="s">
        <v>13</v>
      </c>
      <c r="Q182" s="22" t="s">
        <v>14</v>
      </c>
      <c r="R182" s="22" t="str">
        <f t="shared" si="26"/>
        <v>○</v>
      </c>
      <c r="S182" s="22">
        <f t="shared" si="27"/>
        <v>2</v>
      </c>
      <c r="T182" s="22" t="s">
        <v>13</v>
      </c>
      <c r="U182" s="22" t="s">
        <v>14</v>
      </c>
    </row>
    <row r="183" spans="1:21" s="6" customFormat="1" ht="40.5" customHeight="1">
      <c r="A183" s="14" t="s">
        <v>262</v>
      </c>
      <c r="B183" s="41" t="s">
        <v>32</v>
      </c>
      <c r="C183" s="15" t="s">
        <v>271</v>
      </c>
      <c r="D183" s="15" t="s">
        <v>115</v>
      </c>
      <c r="E183" s="44">
        <v>62801</v>
      </c>
      <c r="F183" s="15"/>
      <c r="G183" s="17"/>
      <c r="H183" s="20" t="s">
        <v>777</v>
      </c>
      <c r="I183" s="18" t="str">
        <f t="shared" si="20"/>
        <v>施設管理課</v>
      </c>
      <c r="J183" s="18">
        <f t="shared" si="21"/>
        <v>58</v>
      </c>
      <c r="K183" s="18"/>
      <c r="L183" s="22" t="str">
        <f t="shared" si="22"/>
        <v>○</v>
      </c>
      <c r="M183" s="22" t="str">
        <f t="shared" si="23"/>
        <v>○</v>
      </c>
      <c r="N183" s="22" t="str">
        <f t="shared" si="24"/>
        <v>○</v>
      </c>
      <c r="O183" s="22">
        <f t="shared" si="25"/>
        <v>2</v>
      </c>
      <c r="P183" s="22" t="s">
        <v>13</v>
      </c>
      <c r="Q183" s="22" t="s">
        <v>14</v>
      </c>
      <c r="R183" s="22" t="str">
        <f t="shared" si="26"/>
        <v>○</v>
      </c>
      <c r="S183" s="22">
        <f t="shared" si="27"/>
        <v>2</v>
      </c>
      <c r="T183" s="22" t="s">
        <v>13</v>
      </c>
      <c r="U183" s="22" t="s">
        <v>14</v>
      </c>
    </row>
    <row r="184" spans="1:21" s="6" customFormat="1" ht="40.5" customHeight="1">
      <c r="A184" s="14" t="s">
        <v>262</v>
      </c>
      <c r="B184" s="41" t="s">
        <v>32</v>
      </c>
      <c r="C184" s="15" t="s">
        <v>272</v>
      </c>
      <c r="D184" s="45" t="s">
        <v>1133</v>
      </c>
      <c r="E184" s="44">
        <v>32000</v>
      </c>
      <c r="F184" s="15"/>
      <c r="G184" s="17"/>
      <c r="H184" s="20" t="s">
        <v>778</v>
      </c>
      <c r="I184" s="18" t="str">
        <f t="shared" si="20"/>
        <v>施設管理課</v>
      </c>
      <c r="J184" s="18">
        <f t="shared" si="21"/>
        <v>21</v>
      </c>
      <c r="K184" s="18"/>
      <c r="L184" s="22" t="str">
        <f t="shared" si="22"/>
        <v>○</v>
      </c>
      <c r="M184" s="22" t="str">
        <f t="shared" si="23"/>
        <v>○</v>
      </c>
      <c r="N184" s="22" t="str">
        <f t="shared" si="24"/>
        <v>○</v>
      </c>
      <c r="O184" s="22">
        <f t="shared" si="25"/>
        <v>0</v>
      </c>
      <c r="P184" s="22" t="s">
        <v>13</v>
      </c>
      <c r="Q184" s="22" t="s">
        <v>14</v>
      </c>
      <c r="R184" s="22" t="str">
        <f t="shared" si="26"/>
        <v>○</v>
      </c>
      <c r="S184" s="22">
        <f t="shared" si="27"/>
        <v>0</v>
      </c>
      <c r="T184" s="22" t="s">
        <v>13</v>
      </c>
      <c r="U184" s="22" t="s">
        <v>14</v>
      </c>
    </row>
    <row r="185" spans="1:21" s="6" customFormat="1" ht="40.5" customHeight="1">
      <c r="A185" s="14" t="s">
        <v>262</v>
      </c>
      <c r="B185" s="41" t="s">
        <v>32</v>
      </c>
      <c r="C185" s="15" t="s">
        <v>273</v>
      </c>
      <c r="D185" s="15" t="s">
        <v>274</v>
      </c>
      <c r="E185" s="44">
        <v>14445</v>
      </c>
      <c r="F185" s="15"/>
      <c r="G185" s="17"/>
      <c r="H185" s="20" t="s">
        <v>779</v>
      </c>
      <c r="I185" s="18" t="str">
        <f t="shared" si="20"/>
        <v>施設管理課</v>
      </c>
      <c r="J185" s="18">
        <f t="shared" si="21"/>
        <v>49</v>
      </c>
      <c r="K185" s="18"/>
      <c r="L185" s="22" t="str">
        <f t="shared" si="22"/>
        <v>○</v>
      </c>
      <c r="M185" s="22" t="str">
        <f t="shared" si="23"/>
        <v>○</v>
      </c>
      <c r="N185" s="22" t="str">
        <f t="shared" si="24"/>
        <v>○</v>
      </c>
      <c r="O185" s="22">
        <f t="shared" si="25"/>
        <v>0</v>
      </c>
      <c r="P185" s="22" t="s">
        <v>13</v>
      </c>
      <c r="Q185" s="22" t="s">
        <v>14</v>
      </c>
      <c r="R185" s="22" t="str">
        <f t="shared" si="26"/>
        <v>○</v>
      </c>
      <c r="S185" s="22">
        <f t="shared" si="27"/>
        <v>2</v>
      </c>
      <c r="T185" s="22" t="s">
        <v>13</v>
      </c>
      <c r="U185" s="22" t="s">
        <v>14</v>
      </c>
    </row>
    <row r="186" spans="1:21" s="6" customFormat="1" ht="40.5" customHeight="1">
      <c r="A186" s="14" t="s">
        <v>262</v>
      </c>
      <c r="B186" s="41" t="s">
        <v>32</v>
      </c>
      <c r="C186" s="15" t="s">
        <v>275</v>
      </c>
      <c r="D186" s="15" t="s">
        <v>276</v>
      </c>
      <c r="E186" s="44">
        <v>77039</v>
      </c>
      <c r="F186" s="15"/>
      <c r="G186" s="17"/>
      <c r="H186" s="20" t="s">
        <v>780</v>
      </c>
      <c r="I186" s="18" t="str">
        <f t="shared" si="20"/>
        <v>施設管理課</v>
      </c>
      <c r="J186" s="18">
        <f t="shared" si="21"/>
        <v>51</v>
      </c>
      <c r="K186" s="18"/>
      <c r="L186" s="22" t="str">
        <f t="shared" si="22"/>
        <v>○</v>
      </c>
      <c r="M186" s="22" t="str">
        <f t="shared" si="23"/>
        <v>○</v>
      </c>
      <c r="N186" s="22" t="str">
        <f t="shared" si="24"/>
        <v>○</v>
      </c>
      <c r="O186" s="22">
        <f t="shared" si="25"/>
        <v>0</v>
      </c>
      <c r="P186" s="22" t="s">
        <v>13</v>
      </c>
      <c r="Q186" s="22" t="s">
        <v>14</v>
      </c>
      <c r="R186" s="22" t="str">
        <f t="shared" si="26"/>
        <v>○</v>
      </c>
      <c r="S186" s="22">
        <f t="shared" si="27"/>
        <v>2</v>
      </c>
      <c r="T186" s="22" t="s">
        <v>13</v>
      </c>
      <c r="U186" s="22" t="s">
        <v>14</v>
      </c>
    </row>
    <row r="187" spans="1:21" s="6" customFormat="1" ht="40.5" customHeight="1">
      <c r="A187" s="14" t="s">
        <v>262</v>
      </c>
      <c r="B187" s="41" t="s">
        <v>32</v>
      </c>
      <c r="C187" s="15" t="s">
        <v>277</v>
      </c>
      <c r="D187" s="15" t="s">
        <v>278</v>
      </c>
      <c r="E187" s="44">
        <v>69526050</v>
      </c>
      <c r="F187" s="15"/>
      <c r="G187" s="17"/>
      <c r="H187" s="20" t="s">
        <v>781</v>
      </c>
      <c r="I187" s="18" t="str">
        <f t="shared" si="20"/>
        <v>施設管理課</v>
      </c>
      <c r="J187" s="18">
        <f t="shared" si="21"/>
        <v>44</v>
      </c>
      <c r="K187" s="18"/>
      <c r="L187" s="22" t="str">
        <f t="shared" si="22"/>
        <v>○</v>
      </c>
      <c r="M187" s="22" t="str">
        <f t="shared" si="23"/>
        <v>○</v>
      </c>
      <c r="N187" s="22" t="str">
        <f t="shared" si="24"/>
        <v>○</v>
      </c>
      <c r="O187" s="22">
        <f t="shared" si="25"/>
        <v>2</v>
      </c>
      <c r="P187" s="22" t="s">
        <v>13</v>
      </c>
      <c r="Q187" s="22" t="s">
        <v>14</v>
      </c>
      <c r="R187" s="22" t="str">
        <f t="shared" si="26"/>
        <v>○</v>
      </c>
      <c r="S187" s="22">
        <f t="shared" si="27"/>
        <v>0</v>
      </c>
      <c r="T187" s="22" t="s">
        <v>13</v>
      </c>
      <c r="U187" s="22" t="s">
        <v>14</v>
      </c>
    </row>
    <row r="188" spans="1:21" s="6" customFormat="1" ht="40.5" customHeight="1">
      <c r="A188" s="14" t="s">
        <v>262</v>
      </c>
      <c r="B188" s="41" t="s">
        <v>32</v>
      </c>
      <c r="C188" s="15" t="s">
        <v>279</v>
      </c>
      <c r="D188" s="15" t="s">
        <v>280</v>
      </c>
      <c r="E188" s="44">
        <v>18005570</v>
      </c>
      <c r="F188" s="15"/>
      <c r="G188" s="17"/>
      <c r="H188" s="20" t="s">
        <v>782</v>
      </c>
      <c r="I188" s="18" t="str">
        <f t="shared" si="20"/>
        <v>施設管理課</v>
      </c>
      <c r="J188" s="18">
        <f t="shared" si="21"/>
        <v>61</v>
      </c>
      <c r="K188" s="18"/>
      <c r="L188" s="22" t="str">
        <f t="shared" si="22"/>
        <v>○</v>
      </c>
      <c r="M188" s="22" t="str">
        <f t="shared" si="23"/>
        <v>○</v>
      </c>
      <c r="N188" s="22" t="str">
        <f t="shared" si="24"/>
        <v>○</v>
      </c>
      <c r="O188" s="22">
        <f t="shared" si="25"/>
        <v>2</v>
      </c>
      <c r="P188" s="22" t="s">
        <v>13</v>
      </c>
      <c r="Q188" s="22" t="s">
        <v>14</v>
      </c>
      <c r="R188" s="22" t="str">
        <f t="shared" si="26"/>
        <v>○</v>
      </c>
      <c r="S188" s="22">
        <f t="shared" si="27"/>
        <v>2</v>
      </c>
      <c r="T188" s="22" t="s">
        <v>13</v>
      </c>
      <c r="U188" s="22" t="s">
        <v>14</v>
      </c>
    </row>
    <row r="189" spans="1:21" s="6" customFormat="1" ht="40.5" customHeight="1">
      <c r="A189" s="14" t="s">
        <v>262</v>
      </c>
      <c r="B189" s="41" t="s">
        <v>32</v>
      </c>
      <c r="C189" s="15" t="s">
        <v>279</v>
      </c>
      <c r="D189" s="15" t="s">
        <v>280</v>
      </c>
      <c r="E189" s="44">
        <v>1832160</v>
      </c>
      <c r="F189" s="15"/>
      <c r="G189" s="17"/>
      <c r="H189" s="20" t="s">
        <v>783</v>
      </c>
      <c r="I189" s="18" t="str">
        <f t="shared" si="20"/>
        <v>施設管理課</v>
      </c>
      <c r="J189" s="18">
        <f t="shared" si="21"/>
        <v>61</v>
      </c>
      <c r="K189" s="18"/>
      <c r="L189" s="22" t="str">
        <f t="shared" si="22"/>
        <v>○</v>
      </c>
      <c r="M189" s="22" t="str">
        <f t="shared" si="23"/>
        <v>○</v>
      </c>
      <c r="N189" s="22" t="str">
        <f t="shared" si="24"/>
        <v>○</v>
      </c>
      <c r="O189" s="22">
        <f t="shared" si="25"/>
        <v>2</v>
      </c>
      <c r="P189" s="22" t="s">
        <v>13</v>
      </c>
      <c r="Q189" s="22" t="s">
        <v>14</v>
      </c>
      <c r="R189" s="22" t="str">
        <f t="shared" si="26"/>
        <v>○</v>
      </c>
      <c r="S189" s="22">
        <f t="shared" si="27"/>
        <v>2</v>
      </c>
      <c r="T189" s="22" t="s">
        <v>13</v>
      </c>
      <c r="U189" s="22" t="s">
        <v>14</v>
      </c>
    </row>
    <row r="190" spans="1:21" s="6" customFormat="1" ht="40.5" customHeight="1">
      <c r="A190" s="14" t="s">
        <v>262</v>
      </c>
      <c r="B190" s="41" t="s">
        <v>32</v>
      </c>
      <c r="C190" s="15" t="s">
        <v>281</v>
      </c>
      <c r="D190" s="15" t="s">
        <v>282</v>
      </c>
      <c r="E190" s="44">
        <v>201265</v>
      </c>
      <c r="F190" s="15"/>
      <c r="G190" s="17"/>
      <c r="H190" s="20" t="s">
        <v>784</v>
      </c>
      <c r="I190" s="18" t="str">
        <f t="shared" si="20"/>
        <v>施設管理課</v>
      </c>
      <c r="J190" s="18">
        <f t="shared" si="21"/>
        <v>62</v>
      </c>
      <c r="K190" s="18"/>
      <c r="L190" s="22" t="str">
        <f t="shared" si="22"/>
        <v>○</v>
      </c>
      <c r="M190" s="22" t="str">
        <f t="shared" si="23"/>
        <v>○</v>
      </c>
      <c r="N190" s="22" t="str">
        <f t="shared" si="24"/>
        <v>○</v>
      </c>
      <c r="O190" s="22">
        <f t="shared" si="25"/>
        <v>2</v>
      </c>
      <c r="P190" s="22" t="s">
        <v>13</v>
      </c>
      <c r="Q190" s="22" t="s">
        <v>14</v>
      </c>
      <c r="R190" s="22" t="str">
        <f t="shared" si="26"/>
        <v>○</v>
      </c>
      <c r="S190" s="22">
        <f t="shared" si="27"/>
        <v>2</v>
      </c>
      <c r="T190" s="22" t="s">
        <v>13</v>
      </c>
      <c r="U190" s="22" t="s">
        <v>14</v>
      </c>
    </row>
    <row r="191" spans="1:21" s="6" customFormat="1" ht="40.5" customHeight="1">
      <c r="A191" s="14" t="s">
        <v>262</v>
      </c>
      <c r="B191" s="41" t="s">
        <v>32</v>
      </c>
      <c r="C191" s="15" t="s">
        <v>283</v>
      </c>
      <c r="D191" s="15" t="s">
        <v>282</v>
      </c>
      <c r="E191" s="44">
        <v>211858</v>
      </c>
      <c r="F191" s="15"/>
      <c r="G191" s="17"/>
      <c r="H191" s="20" t="s">
        <v>785</v>
      </c>
      <c r="I191" s="18" t="str">
        <f t="shared" si="20"/>
        <v>施設管理課</v>
      </c>
      <c r="J191" s="18">
        <f t="shared" si="21"/>
        <v>62</v>
      </c>
      <c r="K191" s="18"/>
      <c r="L191" s="22" t="str">
        <f t="shared" si="22"/>
        <v>○</v>
      </c>
      <c r="M191" s="22" t="str">
        <f t="shared" si="23"/>
        <v>○</v>
      </c>
      <c r="N191" s="22" t="str">
        <f t="shared" si="24"/>
        <v>○</v>
      </c>
      <c r="O191" s="22">
        <f t="shared" si="25"/>
        <v>2</v>
      </c>
      <c r="P191" s="22" t="s">
        <v>13</v>
      </c>
      <c r="Q191" s="22" t="s">
        <v>14</v>
      </c>
      <c r="R191" s="22" t="str">
        <f t="shared" si="26"/>
        <v>○</v>
      </c>
      <c r="S191" s="22">
        <f t="shared" si="27"/>
        <v>2</v>
      </c>
      <c r="T191" s="22" t="s">
        <v>13</v>
      </c>
      <c r="U191" s="22" t="s">
        <v>14</v>
      </c>
    </row>
    <row r="192" spans="1:21" s="6" customFormat="1" ht="40.5" customHeight="1">
      <c r="A192" s="14" t="s">
        <v>262</v>
      </c>
      <c r="B192" s="41" t="s">
        <v>32</v>
      </c>
      <c r="C192" s="15" t="s">
        <v>284</v>
      </c>
      <c r="D192" s="15" t="s">
        <v>282</v>
      </c>
      <c r="E192" s="44">
        <v>647127</v>
      </c>
      <c r="F192" s="15"/>
      <c r="G192" s="17"/>
      <c r="H192" s="20" t="s">
        <v>786</v>
      </c>
      <c r="I192" s="18" t="str">
        <f t="shared" si="20"/>
        <v>施設管理課</v>
      </c>
      <c r="J192" s="18">
        <f t="shared" si="21"/>
        <v>63</v>
      </c>
      <c r="K192" s="18"/>
      <c r="L192" s="22" t="str">
        <f t="shared" si="22"/>
        <v>○</v>
      </c>
      <c r="M192" s="22" t="str">
        <f t="shared" si="23"/>
        <v>○</v>
      </c>
      <c r="N192" s="22" t="str">
        <f t="shared" si="24"/>
        <v>○</v>
      </c>
      <c r="O192" s="22">
        <f t="shared" si="25"/>
        <v>2</v>
      </c>
      <c r="P192" s="22" t="s">
        <v>13</v>
      </c>
      <c r="Q192" s="22" t="s">
        <v>14</v>
      </c>
      <c r="R192" s="22" t="str">
        <f t="shared" si="26"/>
        <v>○</v>
      </c>
      <c r="S192" s="22">
        <f t="shared" si="27"/>
        <v>2</v>
      </c>
      <c r="T192" s="22" t="s">
        <v>13</v>
      </c>
      <c r="U192" s="22" t="s">
        <v>14</v>
      </c>
    </row>
    <row r="193" spans="1:21" s="6" customFormat="1" ht="40.5" customHeight="1">
      <c r="A193" s="14" t="s">
        <v>262</v>
      </c>
      <c r="B193" s="41" t="s">
        <v>32</v>
      </c>
      <c r="C193" s="15" t="s">
        <v>285</v>
      </c>
      <c r="D193" s="15" t="s">
        <v>282</v>
      </c>
      <c r="E193" s="44">
        <v>222451</v>
      </c>
      <c r="F193" s="15"/>
      <c r="G193" s="17"/>
      <c r="H193" s="20" t="s">
        <v>787</v>
      </c>
      <c r="I193" s="18" t="str">
        <f t="shared" si="20"/>
        <v>施設管理課</v>
      </c>
      <c r="J193" s="18">
        <f t="shared" si="21"/>
        <v>61</v>
      </c>
      <c r="K193" s="18"/>
      <c r="L193" s="22" t="str">
        <f t="shared" si="22"/>
        <v>○</v>
      </c>
      <c r="M193" s="22" t="str">
        <f t="shared" si="23"/>
        <v>○</v>
      </c>
      <c r="N193" s="22" t="str">
        <f t="shared" si="24"/>
        <v>○</v>
      </c>
      <c r="O193" s="22">
        <f t="shared" si="25"/>
        <v>2</v>
      </c>
      <c r="P193" s="22" t="s">
        <v>13</v>
      </c>
      <c r="Q193" s="22" t="s">
        <v>14</v>
      </c>
      <c r="R193" s="22" t="str">
        <f t="shared" si="26"/>
        <v>○</v>
      </c>
      <c r="S193" s="22">
        <f t="shared" si="27"/>
        <v>2</v>
      </c>
      <c r="T193" s="22" t="s">
        <v>13</v>
      </c>
      <c r="U193" s="22" t="s">
        <v>14</v>
      </c>
    </row>
    <row r="194" spans="1:21" s="6" customFormat="1" ht="40.5" customHeight="1">
      <c r="A194" s="14" t="s">
        <v>262</v>
      </c>
      <c r="B194" s="41" t="s">
        <v>32</v>
      </c>
      <c r="C194" s="15" t="s">
        <v>286</v>
      </c>
      <c r="D194" s="15" t="s">
        <v>282</v>
      </c>
      <c r="E194" s="44">
        <v>211858</v>
      </c>
      <c r="F194" s="15"/>
      <c r="G194" s="17"/>
      <c r="H194" s="20" t="s">
        <v>788</v>
      </c>
      <c r="I194" s="18" t="str">
        <f t="shared" si="20"/>
        <v>施設管理課</v>
      </c>
      <c r="J194" s="18">
        <f t="shared" si="21"/>
        <v>61</v>
      </c>
      <c r="K194" s="18"/>
      <c r="L194" s="22" t="str">
        <f t="shared" si="22"/>
        <v>○</v>
      </c>
      <c r="M194" s="22" t="str">
        <f t="shared" si="23"/>
        <v>○</v>
      </c>
      <c r="N194" s="22" t="str">
        <f t="shared" si="24"/>
        <v>○</v>
      </c>
      <c r="O194" s="22">
        <f t="shared" si="25"/>
        <v>2</v>
      </c>
      <c r="P194" s="22" t="s">
        <v>13</v>
      </c>
      <c r="Q194" s="22" t="s">
        <v>14</v>
      </c>
      <c r="R194" s="22" t="str">
        <f t="shared" si="26"/>
        <v>○</v>
      </c>
      <c r="S194" s="22">
        <f t="shared" si="27"/>
        <v>2</v>
      </c>
      <c r="T194" s="22" t="s">
        <v>13</v>
      </c>
      <c r="U194" s="22" t="s">
        <v>14</v>
      </c>
    </row>
    <row r="195" spans="1:21" s="6" customFormat="1" ht="40.5" customHeight="1">
      <c r="A195" s="14" t="s">
        <v>262</v>
      </c>
      <c r="B195" s="41" t="s">
        <v>32</v>
      </c>
      <c r="C195" s="15" t="s">
        <v>287</v>
      </c>
      <c r="D195" s="15" t="s">
        <v>282</v>
      </c>
      <c r="E195" s="44">
        <v>345713</v>
      </c>
      <c r="F195" s="15"/>
      <c r="G195" s="17"/>
      <c r="H195" s="20" t="s">
        <v>789</v>
      </c>
      <c r="I195" s="18" t="str">
        <f t="shared" si="20"/>
        <v>施設管理課</v>
      </c>
      <c r="J195" s="18">
        <f t="shared" si="21"/>
        <v>63</v>
      </c>
      <c r="K195" s="18"/>
      <c r="L195" s="22" t="str">
        <f t="shared" si="22"/>
        <v>○</v>
      </c>
      <c r="M195" s="22" t="str">
        <f t="shared" si="23"/>
        <v>○</v>
      </c>
      <c r="N195" s="22" t="str">
        <f t="shared" si="24"/>
        <v>○</v>
      </c>
      <c r="O195" s="22">
        <f t="shared" si="25"/>
        <v>2</v>
      </c>
      <c r="P195" s="22" t="s">
        <v>13</v>
      </c>
      <c r="Q195" s="22" t="s">
        <v>14</v>
      </c>
      <c r="R195" s="22" t="str">
        <f t="shared" si="26"/>
        <v>○</v>
      </c>
      <c r="S195" s="22">
        <f t="shared" si="27"/>
        <v>2</v>
      </c>
      <c r="T195" s="22" t="s">
        <v>13</v>
      </c>
      <c r="U195" s="22" t="s">
        <v>14</v>
      </c>
    </row>
    <row r="196" spans="1:21" s="6" customFormat="1" ht="40.5" customHeight="1">
      <c r="A196" s="14" t="s">
        <v>262</v>
      </c>
      <c r="B196" s="41" t="s">
        <v>32</v>
      </c>
      <c r="C196" s="15" t="s">
        <v>288</v>
      </c>
      <c r="D196" s="15" t="s">
        <v>282</v>
      </c>
      <c r="E196" s="44">
        <v>211858</v>
      </c>
      <c r="F196" s="15"/>
      <c r="G196" s="17"/>
      <c r="H196" s="20" t="s">
        <v>790</v>
      </c>
      <c r="I196" s="18" t="str">
        <f t="shared" si="20"/>
        <v>施設管理課</v>
      </c>
      <c r="J196" s="18">
        <f t="shared" si="21"/>
        <v>62</v>
      </c>
      <c r="K196" s="18"/>
      <c r="L196" s="22" t="str">
        <f t="shared" si="22"/>
        <v>○</v>
      </c>
      <c r="M196" s="22" t="str">
        <f t="shared" si="23"/>
        <v>○</v>
      </c>
      <c r="N196" s="22" t="str">
        <f t="shared" si="24"/>
        <v>○</v>
      </c>
      <c r="O196" s="22">
        <f t="shared" si="25"/>
        <v>2</v>
      </c>
      <c r="P196" s="22" t="s">
        <v>13</v>
      </c>
      <c r="Q196" s="22" t="s">
        <v>14</v>
      </c>
      <c r="R196" s="22" t="str">
        <f t="shared" si="26"/>
        <v>○</v>
      </c>
      <c r="S196" s="22">
        <f t="shared" si="27"/>
        <v>2</v>
      </c>
      <c r="T196" s="22" t="s">
        <v>13</v>
      </c>
      <c r="U196" s="22" t="s">
        <v>14</v>
      </c>
    </row>
    <row r="197" spans="1:21" s="6" customFormat="1" ht="40.5" customHeight="1">
      <c r="A197" s="14" t="s">
        <v>262</v>
      </c>
      <c r="B197" s="41" t="s">
        <v>32</v>
      </c>
      <c r="C197" s="15" t="s">
        <v>289</v>
      </c>
      <c r="D197" s="15" t="s">
        <v>282</v>
      </c>
      <c r="E197" s="44">
        <v>201265</v>
      </c>
      <c r="F197" s="15"/>
      <c r="G197" s="17"/>
      <c r="H197" s="20" t="s">
        <v>791</v>
      </c>
      <c r="I197" s="18" t="str">
        <f t="shared" si="20"/>
        <v>施設管理課</v>
      </c>
      <c r="J197" s="18">
        <f t="shared" si="21"/>
        <v>61</v>
      </c>
      <c r="K197" s="18"/>
      <c r="L197" s="22" t="str">
        <f t="shared" si="22"/>
        <v>○</v>
      </c>
      <c r="M197" s="22" t="str">
        <f t="shared" si="23"/>
        <v>○</v>
      </c>
      <c r="N197" s="22" t="str">
        <f t="shared" si="24"/>
        <v>○</v>
      </c>
      <c r="O197" s="22">
        <f t="shared" si="25"/>
        <v>2</v>
      </c>
      <c r="P197" s="22" t="s">
        <v>13</v>
      </c>
      <c r="Q197" s="22" t="s">
        <v>14</v>
      </c>
      <c r="R197" s="22" t="str">
        <f t="shared" si="26"/>
        <v>○</v>
      </c>
      <c r="S197" s="22">
        <f t="shared" si="27"/>
        <v>2</v>
      </c>
      <c r="T197" s="22" t="s">
        <v>13</v>
      </c>
      <c r="U197" s="22" t="s">
        <v>14</v>
      </c>
    </row>
    <row r="198" spans="1:21" s="6" customFormat="1" ht="40.5" customHeight="1">
      <c r="A198" s="14" t="s">
        <v>262</v>
      </c>
      <c r="B198" s="41" t="s">
        <v>32</v>
      </c>
      <c r="C198" s="15" t="s">
        <v>290</v>
      </c>
      <c r="D198" s="15" t="s">
        <v>282</v>
      </c>
      <c r="E198" s="44">
        <v>315860</v>
      </c>
      <c r="F198" s="15"/>
      <c r="G198" s="17"/>
      <c r="H198" s="20" t="s">
        <v>792</v>
      </c>
      <c r="I198" s="18" t="str">
        <f t="shared" ref="I198:I217" si="28">CONCATENATE(A198,F198)</f>
        <v>施設管理課</v>
      </c>
      <c r="J198" s="18">
        <f t="shared" ref="J198:J217" si="29">LEN(C198)</f>
        <v>61</v>
      </c>
      <c r="K198" s="18"/>
      <c r="L198" s="22" t="str">
        <f t="shared" ref="L198:L217" si="30">IF(AND(F198="比随",E198&gt;=1000000),"×","○")</f>
        <v>○</v>
      </c>
      <c r="M198" s="22" t="str">
        <f t="shared" ref="M198:M217" si="31">IF(E198&lt;100,"×","○")</f>
        <v>○</v>
      </c>
      <c r="N198" s="22" t="str">
        <f t="shared" ref="N198:N217" si="32">IF((LEN(C198)*2-LENB(C198))=O198,"○","×")</f>
        <v>○</v>
      </c>
      <c r="O198" s="22">
        <f t="shared" ref="O198:O217" si="33">LEN(C198)*2-LEN(SUBSTITUTE(C198,P198,""))-LEN(SUBSTITUTE(C198,Q198,""))</f>
        <v>2</v>
      </c>
      <c r="P198" s="22" t="s">
        <v>13</v>
      </c>
      <c r="Q198" s="22" t="s">
        <v>14</v>
      </c>
      <c r="R198" s="22" t="str">
        <f t="shared" ref="R198:R217" si="34">IF((LEN(D198)*2-LENB(D198))=S198,"○","×")</f>
        <v>○</v>
      </c>
      <c r="S198" s="22">
        <f t="shared" ref="S198:S217" si="35">LEN(D198)*2-LEN(SUBSTITUTE(D198,T198,""))-LEN(SUBSTITUTE(D198,U198,""))</f>
        <v>2</v>
      </c>
      <c r="T198" s="22" t="s">
        <v>13</v>
      </c>
      <c r="U198" s="22" t="s">
        <v>14</v>
      </c>
    </row>
    <row r="199" spans="1:21" s="6" customFormat="1" ht="40.5" customHeight="1">
      <c r="A199" s="14" t="s">
        <v>262</v>
      </c>
      <c r="B199" s="41" t="s">
        <v>32</v>
      </c>
      <c r="C199" s="15" t="s">
        <v>291</v>
      </c>
      <c r="D199" s="15" t="s">
        <v>282</v>
      </c>
      <c r="E199" s="44">
        <v>243636</v>
      </c>
      <c r="F199" s="15"/>
      <c r="G199" s="17"/>
      <c r="H199" s="20" t="s">
        <v>793</v>
      </c>
      <c r="I199" s="18" t="str">
        <f t="shared" si="28"/>
        <v>施設管理課</v>
      </c>
      <c r="J199" s="18">
        <f t="shared" si="29"/>
        <v>61</v>
      </c>
      <c r="K199" s="18"/>
      <c r="L199" s="22" t="str">
        <f t="shared" si="30"/>
        <v>○</v>
      </c>
      <c r="M199" s="22" t="str">
        <f t="shared" si="31"/>
        <v>○</v>
      </c>
      <c r="N199" s="22" t="str">
        <f t="shared" si="32"/>
        <v>○</v>
      </c>
      <c r="O199" s="22">
        <f t="shared" si="33"/>
        <v>2</v>
      </c>
      <c r="P199" s="22" t="s">
        <v>13</v>
      </c>
      <c r="Q199" s="22" t="s">
        <v>14</v>
      </c>
      <c r="R199" s="22" t="str">
        <f t="shared" si="34"/>
        <v>○</v>
      </c>
      <c r="S199" s="22">
        <f t="shared" si="35"/>
        <v>2</v>
      </c>
      <c r="T199" s="22" t="s">
        <v>13</v>
      </c>
      <c r="U199" s="22" t="s">
        <v>14</v>
      </c>
    </row>
    <row r="200" spans="1:21" s="6" customFormat="1" ht="40.5" customHeight="1">
      <c r="A200" s="14" t="s">
        <v>262</v>
      </c>
      <c r="B200" s="41" t="s">
        <v>32</v>
      </c>
      <c r="C200" s="15" t="s">
        <v>292</v>
      </c>
      <c r="D200" s="15" t="s">
        <v>293</v>
      </c>
      <c r="E200" s="44">
        <v>37229</v>
      </c>
      <c r="F200" s="15"/>
      <c r="G200" s="17"/>
      <c r="H200" s="20" t="s">
        <v>794</v>
      </c>
      <c r="I200" s="18" t="str">
        <f t="shared" si="28"/>
        <v>施設管理課</v>
      </c>
      <c r="J200" s="18">
        <f t="shared" si="29"/>
        <v>64</v>
      </c>
      <c r="K200" s="18"/>
      <c r="L200" s="22" t="str">
        <f t="shared" si="30"/>
        <v>○</v>
      </c>
      <c r="M200" s="22" t="str">
        <f t="shared" si="31"/>
        <v>○</v>
      </c>
      <c r="N200" s="22" t="str">
        <f t="shared" si="32"/>
        <v>○</v>
      </c>
      <c r="O200" s="22">
        <f t="shared" si="33"/>
        <v>4</v>
      </c>
      <c r="P200" s="22" t="s">
        <v>13</v>
      </c>
      <c r="Q200" s="22" t="s">
        <v>14</v>
      </c>
      <c r="R200" s="22" t="str">
        <f t="shared" si="34"/>
        <v>○</v>
      </c>
      <c r="S200" s="22">
        <f t="shared" si="35"/>
        <v>2</v>
      </c>
      <c r="T200" s="22" t="s">
        <v>13</v>
      </c>
      <c r="U200" s="22" t="s">
        <v>14</v>
      </c>
    </row>
    <row r="201" spans="1:21" s="6" customFormat="1" ht="40.5" customHeight="1">
      <c r="A201" s="14" t="s">
        <v>262</v>
      </c>
      <c r="B201" s="41" t="s">
        <v>32</v>
      </c>
      <c r="C201" s="15" t="s">
        <v>294</v>
      </c>
      <c r="D201" s="15" t="s">
        <v>295</v>
      </c>
      <c r="E201" s="44">
        <v>185669</v>
      </c>
      <c r="F201" s="15"/>
      <c r="G201" s="17"/>
      <c r="H201" s="20" t="s">
        <v>795</v>
      </c>
      <c r="I201" s="18" t="str">
        <f t="shared" si="28"/>
        <v>施設管理課</v>
      </c>
      <c r="J201" s="18">
        <f t="shared" si="29"/>
        <v>68</v>
      </c>
      <c r="K201" s="18"/>
      <c r="L201" s="22" t="str">
        <f t="shared" si="30"/>
        <v>○</v>
      </c>
      <c r="M201" s="22" t="str">
        <f t="shared" si="31"/>
        <v>○</v>
      </c>
      <c r="N201" s="22" t="str">
        <f t="shared" si="32"/>
        <v>○</v>
      </c>
      <c r="O201" s="22">
        <f t="shared" si="33"/>
        <v>4</v>
      </c>
      <c r="P201" s="22" t="s">
        <v>13</v>
      </c>
      <c r="Q201" s="22" t="s">
        <v>14</v>
      </c>
      <c r="R201" s="22" t="str">
        <f t="shared" si="34"/>
        <v>○</v>
      </c>
      <c r="S201" s="22">
        <f t="shared" si="35"/>
        <v>2</v>
      </c>
      <c r="T201" s="22" t="s">
        <v>13</v>
      </c>
      <c r="U201" s="22" t="s">
        <v>14</v>
      </c>
    </row>
    <row r="202" spans="1:21" s="6" customFormat="1" ht="40.5" customHeight="1">
      <c r="A202" s="14" t="s">
        <v>262</v>
      </c>
      <c r="B202" s="41" t="s">
        <v>32</v>
      </c>
      <c r="C202" s="15" t="s">
        <v>296</v>
      </c>
      <c r="D202" s="15" t="s">
        <v>297</v>
      </c>
      <c r="E202" s="44">
        <v>21174550</v>
      </c>
      <c r="F202" s="15"/>
      <c r="G202" s="17"/>
      <c r="H202" s="20" t="s">
        <v>796</v>
      </c>
      <c r="I202" s="18" t="str">
        <f t="shared" si="28"/>
        <v>施設管理課</v>
      </c>
      <c r="J202" s="18">
        <f t="shared" si="29"/>
        <v>47</v>
      </c>
      <c r="K202" s="18"/>
      <c r="L202" s="22" t="str">
        <f t="shared" si="30"/>
        <v>○</v>
      </c>
      <c r="M202" s="22" t="str">
        <f t="shared" si="31"/>
        <v>○</v>
      </c>
      <c r="N202" s="22" t="str">
        <f t="shared" si="32"/>
        <v>○</v>
      </c>
      <c r="O202" s="22">
        <f t="shared" si="33"/>
        <v>0</v>
      </c>
      <c r="P202" s="22" t="s">
        <v>13</v>
      </c>
      <c r="Q202" s="22" t="s">
        <v>14</v>
      </c>
      <c r="R202" s="22" t="str">
        <f t="shared" si="34"/>
        <v>○</v>
      </c>
      <c r="S202" s="22">
        <f t="shared" si="35"/>
        <v>2</v>
      </c>
      <c r="T202" s="22" t="s">
        <v>13</v>
      </c>
      <c r="U202" s="22" t="s">
        <v>14</v>
      </c>
    </row>
    <row r="203" spans="1:21" s="6" customFormat="1" ht="40.5" customHeight="1">
      <c r="A203" s="14" t="s">
        <v>262</v>
      </c>
      <c r="B203" s="41" t="s">
        <v>32</v>
      </c>
      <c r="C203" s="15" t="s">
        <v>296</v>
      </c>
      <c r="D203" s="15" t="s">
        <v>297</v>
      </c>
      <c r="E203" s="44">
        <v>2596450</v>
      </c>
      <c r="F203" s="15"/>
      <c r="G203" s="17"/>
      <c r="H203" s="20" t="s">
        <v>797</v>
      </c>
      <c r="I203" s="18" t="str">
        <f t="shared" si="28"/>
        <v>施設管理課</v>
      </c>
      <c r="J203" s="18">
        <f t="shared" si="29"/>
        <v>47</v>
      </c>
      <c r="K203" s="18"/>
      <c r="L203" s="22" t="str">
        <f t="shared" si="30"/>
        <v>○</v>
      </c>
      <c r="M203" s="22" t="str">
        <f t="shared" si="31"/>
        <v>○</v>
      </c>
      <c r="N203" s="22" t="str">
        <f t="shared" si="32"/>
        <v>○</v>
      </c>
      <c r="O203" s="22">
        <f t="shared" si="33"/>
        <v>0</v>
      </c>
      <c r="P203" s="22" t="s">
        <v>13</v>
      </c>
      <c r="Q203" s="22" t="s">
        <v>14</v>
      </c>
      <c r="R203" s="22" t="str">
        <f t="shared" si="34"/>
        <v>○</v>
      </c>
      <c r="S203" s="22">
        <f t="shared" si="35"/>
        <v>2</v>
      </c>
      <c r="T203" s="22" t="s">
        <v>13</v>
      </c>
      <c r="U203" s="22" t="s">
        <v>14</v>
      </c>
    </row>
    <row r="204" spans="1:21" s="6" customFormat="1" ht="40.5" customHeight="1">
      <c r="A204" s="14" t="s">
        <v>262</v>
      </c>
      <c r="B204" s="41" t="s">
        <v>49</v>
      </c>
      <c r="C204" s="15" t="s">
        <v>298</v>
      </c>
      <c r="D204" s="15" t="s">
        <v>299</v>
      </c>
      <c r="E204" s="44">
        <v>14984970</v>
      </c>
      <c r="F204" s="15"/>
      <c r="G204" s="17"/>
      <c r="H204" s="20" t="s">
        <v>798</v>
      </c>
      <c r="I204" s="18" t="str">
        <f t="shared" si="28"/>
        <v>施設管理課</v>
      </c>
      <c r="J204" s="18">
        <f t="shared" si="29"/>
        <v>58</v>
      </c>
      <c r="K204" s="18"/>
      <c r="L204" s="22" t="str">
        <f t="shared" si="30"/>
        <v>○</v>
      </c>
      <c r="M204" s="22" t="str">
        <f t="shared" si="31"/>
        <v>○</v>
      </c>
      <c r="N204" s="22" t="str">
        <f t="shared" si="32"/>
        <v>○</v>
      </c>
      <c r="O204" s="22">
        <f t="shared" si="33"/>
        <v>4</v>
      </c>
      <c r="P204" s="22" t="s">
        <v>13</v>
      </c>
      <c r="Q204" s="22" t="s">
        <v>14</v>
      </c>
      <c r="R204" s="22" t="str">
        <f t="shared" si="34"/>
        <v>○</v>
      </c>
      <c r="S204" s="22">
        <f t="shared" si="35"/>
        <v>2</v>
      </c>
      <c r="T204" s="22" t="s">
        <v>13</v>
      </c>
      <c r="U204" s="22" t="s">
        <v>14</v>
      </c>
    </row>
    <row r="205" spans="1:21" s="6" customFormat="1" ht="40.5" customHeight="1">
      <c r="A205" s="14" t="s">
        <v>262</v>
      </c>
      <c r="B205" s="41" t="s">
        <v>49</v>
      </c>
      <c r="C205" s="15" t="s">
        <v>1481</v>
      </c>
      <c r="D205" s="15" t="s">
        <v>299</v>
      </c>
      <c r="E205" s="44">
        <v>1482030</v>
      </c>
      <c r="F205" s="15"/>
      <c r="G205" s="17"/>
      <c r="H205" s="20" t="s">
        <v>799</v>
      </c>
      <c r="I205" s="18" t="str">
        <f t="shared" si="28"/>
        <v>施設管理課</v>
      </c>
      <c r="J205" s="18">
        <f t="shared" si="29"/>
        <v>58</v>
      </c>
      <c r="K205" s="18"/>
      <c r="L205" s="22" t="str">
        <f t="shared" si="30"/>
        <v>○</v>
      </c>
      <c r="M205" s="22" t="str">
        <f t="shared" si="31"/>
        <v>○</v>
      </c>
      <c r="N205" s="22" t="str">
        <f t="shared" si="32"/>
        <v>○</v>
      </c>
      <c r="O205" s="22">
        <f t="shared" si="33"/>
        <v>4</v>
      </c>
      <c r="P205" s="22" t="s">
        <v>13</v>
      </c>
      <c r="Q205" s="22" t="s">
        <v>14</v>
      </c>
      <c r="R205" s="22" t="str">
        <f t="shared" si="34"/>
        <v>○</v>
      </c>
      <c r="S205" s="22">
        <f t="shared" si="35"/>
        <v>2</v>
      </c>
      <c r="T205" s="22" t="s">
        <v>13</v>
      </c>
      <c r="U205" s="22" t="s">
        <v>14</v>
      </c>
    </row>
    <row r="206" spans="1:21" s="6" customFormat="1" ht="40.5" customHeight="1">
      <c r="A206" s="14" t="s">
        <v>262</v>
      </c>
      <c r="B206" s="41" t="s">
        <v>49</v>
      </c>
      <c r="C206" s="15" t="s">
        <v>300</v>
      </c>
      <c r="D206" s="15" t="s">
        <v>299</v>
      </c>
      <c r="E206" s="44">
        <v>18317090</v>
      </c>
      <c r="F206" s="15"/>
      <c r="G206" s="17"/>
      <c r="H206" s="20" t="s">
        <v>800</v>
      </c>
      <c r="I206" s="18" t="str">
        <f t="shared" si="28"/>
        <v>施設管理課</v>
      </c>
      <c r="J206" s="18">
        <f t="shared" si="29"/>
        <v>42</v>
      </c>
      <c r="K206" s="18"/>
      <c r="L206" s="22" t="str">
        <f t="shared" si="30"/>
        <v>○</v>
      </c>
      <c r="M206" s="22" t="str">
        <f t="shared" si="31"/>
        <v>○</v>
      </c>
      <c r="N206" s="22" t="str">
        <f t="shared" si="32"/>
        <v>○</v>
      </c>
      <c r="O206" s="22">
        <f t="shared" si="33"/>
        <v>2</v>
      </c>
      <c r="P206" s="22" t="s">
        <v>13</v>
      </c>
      <c r="Q206" s="22" t="s">
        <v>14</v>
      </c>
      <c r="R206" s="22" t="str">
        <f t="shared" si="34"/>
        <v>○</v>
      </c>
      <c r="S206" s="22">
        <f t="shared" si="35"/>
        <v>2</v>
      </c>
      <c r="T206" s="22" t="s">
        <v>13</v>
      </c>
      <c r="U206" s="22" t="s">
        <v>14</v>
      </c>
    </row>
    <row r="207" spans="1:21" s="6" customFormat="1" ht="40.5" customHeight="1">
      <c r="A207" s="14" t="s">
        <v>262</v>
      </c>
      <c r="B207" s="41" t="s">
        <v>49</v>
      </c>
      <c r="C207" s="15" t="s">
        <v>300</v>
      </c>
      <c r="D207" s="15" t="s">
        <v>299</v>
      </c>
      <c r="E207" s="44">
        <v>2263910</v>
      </c>
      <c r="F207" s="15"/>
      <c r="G207" s="17"/>
      <c r="H207" s="20" t="s">
        <v>801</v>
      </c>
      <c r="I207" s="18" t="str">
        <f t="shared" si="28"/>
        <v>施設管理課</v>
      </c>
      <c r="J207" s="18">
        <f t="shared" si="29"/>
        <v>42</v>
      </c>
      <c r="K207" s="18"/>
      <c r="L207" s="22" t="str">
        <f t="shared" si="30"/>
        <v>○</v>
      </c>
      <c r="M207" s="22" t="str">
        <f t="shared" si="31"/>
        <v>○</v>
      </c>
      <c r="N207" s="22" t="str">
        <f t="shared" si="32"/>
        <v>○</v>
      </c>
      <c r="O207" s="22">
        <f t="shared" si="33"/>
        <v>2</v>
      </c>
      <c r="P207" s="22" t="s">
        <v>13</v>
      </c>
      <c r="Q207" s="22" t="s">
        <v>14</v>
      </c>
      <c r="R207" s="22" t="str">
        <f t="shared" si="34"/>
        <v>○</v>
      </c>
      <c r="S207" s="22">
        <f t="shared" si="35"/>
        <v>2</v>
      </c>
      <c r="T207" s="22" t="s">
        <v>13</v>
      </c>
      <c r="U207" s="22" t="s">
        <v>14</v>
      </c>
    </row>
    <row r="208" spans="1:21" s="6" customFormat="1" ht="40.5" customHeight="1">
      <c r="A208" s="14" t="s">
        <v>262</v>
      </c>
      <c r="B208" s="41" t="s">
        <v>49</v>
      </c>
      <c r="C208" s="15" t="s">
        <v>301</v>
      </c>
      <c r="D208" s="15" t="s">
        <v>302</v>
      </c>
      <c r="E208" s="44">
        <v>495000</v>
      </c>
      <c r="F208" s="15"/>
      <c r="G208" s="17"/>
      <c r="H208" s="20" t="s">
        <v>802</v>
      </c>
      <c r="I208" s="18" t="str">
        <f t="shared" si="28"/>
        <v>施設管理課</v>
      </c>
      <c r="J208" s="18">
        <f t="shared" si="29"/>
        <v>42</v>
      </c>
      <c r="K208" s="18"/>
      <c r="L208" s="22" t="str">
        <f t="shared" si="30"/>
        <v>○</v>
      </c>
      <c r="M208" s="22" t="str">
        <f t="shared" si="31"/>
        <v>○</v>
      </c>
      <c r="N208" s="22" t="str">
        <f t="shared" si="32"/>
        <v>○</v>
      </c>
      <c r="O208" s="22">
        <f t="shared" si="33"/>
        <v>0</v>
      </c>
      <c r="P208" s="22" t="s">
        <v>13</v>
      </c>
      <c r="Q208" s="22" t="s">
        <v>14</v>
      </c>
      <c r="R208" s="22" t="str">
        <f t="shared" si="34"/>
        <v>○</v>
      </c>
      <c r="S208" s="22">
        <f t="shared" si="35"/>
        <v>2</v>
      </c>
      <c r="T208" s="22" t="s">
        <v>13</v>
      </c>
      <c r="U208" s="22" t="s">
        <v>14</v>
      </c>
    </row>
    <row r="209" spans="1:21" s="6" customFormat="1" ht="40.5" customHeight="1">
      <c r="A209" s="14" t="s">
        <v>262</v>
      </c>
      <c r="B209" s="41" t="s">
        <v>49</v>
      </c>
      <c r="C209" s="15" t="s">
        <v>303</v>
      </c>
      <c r="D209" s="15" t="s">
        <v>304</v>
      </c>
      <c r="E209" s="44">
        <v>898425</v>
      </c>
      <c r="F209" s="15"/>
      <c r="G209" s="17"/>
      <c r="H209" s="20" t="s">
        <v>803</v>
      </c>
      <c r="I209" s="18" t="str">
        <f t="shared" si="28"/>
        <v>施設管理課</v>
      </c>
      <c r="J209" s="18">
        <f t="shared" si="29"/>
        <v>58</v>
      </c>
      <c r="K209" s="18"/>
      <c r="L209" s="22" t="str">
        <f t="shared" si="30"/>
        <v>○</v>
      </c>
      <c r="M209" s="22" t="str">
        <f t="shared" si="31"/>
        <v>○</v>
      </c>
      <c r="N209" s="22" t="str">
        <f t="shared" si="32"/>
        <v>○</v>
      </c>
      <c r="O209" s="22">
        <f t="shared" si="33"/>
        <v>2</v>
      </c>
      <c r="P209" s="22" t="s">
        <v>13</v>
      </c>
      <c r="Q209" s="22" t="s">
        <v>14</v>
      </c>
      <c r="R209" s="22" t="str">
        <f t="shared" si="34"/>
        <v>○</v>
      </c>
      <c r="S209" s="22">
        <f t="shared" si="35"/>
        <v>2</v>
      </c>
      <c r="T209" s="22" t="s">
        <v>13</v>
      </c>
      <c r="U209" s="22" t="s">
        <v>14</v>
      </c>
    </row>
    <row r="210" spans="1:21" s="6" customFormat="1" ht="40.5" customHeight="1">
      <c r="A210" s="14" t="s">
        <v>262</v>
      </c>
      <c r="B210" s="41" t="s">
        <v>49</v>
      </c>
      <c r="C210" s="15" t="s">
        <v>305</v>
      </c>
      <c r="D210" s="15" t="s">
        <v>304</v>
      </c>
      <c r="E210" s="44">
        <v>1796850</v>
      </c>
      <c r="F210" s="15"/>
      <c r="G210" s="17"/>
      <c r="H210" s="20" t="s">
        <v>804</v>
      </c>
      <c r="I210" s="18" t="str">
        <f t="shared" si="28"/>
        <v>施設管理課</v>
      </c>
      <c r="J210" s="18">
        <f t="shared" si="29"/>
        <v>56</v>
      </c>
      <c r="K210" s="18"/>
      <c r="L210" s="22" t="str">
        <f t="shared" si="30"/>
        <v>○</v>
      </c>
      <c r="M210" s="22" t="str">
        <f t="shared" si="31"/>
        <v>○</v>
      </c>
      <c r="N210" s="22" t="str">
        <f t="shared" si="32"/>
        <v>○</v>
      </c>
      <c r="O210" s="22">
        <f t="shared" si="33"/>
        <v>2</v>
      </c>
      <c r="P210" s="22" t="s">
        <v>13</v>
      </c>
      <c r="Q210" s="22" t="s">
        <v>14</v>
      </c>
      <c r="R210" s="22" t="str">
        <f t="shared" si="34"/>
        <v>○</v>
      </c>
      <c r="S210" s="22">
        <f t="shared" si="35"/>
        <v>2</v>
      </c>
      <c r="T210" s="22" t="s">
        <v>13</v>
      </c>
      <c r="U210" s="22" t="s">
        <v>14</v>
      </c>
    </row>
    <row r="211" spans="1:21" s="6" customFormat="1" ht="40.5" customHeight="1">
      <c r="A211" s="14" t="s">
        <v>262</v>
      </c>
      <c r="B211" s="41" t="s">
        <v>49</v>
      </c>
      <c r="C211" s="15" t="s">
        <v>306</v>
      </c>
      <c r="D211" s="15" t="s">
        <v>304</v>
      </c>
      <c r="E211" s="44">
        <v>1297725</v>
      </c>
      <c r="F211" s="15"/>
      <c r="G211" s="17"/>
      <c r="H211" s="20" t="s">
        <v>805</v>
      </c>
      <c r="I211" s="18" t="str">
        <f t="shared" si="28"/>
        <v>施設管理課</v>
      </c>
      <c r="J211" s="18">
        <f t="shared" si="29"/>
        <v>51</v>
      </c>
      <c r="K211" s="18"/>
      <c r="L211" s="22" t="str">
        <f t="shared" si="30"/>
        <v>○</v>
      </c>
      <c r="M211" s="22" t="str">
        <f t="shared" si="31"/>
        <v>○</v>
      </c>
      <c r="N211" s="22" t="str">
        <f t="shared" si="32"/>
        <v>○</v>
      </c>
      <c r="O211" s="22">
        <f t="shared" si="33"/>
        <v>2</v>
      </c>
      <c r="P211" s="22" t="s">
        <v>13</v>
      </c>
      <c r="Q211" s="22" t="s">
        <v>14</v>
      </c>
      <c r="R211" s="22" t="str">
        <f t="shared" si="34"/>
        <v>○</v>
      </c>
      <c r="S211" s="22">
        <f t="shared" si="35"/>
        <v>2</v>
      </c>
      <c r="T211" s="22" t="s">
        <v>13</v>
      </c>
      <c r="U211" s="22" t="s">
        <v>14</v>
      </c>
    </row>
    <row r="212" spans="1:21" s="6" customFormat="1" ht="40.5" customHeight="1">
      <c r="A212" s="14" t="s">
        <v>262</v>
      </c>
      <c r="B212" s="41" t="s">
        <v>49</v>
      </c>
      <c r="C212" s="15" t="s">
        <v>307</v>
      </c>
      <c r="D212" s="15" t="s">
        <v>308</v>
      </c>
      <c r="E212" s="44">
        <v>214500</v>
      </c>
      <c r="F212" s="15"/>
      <c r="G212" s="17"/>
      <c r="H212" s="20" t="s">
        <v>806</v>
      </c>
      <c r="I212" s="18" t="str">
        <f t="shared" si="28"/>
        <v>施設管理課</v>
      </c>
      <c r="J212" s="18">
        <f t="shared" si="29"/>
        <v>44</v>
      </c>
      <c r="K212" s="18"/>
      <c r="L212" s="22" t="str">
        <f t="shared" si="30"/>
        <v>○</v>
      </c>
      <c r="M212" s="22" t="str">
        <f t="shared" si="31"/>
        <v>○</v>
      </c>
      <c r="N212" s="22" t="str">
        <f t="shared" si="32"/>
        <v>○</v>
      </c>
      <c r="O212" s="22">
        <f t="shared" si="33"/>
        <v>0</v>
      </c>
      <c r="P212" s="22" t="s">
        <v>13</v>
      </c>
      <c r="Q212" s="22" t="s">
        <v>14</v>
      </c>
      <c r="R212" s="22" t="str">
        <f t="shared" si="34"/>
        <v>○</v>
      </c>
      <c r="S212" s="22">
        <f t="shared" si="35"/>
        <v>2</v>
      </c>
      <c r="T212" s="22" t="s">
        <v>13</v>
      </c>
      <c r="U212" s="22" t="s">
        <v>14</v>
      </c>
    </row>
    <row r="213" spans="1:21" s="6" customFormat="1" ht="40.5" customHeight="1">
      <c r="A213" s="14" t="s">
        <v>262</v>
      </c>
      <c r="B213" s="41" t="s">
        <v>49</v>
      </c>
      <c r="C213" s="15" t="s">
        <v>307</v>
      </c>
      <c r="D213" s="15" t="s">
        <v>308</v>
      </c>
      <c r="E213" s="44">
        <v>313500</v>
      </c>
      <c r="F213" s="15"/>
      <c r="G213" s="17"/>
      <c r="H213" s="20" t="s">
        <v>807</v>
      </c>
      <c r="I213" s="18" t="str">
        <f t="shared" si="28"/>
        <v>施設管理課</v>
      </c>
      <c r="J213" s="18">
        <f t="shared" si="29"/>
        <v>44</v>
      </c>
      <c r="K213" s="18"/>
      <c r="L213" s="22" t="str">
        <f t="shared" si="30"/>
        <v>○</v>
      </c>
      <c r="M213" s="22" t="str">
        <f t="shared" si="31"/>
        <v>○</v>
      </c>
      <c r="N213" s="22" t="str">
        <f t="shared" si="32"/>
        <v>○</v>
      </c>
      <c r="O213" s="22">
        <f t="shared" si="33"/>
        <v>0</v>
      </c>
      <c r="P213" s="22" t="s">
        <v>13</v>
      </c>
      <c r="Q213" s="22" t="s">
        <v>14</v>
      </c>
      <c r="R213" s="22" t="str">
        <f t="shared" si="34"/>
        <v>○</v>
      </c>
      <c r="S213" s="22">
        <f t="shared" si="35"/>
        <v>2</v>
      </c>
      <c r="T213" s="22" t="s">
        <v>13</v>
      </c>
      <c r="U213" s="22" t="s">
        <v>14</v>
      </c>
    </row>
    <row r="214" spans="1:21" s="6" customFormat="1" ht="40.5" customHeight="1">
      <c r="A214" s="14" t="s">
        <v>262</v>
      </c>
      <c r="B214" s="41" t="s">
        <v>49</v>
      </c>
      <c r="C214" s="15" t="s">
        <v>309</v>
      </c>
      <c r="D214" s="15" t="s">
        <v>310</v>
      </c>
      <c r="E214" s="44">
        <v>105600</v>
      </c>
      <c r="F214" s="15"/>
      <c r="G214" s="17"/>
      <c r="H214" s="20" t="s">
        <v>808</v>
      </c>
      <c r="I214" s="18" t="str">
        <f t="shared" si="28"/>
        <v>施設管理課</v>
      </c>
      <c r="J214" s="18">
        <f t="shared" si="29"/>
        <v>56</v>
      </c>
      <c r="K214" s="18"/>
      <c r="L214" s="22" t="str">
        <f t="shared" si="30"/>
        <v>○</v>
      </c>
      <c r="M214" s="22" t="str">
        <f t="shared" si="31"/>
        <v>○</v>
      </c>
      <c r="N214" s="22" t="str">
        <f t="shared" si="32"/>
        <v>○</v>
      </c>
      <c r="O214" s="22">
        <f t="shared" si="33"/>
        <v>0</v>
      </c>
      <c r="P214" s="22" t="s">
        <v>13</v>
      </c>
      <c r="Q214" s="22" t="s">
        <v>14</v>
      </c>
      <c r="R214" s="22" t="str">
        <f t="shared" si="34"/>
        <v>○</v>
      </c>
      <c r="S214" s="22">
        <f t="shared" si="35"/>
        <v>2</v>
      </c>
      <c r="T214" s="22" t="s">
        <v>13</v>
      </c>
      <c r="U214" s="22" t="s">
        <v>14</v>
      </c>
    </row>
    <row r="215" spans="1:21" s="6" customFormat="1" ht="40.5" customHeight="1">
      <c r="A215" s="14" t="s">
        <v>262</v>
      </c>
      <c r="B215" s="41" t="s">
        <v>49</v>
      </c>
      <c r="C215" s="15" t="s">
        <v>311</v>
      </c>
      <c r="D215" s="15" t="s">
        <v>312</v>
      </c>
      <c r="E215" s="44">
        <v>108900</v>
      </c>
      <c r="F215" s="15"/>
      <c r="G215" s="17"/>
      <c r="H215" s="20" t="s">
        <v>809</v>
      </c>
      <c r="I215" s="18" t="str">
        <f t="shared" si="28"/>
        <v>施設管理課</v>
      </c>
      <c r="J215" s="18">
        <f t="shared" si="29"/>
        <v>60</v>
      </c>
      <c r="K215" s="18"/>
      <c r="L215" s="22" t="str">
        <f t="shared" si="30"/>
        <v>○</v>
      </c>
      <c r="M215" s="22" t="str">
        <f t="shared" si="31"/>
        <v>○</v>
      </c>
      <c r="N215" s="22" t="str">
        <f t="shared" si="32"/>
        <v>○</v>
      </c>
      <c r="O215" s="22">
        <f t="shared" si="33"/>
        <v>2</v>
      </c>
      <c r="P215" s="22" t="s">
        <v>13</v>
      </c>
      <c r="Q215" s="22" t="s">
        <v>14</v>
      </c>
      <c r="R215" s="22" t="str">
        <f t="shared" si="34"/>
        <v>○</v>
      </c>
      <c r="S215" s="22">
        <f t="shared" si="35"/>
        <v>2</v>
      </c>
      <c r="T215" s="22" t="s">
        <v>13</v>
      </c>
      <c r="U215" s="22" t="s">
        <v>14</v>
      </c>
    </row>
    <row r="216" spans="1:21" s="6" customFormat="1" ht="40.5" customHeight="1">
      <c r="A216" s="14" t="s">
        <v>262</v>
      </c>
      <c r="B216" s="41" t="s">
        <v>49</v>
      </c>
      <c r="C216" s="15" t="s">
        <v>313</v>
      </c>
      <c r="D216" s="15" t="s">
        <v>312</v>
      </c>
      <c r="E216" s="44">
        <v>217800</v>
      </c>
      <c r="F216" s="15"/>
      <c r="G216" s="17"/>
      <c r="H216" s="20" t="s">
        <v>810</v>
      </c>
      <c r="I216" s="18" t="str">
        <f t="shared" si="28"/>
        <v>施設管理課</v>
      </c>
      <c r="J216" s="18">
        <f t="shared" si="29"/>
        <v>58</v>
      </c>
      <c r="K216" s="18"/>
      <c r="L216" s="22" t="str">
        <f t="shared" si="30"/>
        <v>○</v>
      </c>
      <c r="M216" s="22" t="str">
        <f t="shared" si="31"/>
        <v>○</v>
      </c>
      <c r="N216" s="22" t="str">
        <f t="shared" si="32"/>
        <v>○</v>
      </c>
      <c r="O216" s="22">
        <f t="shared" si="33"/>
        <v>2</v>
      </c>
      <c r="P216" s="22" t="s">
        <v>13</v>
      </c>
      <c r="Q216" s="22" t="s">
        <v>14</v>
      </c>
      <c r="R216" s="22" t="str">
        <f t="shared" si="34"/>
        <v>○</v>
      </c>
      <c r="S216" s="22">
        <f t="shared" si="35"/>
        <v>2</v>
      </c>
      <c r="T216" s="22" t="s">
        <v>13</v>
      </c>
      <c r="U216" s="22" t="s">
        <v>14</v>
      </c>
    </row>
    <row r="217" spans="1:21" s="6" customFormat="1" ht="40.5" customHeight="1">
      <c r="A217" s="14" t="s">
        <v>262</v>
      </c>
      <c r="B217" s="41" t="s">
        <v>49</v>
      </c>
      <c r="C217" s="15" t="s">
        <v>314</v>
      </c>
      <c r="D217" s="15" t="s">
        <v>312</v>
      </c>
      <c r="E217" s="44">
        <v>108900</v>
      </c>
      <c r="F217" s="15"/>
      <c r="G217" s="17"/>
      <c r="H217" s="20" t="s">
        <v>811</v>
      </c>
      <c r="I217" s="18" t="str">
        <f t="shared" si="28"/>
        <v>施設管理課</v>
      </c>
      <c r="J217" s="18">
        <f t="shared" si="29"/>
        <v>57</v>
      </c>
      <c r="K217" s="18"/>
      <c r="L217" s="22" t="str">
        <f t="shared" si="30"/>
        <v>○</v>
      </c>
      <c r="M217" s="22" t="str">
        <f t="shared" si="31"/>
        <v>○</v>
      </c>
      <c r="N217" s="22" t="str">
        <f t="shared" si="32"/>
        <v>○</v>
      </c>
      <c r="O217" s="22">
        <f t="shared" si="33"/>
        <v>2</v>
      </c>
      <c r="P217" s="22" t="s">
        <v>13</v>
      </c>
      <c r="Q217" s="22" t="s">
        <v>14</v>
      </c>
      <c r="R217" s="22" t="str">
        <f t="shared" si="34"/>
        <v>○</v>
      </c>
      <c r="S217" s="22">
        <f t="shared" si="35"/>
        <v>2</v>
      </c>
      <c r="T217" s="22" t="s">
        <v>13</v>
      </c>
      <c r="U217" s="22" t="s">
        <v>14</v>
      </c>
    </row>
    <row r="218" spans="1:21" s="6" customFormat="1" ht="40.5" customHeight="1">
      <c r="A218" s="14" t="s">
        <v>262</v>
      </c>
      <c r="B218" s="41" t="s">
        <v>49</v>
      </c>
      <c r="C218" s="15" t="s">
        <v>315</v>
      </c>
      <c r="D218" s="15" t="s">
        <v>316</v>
      </c>
      <c r="E218" s="44">
        <v>133100</v>
      </c>
      <c r="F218" s="15"/>
      <c r="G218" s="17"/>
      <c r="H218" s="20" t="s">
        <v>814</v>
      </c>
      <c r="I218" s="18" t="str">
        <f t="shared" si="0"/>
        <v>施設管理課</v>
      </c>
      <c r="J218" s="18">
        <f t="shared" ref="J218:J280" si="36">LEN(C218)</f>
        <v>47</v>
      </c>
      <c r="K218" s="18"/>
      <c r="L218" s="22" t="str">
        <f t="shared" si="1"/>
        <v>○</v>
      </c>
      <c r="M218" s="22" t="str">
        <f t="shared" si="2"/>
        <v>○</v>
      </c>
      <c r="N218" s="22" t="str">
        <f t="shared" ref="N218:N280" si="37">IF((LEN(C218)*2-LENB(C218))=O218,"○","×")</f>
        <v>○</v>
      </c>
      <c r="O218" s="22">
        <f t="shared" ref="O218:O280" si="38">LEN(C218)*2-LEN(SUBSTITUTE(C218,P218,""))-LEN(SUBSTITUTE(C218,Q218,""))</f>
        <v>0</v>
      </c>
      <c r="P218" s="22" t="s">
        <v>13</v>
      </c>
      <c r="Q218" s="22" t="s">
        <v>14</v>
      </c>
      <c r="R218" s="22" t="str">
        <f t="shared" si="3"/>
        <v>○</v>
      </c>
      <c r="S218" s="22">
        <f t="shared" ref="S218:S280" si="39">LEN(D218)*2-LEN(SUBSTITUTE(D218,T218,""))-LEN(SUBSTITUTE(D218,U218,""))</f>
        <v>2</v>
      </c>
      <c r="T218" s="22" t="s">
        <v>13</v>
      </c>
      <c r="U218" s="22" t="s">
        <v>14</v>
      </c>
    </row>
    <row r="219" spans="1:21" s="6" customFormat="1" ht="40.5" customHeight="1">
      <c r="A219" s="14" t="s">
        <v>262</v>
      </c>
      <c r="B219" s="41" t="s">
        <v>32</v>
      </c>
      <c r="C219" s="15" t="s">
        <v>317</v>
      </c>
      <c r="D219" s="15" t="s">
        <v>280</v>
      </c>
      <c r="E219" s="44">
        <v>2177968</v>
      </c>
      <c r="F219" s="15"/>
      <c r="G219" s="17"/>
      <c r="H219" s="20" t="s">
        <v>815</v>
      </c>
      <c r="I219" s="18" t="str">
        <f t="shared" si="0"/>
        <v>施設管理課</v>
      </c>
      <c r="J219" s="18">
        <f t="shared" si="36"/>
        <v>56</v>
      </c>
      <c r="K219" s="18"/>
      <c r="L219" s="22" t="str">
        <f t="shared" si="1"/>
        <v>○</v>
      </c>
      <c r="M219" s="22" t="str">
        <f t="shared" si="2"/>
        <v>○</v>
      </c>
      <c r="N219" s="22" t="str">
        <f t="shared" si="37"/>
        <v>○</v>
      </c>
      <c r="O219" s="22">
        <f t="shared" si="38"/>
        <v>4</v>
      </c>
      <c r="P219" s="22" t="s">
        <v>13</v>
      </c>
      <c r="Q219" s="22" t="s">
        <v>14</v>
      </c>
      <c r="R219" s="22" t="str">
        <f t="shared" si="3"/>
        <v>○</v>
      </c>
      <c r="S219" s="22">
        <f t="shared" si="39"/>
        <v>2</v>
      </c>
      <c r="T219" s="22" t="s">
        <v>13</v>
      </c>
      <c r="U219" s="22" t="s">
        <v>14</v>
      </c>
    </row>
    <row r="220" spans="1:21" s="6" customFormat="1" ht="40.5" customHeight="1">
      <c r="A220" s="14" t="s">
        <v>262</v>
      </c>
      <c r="B220" s="41" t="s">
        <v>49</v>
      </c>
      <c r="C220" s="15" t="s">
        <v>318</v>
      </c>
      <c r="D220" s="15" t="s">
        <v>280</v>
      </c>
      <c r="E220" s="44">
        <v>5154000</v>
      </c>
      <c r="F220" s="15"/>
      <c r="G220" s="17"/>
      <c r="H220" s="20" t="s">
        <v>816</v>
      </c>
      <c r="I220" s="18" t="str">
        <f t="shared" si="0"/>
        <v>施設管理課</v>
      </c>
      <c r="J220" s="18">
        <f t="shared" si="36"/>
        <v>73</v>
      </c>
      <c r="K220" s="18"/>
      <c r="L220" s="22" t="str">
        <f t="shared" si="1"/>
        <v>○</v>
      </c>
      <c r="M220" s="22" t="str">
        <f t="shared" si="2"/>
        <v>○</v>
      </c>
      <c r="N220" s="22" t="str">
        <f t="shared" si="37"/>
        <v>○</v>
      </c>
      <c r="O220" s="22">
        <f t="shared" si="38"/>
        <v>6</v>
      </c>
      <c r="P220" s="22" t="s">
        <v>13</v>
      </c>
      <c r="Q220" s="22" t="s">
        <v>14</v>
      </c>
      <c r="R220" s="22" t="str">
        <f t="shared" si="3"/>
        <v>○</v>
      </c>
      <c r="S220" s="22">
        <f t="shared" si="39"/>
        <v>2</v>
      </c>
      <c r="T220" s="22" t="s">
        <v>13</v>
      </c>
      <c r="U220" s="22" t="s">
        <v>14</v>
      </c>
    </row>
    <row r="221" spans="1:21" s="6" customFormat="1" ht="40.5" customHeight="1">
      <c r="A221" s="14" t="s">
        <v>262</v>
      </c>
      <c r="B221" s="41" t="s">
        <v>49</v>
      </c>
      <c r="C221" s="15" t="s">
        <v>318</v>
      </c>
      <c r="D221" s="15" t="s">
        <v>280</v>
      </c>
      <c r="E221" s="44">
        <v>1309962</v>
      </c>
      <c r="F221" s="15"/>
      <c r="G221" s="17"/>
      <c r="H221" s="20" t="s">
        <v>817</v>
      </c>
      <c r="I221" s="18" t="str">
        <f t="shared" si="0"/>
        <v>施設管理課</v>
      </c>
      <c r="J221" s="18">
        <f t="shared" si="36"/>
        <v>73</v>
      </c>
      <c r="K221" s="18"/>
      <c r="L221" s="22" t="str">
        <f t="shared" si="1"/>
        <v>○</v>
      </c>
      <c r="M221" s="22" t="str">
        <f t="shared" si="2"/>
        <v>○</v>
      </c>
      <c r="N221" s="22" t="str">
        <f t="shared" si="37"/>
        <v>○</v>
      </c>
      <c r="O221" s="22">
        <f t="shared" si="38"/>
        <v>6</v>
      </c>
      <c r="P221" s="22" t="s">
        <v>13</v>
      </c>
      <c r="Q221" s="22" t="s">
        <v>14</v>
      </c>
      <c r="R221" s="22" t="str">
        <f t="shared" si="3"/>
        <v>○</v>
      </c>
      <c r="S221" s="22">
        <f t="shared" si="39"/>
        <v>2</v>
      </c>
      <c r="T221" s="22" t="s">
        <v>13</v>
      </c>
      <c r="U221" s="22" t="s">
        <v>14</v>
      </c>
    </row>
    <row r="222" spans="1:21" s="6" customFormat="1" ht="40.5" customHeight="1">
      <c r="A222" s="14" t="s">
        <v>262</v>
      </c>
      <c r="B222" s="41" t="s">
        <v>49</v>
      </c>
      <c r="C222" s="15" t="s">
        <v>319</v>
      </c>
      <c r="D222" s="15" t="s">
        <v>320</v>
      </c>
      <c r="E222" s="44">
        <v>61336000</v>
      </c>
      <c r="F222" s="15"/>
      <c r="G222" s="17"/>
      <c r="H222" s="20" t="s">
        <v>818</v>
      </c>
      <c r="I222" s="18" t="str">
        <f t="shared" si="0"/>
        <v>施設管理課</v>
      </c>
      <c r="J222" s="18">
        <f t="shared" si="36"/>
        <v>60</v>
      </c>
      <c r="K222" s="18"/>
      <c r="L222" s="22" t="str">
        <f t="shared" si="1"/>
        <v>○</v>
      </c>
      <c r="M222" s="22" t="str">
        <f t="shared" si="2"/>
        <v>○</v>
      </c>
      <c r="N222" s="22" t="str">
        <f t="shared" si="37"/>
        <v>○</v>
      </c>
      <c r="O222" s="22">
        <f t="shared" si="38"/>
        <v>4</v>
      </c>
      <c r="P222" s="22" t="s">
        <v>13</v>
      </c>
      <c r="Q222" s="22" t="s">
        <v>14</v>
      </c>
      <c r="R222" s="22" t="str">
        <f t="shared" si="3"/>
        <v>○</v>
      </c>
      <c r="S222" s="22">
        <f t="shared" si="39"/>
        <v>2</v>
      </c>
      <c r="T222" s="22" t="s">
        <v>13</v>
      </c>
      <c r="U222" s="22" t="s">
        <v>14</v>
      </c>
    </row>
    <row r="223" spans="1:21" s="6" customFormat="1" ht="40.5" customHeight="1">
      <c r="A223" s="14" t="s">
        <v>262</v>
      </c>
      <c r="B223" s="41" t="s">
        <v>49</v>
      </c>
      <c r="C223" s="15" t="s">
        <v>321</v>
      </c>
      <c r="D223" s="15" t="s">
        <v>322</v>
      </c>
      <c r="E223" s="44">
        <v>19448000</v>
      </c>
      <c r="F223" s="15"/>
      <c r="G223" s="17"/>
      <c r="H223" s="20" t="s">
        <v>819</v>
      </c>
      <c r="I223" s="18" t="str">
        <f t="shared" si="0"/>
        <v>施設管理課</v>
      </c>
      <c r="J223" s="18">
        <f t="shared" si="36"/>
        <v>60</v>
      </c>
      <c r="K223" s="18"/>
      <c r="L223" s="22" t="str">
        <f t="shared" si="1"/>
        <v>○</v>
      </c>
      <c r="M223" s="22" t="str">
        <f t="shared" si="2"/>
        <v>○</v>
      </c>
      <c r="N223" s="22" t="str">
        <f t="shared" si="37"/>
        <v>○</v>
      </c>
      <c r="O223" s="22">
        <f t="shared" si="38"/>
        <v>4</v>
      </c>
      <c r="P223" s="22" t="s">
        <v>13</v>
      </c>
      <c r="Q223" s="22" t="s">
        <v>14</v>
      </c>
      <c r="R223" s="22" t="str">
        <f t="shared" si="3"/>
        <v>○</v>
      </c>
      <c r="S223" s="22">
        <f t="shared" si="39"/>
        <v>2</v>
      </c>
      <c r="T223" s="22" t="s">
        <v>13</v>
      </c>
      <c r="U223" s="22" t="s">
        <v>14</v>
      </c>
    </row>
    <row r="224" spans="1:21" s="6" customFormat="1" ht="40.5" customHeight="1">
      <c r="A224" s="14" t="s">
        <v>262</v>
      </c>
      <c r="B224" s="41" t="s">
        <v>49</v>
      </c>
      <c r="C224" s="15" t="s">
        <v>323</v>
      </c>
      <c r="D224" s="15" t="s">
        <v>324</v>
      </c>
      <c r="E224" s="44">
        <v>8637600</v>
      </c>
      <c r="F224" s="15"/>
      <c r="G224" s="17"/>
      <c r="H224" s="20" t="s">
        <v>820</v>
      </c>
      <c r="I224" s="18" t="str">
        <f t="shared" si="0"/>
        <v>施設管理課</v>
      </c>
      <c r="J224" s="18">
        <f t="shared" si="36"/>
        <v>61</v>
      </c>
      <c r="K224" s="18"/>
      <c r="L224" s="22" t="str">
        <f t="shared" si="1"/>
        <v>○</v>
      </c>
      <c r="M224" s="22" t="str">
        <f t="shared" si="2"/>
        <v>○</v>
      </c>
      <c r="N224" s="22" t="str">
        <f t="shared" si="37"/>
        <v>×</v>
      </c>
      <c r="O224" s="22">
        <f t="shared" si="38"/>
        <v>4</v>
      </c>
      <c r="P224" s="22" t="s">
        <v>13</v>
      </c>
      <c r="Q224" s="22" t="s">
        <v>14</v>
      </c>
      <c r="R224" s="22" t="str">
        <f t="shared" si="3"/>
        <v>○</v>
      </c>
      <c r="S224" s="22">
        <f t="shared" si="39"/>
        <v>2</v>
      </c>
      <c r="T224" s="22" t="s">
        <v>13</v>
      </c>
      <c r="U224" s="22" t="s">
        <v>14</v>
      </c>
    </row>
    <row r="225" spans="1:21" s="6" customFormat="1" ht="40.5" customHeight="1">
      <c r="A225" s="14" t="s">
        <v>262</v>
      </c>
      <c r="B225" s="41" t="s">
        <v>49</v>
      </c>
      <c r="C225" s="15" t="s">
        <v>323</v>
      </c>
      <c r="D225" s="15" t="s">
        <v>324</v>
      </c>
      <c r="E225" s="44">
        <v>1696200</v>
      </c>
      <c r="F225" s="15"/>
      <c r="G225" s="17"/>
      <c r="H225" s="20" t="s">
        <v>821</v>
      </c>
      <c r="I225" s="18" t="str">
        <f t="shared" si="0"/>
        <v>施設管理課</v>
      </c>
      <c r="J225" s="18">
        <f t="shared" si="36"/>
        <v>61</v>
      </c>
      <c r="K225" s="18"/>
      <c r="L225" s="22" t="str">
        <f t="shared" si="1"/>
        <v>○</v>
      </c>
      <c r="M225" s="22" t="str">
        <f t="shared" si="2"/>
        <v>○</v>
      </c>
      <c r="N225" s="22" t="str">
        <f t="shared" si="37"/>
        <v>×</v>
      </c>
      <c r="O225" s="22">
        <f t="shared" si="38"/>
        <v>4</v>
      </c>
      <c r="P225" s="22" t="s">
        <v>13</v>
      </c>
      <c r="Q225" s="22" t="s">
        <v>14</v>
      </c>
      <c r="R225" s="22" t="str">
        <f t="shared" si="3"/>
        <v>○</v>
      </c>
      <c r="S225" s="22">
        <f t="shared" si="39"/>
        <v>2</v>
      </c>
      <c r="T225" s="22" t="s">
        <v>13</v>
      </c>
      <c r="U225" s="22" t="s">
        <v>14</v>
      </c>
    </row>
    <row r="226" spans="1:21" s="6" customFormat="1" ht="40.5" customHeight="1">
      <c r="A226" s="14" t="s">
        <v>262</v>
      </c>
      <c r="B226" s="41" t="s">
        <v>49</v>
      </c>
      <c r="C226" s="15" t="s">
        <v>323</v>
      </c>
      <c r="D226" s="15" t="s">
        <v>324</v>
      </c>
      <c r="E226" s="44">
        <v>204600</v>
      </c>
      <c r="F226" s="15"/>
      <c r="G226" s="17"/>
      <c r="H226" s="20" t="s">
        <v>822</v>
      </c>
      <c r="I226" s="18" t="str">
        <f t="shared" si="0"/>
        <v>施設管理課</v>
      </c>
      <c r="J226" s="18">
        <f t="shared" si="36"/>
        <v>61</v>
      </c>
      <c r="K226" s="18"/>
      <c r="L226" s="22" t="str">
        <f t="shared" si="1"/>
        <v>○</v>
      </c>
      <c r="M226" s="22" t="str">
        <f t="shared" si="2"/>
        <v>○</v>
      </c>
      <c r="N226" s="22" t="str">
        <f t="shared" si="37"/>
        <v>×</v>
      </c>
      <c r="O226" s="22">
        <f t="shared" si="38"/>
        <v>4</v>
      </c>
      <c r="P226" s="22" t="s">
        <v>13</v>
      </c>
      <c r="Q226" s="22" t="s">
        <v>14</v>
      </c>
      <c r="R226" s="22" t="str">
        <f t="shared" si="3"/>
        <v>○</v>
      </c>
      <c r="S226" s="22">
        <f t="shared" si="39"/>
        <v>2</v>
      </c>
      <c r="T226" s="22" t="s">
        <v>13</v>
      </c>
      <c r="U226" s="22" t="s">
        <v>14</v>
      </c>
    </row>
    <row r="227" spans="1:21" s="6" customFormat="1" ht="40.5" customHeight="1">
      <c r="A227" s="14" t="s">
        <v>262</v>
      </c>
      <c r="B227" s="41" t="s">
        <v>49</v>
      </c>
      <c r="C227" s="15" t="s">
        <v>325</v>
      </c>
      <c r="D227" s="15" t="s">
        <v>324</v>
      </c>
      <c r="E227" s="44">
        <v>8816100</v>
      </c>
      <c r="F227" s="15"/>
      <c r="G227" s="17"/>
      <c r="H227" s="20" t="s">
        <v>823</v>
      </c>
      <c r="I227" s="18" t="str">
        <f t="shared" si="0"/>
        <v>施設管理課</v>
      </c>
      <c r="J227" s="18">
        <f t="shared" si="36"/>
        <v>64</v>
      </c>
      <c r="K227" s="18"/>
      <c r="L227" s="22" t="str">
        <f t="shared" si="1"/>
        <v>○</v>
      </c>
      <c r="M227" s="22" t="str">
        <f t="shared" si="2"/>
        <v>○</v>
      </c>
      <c r="N227" s="22" t="str">
        <f t="shared" si="37"/>
        <v>×</v>
      </c>
      <c r="O227" s="22">
        <f t="shared" si="38"/>
        <v>4</v>
      </c>
      <c r="P227" s="22" t="s">
        <v>13</v>
      </c>
      <c r="Q227" s="22" t="s">
        <v>14</v>
      </c>
      <c r="R227" s="22" t="str">
        <f t="shared" si="3"/>
        <v>○</v>
      </c>
      <c r="S227" s="22">
        <f t="shared" si="39"/>
        <v>2</v>
      </c>
      <c r="T227" s="22" t="s">
        <v>13</v>
      </c>
      <c r="U227" s="22" t="s">
        <v>14</v>
      </c>
    </row>
    <row r="228" spans="1:21" s="6" customFormat="1" ht="40.5" customHeight="1">
      <c r="A228" s="14" t="s">
        <v>262</v>
      </c>
      <c r="B228" s="41" t="s">
        <v>49</v>
      </c>
      <c r="C228" s="15" t="s">
        <v>325</v>
      </c>
      <c r="D228" s="15" t="s">
        <v>324</v>
      </c>
      <c r="E228" s="44">
        <v>1742400</v>
      </c>
      <c r="F228" s="15"/>
      <c r="G228" s="17"/>
      <c r="H228" s="20" t="s">
        <v>824</v>
      </c>
      <c r="I228" s="18" t="str">
        <f t="shared" si="0"/>
        <v>施設管理課</v>
      </c>
      <c r="J228" s="18">
        <f t="shared" si="36"/>
        <v>64</v>
      </c>
      <c r="K228" s="18"/>
      <c r="L228" s="22" t="str">
        <f t="shared" si="1"/>
        <v>○</v>
      </c>
      <c r="M228" s="22" t="str">
        <f t="shared" si="2"/>
        <v>○</v>
      </c>
      <c r="N228" s="22" t="str">
        <f t="shared" si="37"/>
        <v>×</v>
      </c>
      <c r="O228" s="22">
        <f t="shared" si="38"/>
        <v>4</v>
      </c>
      <c r="P228" s="22" t="s">
        <v>13</v>
      </c>
      <c r="Q228" s="22" t="s">
        <v>14</v>
      </c>
      <c r="R228" s="22" t="str">
        <f t="shared" si="3"/>
        <v>○</v>
      </c>
      <c r="S228" s="22">
        <f t="shared" si="39"/>
        <v>2</v>
      </c>
      <c r="T228" s="22" t="s">
        <v>13</v>
      </c>
      <c r="U228" s="22" t="s">
        <v>14</v>
      </c>
    </row>
    <row r="229" spans="1:21" s="6" customFormat="1" ht="40.5" customHeight="1">
      <c r="A229" s="14" t="s">
        <v>262</v>
      </c>
      <c r="B229" s="41" t="s">
        <v>49</v>
      </c>
      <c r="C229" s="15" t="s">
        <v>325</v>
      </c>
      <c r="D229" s="15" t="s">
        <v>324</v>
      </c>
      <c r="E229" s="44">
        <v>210100</v>
      </c>
      <c r="F229" s="15"/>
      <c r="G229" s="17"/>
      <c r="H229" s="20" t="s">
        <v>825</v>
      </c>
      <c r="I229" s="18" t="str">
        <f t="shared" si="0"/>
        <v>施設管理課</v>
      </c>
      <c r="J229" s="18">
        <f t="shared" si="36"/>
        <v>64</v>
      </c>
      <c r="K229" s="18"/>
      <c r="L229" s="22" t="str">
        <f t="shared" si="1"/>
        <v>○</v>
      </c>
      <c r="M229" s="22" t="str">
        <f t="shared" si="2"/>
        <v>○</v>
      </c>
      <c r="N229" s="22" t="str">
        <f t="shared" si="37"/>
        <v>×</v>
      </c>
      <c r="O229" s="22">
        <f t="shared" si="38"/>
        <v>4</v>
      </c>
      <c r="P229" s="22" t="s">
        <v>13</v>
      </c>
      <c r="Q229" s="22" t="s">
        <v>14</v>
      </c>
      <c r="R229" s="22" t="str">
        <f t="shared" si="3"/>
        <v>○</v>
      </c>
      <c r="S229" s="22">
        <f t="shared" si="39"/>
        <v>2</v>
      </c>
      <c r="T229" s="22" t="s">
        <v>13</v>
      </c>
      <c r="U229" s="22" t="s">
        <v>14</v>
      </c>
    </row>
    <row r="230" spans="1:21" s="6" customFormat="1" ht="40.5" customHeight="1">
      <c r="A230" s="14" t="s">
        <v>262</v>
      </c>
      <c r="B230" s="41" t="s">
        <v>49</v>
      </c>
      <c r="C230" s="15" t="s">
        <v>326</v>
      </c>
      <c r="D230" s="15" t="s">
        <v>324</v>
      </c>
      <c r="E230" s="44">
        <v>8712936</v>
      </c>
      <c r="F230" s="15"/>
      <c r="G230" s="17"/>
      <c r="H230" s="20" t="s">
        <v>826</v>
      </c>
      <c r="I230" s="18" t="str">
        <f t="shared" si="0"/>
        <v>施設管理課</v>
      </c>
      <c r="J230" s="18">
        <f t="shared" si="36"/>
        <v>61</v>
      </c>
      <c r="K230" s="18"/>
      <c r="L230" s="22" t="str">
        <f t="shared" si="1"/>
        <v>○</v>
      </c>
      <c r="M230" s="22" t="str">
        <f t="shared" si="2"/>
        <v>○</v>
      </c>
      <c r="N230" s="22" t="str">
        <f t="shared" si="37"/>
        <v>×</v>
      </c>
      <c r="O230" s="22">
        <f t="shared" si="38"/>
        <v>4</v>
      </c>
      <c r="P230" s="22" t="s">
        <v>13</v>
      </c>
      <c r="Q230" s="22" t="s">
        <v>14</v>
      </c>
      <c r="R230" s="22" t="str">
        <f t="shared" si="3"/>
        <v>○</v>
      </c>
      <c r="S230" s="22">
        <f t="shared" si="39"/>
        <v>2</v>
      </c>
      <c r="T230" s="22" t="s">
        <v>13</v>
      </c>
      <c r="U230" s="22" t="s">
        <v>14</v>
      </c>
    </row>
    <row r="231" spans="1:21" s="6" customFormat="1" ht="40.5" customHeight="1">
      <c r="A231" s="14" t="s">
        <v>262</v>
      </c>
      <c r="B231" s="41" t="s">
        <v>49</v>
      </c>
      <c r="C231" s="15" t="s">
        <v>326</v>
      </c>
      <c r="D231" s="15" t="s">
        <v>324</v>
      </c>
      <c r="E231" s="44">
        <v>1720228</v>
      </c>
      <c r="F231" s="15"/>
      <c r="G231" s="17"/>
      <c r="H231" s="20" t="s">
        <v>827</v>
      </c>
      <c r="I231" s="18" t="str">
        <f t="shared" si="0"/>
        <v>施設管理課</v>
      </c>
      <c r="J231" s="18">
        <f t="shared" si="36"/>
        <v>61</v>
      </c>
      <c r="K231" s="18"/>
      <c r="L231" s="22" t="str">
        <f t="shared" si="1"/>
        <v>○</v>
      </c>
      <c r="M231" s="22" t="str">
        <f t="shared" si="2"/>
        <v>○</v>
      </c>
      <c r="N231" s="22" t="str">
        <f t="shared" si="37"/>
        <v>×</v>
      </c>
      <c r="O231" s="22">
        <f t="shared" si="38"/>
        <v>4</v>
      </c>
      <c r="P231" s="22" t="s">
        <v>13</v>
      </c>
      <c r="Q231" s="22" t="s">
        <v>14</v>
      </c>
      <c r="R231" s="22" t="str">
        <f t="shared" si="3"/>
        <v>○</v>
      </c>
      <c r="S231" s="22">
        <f t="shared" si="39"/>
        <v>2</v>
      </c>
      <c r="T231" s="22" t="s">
        <v>13</v>
      </c>
      <c r="U231" s="22" t="s">
        <v>14</v>
      </c>
    </row>
    <row r="232" spans="1:21" s="6" customFormat="1" ht="40.5" customHeight="1">
      <c r="A232" s="14" t="s">
        <v>262</v>
      </c>
      <c r="B232" s="23" t="s">
        <v>49</v>
      </c>
      <c r="C232" s="15" t="s">
        <v>326</v>
      </c>
      <c r="D232" s="15" t="s">
        <v>324</v>
      </c>
      <c r="E232" s="44">
        <v>210492</v>
      </c>
      <c r="F232" s="15"/>
      <c r="G232" s="17"/>
      <c r="H232" s="20" t="s">
        <v>828</v>
      </c>
      <c r="I232" s="18" t="str">
        <f t="shared" si="0"/>
        <v>施設管理課</v>
      </c>
      <c r="J232" s="18">
        <f t="shared" si="36"/>
        <v>61</v>
      </c>
      <c r="K232" s="18"/>
      <c r="L232" s="22" t="str">
        <f t="shared" si="1"/>
        <v>○</v>
      </c>
      <c r="M232" s="22" t="str">
        <f t="shared" si="2"/>
        <v>○</v>
      </c>
      <c r="N232" s="22" t="str">
        <f t="shared" si="37"/>
        <v>×</v>
      </c>
      <c r="O232" s="22">
        <f t="shared" si="38"/>
        <v>4</v>
      </c>
      <c r="P232" s="22" t="s">
        <v>13</v>
      </c>
      <c r="Q232" s="22" t="s">
        <v>14</v>
      </c>
      <c r="R232" s="22" t="str">
        <f t="shared" si="3"/>
        <v>○</v>
      </c>
      <c r="S232" s="22">
        <f t="shared" si="39"/>
        <v>2</v>
      </c>
      <c r="T232" s="22" t="s">
        <v>13</v>
      </c>
      <c r="U232" s="22" t="s">
        <v>14</v>
      </c>
    </row>
    <row r="233" spans="1:21" s="6" customFormat="1" ht="40.5" customHeight="1">
      <c r="A233" s="14" t="s">
        <v>262</v>
      </c>
      <c r="B233" s="23" t="s">
        <v>49</v>
      </c>
      <c r="C233" s="15" t="s">
        <v>327</v>
      </c>
      <c r="D233" s="15" t="s">
        <v>324</v>
      </c>
      <c r="E233" s="44">
        <v>8802364</v>
      </c>
      <c r="F233" s="15"/>
      <c r="G233" s="17"/>
      <c r="H233" s="20" t="s">
        <v>829</v>
      </c>
      <c r="I233" s="18" t="str">
        <f t="shared" si="0"/>
        <v>施設管理課</v>
      </c>
      <c r="J233" s="18">
        <f t="shared" si="36"/>
        <v>61</v>
      </c>
      <c r="K233" s="18"/>
      <c r="L233" s="22" t="str">
        <f t="shared" si="1"/>
        <v>○</v>
      </c>
      <c r="M233" s="22" t="str">
        <f t="shared" si="2"/>
        <v>○</v>
      </c>
      <c r="N233" s="22" t="str">
        <f t="shared" si="37"/>
        <v>×</v>
      </c>
      <c r="O233" s="22">
        <f t="shared" si="38"/>
        <v>4</v>
      </c>
      <c r="P233" s="22" t="s">
        <v>13</v>
      </c>
      <c r="Q233" s="22" t="s">
        <v>14</v>
      </c>
      <c r="R233" s="22" t="str">
        <f t="shared" si="3"/>
        <v>○</v>
      </c>
      <c r="S233" s="22">
        <f t="shared" si="39"/>
        <v>2</v>
      </c>
      <c r="T233" s="22" t="s">
        <v>13</v>
      </c>
      <c r="U233" s="22" t="s">
        <v>14</v>
      </c>
    </row>
    <row r="234" spans="1:21" s="6" customFormat="1" ht="40.5" customHeight="1">
      <c r="A234" s="14" t="s">
        <v>262</v>
      </c>
      <c r="B234" s="23" t="s">
        <v>49</v>
      </c>
      <c r="C234" s="15" t="s">
        <v>327</v>
      </c>
      <c r="D234" s="15" t="s">
        <v>324</v>
      </c>
      <c r="E234" s="44">
        <v>1749172</v>
      </c>
      <c r="F234" s="15"/>
      <c r="G234" s="17"/>
      <c r="H234" s="20" t="s">
        <v>830</v>
      </c>
      <c r="I234" s="18" t="str">
        <f t="shared" si="0"/>
        <v>施設管理課</v>
      </c>
      <c r="J234" s="18">
        <f t="shared" si="36"/>
        <v>61</v>
      </c>
      <c r="K234" s="18"/>
      <c r="L234" s="22" t="str">
        <f t="shared" si="1"/>
        <v>○</v>
      </c>
      <c r="M234" s="22" t="str">
        <f t="shared" si="2"/>
        <v>○</v>
      </c>
      <c r="N234" s="22" t="str">
        <f t="shared" si="37"/>
        <v>×</v>
      </c>
      <c r="O234" s="22">
        <f t="shared" si="38"/>
        <v>4</v>
      </c>
      <c r="P234" s="22" t="s">
        <v>13</v>
      </c>
      <c r="Q234" s="22" t="s">
        <v>14</v>
      </c>
      <c r="R234" s="22" t="str">
        <f t="shared" si="3"/>
        <v>○</v>
      </c>
      <c r="S234" s="22">
        <f t="shared" si="39"/>
        <v>2</v>
      </c>
      <c r="T234" s="22" t="s">
        <v>13</v>
      </c>
      <c r="U234" s="22" t="s">
        <v>14</v>
      </c>
    </row>
    <row r="235" spans="1:21" s="6" customFormat="1" ht="40.5" customHeight="1">
      <c r="A235" s="14" t="s">
        <v>262</v>
      </c>
      <c r="B235" s="23" t="s">
        <v>49</v>
      </c>
      <c r="C235" s="15" t="s">
        <v>327</v>
      </c>
      <c r="D235" s="15" t="s">
        <v>324</v>
      </c>
      <c r="E235" s="44">
        <v>210808</v>
      </c>
      <c r="F235" s="15"/>
      <c r="G235" s="17"/>
      <c r="H235" s="20" t="s">
        <v>831</v>
      </c>
      <c r="I235" s="18" t="str">
        <f t="shared" si="0"/>
        <v>施設管理課</v>
      </c>
      <c r="J235" s="18">
        <f t="shared" si="36"/>
        <v>61</v>
      </c>
      <c r="K235" s="18"/>
      <c r="L235" s="22" t="str">
        <f t="shared" si="1"/>
        <v>○</v>
      </c>
      <c r="M235" s="22" t="str">
        <f t="shared" si="2"/>
        <v>○</v>
      </c>
      <c r="N235" s="22" t="str">
        <f t="shared" si="37"/>
        <v>×</v>
      </c>
      <c r="O235" s="22">
        <f t="shared" si="38"/>
        <v>4</v>
      </c>
      <c r="P235" s="22" t="s">
        <v>13</v>
      </c>
      <c r="Q235" s="22" t="s">
        <v>14</v>
      </c>
      <c r="R235" s="22" t="str">
        <f t="shared" si="3"/>
        <v>○</v>
      </c>
      <c r="S235" s="22">
        <f t="shared" si="39"/>
        <v>2</v>
      </c>
      <c r="T235" s="22" t="s">
        <v>13</v>
      </c>
      <c r="U235" s="22" t="s">
        <v>14</v>
      </c>
    </row>
    <row r="236" spans="1:21" s="6" customFormat="1" ht="40.5" customHeight="1">
      <c r="A236" s="14" t="s">
        <v>262</v>
      </c>
      <c r="B236" s="23" t="s">
        <v>49</v>
      </c>
      <c r="C236" s="15" t="s">
        <v>328</v>
      </c>
      <c r="D236" s="15" t="s">
        <v>329</v>
      </c>
      <c r="E236" s="44">
        <v>5714000</v>
      </c>
      <c r="F236" s="15"/>
      <c r="G236" s="17"/>
      <c r="H236" s="20" t="s">
        <v>832</v>
      </c>
      <c r="I236" s="18" t="str">
        <f t="shared" si="0"/>
        <v>施設管理課</v>
      </c>
      <c r="J236" s="18">
        <f t="shared" si="36"/>
        <v>66</v>
      </c>
      <c r="K236" s="18"/>
      <c r="L236" s="22" t="str">
        <f t="shared" si="1"/>
        <v>○</v>
      </c>
      <c r="M236" s="22" t="str">
        <f t="shared" si="2"/>
        <v>○</v>
      </c>
      <c r="N236" s="22" t="str">
        <f t="shared" si="37"/>
        <v>○</v>
      </c>
      <c r="O236" s="22">
        <f t="shared" si="38"/>
        <v>4</v>
      </c>
      <c r="P236" s="22" t="s">
        <v>13</v>
      </c>
      <c r="Q236" s="22" t="s">
        <v>14</v>
      </c>
      <c r="R236" s="22" t="str">
        <f t="shared" si="3"/>
        <v>○</v>
      </c>
      <c r="S236" s="22">
        <f t="shared" si="39"/>
        <v>2</v>
      </c>
      <c r="T236" s="22" t="s">
        <v>13</v>
      </c>
      <c r="U236" s="22" t="s">
        <v>14</v>
      </c>
    </row>
    <row r="237" spans="1:21" s="6" customFormat="1" ht="40.5" customHeight="1">
      <c r="A237" s="14" t="s">
        <v>262</v>
      </c>
      <c r="B237" s="23" t="s">
        <v>49</v>
      </c>
      <c r="C237" s="15" t="s">
        <v>330</v>
      </c>
      <c r="D237" s="15" t="s">
        <v>329</v>
      </c>
      <c r="E237" s="44">
        <v>4860000</v>
      </c>
      <c r="F237" s="15"/>
      <c r="G237" s="17"/>
      <c r="H237" s="20" t="s">
        <v>833</v>
      </c>
      <c r="I237" s="18" t="str">
        <f t="shared" si="0"/>
        <v>施設管理課</v>
      </c>
      <c r="J237" s="18">
        <f t="shared" si="36"/>
        <v>65</v>
      </c>
      <c r="K237" s="18"/>
      <c r="L237" s="22" t="str">
        <f t="shared" si="1"/>
        <v>○</v>
      </c>
      <c r="M237" s="22" t="str">
        <f t="shared" si="2"/>
        <v>○</v>
      </c>
      <c r="N237" s="22" t="str">
        <f t="shared" si="37"/>
        <v>○</v>
      </c>
      <c r="O237" s="22">
        <f t="shared" si="38"/>
        <v>4</v>
      </c>
      <c r="P237" s="22" t="s">
        <v>13</v>
      </c>
      <c r="Q237" s="22" t="s">
        <v>14</v>
      </c>
      <c r="R237" s="22" t="str">
        <f t="shared" si="3"/>
        <v>○</v>
      </c>
      <c r="S237" s="22">
        <f t="shared" si="39"/>
        <v>2</v>
      </c>
      <c r="T237" s="22" t="s">
        <v>13</v>
      </c>
      <c r="U237" s="22" t="s">
        <v>14</v>
      </c>
    </row>
    <row r="238" spans="1:21" s="6" customFormat="1" ht="40.5" customHeight="1">
      <c r="A238" s="14" t="s">
        <v>262</v>
      </c>
      <c r="B238" s="23" t="s">
        <v>49</v>
      </c>
      <c r="C238" s="15" t="s">
        <v>331</v>
      </c>
      <c r="D238" s="15" t="s">
        <v>329</v>
      </c>
      <c r="E238" s="44">
        <v>5860000</v>
      </c>
      <c r="F238" s="15"/>
      <c r="G238" s="17"/>
      <c r="H238" s="20" t="s">
        <v>834</v>
      </c>
      <c r="I238" s="18" t="str">
        <f t="shared" si="0"/>
        <v>施設管理課</v>
      </c>
      <c r="J238" s="18">
        <f t="shared" si="36"/>
        <v>66</v>
      </c>
      <c r="K238" s="18"/>
      <c r="L238" s="22" t="str">
        <f t="shared" si="1"/>
        <v>○</v>
      </c>
      <c r="M238" s="22" t="str">
        <f t="shared" si="2"/>
        <v>○</v>
      </c>
      <c r="N238" s="22" t="str">
        <f t="shared" si="37"/>
        <v>○</v>
      </c>
      <c r="O238" s="22">
        <f t="shared" si="38"/>
        <v>4</v>
      </c>
      <c r="P238" s="22" t="s">
        <v>13</v>
      </c>
      <c r="Q238" s="22" t="s">
        <v>14</v>
      </c>
      <c r="R238" s="22" t="str">
        <f t="shared" si="3"/>
        <v>○</v>
      </c>
      <c r="S238" s="22">
        <f t="shared" si="39"/>
        <v>2</v>
      </c>
      <c r="T238" s="22" t="s">
        <v>13</v>
      </c>
      <c r="U238" s="22" t="s">
        <v>14</v>
      </c>
    </row>
    <row r="239" spans="1:21" s="6" customFormat="1" ht="40.5" customHeight="1">
      <c r="A239" s="14" t="s">
        <v>262</v>
      </c>
      <c r="B239" s="23" t="s">
        <v>32</v>
      </c>
      <c r="C239" s="15" t="s">
        <v>332</v>
      </c>
      <c r="D239" s="15" t="s">
        <v>333</v>
      </c>
      <c r="E239" s="44">
        <v>2270400</v>
      </c>
      <c r="F239" s="15"/>
      <c r="G239" s="17"/>
      <c r="H239" s="20" t="s">
        <v>835</v>
      </c>
      <c r="I239" s="18" t="str">
        <f t="shared" si="0"/>
        <v>施設管理課</v>
      </c>
      <c r="J239" s="18">
        <f t="shared" si="36"/>
        <v>68</v>
      </c>
      <c r="K239" s="18"/>
      <c r="L239" s="22" t="str">
        <f t="shared" si="1"/>
        <v>○</v>
      </c>
      <c r="M239" s="22" t="str">
        <f t="shared" si="2"/>
        <v>○</v>
      </c>
      <c r="N239" s="22" t="str">
        <f t="shared" si="37"/>
        <v>○</v>
      </c>
      <c r="O239" s="22">
        <f t="shared" si="38"/>
        <v>0</v>
      </c>
      <c r="P239" s="22" t="s">
        <v>13</v>
      </c>
      <c r="Q239" s="22" t="s">
        <v>14</v>
      </c>
      <c r="R239" s="22" t="str">
        <f t="shared" si="3"/>
        <v>○</v>
      </c>
      <c r="S239" s="22">
        <f t="shared" si="39"/>
        <v>2</v>
      </c>
      <c r="T239" s="22" t="s">
        <v>13</v>
      </c>
      <c r="U239" s="22" t="s">
        <v>14</v>
      </c>
    </row>
    <row r="240" spans="1:21" s="6" customFormat="1" ht="40.5" customHeight="1">
      <c r="A240" s="14" t="s">
        <v>262</v>
      </c>
      <c r="B240" s="23" t="s">
        <v>49</v>
      </c>
      <c r="C240" s="15" t="s">
        <v>334</v>
      </c>
      <c r="D240" s="15" t="s">
        <v>335</v>
      </c>
      <c r="E240" s="44">
        <v>77066000</v>
      </c>
      <c r="F240" s="15"/>
      <c r="G240" s="17"/>
      <c r="H240" s="20" t="s">
        <v>836</v>
      </c>
      <c r="I240" s="18" t="str">
        <f t="shared" si="0"/>
        <v>施設管理課</v>
      </c>
      <c r="J240" s="18">
        <f t="shared" si="36"/>
        <v>57</v>
      </c>
      <c r="K240" s="18"/>
      <c r="L240" s="22" t="str">
        <f t="shared" si="1"/>
        <v>○</v>
      </c>
      <c r="M240" s="22" t="str">
        <f t="shared" si="2"/>
        <v>○</v>
      </c>
      <c r="N240" s="22" t="str">
        <f t="shared" si="37"/>
        <v>○</v>
      </c>
      <c r="O240" s="22">
        <f t="shared" si="38"/>
        <v>2</v>
      </c>
      <c r="P240" s="22" t="s">
        <v>13</v>
      </c>
      <c r="Q240" s="22" t="s">
        <v>14</v>
      </c>
      <c r="R240" s="22" t="str">
        <f t="shared" si="3"/>
        <v>○</v>
      </c>
      <c r="S240" s="22">
        <f t="shared" si="39"/>
        <v>2</v>
      </c>
      <c r="T240" s="22" t="s">
        <v>13</v>
      </c>
      <c r="U240" s="22" t="s">
        <v>14</v>
      </c>
    </row>
    <row r="241" spans="1:21" s="6" customFormat="1" ht="40.5" customHeight="1">
      <c r="A241" s="14" t="s">
        <v>262</v>
      </c>
      <c r="B241" s="23" t="s">
        <v>49</v>
      </c>
      <c r="C241" s="15" t="s">
        <v>336</v>
      </c>
      <c r="D241" s="15" t="s">
        <v>335</v>
      </c>
      <c r="E241" s="44">
        <v>77066000</v>
      </c>
      <c r="F241" s="15"/>
      <c r="G241" s="17"/>
      <c r="H241" s="20" t="s">
        <v>837</v>
      </c>
      <c r="I241" s="18" t="str">
        <f t="shared" si="0"/>
        <v>施設管理課</v>
      </c>
      <c r="J241" s="18">
        <f t="shared" si="36"/>
        <v>57</v>
      </c>
      <c r="K241" s="18"/>
      <c r="L241" s="22" t="str">
        <f t="shared" si="1"/>
        <v>○</v>
      </c>
      <c r="M241" s="22" t="str">
        <f t="shared" si="2"/>
        <v>○</v>
      </c>
      <c r="N241" s="22" t="str">
        <f t="shared" si="37"/>
        <v>○</v>
      </c>
      <c r="O241" s="22">
        <f t="shared" si="38"/>
        <v>2</v>
      </c>
      <c r="P241" s="22" t="s">
        <v>13</v>
      </c>
      <c r="Q241" s="22" t="s">
        <v>14</v>
      </c>
      <c r="R241" s="22" t="str">
        <f t="shared" si="3"/>
        <v>○</v>
      </c>
      <c r="S241" s="22">
        <f t="shared" si="39"/>
        <v>2</v>
      </c>
      <c r="T241" s="22" t="s">
        <v>13</v>
      </c>
      <c r="U241" s="22" t="s">
        <v>14</v>
      </c>
    </row>
    <row r="242" spans="1:21" s="6" customFormat="1" ht="40.5" customHeight="1">
      <c r="A242" s="14" t="s">
        <v>262</v>
      </c>
      <c r="B242" s="23" t="s">
        <v>49</v>
      </c>
      <c r="C242" s="15" t="s">
        <v>337</v>
      </c>
      <c r="D242" s="15" t="s">
        <v>335</v>
      </c>
      <c r="E242" s="44">
        <v>77066000</v>
      </c>
      <c r="F242" s="15"/>
      <c r="G242" s="17"/>
      <c r="H242" s="20" t="s">
        <v>838</v>
      </c>
      <c r="I242" s="18" t="str">
        <f t="shared" si="0"/>
        <v>施設管理課</v>
      </c>
      <c r="J242" s="18">
        <f t="shared" si="36"/>
        <v>57</v>
      </c>
      <c r="K242" s="18"/>
      <c r="L242" s="22" t="str">
        <f t="shared" si="1"/>
        <v>○</v>
      </c>
      <c r="M242" s="22" t="str">
        <f t="shared" si="2"/>
        <v>○</v>
      </c>
      <c r="N242" s="22" t="str">
        <f t="shared" si="37"/>
        <v>○</v>
      </c>
      <c r="O242" s="22">
        <f t="shared" si="38"/>
        <v>2</v>
      </c>
      <c r="P242" s="22" t="s">
        <v>13</v>
      </c>
      <c r="Q242" s="22" t="s">
        <v>14</v>
      </c>
      <c r="R242" s="22" t="str">
        <f t="shared" si="3"/>
        <v>○</v>
      </c>
      <c r="S242" s="22">
        <f t="shared" si="39"/>
        <v>2</v>
      </c>
      <c r="T242" s="22" t="s">
        <v>13</v>
      </c>
      <c r="U242" s="22" t="s">
        <v>14</v>
      </c>
    </row>
    <row r="243" spans="1:21" s="6" customFormat="1" ht="40.5" customHeight="1">
      <c r="A243" s="14" t="s">
        <v>262</v>
      </c>
      <c r="B243" s="23" t="s">
        <v>49</v>
      </c>
      <c r="C243" s="15" t="s">
        <v>338</v>
      </c>
      <c r="D243" s="15" t="s">
        <v>335</v>
      </c>
      <c r="E243" s="44">
        <v>77066000</v>
      </c>
      <c r="F243" s="15"/>
      <c r="G243" s="17"/>
      <c r="H243" s="20" t="s">
        <v>839</v>
      </c>
      <c r="I243" s="18" t="str">
        <f t="shared" si="0"/>
        <v>施設管理課</v>
      </c>
      <c r="J243" s="18">
        <f t="shared" si="36"/>
        <v>57</v>
      </c>
      <c r="K243" s="18"/>
      <c r="L243" s="22" t="str">
        <f t="shared" si="1"/>
        <v>○</v>
      </c>
      <c r="M243" s="22" t="str">
        <f t="shared" si="2"/>
        <v>○</v>
      </c>
      <c r="N243" s="22" t="str">
        <f t="shared" si="37"/>
        <v>○</v>
      </c>
      <c r="O243" s="22">
        <f t="shared" si="38"/>
        <v>2</v>
      </c>
      <c r="P243" s="22" t="s">
        <v>13</v>
      </c>
      <c r="Q243" s="22" t="s">
        <v>14</v>
      </c>
      <c r="R243" s="22" t="str">
        <f t="shared" si="3"/>
        <v>○</v>
      </c>
      <c r="S243" s="22">
        <f t="shared" si="39"/>
        <v>2</v>
      </c>
      <c r="T243" s="22" t="s">
        <v>13</v>
      </c>
      <c r="U243" s="22" t="s">
        <v>14</v>
      </c>
    </row>
    <row r="244" spans="1:21" s="6" customFormat="1" ht="40.5" customHeight="1">
      <c r="A244" s="14" t="s">
        <v>262</v>
      </c>
      <c r="B244" s="23" t="s">
        <v>32</v>
      </c>
      <c r="C244" s="15" t="s">
        <v>339</v>
      </c>
      <c r="D244" s="15" t="s">
        <v>264</v>
      </c>
      <c r="E244" s="44">
        <v>3157220</v>
      </c>
      <c r="F244" s="15"/>
      <c r="G244" s="17"/>
      <c r="H244" s="20" t="s">
        <v>840</v>
      </c>
      <c r="I244" s="18" t="str">
        <f t="shared" si="0"/>
        <v>施設管理課</v>
      </c>
      <c r="J244" s="18">
        <f t="shared" si="36"/>
        <v>58</v>
      </c>
      <c r="K244" s="18"/>
      <c r="L244" s="22" t="str">
        <f t="shared" si="1"/>
        <v>○</v>
      </c>
      <c r="M244" s="22" t="str">
        <f t="shared" si="2"/>
        <v>○</v>
      </c>
      <c r="N244" s="22" t="str">
        <f t="shared" si="37"/>
        <v>○</v>
      </c>
      <c r="O244" s="22">
        <f t="shared" si="38"/>
        <v>4</v>
      </c>
      <c r="P244" s="22" t="s">
        <v>13</v>
      </c>
      <c r="Q244" s="22" t="s">
        <v>14</v>
      </c>
      <c r="R244" s="22" t="str">
        <f t="shared" si="3"/>
        <v>○</v>
      </c>
      <c r="S244" s="22">
        <f t="shared" si="39"/>
        <v>2</v>
      </c>
      <c r="T244" s="22" t="s">
        <v>13</v>
      </c>
      <c r="U244" s="22" t="s">
        <v>14</v>
      </c>
    </row>
    <row r="245" spans="1:21" s="6" customFormat="1" ht="40.5" customHeight="1">
      <c r="A245" s="14" t="s">
        <v>262</v>
      </c>
      <c r="B245" s="23" t="s">
        <v>49</v>
      </c>
      <c r="C245" s="15" t="s">
        <v>340</v>
      </c>
      <c r="D245" s="15" t="s">
        <v>335</v>
      </c>
      <c r="E245" s="44">
        <v>64515000</v>
      </c>
      <c r="F245" s="15"/>
      <c r="G245" s="17"/>
      <c r="H245" s="20" t="s">
        <v>841</v>
      </c>
      <c r="I245" s="18" t="str">
        <f t="shared" si="0"/>
        <v>施設管理課</v>
      </c>
      <c r="J245" s="18">
        <f t="shared" si="36"/>
        <v>57</v>
      </c>
      <c r="K245" s="18"/>
      <c r="L245" s="22" t="str">
        <f t="shared" si="1"/>
        <v>○</v>
      </c>
      <c r="M245" s="22" t="str">
        <f t="shared" si="2"/>
        <v>○</v>
      </c>
      <c r="N245" s="22" t="str">
        <f t="shared" si="37"/>
        <v>○</v>
      </c>
      <c r="O245" s="22">
        <f t="shared" si="38"/>
        <v>4</v>
      </c>
      <c r="P245" s="22" t="s">
        <v>13</v>
      </c>
      <c r="Q245" s="22" t="s">
        <v>14</v>
      </c>
      <c r="R245" s="22" t="str">
        <f t="shared" si="3"/>
        <v>○</v>
      </c>
      <c r="S245" s="22">
        <f t="shared" si="39"/>
        <v>2</v>
      </c>
      <c r="T245" s="22" t="s">
        <v>13</v>
      </c>
      <c r="U245" s="22" t="s">
        <v>14</v>
      </c>
    </row>
    <row r="246" spans="1:21" s="6" customFormat="1" ht="40.5" customHeight="1">
      <c r="A246" s="14" t="s">
        <v>262</v>
      </c>
      <c r="B246" s="23" t="s">
        <v>49</v>
      </c>
      <c r="C246" s="15" t="s">
        <v>341</v>
      </c>
      <c r="D246" s="15" t="s">
        <v>335</v>
      </c>
      <c r="E246" s="44">
        <v>64515000</v>
      </c>
      <c r="F246" s="15"/>
      <c r="G246" s="17"/>
      <c r="H246" s="20" t="s">
        <v>842</v>
      </c>
      <c r="I246" s="18" t="str">
        <f t="shared" si="0"/>
        <v>施設管理課</v>
      </c>
      <c r="J246" s="18">
        <f t="shared" si="36"/>
        <v>57</v>
      </c>
      <c r="K246" s="18"/>
      <c r="L246" s="22" t="str">
        <f t="shared" si="1"/>
        <v>○</v>
      </c>
      <c r="M246" s="22" t="str">
        <f t="shared" si="2"/>
        <v>○</v>
      </c>
      <c r="N246" s="22" t="str">
        <f t="shared" si="37"/>
        <v>○</v>
      </c>
      <c r="O246" s="22">
        <f t="shared" si="38"/>
        <v>4</v>
      </c>
      <c r="P246" s="22" t="s">
        <v>13</v>
      </c>
      <c r="Q246" s="22" t="s">
        <v>14</v>
      </c>
      <c r="R246" s="22" t="str">
        <f t="shared" si="3"/>
        <v>○</v>
      </c>
      <c r="S246" s="22">
        <f t="shared" si="39"/>
        <v>2</v>
      </c>
      <c r="T246" s="22" t="s">
        <v>13</v>
      </c>
      <c r="U246" s="22" t="s">
        <v>14</v>
      </c>
    </row>
    <row r="247" spans="1:21" s="6" customFormat="1" ht="40.5" customHeight="1">
      <c r="A247" s="14" t="s">
        <v>262</v>
      </c>
      <c r="B247" s="23" t="s">
        <v>49</v>
      </c>
      <c r="C247" s="15" t="s">
        <v>342</v>
      </c>
      <c r="D247" s="15" t="s">
        <v>335</v>
      </c>
      <c r="E247" s="44">
        <v>64515000</v>
      </c>
      <c r="F247" s="15"/>
      <c r="G247" s="17"/>
      <c r="H247" s="20" t="s">
        <v>843</v>
      </c>
      <c r="I247" s="18" t="str">
        <f t="shared" si="0"/>
        <v>施設管理課</v>
      </c>
      <c r="J247" s="18">
        <f t="shared" si="36"/>
        <v>57</v>
      </c>
      <c r="K247" s="18"/>
      <c r="L247" s="22" t="str">
        <f t="shared" si="1"/>
        <v>○</v>
      </c>
      <c r="M247" s="22" t="str">
        <f t="shared" si="2"/>
        <v>○</v>
      </c>
      <c r="N247" s="22" t="str">
        <f t="shared" si="37"/>
        <v>○</v>
      </c>
      <c r="O247" s="22">
        <f t="shared" si="38"/>
        <v>4</v>
      </c>
      <c r="P247" s="22" t="s">
        <v>13</v>
      </c>
      <c r="Q247" s="22" t="s">
        <v>14</v>
      </c>
      <c r="R247" s="22" t="str">
        <f t="shared" si="3"/>
        <v>○</v>
      </c>
      <c r="S247" s="22">
        <f t="shared" si="39"/>
        <v>2</v>
      </c>
      <c r="T247" s="22" t="s">
        <v>13</v>
      </c>
      <c r="U247" s="22" t="s">
        <v>14</v>
      </c>
    </row>
    <row r="248" spans="1:21" s="6" customFormat="1" ht="40.5" customHeight="1">
      <c r="A248" s="14" t="s">
        <v>262</v>
      </c>
      <c r="B248" s="23" t="s">
        <v>49</v>
      </c>
      <c r="C248" s="15" t="s">
        <v>343</v>
      </c>
      <c r="D248" s="15" t="s">
        <v>335</v>
      </c>
      <c r="E248" s="44">
        <v>64515000</v>
      </c>
      <c r="F248" s="15"/>
      <c r="G248" s="17"/>
      <c r="H248" s="20" t="s">
        <v>844</v>
      </c>
      <c r="I248" s="18" t="str">
        <f t="shared" si="0"/>
        <v>施設管理課</v>
      </c>
      <c r="J248" s="18">
        <f t="shared" si="36"/>
        <v>57</v>
      </c>
      <c r="K248" s="18"/>
      <c r="L248" s="22" t="str">
        <f t="shared" si="1"/>
        <v>○</v>
      </c>
      <c r="M248" s="22" t="str">
        <f t="shared" si="2"/>
        <v>○</v>
      </c>
      <c r="N248" s="22" t="str">
        <f t="shared" si="37"/>
        <v>○</v>
      </c>
      <c r="O248" s="22">
        <f t="shared" si="38"/>
        <v>4</v>
      </c>
      <c r="P248" s="22" t="s">
        <v>13</v>
      </c>
      <c r="Q248" s="22" t="s">
        <v>14</v>
      </c>
      <c r="R248" s="22" t="str">
        <f t="shared" si="3"/>
        <v>○</v>
      </c>
      <c r="S248" s="22">
        <f t="shared" si="39"/>
        <v>2</v>
      </c>
      <c r="T248" s="22" t="s">
        <v>13</v>
      </c>
      <c r="U248" s="22" t="s">
        <v>14</v>
      </c>
    </row>
    <row r="249" spans="1:21" s="6" customFormat="1" ht="40.5" customHeight="1">
      <c r="A249" s="14" t="s">
        <v>344</v>
      </c>
      <c r="B249" s="23" t="s">
        <v>32</v>
      </c>
      <c r="C249" s="15" t="s">
        <v>272</v>
      </c>
      <c r="D249" s="45" t="s">
        <v>1133</v>
      </c>
      <c r="E249" s="44">
        <v>64000</v>
      </c>
      <c r="F249" s="15"/>
      <c r="G249" s="17"/>
      <c r="H249" s="20" t="s">
        <v>845</v>
      </c>
      <c r="I249" s="18" t="str">
        <f t="shared" si="0"/>
        <v>海務課</v>
      </c>
      <c r="J249" s="18">
        <f t="shared" si="36"/>
        <v>21</v>
      </c>
      <c r="K249" s="18"/>
      <c r="L249" s="22" t="str">
        <f t="shared" si="1"/>
        <v>○</v>
      </c>
      <c r="M249" s="22" t="str">
        <f t="shared" si="2"/>
        <v>○</v>
      </c>
      <c r="N249" s="22" t="str">
        <f t="shared" si="37"/>
        <v>○</v>
      </c>
      <c r="O249" s="22">
        <f t="shared" si="38"/>
        <v>0</v>
      </c>
      <c r="P249" s="22" t="s">
        <v>13</v>
      </c>
      <c r="Q249" s="22" t="s">
        <v>14</v>
      </c>
      <c r="R249" s="22" t="str">
        <f t="shared" si="3"/>
        <v>○</v>
      </c>
      <c r="S249" s="22">
        <f t="shared" si="39"/>
        <v>0</v>
      </c>
      <c r="T249" s="22" t="s">
        <v>13</v>
      </c>
      <c r="U249" s="22" t="s">
        <v>14</v>
      </c>
    </row>
    <row r="250" spans="1:21" s="6" customFormat="1" ht="40.5" customHeight="1">
      <c r="A250" s="14" t="s">
        <v>344</v>
      </c>
      <c r="B250" s="23" t="s">
        <v>49</v>
      </c>
      <c r="C250" s="15" t="s">
        <v>345</v>
      </c>
      <c r="D250" s="15" t="s">
        <v>346</v>
      </c>
      <c r="E250" s="44">
        <v>30859</v>
      </c>
      <c r="F250" s="15"/>
      <c r="G250" s="17"/>
      <c r="H250" s="20" t="s">
        <v>846</v>
      </c>
      <c r="I250" s="18" t="str">
        <f t="shared" si="0"/>
        <v>海務課</v>
      </c>
      <c r="J250" s="18">
        <f t="shared" si="36"/>
        <v>39</v>
      </c>
      <c r="K250" s="18"/>
      <c r="L250" s="22" t="str">
        <f t="shared" si="1"/>
        <v>○</v>
      </c>
      <c r="M250" s="22" t="str">
        <f t="shared" si="2"/>
        <v>○</v>
      </c>
      <c r="N250" s="22" t="str">
        <f t="shared" si="37"/>
        <v>○</v>
      </c>
      <c r="O250" s="22">
        <f t="shared" si="38"/>
        <v>2</v>
      </c>
      <c r="P250" s="22" t="s">
        <v>13</v>
      </c>
      <c r="Q250" s="22" t="s">
        <v>14</v>
      </c>
      <c r="R250" s="22" t="str">
        <f t="shared" si="3"/>
        <v>○</v>
      </c>
      <c r="S250" s="22">
        <f t="shared" si="39"/>
        <v>2</v>
      </c>
      <c r="T250" s="22" t="s">
        <v>13</v>
      </c>
      <c r="U250" s="22" t="s">
        <v>14</v>
      </c>
    </row>
    <row r="251" spans="1:21" s="6" customFormat="1" ht="40.5" customHeight="1">
      <c r="A251" s="14" t="s">
        <v>344</v>
      </c>
      <c r="B251" s="23" t="s">
        <v>49</v>
      </c>
      <c r="C251" s="15" t="s">
        <v>347</v>
      </c>
      <c r="D251" s="15" t="s">
        <v>346</v>
      </c>
      <c r="E251" s="44">
        <v>293722</v>
      </c>
      <c r="F251" s="15"/>
      <c r="G251" s="17"/>
      <c r="H251" s="20" t="s">
        <v>847</v>
      </c>
      <c r="I251" s="18" t="str">
        <f t="shared" si="0"/>
        <v>海務課</v>
      </c>
      <c r="J251" s="18">
        <f t="shared" si="36"/>
        <v>39</v>
      </c>
      <c r="K251" s="18"/>
      <c r="L251" s="22" t="str">
        <f t="shared" si="1"/>
        <v>○</v>
      </c>
      <c r="M251" s="22" t="str">
        <f t="shared" si="2"/>
        <v>○</v>
      </c>
      <c r="N251" s="22" t="str">
        <f t="shared" si="37"/>
        <v>○</v>
      </c>
      <c r="O251" s="22">
        <f t="shared" si="38"/>
        <v>2</v>
      </c>
      <c r="P251" s="22" t="s">
        <v>13</v>
      </c>
      <c r="Q251" s="22" t="s">
        <v>14</v>
      </c>
      <c r="R251" s="22" t="str">
        <f t="shared" si="3"/>
        <v>○</v>
      </c>
      <c r="S251" s="22">
        <f t="shared" si="39"/>
        <v>2</v>
      </c>
      <c r="T251" s="22" t="s">
        <v>13</v>
      </c>
      <c r="U251" s="22" t="s">
        <v>14</v>
      </c>
    </row>
    <row r="252" spans="1:21" s="6" customFormat="1" ht="40.5" customHeight="1">
      <c r="A252" s="14" t="s">
        <v>344</v>
      </c>
      <c r="B252" s="41" t="s">
        <v>49</v>
      </c>
      <c r="C252" s="15" t="s">
        <v>348</v>
      </c>
      <c r="D252" s="15" t="s">
        <v>346</v>
      </c>
      <c r="E252" s="44">
        <v>167310</v>
      </c>
      <c r="F252" s="15"/>
      <c r="G252" s="17"/>
      <c r="H252" s="20" t="s">
        <v>848</v>
      </c>
      <c r="I252" s="18" t="str">
        <f t="shared" si="0"/>
        <v>海務課</v>
      </c>
      <c r="J252" s="18">
        <f t="shared" si="36"/>
        <v>39</v>
      </c>
      <c r="K252" s="18"/>
      <c r="L252" s="22" t="str">
        <f t="shared" si="1"/>
        <v>○</v>
      </c>
      <c r="M252" s="22" t="str">
        <f t="shared" si="2"/>
        <v>○</v>
      </c>
      <c r="N252" s="22" t="str">
        <f t="shared" si="37"/>
        <v>○</v>
      </c>
      <c r="O252" s="22">
        <f t="shared" si="38"/>
        <v>2</v>
      </c>
      <c r="P252" s="22" t="s">
        <v>13</v>
      </c>
      <c r="Q252" s="22" t="s">
        <v>14</v>
      </c>
      <c r="R252" s="22" t="str">
        <f t="shared" si="3"/>
        <v>○</v>
      </c>
      <c r="S252" s="22">
        <f t="shared" si="39"/>
        <v>2</v>
      </c>
      <c r="T252" s="22" t="s">
        <v>13</v>
      </c>
      <c r="U252" s="22" t="s">
        <v>14</v>
      </c>
    </row>
    <row r="253" spans="1:21" s="6" customFormat="1" ht="40.5" customHeight="1">
      <c r="A253" s="14" t="s">
        <v>344</v>
      </c>
      <c r="B253" s="41" t="s">
        <v>49</v>
      </c>
      <c r="C253" s="15" t="s">
        <v>349</v>
      </c>
      <c r="D253" s="15" t="s">
        <v>346</v>
      </c>
      <c r="E253" s="44">
        <v>5205</v>
      </c>
      <c r="F253" s="15"/>
      <c r="G253" s="17"/>
      <c r="H253" s="20" t="s">
        <v>849</v>
      </c>
      <c r="I253" s="18" t="str">
        <f t="shared" si="0"/>
        <v>海務課</v>
      </c>
      <c r="J253" s="18">
        <f t="shared" si="36"/>
        <v>38</v>
      </c>
      <c r="K253" s="18"/>
      <c r="L253" s="22" t="str">
        <f t="shared" si="1"/>
        <v>○</v>
      </c>
      <c r="M253" s="22" t="str">
        <f t="shared" si="2"/>
        <v>○</v>
      </c>
      <c r="N253" s="22" t="str">
        <f t="shared" si="37"/>
        <v>○</v>
      </c>
      <c r="O253" s="22">
        <f t="shared" si="38"/>
        <v>2</v>
      </c>
      <c r="P253" s="22" t="s">
        <v>13</v>
      </c>
      <c r="Q253" s="22" t="s">
        <v>14</v>
      </c>
      <c r="R253" s="22" t="str">
        <f t="shared" si="3"/>
        <v>○</v>
      </c>
      <c r="S253" s="22">
        <f t="shared" si="39"/>
        <v>2</v>
      </c>
      <c r="T253" s="22" t="s">
        <v>13</v>
      </c>
      <c r="U253" s="22" t="s">
        <v>14</v>
      </c>
    </row>
    <row r="254" spans="1:21" s="6" customFormat="1" ht="40.5" customHeight="1">
      <c r="A254" s="14" t="s">
        <v>344</v>
      </c>
      <c r="B254" s="41" t="s">
        <v>49</v>
      </c>
      <c r="C254" s="15" t="s">
        <v>350</v>
      </c>
      <c r="D254" s="15" t="s">
        <v>346</v>
      </c>
      <c r="E254" s="44">
        <v>189618</v>
      </c>
      <c r="F254" s="15"/>
      <c r="G254" s="17"/>
      <c r="H254" s="20" t="s">
        <v>850</v>
      </c>
      <c r="I254" s="18" t="str">
        <f t="shared" si="0"/>
        <v>海務課</v>
      </c>
      <c r="J254" s="18">
        <f t="shared" si="36"/>
        <v>38</v>
      </c>
      <c r="K254" s="18"/>
      <c r="L254" s="22" t="str">
        <f t="shared" si="1"/>
        <v>○</v>
      </c>
      <c r="M254" s="22" t="str">
        <f t="shared" si="2"/>
        <v>○</v>
      </c>
      <c r="N254" s="22" t="str">
        <f t="shared" si="37"/>
        <v>○</v>
      </c>
      <c r="O254" s="22">
        <f t="shared" si="38"/>
        <v>2</v>
      </c>
      <c r="P254" s="22" t="s">
        <v>13</v>
      </c>
      <c r="Q254" s="22" t="s">
        <v>14</v>
      </c>
      <c r="R254" s="22" t="str">
        <f t="shared" si="3"/>
        <v>○</v>
      </c>
      <c r="S254" s="22">
        <f t="shared" si="39"/>
        <v>2</v>
      </c>
      <c r="T254" s="22" t="s">
        <v>13</v>
      </c>
      <c r="U254" s="22" t="s">
        <v>14</v>
      </c>
    </row>
    <row r="255" spans="1:21" s="6" customFormat="1" ht="40.5" customHeight="1">
      <c r="A255" s="14" t="s">
        <v>344</v>
      </c>
      <c r="B255" s="23" t="s">
        <v>49</v>
      </c>
      <c r="C255" s="15" t="s">
        <v>351</v>
      </c>
      <c r="D255" s="15" t="s">
        <v>346</v>
      </c>
      <c r="E255" s="44">
        <v>20449</v>
      </c>
      <c r="F255" s="15"/>
      <c r="G255" s="17"/>
      <c r="H255" s="20" t="s">
        <v>851</v>
      </c>
      <c r="I255" s="18" t="str">
        <f t="shared" si="0"/>
        <v>海務課</v>
      </c>
      <c r="J255" s="18">
        <f t="shared" si="36"/>
        <v>38</v>
      </c>
      <c r="K255" s="18"/>
      <c r="L255" s="22" t="str">
        <f t="shared" si="1"/>
        <v>○</v>
      </c>
      <c r="M255" s="22" t="str">
        <f t="shared" si="2"/>
        <v>○</v>
      </c>
      <c r="N255" s="22" t="str">
        <f t="shared" si="37"/>
        <v>○</v>
      </c>
      <c r="O255" s="22">
        <f t="shared" si="38"/>
        <v>2</v>
      </c>
      <c r="P255" s="22" t="s">
        <v>13</v>
      </c>
      <c r="Q255" s="22" t="s">
        <v>14</v>
      </c>
      <c r="R255" s="22" t="str">
        <f t="shared" si="3"/>
        <v>○</v>
      </c>
      <c r="S255" s="22">
        <f t="shared" si="39"/>
        <v>2</v>
      </c>
      <c r="T255" s="22" t="s">
        <v>13</v>
      </c>
      <c r="U255" s="22" t="s">
        <v>14</v>
      </c>
    </row>
    <row r="256" spans="1:21" s="6" customFormat="1" ht="40.5" customHeight="1">
      <c r="A256" s="14" t="s">
        <v>344</v>
      </c>
      <c r="B256" s="23" t="s">
        <v>49</v>
      </c>
      <c r="C256" s="15" t="s">
        <v>352</v>
      </c>
      <c r="D256" s="15" t="s">
        <v>346</v>
      </c>
      <c r="E256" s="44">
        <v>3718</v>
      </c>
      <c r="F256" s="15"/>
      <c r="G256" s="17"/>
      <c r="H256" s="20" t="s">
        <v>852</v>
      </c>
      <c r="I256" s="18" t="str">
        <f t="shared" si="0"/>
        <v>海務課</v>
      </c>
      <c r="J256" s="18">
        <f t="shared" si="36"/>
        <v>38</v>
      </c>
      <c r="K256" s="18"/>
      <c r="L256" s="22" t="str">
        <f t="shared" si="1"/>
        <v>○</v>
      </c>
      <c r="M256" s="22" t="str">
        <f t="shared" si="2"/>
        <v>○</v>
      </c>
      <c r="N256" s="22" t="str">
        <f t="shared" si="37"/>
        <v>○</v>
      </c>
      <c r="O256" s="22">
        <f t="shared" si="38"/>
        <v>2</v>
      </c>
      <c r="P256" s="22" t="s">
        <v>13</v>
      </c>
      <c r="Q256" s="22" t="s">
        <v>14</v>
      </c>
      <c r="R256" s="22" t="str">
        <f t="shared" si="3"/>
        <v>○</v>
      </c>
      <c r="S256" s="22">
        <f t="shared" si="39"/>
        <v>2</v>
      </c>
      <c r="T256" s="22" t="s">
        <v>13</v>
      </c>
      <c r="U256" s="22" t="s">
        <v>14</v>
      </c>
    </row>
    <row r="257" spans="1:21" s="6" customFormat="1" ht="40.5" customHeight="1">
      <c r="A257" s="14" t="s">
        <v>344</v>
      </c>
      <c r="B257" s="23" t="s">
        <v>49</v>
      </c>
      <c r="C257" s="15" t="s">
        <v>353</v>
      </c>
      <c r="D257" s="15" t="s">
        <v>346</v>
      </c>
      <c r="E257" s="44">
        <v>15243</v>
      </c>
      <c r="F257" s="15"/>
      <c r="G257" s="17"/>
      <c r="H257" s="20" t="s">
        <v>853</v>
      </c>
      <c r="I257" s="18" t="str">
        <f t="shared" si="0"/>
        <v>海務課</v>
      </c>
      <c r="J257" s="18">
        <f t="shared" si="36"/>
        <v>38</v>
      </c>
      <c r="K257" s="18"/>
      <c r="L257" s="22" t="str">
        <f t="shared" si="1"/>
        <v>○</v>
      </c>
      <c r="M257" s="22" t="str">
        <f t="shared" si="2"/>
        <v>○</v>
      </c>
      <c r="N257" s="22" t="str">
        <f t="shared" si="37"/>
        <v>○</v>
      </c>
      <c r="O257" s="22">
        <f t="shared" si="38"/>
        <v>2</v>
      </c>
      <c r="P257" s="22" t="s">
        <v>13</v>
      </c>
      <c r="Q257" s="22" t="s">
        <v>14</v>
      </c>
      <c r="R257" s="22" t="str">
        <f t="shared" si="3"/>
        <v>○</v>
      </c>
      <c r="S257" s="22">
        <f t="shared" si="39"/>
        <v>2</v>
      </c>
      <c r="T257" s="22" t="s">
        <v>13</v>
      </c>
      <c r="U257" s="22" t="s">
        <v>14</v>
      </c>
    </row>
    <row r="258" spans="1:21" s="6" customFormat="1" ht="40.5" customHeight="1">
      <c r="A258" s="14" t="s">
        <v>344</v>
      </c>
      <c r="B258" s="23" t="s">
        <v>49</v>
      </c>
      <c r="C258" s="15" t="s">
        <v>354</v>
      </c>
      <c r="D258" s="15" t="s">
        <v>346</v>
      </c>
      <c r="E258" s="44">
        <v>3718</v>
      </c>
      <c r="F258" s="15"/>
      <c r="G258" s="17"/>
      <c r="H258" s="20" t="s">
        <v>854</v>
      </c>
      <c r="I258" s="18" t="str">
        <f t="shared" si="0"/>
        <v>海務課</v>
      </c>
      <c r="J258" s="18">
        <f t="shared" si="36"/>
        <v>38</v>
      </c>
      <c r="K258" s="18"/>
      <c r="L258" s="22" t="str">
        <f t="shared" si="1"/>
        <v>○</v>
      </c>
      <c r="M258" s="22" t="str">
        <f t="shared" si="2"/>
        <v>○</v>
      </c>
      <c r="N258" s="22" t="str">
        <f t="shared" si="37"/>
        <v>○</v>
      </c>
      <c r="O258" s="22">
        <f t="shared" si="38"/>
        <v>2</v>
      </c>
      <c r="P258" s="22" t="s">
        <v>13</v>
      </c>
      <c r="Q258" s="22" t="s">
        <v>14</v>
      </c>
      <c r="R258" s="22" t="str">
        <f t="shared" si="3"/>
        <v>○</v>
      </c>
      <c r="S258" s="22">
        <f t="shared" si="39"/>
        <v>2</v>
      </c>
      <c r="T258" s="22" t="s">
        <v>13</v>
      </c>
      <c r="U258" s="22" t="s">
        <v>14</v>
      </c>
    </row>
    <row r="259" spans="1:21" s="6" customFormat="1" ht="40.5" customHeight="1">
      <c r="A259" s="14" t="s">
        <v>344</v>
      </c>
      <c r="B259" s="23" t="s">
        <v>49</v>
      </c>
      <c r="C259" s="15" t="s">
        <v>355</v>
      </c>
      <c r="D259" s="15" t="s">
        <v>346</v>
      </c>
      <c r="E259" s="44">
        <v>57071</v>
      </c>
      <c r="F259" s="15"/>
      <c r="G259" s="17"/>
      <c r="H259" s="20" t="s">
        <v>855</v>
      </c>
      <c r="I259" s="18" t="str">
        <f t="shared" si="0"/>
        <v>海務課</v>
      </c>
      <c r="J259" s="18">
        <f t="shared" si="36"/>
        <v>38</v>
      </c>
      <c r="K259" s="18"/>
      <c r="L259" s="22" t="str">
        <f t="shared" si="1"/>
        <v>○</v>
      </c>
      <c r="M259" s="22" t="str">
        <f t="shared" si="2"/>
        <v>○</v>
      </c>
      <c r="N259" s="22" t="str">
        <f t="shared" si="37"/>
        <v>○</v>
      </c>
      <c r="O259" s="22">
        <f t="shared" si="38"/>
        <v>2</v>
      </c>
      <c r="P259" s="22" t="s">
        <v>13</v>
      </c>
      <c r="Q259" s="22" t="s">
        <v>14</v>
      </c>
      <c r="R259" s="22" t="str">
        <f t="shared" si="3"/>
        <v>○</v>
      </c>
      <c r="S259" s="22">
        <f t="shared" si="39"/>
        <v>2</v>
      </c>
      <c r="T259" s="22" t="s">
        <v>13</v>
      </c>
      <c r="U259" s="22" t="s">
        <v>14</v>
      </c>
    </row>
    <row r="260" spans="1:21" s="6" customFormat="1" ht="40.5" customHeight="1">
      <c r="A260" s="14" t="s">
        <v>344</v>
      </c>
      <c r="B260" s="23" t="s">
        <v>49</v>
      </c>
      <c r="C260" s="15" t="s">
        <v>356</v>
      </c>
      <c r="D260" s="15" t="s">
        <v>346</v>
      </c>
      <c r="E260" s="44">
        <v>11154</v>
      </c>
      <c r="F260" s="15"/>
      <c r="G260" s="17"/>
      <c r="H260" s="20" t="s">
        <v>856</v>
      </c>
      <c r="I260" s="18" t="str">
        <f t="shared" si="0"/>
        <v>海務課</v>
      </c>
      <c r="J260" s="18">
        <f t="shared" si="36"/>
        <v>38</v>
      </c>
      <c r="K260" s="18"/>
      <c r="L260" s="22" t="str">
        <f t="shared" si="1"/>
        <v>○</v>
      </c>
      <c r="M260" s="22" t="str">
        <f t="shared" si="2"/>
        <v>○</v>
      </c>
      <c r="N260" s="22" t="str">
        <f t="shared" si="37"/>
        <v>○</v>
      </c>
      <c r="O260" s="22">
        <f t="shared" si="38"/>
        <v>2</v>
      </c>
      <c r="P260" s="22" t="s">
        <v>13</v>
      </c>
      <c r="Q260" s="22" t="s">
        <v>14</v>
      </c>
      <c r="R260" s="22" t="str">
        <f t="shared" si="3"/>
        <v>○</v>
      </c>
      <c r="S260" s="22">
        <f t="shared" si="39"/>
        <v>2</v>
      </c>
      <c r="T260" s="22" t="s">
        <v>13</v>
      </c>
      <c r="U260" s="22" t="s">
        <v>14</v>
      </c>
    </row>
    <row r="261" spans="1:21" s="6" customFormat="1" ht="40.5" customHeight="1">
      <c r="A261" s="14" t="s">
        <v>344</v>
      </c>
      <c r="B261" s="23" t="s">
        <v>49</v>
      </c>
      <c r="C261" s="15" t="s">
        <v>357</v>
      </c>
      <c r="D261" s="15" t="s">
        <v>346</v>
      </c>
      <c r="E261" s="44">
        <v>3718</v>
      </c>
      <c r="F261" s="15"/>
      <c r="G261" s="17"/>
      <c r="H261" s="20" t="s">
        <v>857</v>
      </c>
      <c r="I261" s="18" t="str">
        <f t="shared" si="0"/>
        <v>海務課</v>
      </c>
      <c r="J261" s="18">
        <f t="shared" si="36"/>
        <v>38</v>
      </c>
      <c r="K261" s="18"/>
      <c r="L261" s="22" t="str">
        <f t="shared" si="1"/>
        <v>○</v>
      </c>
      <c r="M261" s="22" t="str">
        <f t="shared" si="2"/>
        <v>○</v>
      </c>
      <c r="N261" s="22" t="str">
        <f t="shared" si="37"/>
        <v>○</v>
      </c>
      <c r="O261" s="22">
        <f t="shared" si="38"/>
        <v>2</v>
      </c>
      <c r="P261" s="22" t="s">
        <v>13</v>
      </c>
      <c r="Q261" s="22" t="s">
        <v>14</v>
      </c>
      <c r="R261" s="22" t="str">
        <f t="shared" si="3"/>
        <v>○</v>
      </c>
      <c r="S261" s="22">
        <f t="shared" si="39"/>
        <v>2</v>
      </c>
      <c r="T261" s="22" t="s">
        <v>13</v>
      </c>
      <c r="U261" s="22" t="s">
        <v>14</v>
      </c>
    </row>
    <row r="262" spans="1:21" s="6" customFormat="1" ht="40.5" customHeight="1">
      <c r="A262" s="14" t="s">
        <v>344</v>
      </c>
      <c r="B262" s="23" t="s">
        <v>32</v>
      </c>
      <c r="C262" s="15" t="s">
        <v>358</v>
      </c>
      <c r="D262" s="15" t="s">
        <v>359</v>
      </c>
      <c r="E262" s="44">
        <v>12309000</v>
      </c>
      <c r="F262" s="15"/>
      <c r="G262" s="17"/>
      <c r="H262" s="20" t="s">
        <v>858</v>
      </c>
      <c r="I262" s="18" t="str">
        <f t="shared" si="0"/>
        <v>海務課</v>
      </c>
      <c r="J262" s="18">
        <f t="shared" si="36"/>
        <v>64</v>
      </c>
      <c r="K262" s="18"/>
      <c r="L262" s="22" t="str">
        <f t="shared" si="1"/>
        <v>○</v>
      </c>
      <c r="M262" s="22" t="str">
        <f t="shared" si="2"/>
        <v>○</v>
      </c>
      <c r="N262" s="22" t="str">
        <f t="shared" si="37"/>
        <v>○</v>
      </c>
      <c r="O262" s="22">
        <f t="shared" si="38"/>
        <v>0</v>
      </c>
      <c r="P262" s="22" t="s">
        <v>13</v>
      </c>
      <c r="Q262" s="22" t="s">
        <v>14</v>
      </c>
      <c r="R262" s="22" t="str">
        <f t="shared" si="3"/>
        <v>○</v>
      </c>
      <c r="S262" s="22">
        <f t="shared" si="39"/>
        <v>2</v>
      </c>
      <c r="T262" s="22" t="s">
        <v>13</v>
      </c>
      <c r="U262" s="22" t="s">
        <v>14</v>
      </c>
    </row>
    <row r="263" spans="1:21" s="6" customFormat="1" ht="40.5" customHeight="1">
      <c r="A263" s="14" t="s">
        <v>344</v>
      </c>
      <c r="B263" s="23" t="s">
        <v>49</v>
      </c>
      <c r="C263" s="15" t="s">
        <v>360</v>
      </c>
      <c r="D263" s="15" t="s">
        <v>361</v>
      </c>
      <c r="E263" s="44">
        <v>90934</v>
      </c>
      <c r="F263" s="15"/>
      <c r="G263" s="17"/>
      <c r="H263" s="20" t="s">
        <v>859</v>
      </c>
      <c r="I263" s="18" t="str">
        <f t="shared" si="0"/>
        <v>海務課</v>
      </c>
      <c r="J263" s="18">
        <f t="shared" si="36"/>
        <v>53</v>
      </c>
      <c r="K263" s="18"/>
      <c r="L263" s="22" t="str">
        <f t="shared" si="1"/>
        <v>○</v>
      </c>
      <c r="M263" s="22" t="str">
        <f t="shared" si="2"/>
        <v>○</v>
      </c>
      <c r="N263" s="22" t="str">
        <f t="shared" si="37"/>
        <v>○</v>
      </c>
      <c r="O263" s="22">
        <f t="shared" si="38"/>
        <v>4</v>
      </c>
      <c r="P263" s="22" t="s">
        <v>13</v>
      </c>
      <c r="Q263" s="22" t="s">
        <v>14</v>
      </c>
      <c r="R263" s="22" t="str">
        <f t="shared" si="3"/>
        <v>○</v>
      </c>
      <c r="S263" s="22">
        <f t="shared" si="39"/>
        <v>2</v>
      </c>
      <c r="T263" s="22" t="s">
        <v>13</v>
      </c>
      <c r="U263" s="22" t="s">
        <v>14</v>
      </c>
    </row>
    <row r="264" spans="1:21" s="6" customFormat="1" ht="40.5" customHeight="1">
      <c r="A264" s="14" t="s">
        <v>344</v>
      </c>
      <c r="B264" s="23" t="s">
        <v>49</v>
      </c>
      <c r="C264" s="15" t="s">
        <v>362</v>
      </c>
      <c r="D264" s="15" t="s">
        <v>361</v>
      </c>
      <c r="E264" s="44">
        <v>90933</v>
      </c>
      <c r="F264" s="15"/>
      <c r="G264" s="17"/>
      <c r="H264" s="20" t="s">
        <v>860</v>
      </c>
      <c r="I264" s="18" t="str">
        <f t="shared" si="0"/>
        <v>海務課</v>
      </c>
      <c r="J264" s="18">
        <f t="shared" si="36"/>
        <v>52</v>
      </c>
      <c r="K264" s="18"/>
      <c r="L264" s="22" t="str">
        <f t="shared" si="1"/>
        <v>○</v>
      </c>
      <c r="M264" s="22" t="str">
        <f t="shared" si="2"/>
        <v>○</v>
      </c>
      <c r="N264" s="22" t="str">
        <f t="shared" si="37"/>
        <v>○</v>
      </c>
      <c r="O264" s="22">
        <f t="shared" si="38"/>
        <v>4</v>
      </c>
      <c r="P264" s="22" t="s">
        <v>13</v>
      </c>
      <c r="Q264" s="22" t="s">
        <v>14</v>
      </c>
      <c r="R264" s="22" t="str">
        <f t="shared" si="3"/>
        <v>○</v>
      </c>
      <c r="S264" s="22">
        <f t="shared" si="39"/>
        <v>2</v>
      </c>
      <c r="T264" s="22" t="s">
        <v>13</v>
      </c>
      <c r="U264" s="22" t="s">
        <v>14</v>
      </c>
    </row>
    <row r="265" spans="1:21" s="6" customFormat="1" ht="40.5" customHeight="1">
      <c r="A265" s="14" t="s">
        <v>344</v>
      </c>
      <c r="B265" s="23" t="s">
        <v>49</v>
      </c>
      <c r="C265" s="15" t="s">
        <v>363</v>
      </c>
      <c r="D265" s="15" t="s">
        <v>361</v>
      </c>
      <c r="E265" s="44">
        <v>90934</v>
      </c>
      <c r="F265" s="15"/>
      <c r="G265" s="17"/>
      <c r="H265" s="20" t="s">
        <v>861</v>
      </c>
      <c r="I265" s="18" t="str">
        <f t="shared" si="0"/>
        <v>海務課</v>
      </c>
      <c r="J265" s="18">
        <f t="shared" si="36"/>
        <v>54</v>
      </c>
      <c r="K265" s="18"/>
      <c r="L265" s="22" t="str">
        <f t="shared" si="1"/>
        <v>○</v>
      </c>
      <c r="M265" s="22" t="str">
        <f t="shared" si="2"/>
        <v>○</v>
      </c>
      <c r="N265" s="22" t="str">
        <f t="shared" si="37"/>
        <v>○</v>
      </c>
      <c r="O265" s="22">
        <f t="shared" si="38"/>
        <v>4</v>
      </c>
      <c r="P265" s="22" t="s">
        <v>13</v>
      </c>
      <c r="Q265" s="22" t="s">
        <v>14</v>
      </c>
      <c r="R265" s="22" t="str">
        <f t="shared" si="3"/>
        <v>○</v>
      </c>
      <c r="S265" s="22">
        <f t="shared" si="39"/>
        <v>2</v>
      </c>
      <c r="T265" s="22" t="s">
        <v>13</v>
      </c>
      <c r="U265" s="22" t="s">
        <v>14</v>
      </c>
    </row>
    <row r="266" spans="1:21" s="6" customFormat="1" ht="40.5" customHeight="1">
      <c r="A266" s="14" t="s">
        <v>344</v>
      </c>
      <c r="B266" s="23" t="s">
        <v>49</v>
      </c>
      <c r="C266" s="15" t="s">
        <v>364</v>
      </c>
      <c r="D266" s="15" t="s">
        <v>361</v>
      </c>
      <c r="E266" s="44">
        <v>90934</v>
      </c>
      <c r="F266" s="15"/>
      <c r="G266" s="17"/>
      <c r="H266" s="20" t="s">
        <v>862</v>
      </c>
      <c r="I266" s="18" t="str">
        <f t="shared" si="0"/>
        <v>海務課</v>
      </c>
      <c r="J266" s="18">
        <f t="shared" si="36"/>
        <v>54</v>
      </c>
      <c r="K266" s="18"/>
      <c r="L266" s="22" t="str">
        <f t="shared" si="1"/>
        <v>○</v>
      </c>
      <c r="M266" s="22" t="str">
        <f t="shared" si="2"/>
        <v>○</v>
      </c>
      <c r="N266" s="22" t="str">
        <f t="shared" si="37"/>
        <v>○</v>
      </c>
      <c r="O266" s="22">
        <f t="shared" si="38"/>
        <v>4</v>
      </c>
      <c r="P266" s="22" t="s">
        <v>13</v>
      </c>
      <c r="Q266" s="22" t="s">
        <v>14</v>
      </c>
      <c r="R266" s="22" t="str">
        <f t="shared" si="3"/>
        <v>○</v>
      </c>
      <c r="S266" s="22">
        <f t="shared" si="39"/>
        <v>2</v>
      </c>
      <c r="T266" s="22" t="s">
        <v>13</v>
      </c>
      <c r="U266" s="22" t="s">
        <v>14</v>
      </c>
    </row>
    <row r="267" spans="1:21" s="6" customFormat="1" ht="40.5" customHeight="1">
      <c r="A267" s="14" t="s">
        <v>344</v>
      </c>
      <c r="B267" s="23" t="s">
        <v>49</v>
      </c>
      <c r="C267" s="15" t="s">
        <v>365</v>
      </c>
      <c r="D267" s="15" t="s">
        <v>361</v>
      </c>
      <c r="E267" s="44">
        <v>358811</v>
      </c>
      <c r="F267" s="15"/>
      <c r="G267" s="17"/>
      <c r="H267" s="20" t="s">
        <v>863</v>
      </c>
      <c r="I267" s="18" t="str">
        <f t="shared" si="0"/>
        <v>海務課</v>
      </c>
      <c r="J267" s="18">
        <f t="shared" si="36"/>
        <v>60</v>
      </c>
      <c r="K267" s="18"/>
      <c r="L267" s="22" t="str">
        <f t="shared" si="1"/>
        <v>○</v>
      </c>
      <c r="M267" s="22" t="str">
        <f t="shared" si="2"/>
        <v>○</v>
      </c>
      <c r="N267" s="22" t="str">
        <f t="shared" si="37"/>
        <v>○</v>
      </c>
      <c r="O267" s="22">
        <f t="shared" si="38"/>
        <v>4</v>
      </c>
      <c r="P267" s="22" t="s">
        <v>13</v>
      </c>
      <c r="Q267" s="22" t="s">
        <v>14</v>
      </c>
      <c r="R267" s="22" t="str">
        <f t="shared" si="3"/>
        <v>○</v>
      </c>
      <c r="S267" s="22">
        <f t="shared" si="39"/>
        <v>2</v>
      </c>
      <c r="T267" s="22" t="s">
        <v>13</v>
      </c>
      <c r="U267" s="22" t="s">
        <v>14</v>
      </c>
    </row>
    <row r="268" spans="1:21" s="6" customFormat="1" ht="40.5" customHeight="1">
      <c r="A268" s="14" t="s">
        <v>344</v>
      </c>
      <c r="B268" s="23" t="s">
        <v>49</v>
      </c>
      <c r="C268" s="15" t="s">
        <v>366</v>
      </c>
      <c r="D268" s="15" t="s">
        <v>361</v>
      </c>
      <c r="E268" s="44">
        <v>90934</v>
      </c>
      <c r="F268" s="15"/>
      <c r="G268" s="17"/>
      <c r="H268" s="20" t="s">
        <v>864</v>
      </c>
      <c r="I268" s="18" t="str">
        <f t="shared" si="0"/>
        <v>海務課</v>
      </c>
      <c r="J268" s="18">
        <f t="shared" si="36"/>
        <v>53</v>
      </c>
      <c r="K268" s="18"/>
      <c r="L268" s="22" t="str">
        <f t="shared" si="1"/>
        <v>○</v>
      </c>
      <c r="M268" s="22" t="str">
        <f t="shared" si="2"/>
        <v>○</v>
      </c>
      <c r="N268" s="22" t="str">
        <f t="shared" si="37"/>
        <v>○</v>
      </c>
      <c r="O268" s="22">
        <f t="shared" si="38"/>
        <v>4</v>
      </c>
      <c r="P268" s="22" t="s">
        <v>13</v>
      </c>
      <c r="Q268" s="22" t="s">
        <v>14</v>
      </c>
      <c r="R268" s="22" t="str">
        <f t="shared" si="3"/>
        <v>○</v>
      </c>
      <c r="S268" s="22">
        <f t="shared" si="39"/>
        <v>2</v>
      </c>
      <c r="T268" s="22" t="s">
        <v>13</v>
      </c>
      <c r="U268" s="22" t="s">
        <v>14</v>
      </c>
    </row>
    <row r="269" spans="1:21" s="6" customFormat="1" ht="40.5" customHeight="1">
      <c r="A269" s="14" t="s">
        <v>344</v>
      </c>
      <c r="B269" s="23" t="s">
        <v>49</v>
      </c>
      <c r="C269" s="15" t="s">
        <v>367</v>
      </c>
      <c r="D269" s="15" t="s">
        <v>361</v>
      </c>
      <c r="E269" s="44">
        <v>90934</v>
      </c>
      <c r="F269" s="15"/>
      <c r="G269" s="17"/>
      <c r="H269" s="20" t="s">
        <v>865</v>
      </c>
      <c r="I269" s="18" t="str">
        <f t="shared" si="0"/>
        <v>海務課</v>
      </c>
      <c r="J269" s="18">
        <f t="shared" si="36"/>
        <v>53</v>
      </c>
      <c r="K269" s="18"/>
      <c r="L269" s="22" t="str">
        <f t="shared" si="1"/>
        <v>○</v>
      </c>
      <c r="M269" s="22" t="str">
        <f t="shared" si="2"/>
        <v>○</v>
      </c>
      <c r="N269" s="22" t="str">
        <f t="shared" si="37"/>
        <v>○</v>
      </c>
      <c r="O269" s="22">
        <f t="shared" si="38"/>
        <v>4</v>
      </c>
      <c r="P269" s="22" t="s">
        <v>13</v>
      </c>
      <c r="Q269" s="22" t="s">
        <v>14</v>
      </c>
      <c r="R269" s="22" t="str">
        <f t="shared" si="3"/>
        <v>○</v>
      </c>
      <c r="S269" s="22">
        <f t="shared" si="39"/>
        <v>2</v>
      </c>
      <c r="T269" s="22" t="s">
        <v>13</v>
      </c>
      <c r="U269" s="22" t="s">
        <v>14</v>
      </c>
    </row>
    <row r="270" spans="1:21" s="6" customFormat="1" ht="40.5" customHeight="1">
      <c r="A270" s="14" t="s">
        <v>344</v>
      </c>
      <c r="B270" s="23" t="s">
        <v>49</v>
      </c>
      <c r="C270" s="15" t="s">
        <v>368</v>
      </c>
      <c r="D270" s="15" t="s">
        <v>361</v>
      </c>
      <c r="E270" s="44">
        <v>90933</v>
      </c>
      <c r="F270" s="15"/>
      <c r="G270" s="17"/>
      <c r="H270" s="20" t="s">
        <v>866</v>
      </c>
      <c r="I270" s="18" t="str">
        <f t="shared" si="0"/>
        <v>海務課</v>
      </c>
      <c r="J270" s="18">
        <f t="shared" si="36"/>
        <v>53</v>
      </c>
      <c r="K270" s="18"/>
      <c r="L270" s="22" t="str">
        <f t="shared" si="1"/>
        <v>○</v>
      </c>
      <c r="M270" s="22" t="str">
        <f t="shared" si="2"/>
        <v>○</v>
      </c>
      <c r="N270" s="22" t="str">
        <f t="shared" si="37"/>
        <v>○</v>
      </c>
      <c r="O270" s="22">
        <f t="shared" si="38"/>
        <v>4</v>
      </c>
      <c r="P270" s="22" t="s">
        <v>13</v>
      </c>
      <c r="Q270" s="22" t="s">
        <v>14</v>
      </c>
      <c r="R270" s="22" t="str">
        <f t="shared" si="3"/>
        <v>○</v>
      </c>
      <c r="S270" s="22">
        <f t="shared" si="39"/>
        <v>2</v>
      </c>
      <c r="T270" s="22" t="s">
        <v>13</v>
      </c>
      <c r="U270" s="22" t="s">
        <v>14</v>
      </c>
    </row>
    <row r="271" spans="1:21" s="6" customFormat="1" ht="40.5" customHeight="1">
      <c r="A271" s="14" t="s">
        <v>344</v>
      </c>
      <c r="B271" s="23" t="s">
        <v>49</v>
      </c>
      <c r="C271" s="15" t="s">
        <v>369</v>
      </c>
      <c r="D271" s="15" t="s">
        <v>359</v>
      </c>
      <c r="E271" s="44">
        <v>27634</v>
      </c>
      <c r="F271" s="15"/>
      <c r="G271" s="17"/>
      <c r="H271" s="20" t="s">
        <v>867</v>
      </c>
      <c r="I271" s="18" t="str">
        <f t="shared" si="0"/>
        <v>海務課</v>
      </c>
      <c r="J271" s="18">
        <f t="shared" si="36"/>
        <v>58</v>
      </c>
      <c r="K271" s="18"/>
      <c r="L271" s="22" t="str">
        <f t="shared" si="1"/>
        <v>○</v>
      </c>
      <c r="M271" s="22" t="str">
        <f t="shared" si="2"/>
        <v>○</v>
      </c>
      <c r="N271" s="22" t="str">
        <f t="shared" si="37"/>
        <v>○</v>
      </c>
      <c r="O271" s="22">
        <f t="shared" si="38"/>
        <v>2</v>
      </c>
      <c r="P271" s="22" t="s">
        <v>13</v>
      </c>
      <c r="Q271" s="22" t="s">
        <v>14</v>
      </c>
      <c r="R271" s="22" t="str">
        <f t="shared" si="3"/>
        <v>○</v>
      </c>
      <c r="S271" s="22">
        <f t="shared" si="39"/>
        <v>2</v>
      </c>
      <c r="T271" s="22" t="s">
        <v>13</v>
      </c>
      <c r="U271" s="22" t="s">
        <v>14</v>
      </c>
    </row>
    <row r="272" spans="1:21" s="6" customFormat="1" ht="40.5" customHeight="1">
      <c r="A272" s="14" t="s">
        <v>344</v>
      </c>
      <c r="B272" s="23" t="s">
        <v>49</v>
      </c>
      <c r="C272" s="15" t="s">
        <v>370</v>
      </c>
      <c r="D272" s="15" t="s">
        <v>293</v>
      </c>
      <c r="E272" s="44">
        <v>121374</v>
      </c>
      <c r="F272" s="15"/>
      <c r="G272" s="17"/>
      <c r="H272" s="20" t="s">
        <v>868</v>
      </c>
      <c r="I272" s="18" t="str">
        <f t="shared" si="0"/>
        <v>海務課</v>
      </c>
      <c r="J272" s="18">
        <f t="shared" si="36"/>
        <v>57</v>
      </c>
      <c r="K272" s="18"/>
      <c r="L272" s="22" t="str">
        <f t="shared" si="1"/>
        <v>○</v>
      </c>
      <c r="M272" s="22" t="str">
        <f t="shared" si="2"/>
        <v>○</v>
      </c>
      <c r="N272" s="22" t="str">
        <f t="shared" si="37"/>
        <v>○</v>
      </c>
      <c r="O272" s="22">
        <f t="shared" si="38"/>
        <v>4</v>
      </c>
      <c r="P272" s="22" t="s">
        <v>13</v>
      </c>
      <c r="Q272" s="22" t="s">
        <v>14</v>
      </c>
      <c r="R272" s="22" t="str">
        <f t="shared" si="3"/>
        <v>○</v>
      </c>
      <c r="S272" s="22">
        <f t="shared" si="39"/>
        <v>2</v>
      </c>
      <c r="T272" s="22" t="s">
        <v>13</v>
      </c>
      <c r="U272" s="22" t="s">
        <v>14</v>
      </c>
    </row>
    <row r="273" spans="1:21" s="6" customFormat="1" ht="40.5" customHeight="1">
      <c r="A273" s="14" t="s">
        <v>344</v>
      </c>
      <c r="B273" s="23" t="s">
        <v>49</v>
      </c>
      <c r="C273" s="15" t="s">
        <v>371</v>
      </c>
      <c r="D273" s="15" t="s">
        <v>293</v>
      </c>
      <c r="E273" s="44">
        <v>271458</v>
      </c>
      <c r="F273" s="15"/>
      <c r="G273" s="17"/>
      <c r="H273" s="20" t="s">
        <v>869</v>
      </c>
      <c r="I273" s="18" t="str">
        <f t="shared" si="0"/>
        <v>海務課</v>
      </c>
      <c r="J273" s="18">
        <f t="shared" si="36"/>
        <v>62</v>
      </c>
      <c r="K273" s="18"/>
      <c r="L273" s="22" t="str">
        <f t="shared" si="1"/>
        <v>○</v>
      </c>
      <c r="M273" s="22" t="str">
        <f t="shared" si="2"/>
        <v>○</v>
      </c>
      <c r="N273" s="22" t="str">
        <f t="shared" si="37"/>
        <v>○</v>
      </c>
      <c r="O273" s="22">
        <f t="shared" si="38"/>
        <v>4</v>
      </c>
      <c r="P273" s="22" t="s">
        <v>13</v>
      </c>
      <c r="Q273" s="22" t="s">
        <v>14</v>
      </c>
      <c r="R273" s="22" t="str">
        <f t="shared" si="3"/>
        <v>○</v>
      </c>
      <c r="S273" s="22">
        <f t="shared" si="39"/>
        <v>2</v>
      </c>
      <c r="T273" s="22" t="s">
        <v>13</v>
      </c>
      <c r="U273" s="22" t="s">
        <v>14</v>
      </c>
    </row>
    <row r="274" spans="1:21" s="6" customFormat="1" ht="40.5" customHeight="1">
      <c r="A274" s="14" t="s">
        <v>344</v>
      </c>
      <c r="B274" s="23" t="s">
        <v>49</v>
      </c>
      <c r="C274" s="15" t="s">
        <v>372</v>
      </c>
      <c r="D274" s="15" t="s">
        <v>293</v>
      </c>
      <c r="E274" s="44">
        <v>158994</v>
      </c>
      <c r="F274" s="15"/>
      <c r="G274" s="17"/>
      <c r="H274" s="20" t="s">
        <v>870</v>
      </c>
      <c r="I274" s="18" t="str">
        <f t="shared" si="0"/>
        <v>海務課</v>
      </c>
      <c r="J274" s="18">
        <f t="shared" si="36"/>
        <v>62</v>
      </c>
      <c r="K274" s="18"/>
      <c r="L274" s="22" t="str">
        <f t="shared" si="1"/>
        <v>○</v>
      </c>
      <c r="M274" s="22" t="str">
        <f t="shared" si="2"/>
        <v>○</v>
      </c>
      <c r="N274" s="22" t="str">
        <f t="shared" si="37"/>
        <v>○</v>
      </c>
      <c r="O274" s="22">
        <f t="shared" si="38"/>
        <v>4</v>
      </c>
      <c r="P274" s="22" t="s">
        <v>13</v>
      </c>
      <c r="Q274" s="22" t="s">
        <v>14</v>
      </c>
      <c r="R274" s="22" t="str">
        <f t="shared" si="3"/>
        <v>○</v>
      </c>
      <c r="S274" s="22">
        <f t="shared" si="39"/>
        <v>2</v>
      </c>
      <c r="T274" s="22" t="s">
        <v>13</v>
      </c>
      <c r="U274" s="22" t="s">
        <v>14</v>
      </c>
    </row>
    <row r="275" spans="1:21" s="6" customFormat="1" ht="40.5" customHeight="1">
      <c r="A275" s="14" t="s">
        <v>344</v>
      </c>
      <c r="B275" s="23" t="s">
        <v>49</v>
      </c>
      <c r="C275" s="15" t="s">
        <v>373</v>
      </c>
      <c r="D275" s="15" t="s">
        <v>293</v>
      </c>
      <c r="E275" s="44">
        <v>289278</v>
      </c>
      <c r="F275" s="15"/>
      <c r="G275" s="17"/>
      <c r="H275" s="20" t="s">
        <v>871</v>
      </c>
      <c r="I275" s="18" t="str">
        <f t="shared" si="0"/>
        <v>海務課</v>
      </c>
      <c r="J275" s="18">
        <f t="shared" si="36"/>
        <v>61</v>
      </c>
      <c r="K275" s="18"/>
      <c r="L275" s="22" t="str">
        <f t="shared" si="1"/>
        <v>○</v>
      </c>
      <c r="M275" s="22" t="str">
        <f t="shared" si="2"/>
        <v>○</v>
      </c>
      <c r="N275" s="22" t="str">
        <f t="shared" si="37"/>
        <v>○</v>
      </c>
      <c r="O275" s="22">
        <f t="shared" si="38"/>
        <v>4</v>
      </c>
      <c r="P275" s="22" t="s">
        <v>13</v>
      </c>
      <c r="Q275" s="22" t="s">
        <v>14</v>
      </c>
      <c r="R275" s="22" t="str">
        <f t="shared" si="3"/>
        <v>○</v>
      </c>
      <c r="S275" s="22">
        <f t="shared" si="39"/>
        <v>2</v>
      </c>
      <c r="T275" s="22" t="s">
        <v>13</v>
      </c>
      <c r="U275" s="22" t="s">
        <v>14</v>
      </c>
    </row>
    <row r="276" spans="1:21" s="6" customFormat="1" ht="40.5" customHeight="1">
      <c r="A276" s="14" t="s">
        <v>344</v>
      </c>
      <c r="B276" s="23" t="s">
        <v>49</v>
      </c>
      <c r="C276" s="15" t="s">
        <v>374</v>
      </c>
      <c r="D276" s="15" t="s">
        <v>293</v>
      </c>
      <c r="E276" s="44">
        <v>599346</v>
      </c>
      <c r="F276" s="15"/>
      <c r="G276" s="17"/>
      <c r="H276" s="20" t="s">
        <v>872</v>
      </c>
      <c r="I276" s="18" t="str">
        <f t="shared" si="0"/>
        <v>海務課</v>
      </c>
      <c r="J276" s="18">
        <f t="shared" si="36"/>
        <v>61</v>
      </c>
      <c r="K276" s="18"/>
      <c r="L276" s="22" t="str">
        <f t="shared" si="1"/>
        <v>○</v>
      </c>
      <c r="M276" s="22" t="str">
        <f t="shared" si="2"/>
        <v>○</v>
      </c>
      <c r="N276" s="22" t="str">
        <f t="shared" si="37"/>
        <v>○</v>
      </c>
      <c r="O276" s="22">
        <f t="shared" si="38"/>
        <v>4</v>
      </c>
      <c r="P276" s="22" t="s">
        <v>13</v>
      </c>
      <c r="Q276" s="22" t="s">
        <v>14</v>
      </c>
      <c r="R276" s="22" t="str">
        <f t="shared" si="3"/>
        <v>○</v>
      </c>
      <c r="S276" s="22">
        <f t="shared" si="39"/>
        <v>2</v>
      </c>
      <c r="T276" s="22" t="s">
        <v>13</v>
      </c>
      <c r="U276" s="22" t="s">
        <v>14</v>
      </c>
    </row>
    <row r="277" spans="1:21" s="6" customFormat="1" ht="40.5" customHeight="1">
      <c r="A277" s="14" t="s">
        <v>344</v>
      </c>
      <c r="B277" s="23" t="s">
        <v>49</v>
      </c>
      <c r="C277" s="15" t="s">
        <v>375</v>
      </c>
      <c r="D277" s="15" t="s">
        <v>293</v>
      </c>
      <c r="E277" s="44">
        <v>474210</v>
      </c>
      <c r="F277" s="15"/>
      <c r="G277" s="17"/>
      <c r="H277" s="20" t="s">
        <v>873</v>
      </c>
      <c r="I277" s="18" t="str">
        <f t="shared" si="0"/>
        <v>海務課</v>
      </c>
      <c r="J277" s="18">
        <f t="shared" si="36"/>
        <v>61</v>
      </c>
      <c r="K277" s="18"/>
      <c r="L277" s="22" t="str">
        <f t="shared" si="1"/>
        <v>○</v>
      </c>
      <c r="M277" s="22" t="str">
        <f t="shared" si="2"/>
        <v>○</v>
      </c>
      <c r="N277" s="22" t="str">
        <f t="shared" si="37"/>
        <v>○</v>
      </c>
      <c r="O277" s="22">
        <f t="shared" si="38"/>
        <v>4</v>
      </c>
      <c r="P277" s="22" t="s">
        <v>13</v>
      </c>
      <c r="Q277" s="22" t="s">
        <v>14</v>
      </c>
      <c r="R277" s="22" t="str">
        <f t="shared" si="3"/>
        <v>○</v>
      </c>
      <c r="S277" s="22">
        <f t="shared" si="39"/>
        <v>2</v>
      </c>
      <c r="T277" s="22" t="s">
        <v>13</v>
      </c>
      <c r="U277" s="22" t="s">
        <v>14</v>
      </c>
    </row>
    <row r="278" spans="1:21" s="6" customFormat="1" ht="40.5" customHeight="1">
      <c r="A278" s="14" t="s">
        <v>344</v>
      </c>
      <c r="B278" s="23" t="s">
        <v>49</v>
      </c>
      <c r="C278" s="15" t="s">
        <v>376</v>
      </c>
      <c r="D278" s="15" t="s">
        <v>293</v>
      </c>
      <c r="E278" s="44">
        <v>233640</v>
      </c>
      <c r="F278" s="15"/>
      <c r="G278" s="17"/>
      <c r="H278" s="20" t="s">
        <v>874</v>
      </c>
      <c r="I278" s="18" t="str">
        <f t="shared" si="0"/>
        <v>海務課</v>
      </c>
      <c r="J278" s="18">
        <f t="shared" si="36"/>
        <v>61</v>
      </c>
      <c r="K278" s="18"/>
      <c r="L278" s="22" t="str">
        <f t="shared" si="1"/>
        <v>○</v>
      </c>
      <c r="M278" s="22" t="str">
        <f t="shared" si="2"/>
        <v>○</v>
      </c>
      <c r="N278" s="22" t="str">
        <f t="shared" si="37"/>
        <v>○</v>
      </c>
      <c r="O278" s="22">
        <f t="shared" si="38"/>
        <v>4</v>
      </c>
      <c r="P278" s="22" t="s">
        <v>13</v>
      </c>
      <c r="Q278" s="22" t="s">
        <v>14</v>
      </c>
      <c r="R278" s="22" t="str">
        <f t="shared" si="3"/>
        <v>○</v>
      </c>
      <c r="S278" s="22">
        <f t="shared" si="39"/>
        <v>2</v>
      </c>
      <c r="T278" s="22" t="s">
        <v>13</v>
      </c>
      <c r="U278" s="22" t="s">
        <v>14</v>
      </c>
    </row>
    <row r="279" spans="1:21" s="6" customFormat="1" ht="40.5" customHeight="1">
      <c r="A279" s="14" t="s">
        <v>344</v>
      </c>
      <c r="B279" s="23" t="s">
        <v>49</v>
      </c>
      <c r="C279" s="15" t="s">
        <v>377</v>
      </c>
      <c r="D279" s="15" t="s">
        <v>293</v>
      </c>
      <c r="E279" s="44">
        <v>122760</v>
      </c>
      <c r="F279" s="15"/>
      <c r="G279" s="17"/>
      <c r="H279" s="20" t="s">
        <v>875</v>
      </c>
      <c r="I279" s="18" t="str">
        <f t="shared" si="0"/>
        <v>海務課</v>
      </c>
      <c r="J279" s="18">
        <f t="shared" si="36"/>
        <v>61</v>
      </c>
      <c r="K279" s="18"/>
      <c r="L279" s="22" t="str">
        <f t="shared" si="1"/>
        <v>○</v>
      </c>
      <c r="M279" s="22" t="str">
        <f t="shared" si="2"/>
        <v>○</v>
      </c>
      <c r="N279" s="22" t="str">
        <f t="shared" si="37"/>
        <v>○</v>
      </c>
      <c r="O279" s="22">
        <f t="shared" si="38"/>
        <v>4</v>
      </c>
      <c r="P279" s="22" t="s">
        <v>13</v>
      </c>
      <c r="Q279" s="22" t="s">
        <v>14</v>
      </c>
      <c r="R279" s="22" t="str">
        <f t="shared" si="3"/>
        <v>○</v>
      </c>
      <c r="S279" s="22">
        <f t="shared" si="39"/>
        <v>2</v>
      </c>
      <c r="T279" s="22" t="s">
        <v>13</v>
      </c>
      <c r="U279" s="22" t="s">
        <v>14</v>
      </c>
    </row>
    <row r="280" spans="1:21" s="6" customFormat="1" ht="40.5" customHeight="1">
      <c r="A280" s="14" t="s">
        <v>344</v>
      </c>
      <c r="B280" s="23" t="s">
        <v>49</v>
      </c>
      <c r="C280" s="15" t="s">
        <v>378</v>
      </c>
      <c r="D280" s="15" t="s">
        <v>293</v>
      </c>
      <c r="E280" s="44">
        <v>136224</v>
      </c>
      <c r="F280" s="15"/>
      <c r="G280" s="17"/>
      <c r="H280" s="20" t="s">
        <v>876</v>
      </c>
      <c r="I280" s="18" t="str">
        <f t="shared" si="0"/>
        <v>海務課</v>
      </c>
      <c r="J280" s="18">
        <f t="shared" si="36"/>
        <v>55</v>
      </c>
      <c r="K280" s="18"/>
      <c r="L280" s="22" t="str">
        <f t="shared" si="1"/>
        <v>○</v>
      </c>
      <c r="M280" s="22" t="str">
        <f t="shared" si="2"/>
        <v>○</v>
      </c>
      <c r="N280" s="22" t="str">
        <f t="shared" si="37"/>
        <v>○</v>
      </c>
      <c r="O280" s="22">
        <f t="shared" si="38"/>
        <v>2</v>
      </c>
      <c r="P280" s="22" t="s">
        <v>13</v>
      </c>
      <c r="Q280" s="22" t="s">
        <v>14</v>
      </c>
      <c r="R280" s="22" t="str">
        <f t="shared" si="3"/>
        <v>○</v>
      </c>
      <c r="S280" s="22">
        <f t="shared" si="39"/>
        <v>2</v>
      </c>
      <c r="T280" s="22" t="s">
        <v>13</v>
      </c>
      <c r="U280" s="22" t="s">
        <v>14</v>
      </c>
    </row>
    <row r="281" spans="1:21" s="6" customFormat="1" ht="40.5" customHeight="1">
      <c r="A281" s="14" t="s">
        <v>344</v>
      </c>
      <c r="B281" s="23" t="s">
        <v>49</v>
      </c>
      <c r="C281" s="15" t="s">
        <v>379</v>
      </c>
      <c r="D281" s="15" t="s">
        <v>380</v>
      </c>
      <c r="E281" s="44">
        <v>1007416</v>
      </c>
      <c r="F281" s="15"/>
      <c r="G281" s="17"/>
      <c r="H281" s="20" t="s">
        <v>877</v>
      </c>
      <c r="I281" s="18" t="str">
        <f t="shared" ref="I281:I344" si="40">CONCATENATE(A281,F281)</f>
        <v>海務課</v>
      </c>
      <c r="J281" s="18">
        <f t="shared" ref="J281:J344" si="41">LEN(C281)</f>
        <v>47</v>
      </c>
      <c r="K281" s="18"/>
      <c r="L281" s="22" t="str">
        <f t="shared" ref="L281:L344" si="42">IF(AND(F281="比随",E281&gt;=1000000),"×","○")</f>
        <v>○</v>
      </c>
      <c r="M281" s="22" t="str">
        <f t="shared" ref="M281:M344" si="43">IF(E281&lt;100,"×","○")</f>
        <v>○</v>
      </c>
      <c r="N281" s="22" t="str">
        <f t="shared" ref="N281:N344" si="44">IF((LEN(C281)*2-LENB(C281))=O281,"○","×")</f>
        <v>○</v>
      </c>
      <c r="O281" s="22">
        <f t="shared" ref="O281:O344" si="45">LEN(C281)*2-LEN(SUBSTITUTE(C281,P281,""))-LEN(SUBSTITUTE(C281,Q281,""))</f>
        <v>2</v>
      </c>
      <c r="P281" s="22" t="s">
        <v>13</v>
      </c>
      <c r="Q281" s="22" t="s">
        <v>14</v>
      </c>
      <c r="R281" s="22" t="str">
        <f t="shared" ref="R281:R344" si="46">IF((LEN(D281)*2-LENB(D281))=S281,"○","×")</f>
        <v>○</v>
      </c>
      <c r="S281" s="22">
        <f t="shared" ref="S281:S344" si="47">LEN(D281)*2-LEN(SUBSTITUTE(D281,T281,""))-LEN(SUBSTITUTE(D281,U281,""))</f>
        <v>2</v>
      </c>
      <c r="T281" s="22" t="s">
        <v>13</v>
      </c>
      <c r="U281" s="22" t="s">
        <v>14</v>
      </c>
    </row>
    <row r="282" spans="1:21" s="6" customFormat="1" ht="40.5" customHeight="1">
      <c r="A282" s="14" t="s">
        <v>344</v>
      </c>
      <c r="B282" s="23" t="s">
        <v>49</v>
      </c>
      <c r="C282" s="15" t="s">
        <v>381</v>
      </c>
      <c r="D282" s="15" t="s">
        <v>380</v>
      </c>
      <c r="E282" s="44">
        <v>1007416</v>
      </c>
      <c r="F282" s="15"/>
      <c r="G282" s="17"/>
      <c r="H282" s="20" t="s">
        <v>878</v>
      </c>
      <c r="I282" s="18" t="str">
        <f t="shared" si="40"/>
        <v>海務課</v>
      </c>
      <c r="J282" s="18">
        <f t="shared" si="41"/>
        <v>47</v>
      </c>
      <c r="K282" s="18"/>
      <c r="L282" s="22" t="str">
        <f t="shared" si="42"/>
        <v>○</v>
      </c>
      <c r="M282" s="22" t="str">
        <f t="shared" si="43"/>
        <v>○</v>
      </c>
      <c r="N282" s="22" t="str">
        <f t="shared" si="44"/>
        <v>○</v>
      </c>
      <c r="O282" s="22">
        <f t="shared" si="45"/>
        <v>2</v>
      </c>
      <c r="P282" s="22" t="s">
        <v>13</v>
      </c>
      <c r="Q282" s="22" t="s">
        <v>14</v>
      </c>
      <c r="R282" s="22" t="str">
        <f t="shared" si="46"/>
        <v>○</v>
      </c>
      <c r="S282" s="22">
        <f t="shared" si="47"/>
        <v>2</v>
      </c>
      <c r="T282" s="22" t="s">
        <v>13</v>
      </c>
      <c r="U282" s="22" t="s">
        <v>14</v>
      </c>
    </row>
    <row r="283" spans="1:21" s="6" customFormat="1" ht="40.5" customHeight="1">
      <c r="A283" s="14" t="s">
        <v>344</v>
      </c>
      <c r="B283" s="23" t="s">
        <v>49</v>
      </c>
      <c r="C283" s="15" t="s">
        <v>382</v>
      </c>
      <c r="D283" s="15" t="s">
        <v>380</v>
      </c>
      <c r="E283" s="44">
        <v>1007416</v>
      </c>
      <c r="F283" s="15"/>
      <c r="G283" s="17"/>
      <c r="H283" s="20" t="s">
        <v>879</v>
      </c>
      <c r="I283" s="18" t="str">
        <f t="shared" si="40"/>
        <v>海務課</v>
      </c>
      <c r="J283" s="18">
        <f t="shared" si="41"/>
        <v>47</v>
      </c>
      <c r="K283" s="18"/>
      <c r="L283" s="22" t="str">
        <f t="shared" si="42"/>
        <v>○</v>
      </c>
      <c r="M283" s="22" t="str">
        <f t="shared" si="43"/>
        <v>○</v>
      </c>
      <c r="N283" s="22" t="str">
        <f t="shared" si="44"/>
        <v>○</v>
      </c>
      <c r="O283" s="22">
        <f t="shared" si="45"/>
        <v>2</v>
      </c>
      <c r="P283" s="22" t="s">
        <v>13</v>
      </c>
      <c r="Q283" s="22" t="s">
        <v>14</v>
      </c>
      <c r="R283" s="22" t="str">
        <f t="shared" si="46"/>
        <v>○</v>
      </c>
      <c r="S283" s="22">
        <f t="shared" si="47"/>
        <v>2</v>
      </c>
      <c r="T283" s="22" t="s">
        <v>13</v>
      </c>
      <c r="U283" s="22" t="s">
        <v>14</v>
      </c>
    </row>
    <row r="284" spans="1:21" s="6" customFormat="1" ht="40.5" customHeight="1">
      <c r="A284" s="14" t="s">
        <v>344</v>
      </c>
      <c r="B284" s="23" t="s">
        <v>49</v>
      </c>
      <c r="C284" s="15" t="s">
        <v>383</v>
      </c>
      <c r="D284" s="15" t="s">
        <v>380</v>
      </c>
      <c r="E284" s="44">
        <v>1007416</v>
      </c>
      <c r="F284" s="15"/>
      <c r="G284" s="17"/>
      <c r="H284" s="20" t="s">
        <v>880</v>
      </c>
      <c r="I284" s="18" t="str">
        <f t="shared" si="40"/>
        <v>海務課</v>
      </c>
      <c r="J284" s="18">
        <f t="shared" si="41"/>
        <v>46</v>
      </c>
      <c r="K284" s="18"/>
      <c r="L284" s="22" t="str">
        <f t="shared" si="42"/>
        <v>○</v>
      </c>
      <c r="M284" s="22" t="str">
        <f t="shared" si="43"/>
        <v>○</v>
      </c>
      <c r="N284" s="22" t="str">
        <f t="shared" si="44"/>
        <v>○</v>
      </c>
      <c r="O284" s="22">
        <f t="shared" si="45"/>
        <v>2</v>
      </c>
      <c r="P284" s="22" t="s">
        <v>13</v>
      </c>
      <c r="Q284" s="22" t="s">
        <v>14</v>
      </c>
      <c r="R284" s="22" t="str">
        <f t="shared" si="46"/>
        <v>○</v>
      </c>
      <c r="S284" s="22">
        <f t="shared" si="47"/>
        <v>2</v>
      </c>
      <c r="T284" s="22" t="s">
        <v>13</v>
      </c>
      <c r="U284" s="22" t="s">
        <v>14</v>
      </c>
    </row>
    <row r="285" spans="1:21" s="6" customFormat="1" ht="40.5" customHeight="1">
      <c r="A285" s="14" t="s">
        <v>344</v>
      </c>
      <c r="B285" s="23" t="s">
        <v>49</v>
      </c>
      <c r="C285" s="15" t="s">
        <v>384</v>
      </c>
      <c r="D285" s="15" t="s">
        <v>380</v>
      </c>
      <c r="E285" s="44">
        <v>1007416</v>
      </c>
      <c r="F285" s="15"/>
      <c r="G285" s="17"/>
      <c r="H285" s="20" t="s">
        <v>881</v>
      </c>
      <c r="I285" s="18" t="str">
        <f t="shared" si="40"/>
        <v>海務課</v>
      </c>
      <c r="J285" s="18">
        <f t="shared" si="41"/>
        <v>46</v>
      </c>
      <c r="K285" s="18"/>
      <c r="L285" s="22" t="str">
        <f t="shared" si="42"/>
        <v>○</v>
      </c>
      <c r="M285" s="22" t="str">
        <f t="shared" si="43"/>
        <v>○</v>
      </c>
      <c r="N285" s="22" t="str">
        <f t="shared" si="44"/>
        <v>○</v>
      </c>
      <c r="O285" s="22">
        <f t="shared" si="45"/>
        <v>2</v>
      </c>
      <c r="P285" s="22" t="s">
        <v>13</v>
      </c>
      <c r="Q285" s="22" t="s">
        <v>14</v>
      </c>
      <c r="R285" s="22" t="str">
        <f t="shared" si="46"/>
        <v>○</v>
      </c>
      <c r="S285" s="22">
        <f t="shared" si="47"/>
        <v>2</v>
      </c>
      <c r="T285" s="22" t="s">
        <v>13</v>
      </c>
      <c r="U285" s="22" t="s">
        <v>14</v>
      </c>
    </row>
    <row r="286" spans="1:21" s="6" customFormat="1" ht="40.5" customHeight="1">
      <c r="A286" s="14" t="s">
        <v>344</v>
      </c>
      <c r="B286" s="23" t="s">
        <v>49</v>
      </c>
      <c r="C286" s="15" t="s">
        <v>385</v>
      </c>
      <c r="D286" s="15" t="s">
        <v>380</v>
      </c>
      <c r="E286" s="44">
        <v>1007416</v>
      </c>
      <c r="F286" s="15"/>
      <c r="G286" s="17"/>
      <c r="H286" s="20" t="s">
        <v>882</v>
      </c>
      <c r="I286" s="18" t="str">
        <f t="shared" si="40"/>
        <v>海務課</v>
      </c>
      <c r="J286" s="18">
        <f t="shared" si="41"/>
        <v>46</v>
      </c>
      <c r="K286" s="18"/>
      <c r="L286" s="22" t="str">
        <f t="shared" si="42"/>
        <v>○</v>
      </c>
      <c r="M286" s="22" t="str">
        <f t="shared" si="43"/>
        <v>○</v>
      </c>
      <c r="N286" s="22" t="str">
        <f t="shared" si="44"/>
        <v>○</v>
      </c>
      <c r="O286" s="22">
        <f t="shared" si="45"/>
        <v>2</v>
      </c>
      <c r="P286" s="22" t="s">
        <v>13</v>
      </c>
      <c r="Q286" s="22" t="s">
        <v>14</v>
      </c>
      <c r="R286" s="22" t="str">
        <f t="shared" si="46"/>
        <v>○</v>
      </c>
      <c r="S286" s="22">
        <f t="shared" si="47"/>
        <v>2</v>
      </c>
      <c r="T286" s="22" t="s">
        <v>13</v>
      </c>
      <c r="U286" s="22" t="s">
        <v>14</v>
      </c>
    </row>
    <row r="287" spans="1:21" s="6" customFormat="1" ht="40.5" customHeight="1">
      <c r="A287" s="14" t="s">
        <v>344</v>
      </c>
      <c r="B287" s="23" t="s">
        <v>49</v>
      </c>
      <c r="C287" s="15" t="s">
        <v>386</v>
      </c>
      <c r="D287" s="15" t="s">
        <v>380</v>
      </c>
      <c r="E287" s="44">
        <v>1007416</v>
      </c>
      <c r="F287" s="15"/>
      <c r="G287" s="17"/>
      <c r="H287" s="20" t="s">
        <v>883</v>
      </c>
      <c r="I287" s="18" t="str">
        <f t="shared" si="40"/>
        <v>海務課</v>
      </c>
      <c r="J287" s="18">
        <f t="shared" si="41"/>
        <v>46</v>
      </c>
      <c r="K287" s="18"/>
      <c r="L287" s="22" t="str">
        <f t="shared" si="42"/>
        <v>○</v>
      </c>
      <c r="M287" s="22" t="str">
        <f t="shared" si="43"/>
        <v>○</v>
      </c>
      <c r="N287" s="22" t="str">
        <f t="shared" si="44"/>
        <v>○</v>
      </c>
      <c r="O287" s="22">
        <f t="shared" si="45"/>
        <v>2</v>
      </c>
      <c r="P287" s="22" t="s">
        <v>13</v>
      </c>
      <c r="Q287" s="22" t="s">
        <v>14</v>
      </c>
      <c r="R287" s="22" t="str">
        <f t="shared" si="46"/>
        <v>○</v>
      </c>
      <c r="S287" s="22">
        <f t="shared" si="47"/>
        <v>2</v>
      </c>
      <c r="T287" s="22" t="s">
        <v>13</v>
      </c>
      <c r="U287" s="22" t="s">
        <v>14</v>
      </c>
    </row>
    <row r="288" spans="1:21" s="6" customFormat="1" ht="40.5" customHeight="1">
      <c r="A288" s="14" t="s">
        <v>344</v>
      </c>
      <c r="B288" s="41" t="s">
        <v>49</v>
      </c>
      <c r="C288" s="15" t="s">
        <v>387</v>
      </c>
      <c r="D288" s="15" t="s">
        <v>380</v>
      </c>
      <c r="E288" s="44">
        <v>1007416</v>
      </c>
      <c r="F288" s="15"/>
      <c r="G288" s="17"/>
      <c r="H288" s="20" t="s">
        <v>884</v>
      </c>
      <c r="I288" s="18" t="str">
        <f t="shared" si="40"/>
        <v>海務課</v>
      </c>
      <c r="J288" s="18">
        <f t="shared" si="41"/>
        <v>46</v>
      </c>
      <c r="K288" s="18"/>
      <c r="L288" s="22" t="str">
        <f t="shared" si="42"/>
        <v>○</v>
      </c>
      <c r="M288" s="22" t="str">
        <f t="shared" si="43"/>
        <v>○</v>
      </c>
      <c r="N288" s="22" t="str">
        <f t="shared" si="44"/>
        <v>○</v>
      </c>
      <c r="O288" s="22">
        <f t="shared" si="45"/>
        <v>2</v>
      </c>
      <c r="P288" s="22" t="s">
        <v>13</v>
      </c>
      <c r="Q288" s="22" t="s">
        <v>14</v>
      </c>
      <c r="R288" s="22" t="str">
        <f t="shared" si="46"/>
        <v>○</v>
      </c>
      <c r="S288" s="22">
        <f t="shared" si="47"/>
        <v>2</v>
      </c>
      <c r="T288" s="22" t="s">
        <v>13</v>
      </c>
      <c r="U288" s="22" t="s">
        <v>14</v>
      </c>
    </row>
    <row r="289" spans="1:21" s="6" customFormat="1" ht="40.5" customHeight="1">
      <c r="A289" s="14" t="s">
        <v>344</v>
      </c>
      <c r="B289" s="41" t="s">
        <v>49</v>
      </c>
      <c r="C289" s="15" t="s">
        <v>388</v>
      </c>
      <c r="D289" s="15" t="s">
        <v>380</v>
      </c>
      <c r="E289" s="44">
        <v>1007416</v>
      </c>
      <c r="F289" s="15"/>
      <c r="G289" s="17"/>
      <c r="H289" s="20" t="s">
        <v>885</v>
      </c>
      <c r="I289" s="18" t="str">
        <f t="shared" si="40"/>
        <v>海務課</v>
      </c>
      <c r="J289" s="18">
        <f t="shared" si="41"/>
        <v>46</v>
      </c>
      <c r="K289" s="18"/>
      <c r="L289" s="22" t="str">
        <f t="shared" si="42"/>
        <v>○</v>
      </c>
      <c r="M289" s="22" t="str">
        <f t="shared" si="43"/>
        <v>○</v>
      </c>
      <c r="N289" s="22" t="str">
        <f t="shared" si="44"/>
        <v>○</v>
      </c>
      <c r="O289" s="22">
        <f t="shared" si="45"/>
        <v>2</v>
      </c>
      <c r="P289" s="22" t="s">
        <v>13</v>
      </c>
      <c r="Q289" s="22" t="s">
        <v>14</v>
      </c>
      <c r="R289" s="22" t="str">
        <f t="shared" si="46"/>
        <v>○</v>
      </c>
      <c r="S289" s="22">
        <f t="shared" si="47"/>
        <v>2</v>
      </c>
      <c r="T289" s="22" t="s">
        <v>13</v>
      </c>
      <c r="U289" s="22" t="s">
        <v>14</v>
      </c>
    </row>
    <row r="290" spans="1:21" s="6" customFormat="1" ht="40.5" customHeight="1">
      <c r="A290" s="14" t="s">
        <v>344</v>
      </c>
      <c r="B290" s="41" t="s">
        <v>49</v>
      </c>
      <c r="C290" s="15" t="s">
        <v>389</v>
      </c>
      <c r="D290" s="15" t="s">
        <v>380</v>
      </c>
      <c r="E290" s="44">
        <v>1007416</v>
      </c>
      <c r="F290" s="15"/>
      <c r="G290" s="17"/>
      <c r="H290" s="20" t="s">
        <v>886</v>
      </c>
      <c r="I290" s="18" t="str">
        <f t="shared" si="40"/>
        <v>海務課</v>
      </c>
      <c r="J290" s="18">
        <f t="shared" si="41"/>
        <v>46</v>
      </c>
      <c r="K290" s="18"/>
      <c r="L290" s="22" t="str">
        <f t="shared" si="42"/>
        <v>○</v>
      </c>
      <c r="M290" s="22" t="str">
        <f t="shared" si="43"/>
        <v>○</v>
      </c>
      <c r="N290" s="22" t="str">
        <f t="shared" si="44"/>
        <v>○</v>
      </c>
      <c r="O290" s="22">
        <f t="shared" si="45"/>
        <v>2</v>
      </c>
      <c r="P290" s="22" t="s">
        <v>13</v>
      </c>
      <c r="Q290" s="22" t="s">
        <v>14</v>
      </c>
      <c r="R290" s="22" t="str">
        <f t="shared" si="46"/>
        <v>○</v>
      </c>
      <c r="S290" s="22">
        <f t="shared" si="47"/>
        <v>2</v>
      </c>
      <c r="T290" s="22" t="s">
        <v>13</v>
      </c>
      <c r="U290" s="22" t="s">
        <v>14</v>
      </c>
    </row>
    <row r="291" spans="1:21" s="6" customFormat="1" ht="40.5" customHeight="1">
      <c r="A291" s="14" t="s">
        <v>344</v>
      </c>
      <c r="B291" s="41" t="s">
        <v>49</v>
      </c>
      <c r="C291" s="15" t="s">
        <v>390</v>
      </c>
      <c r="D291" s="15" t="s">
        <v>380</v>
      </c>
      <c r="E291" s="44">
        <v>1007416</v>
      </c>
      <c r="F291" s="15"/>
      <c r="G291" s="17"/>
      <c r="H291" s="20" t="s">
        <v>887</v>
      </c>
      <c r="I291" s="18" t="str">
        <f t="shared" si="40"/>
        <v>海務課</v>
      </c>
      <c r="J291" s="18">
        <f t="shared" si="41"/>
        <v>46</v>
      </c>
      <c r="K291" s="18"/>
      <c r="L291" s="22" t="str">
        <f t="shared" si="42"/>
        <v>○</v>
      </c>
      <c r="M291" s="22" t="str">
        <f t="shared" si="43"/>
        <v>○</v>
      </c>
      <c r="N291" s="22" t="str">
        <f t="shared" si="44"/>
        <v>○</v>
      </c>
      <c r="O291" s="22">
        <f t="shared" si="45"/>
        <v>2</v>
      </c>
      <c r="P291" s="22" t="s">
        <v>13</v>
      </c>
      <c r="Q291" s="22" t="s">
        <v>14</v>
      </c>
      <c r="R291" s="22" t="str">
        <f t="shared" si="46"/>
        <v>○</v>
      </c>
      <c r="S291" s="22">
        <f t="shared" si="47"/>
        <v>2</v>
      </c>
      <c r="T291" s="22" t="s">
        <v>13</v>
      </c>
      <c r="U291" s="22" t="s">
        <v>14</v>
      </c>
    </row>
    <row r="292" spans="1:21" s="6" customFormat="1" ht="40.5" customHeight="1">
      <c r="A292" s="14" t="s">
        <v>344</v>
      </c>
      <c r="B292" s="41" t="s">
        <v>49</v>
      </c>
      <c r="C292" s="15" t="s">
        <v>391</v>
      </c>
      <c r="D292" s="15" t="s">
        <v>380</v>
      </c>
      <c r="E292" s="44">
        <v>1007424</v>
      </c>
      <c r="F292" s="15"/>
      <c r="G292" s="17"/>
      <c r="H292" s="20" t="s">
        <v>888</v>
      </c>
      <c r="I292" s="18" t="str">
        <f t="shared" si="40"/>
        <v>海務課</v>
      </c>
      <c r="J292" s="18">
        <f t="shared" si="41"/>
        <v>46</v>
      </c>
      <c r="K292" s="18"/>
      <c r="L292" s="22" t="str">
        <f t="shared" si="42"/>
        <v>○</v>
      </c>
      <c r="M292" s="22" t="str">
        <f t="shared" si="43"/>
        <v>○</v>
      </c>
      <c r="N292" s="22" t="str">
        <f t="shared" si="44"/>
        <v>○</v>
      </c>
      <c r="O292" s="22">
        <f t="shared" si="45"/>
        <v>2</v>
      </c>
      <c r="P292" s="22" t="s">
        <v>13</v>
      </c>
      <c r="Q292" s="22" t="s">
        <v>14</v>
      </c>
      <c r="R292" s="22" t="str">
        <f t="shared" si="46"/>
        <v>○</v>
      </c>
      <c r="S292" s="22">
        <f t="shared" si="47"/>
        <v>2</v>
      </c>
      <c r="T292" s="22" t="s">
        <v>13</v>
      </c>
      <c r="U292" s="22" t="s">
        <v>14</v>
      </c>
    </row>
    <row r="293" spans="1:21" s="6" customFormat="1" ht="40.5" customHeight="1">
      <c r="A293" s="14" t="s">
        <v>344</v>
      </c>
      <c r="B293" s="41" t="s">
        <v>32</v>
      </c>
      <c r="C293" s="15" t="s">
        <v>392</v>
      </c>
      <c r="D293" s="15" t="s">
        <v>393</v>
      </c>
      <c r="E293" s="44">
        <v>1097800</v>
      </c>
      <c r="F293" s="15"/>
      <c r="G293" s="17"/>
      <c r="H293" s="20" t="s">
        <v>889</v>
      </c>
      <c r="I293" s="18" t="str">
        <f t="shared" si="40"/>
        <v>海務課</v>
      </c>
      <c r="J293" s="18">
        <f t="shared" si="41"/>
        <v>58</v>
      </c>
      <c r="K293" s="18"/>
      <c r="L293" s="22" t="str">
        <f t="shared" si="42"/>
        <v>○</v>
      </c>
      <c r="M293" s="22" t="str">
        <f t="shared" si="43"/>
        <v>○</v>
      </c>
      <c r="N293" s="22" t="str">
        <f t="shared" si="44"/>
        <v>○</v>
      </c>
      <c r="O293" s="22">
        <f t="shared" si="45"/>
        <v>0</v>
      </c>
      <c r="P293" s="22" t="s">
        <v>13</v>
      </c>
      <c r="Q293" s="22" t="s">
        <v>14</v>
      </c>
      <c r="R293" s="22" t="str">
        <f t="shared" si="46"/>
        <v>○</v>
      </c>
      <c r="S293" s="22">
        <f t="shared" si="47"/>
        <v>2</v>
      </c>
      <c r="T293" s="22" t="s">
        <v>13</v>
      </c>
      <c r="U293" s="22" t="s">
        <v>14</v>
      </c>
    </row>
    <row r="294" spans="1:21" s="6" customFormat="1" ht="40.5" customHeight="1">
      <c r="A294" s="14" t="s">
        <v>344</v>
      </c>
      <c r="B294" s="41" t="s">
        <v>32</v>
      </c>
      <c r="C294" s="15" t="s">
        <v>394</v>
      </c>
      <c r="D294" s="15" t="s">
        <v>395</v>
      </c>
      <c r="E294" s="44">
        <v>738100</v>
      </c>
      <c r="F294" s="15"/>
      <c r="G294" s="17"/>
      <c r="H294" s="20" t="s">
        <v>890</v>
      </c>
      <c r="I294" s="18" t="str">
        <f t="shared" si="40"/>
        <v>海務課</v>
      </c>
      <c r="J294" s="18">
        <f t="shared" si="41"/>
        <v>52</v>
      </c>
      <c r="K294" s="18"/>
      <c r="L294" s="22" t="str">
        <f t="shared" si="42"/>
        <v>○</v>
      </c>
      <c r="M294" s="22" t="str">
        <f t="shared" si="43"/>
        <v>○</v>
      </c>
      <c r="N294" s="22" t="str">
        <f t="shared" si="44"/>
        <v>○</v>
      </c>
      <c r="O294" s="22">
        <f t="shared" si="45"/>
        <v>0</v>
      </c>
      <c r="P294" s="22" t="s">
        <v>13</v>
      </c>
      <c r="Q294" s="22" t="s">
        <v>14</v>
      </c>
      <c r="R294" s="22" t="str">
        <f t="shared" si="46"/>
        <v>○</v>
      </c>
      <c r="S294" s="22">
        <f t="shared" si="47"/>
        <v>2</v>
      </c>
      <c r="T294" s="22" t="s">
        <v>13</v>
      </c>
      <c r="U294" s="22" t="s">
        <v>14</v>
      </c>
    </row>
    <row r="295" spans="1:21" s="6" customFormat="1" ht="40.5" customHeight="1">
      <c r="A295" s="14" t="s">
        <v>344</v>
      </c>
      <c r="B295" s="41" t="s">
        <v>32</v>
      </c>
      <c r="C295" s="15" t="s">
        <v>396</v>
      </c>
      <c r="D295" s="15" t="s">
        <v>397</v>
      </c>
      <c r="E295" s="44">
        <v>1523720</v>
      </c>
      <c r="F295" s="15"/>
      <c r="G295" s="17"/>
      <c r="H295" s="20" t="s">
        <v>891</v>
      </c>
      <c r="I295" s="18" t="str">
        <f t="shared" si="40"/>
        <v>海務課</v>
      </c>
      <c r="J295" s="18">
        <f t="shared" si="41"/>
        <v>68</v>
      </c>
      <c r="K295" s="18"/>
      <c r="L295" s="22" t="str">
        <f t="shared" si="42"/>
        <v>○</v>
      </c>
      <c r="M295" s="22" t="str">
        <f t="shared" si="43"/>
        <v>○</v>
      </c>
      <c r="N295" s="22" t="str">
        <f t="shared" si="44"/>
        <v>○</v>
      </c>
      <c r="O295" s="22">
        <f t="shared" si="45"/>
        <v>0</v>
      </c>
      <c r="P295" s="22" t="s">
        <v>13</v>
      </c>
      <c r="Q295" s="22" t="s">
        <v>14</v>
      </c>
      <c r="R295" s="22" t="str">
        <f t="shared" si="46"/>
        <v>○</v>
      </c>
      <c r="S295" s="22">
        <f t="shared" si="47"/>
        <v>2</v>
      </c>
      <c r="T295" s="22" t="s">
        <v>13</v>
      </c>
      <c r="U295" s="22" t="s">
        <v>14</v>
      </c>
    </row>
    <row r="296" spans="1:21" s="6" customFormat="1" ht="40.5" customHeight="1">
      <c r="A296" s="14" t="s">
        <v>344</v>
      </c>
      <c r="B296" s="41" t="s">
        <v>32</v>
      </c>
      <c r="C296" s="15" t="s">
        <v>396</v>
      </c>
      <c r="D296" s="15" t="s">
        <v>397</v>
      </c>
      <c r="E296" s="44">
        <v>761860</v>
      </c>
      <c r="F296" s="15"/>
      <c r="G296" s="17"/>
      <c r="H296" s="20" t="s">
        <v>892</v>
      </c>
      <c r="I296" s="18" t="str">
        <f t="shared" si="40"/>
        <v>海務課</v>
      </c>
      <c r="J296" s="18">
        <f t="shared" si="41"/>
        <v>68</v>
      </c>
      <c r="K296" s="18"/>
      <c r="L296" s="22" t="str">
        <f t="shared" si="42"/>
        <v>○</v>
      </c>
      <c r="M296" s="22" t="str">
        <f t="shared" si="43"/>
        <v>○</v>
      </c>
      <c r="N296" s="22" t="str">
        <f t="shared" si="44"/>
        <v>○</v>
      </c>
      <c r="O296" s="22">
        <f t="shared" si="45"/>
        <v>0</v>
      </c>
      <c r="P296" s="22" t="s">
        <v>13</v>
      </c>
      <c r="Q296" s="22" t="s">
        <v>14</v>
      </c>
      <c r="R296" s="22" t="str">
        <f t="shared" si="46"/>
        <v>○</v>
      </c>
      <c r="S296" s="22">
        <f t="shared" si="47"/>
        <v>2</v>
      </c>
      <c r="T296" s="22" t="s">
        <v>13</v>
      </c>
      <c r="U296" s="22" t="s">
        <v>14</v>
      </c>
    </row>
    <row r="297" spans="1:21" s="6" customFormat="1" ht="40.5" customHeight="1">
      <c r="A297" s="14" t="s">
        <v>344</v>
      </c>
      <c r="B297" s="41" t="s">
        <v>32</v>
      </c>
      <c r="C297" s="15" t="s">
        <v>398</v>
      </c>
      <c r="D297" s="15" t="s">
        <v>399</v>
      </c>
      <c r="E297" s="44">
        <v>2728000</v>
      </c>
      <c r="F297" s="15"/>
      <c r="G297" s="17"/>
      <c r="H297" s="20" t="s">
        <v>893</v>
      </c>
      <c r="I297" s="18" t="str">
        <f t="shared" si="40"/>
        <v>海務課</v>
      </c>
      <c r="J297" s="18">
        <f t="shared" si="41"/>
        <v>56</v>
      </c>
      <c r="K297" s="18"/>
      <c r="L297" s="22" t="str">
        <f t="shared" si="42"/>
        <v>○</v>
      </c>
      <c r="M297" s="22" t="str">
        <f t="shared" si="43"/>
        <v>○</v>
      </c>
      <c r="N297" s="22" t="str">
        <f t="shared" si="44"/>
        <v>○</v>
      </c>
      <c r="O297" s="22">
        <f t="shared" si="45"/>
        <v>0</v>
      </c>
      <c r="P297" s="22" t="s">
        <v>13</v>
      </c>
      <c r="Q297" s="22" t="s">
        <v>14</v>
      </c>
      <c r="R297" s="22" t="str">
        <f t="shared" si="46"/>
        <v>○</v>
      </c>
      <c r="S297" s="22">
        <f t="shared" si="47"/>
        <v>2</v>
      </c>
      <c r="T297" s="22" t="s">
        <v>13</v>
      </c>
      <c r="U297" s="22" t="s">
        <v>14</v>
      </c>
    </row>
    <row r="298" spans="1:21" s="6" customFormat="1" ht="40.5" customHeight="1">
      <c r="A298" s="14" t="s">
        <v>344</v>
      </c>
      <c r="B298" s="41" t="s">
        <v>32</v>
      </c>
      <c r="C298" s="15" t="s">
        <v>398</v>
      </c>
      <c r="D298" s="15" t="s">
        <v>399</v>
      </c>
      <c r="E298" s="44">
        <v>1364000</v>
      </c>
      <c r="F298" s="15"/>
      <c r="G298" s="17"/>
      <c r="H298" s="20" t="s">
        <v>894</v>
      </c>
      <c r="I298" s="18" t="str">
        <f t="shared" si="40"/>
        <v>海務課</v>
      </c>
      <c r="J298" s="18">
        <f t="shared" si="41"/>
        <v>56</v>
      </c>
      <c r="K298" s="18"/>
      <c r="L298" s="22" t="str">
        <f t="shared" si="42"/>
        <v>○</v>
      </c>
      <c r="M298" s="22" t="str">
        <f t="shared" si="43"/>
        <v>○</v>
      </c>
      <c r="N298" s="22" t="str">
        <f t="shared" si="44"/>
        <v>○</v>
      </c>
      <c r="O298" s="22">
        <f t="shared" si="45"/>
        <v>0</v>
      </c>
      <c r="P298" s="22" t="s">
        <v>13</v>
      </c>
      <c r="Q298" s="22" t="s">
        <v>14</v>
      </c>
      <c r="R298" s="22" t="str">
        <f t="shared" si="46"/>
        <v>○</v>
      </c>
      <c r="S298" s="22">
        <f t="shared" si="47"/>
        <v>2</v>
      </c>
      <c r="T298" s="22" t="s">
        <v>13</v>
      </c>
      <c r="U298" s="22" t="s">
        <v>14</v>
      </c>
    </row>
    <row r="299" spans="1:21" s="6" customFormat="1" ht="40.5" customHeight="1">
      <c r="A299" s="14" t="s">
        <v>344</v>
      </c>
      <c r="B299" s="41" t="s">
        <v>32</v>
      </c>
      <c r="C299" s="15" t="s">
        <v>400</v>
      </c>
      <c r="D299" s="15" t="s">
        <v>401</v>
      </c>
      <c r="E299" s="44">
        <v>35200</v>
      </c>
      <c r="F299" s="15"/>
      <c r="G299" s="17"/>
      <c r="H299" s="20" t="s">
        <v>895</v>
      </c>
      <c r="I299" s="18" t="str">
        <f t="shared" si="40"/>
        <v>海務課</v>
      </c>
      <c r="J299" s="18">
        <f t="shared" si="41"/>
        <v>57</v>
      </c>
      <c r="K299" s="18"/>
      <c r="L299" s="22" t="str">
        <f t="shared" si="42"/>
        <v>○</v>
      </c>
      <c r="M299" s="22" t="str">
        <f t="shared" si="43"/>
        <v>○</v>
      </c>
      <c r="N299" s="22" t="str">
        <f t="shared" si="44"/>
        <v>○</v>
      </c>
      <c r="O299" s="22">
        <f t="shared" si="45"/>
        <v>0</v>
      </c>
      <c r="P299" s="22" t="s">
        <v>13</v>
      </c>
      <c r="Q299" s="22" t="s">
        <v>14</v>
      </c>
      <c r="R299" s="22" t="str">
        <f t="shared" si="46"/>
        <v>○</v>
      </c>
      <c r="S299" s="22">
        <f t="shared" si="47"/>
        <v>2</v>
      </c>
      <c r="T299" s="22" t="s">
        <v>13</v>
      </c>
      <c r="U299" s="22" t="s">
        <v>14</v>
      </c>
    </row>
    <row r="300" spans="1:21" s="6" customFormat="1" ht="40.5" customHeight="1">
      <c r="A300" s="14" t="s">
        <v>344</v>
      </c>
      <c r="B300" s="23" t="s">
        <v>32</v>
      </c>
      <c r="C300" s="15" t="s">
        <v>400</v>
      </c>
      <c r="D300" s="15" t="s">
        <v>401</v>
      </c>
      <c r="E300" s="44">
        <v>17600</v>
      </c>
      <c r="F300" s="15"/>
      <c r="G300" s="17"/>
      <c r="H300" s="20" t="s">
        <v>896</v>
      </c>
      <c r="I300" s="18" t="str">
        <f t="shared" si="40"/>
        <v>海務課</v>
      </c>
      <c r="J300" s="18">
        <f t="shared" si="41"/>
        <v>57</v>
      </c>
      <c r="K300" s="18"/>
      <c r="L300" s="22" t="str">
        <f t="shared" si="42"/>
        <v>○</v>
      </c>
      <c r="M300" s="22" t="str">
        <f t="shared" si="43"/>
        <v>○</v>
      </c>
      <c r="N300" s="22" t="str">
        <f t="shared" si="44"/>
        <v>○</v>
      </c>
      <c r="O300" s="22">
        <f t="shared" si="45"/>
        <v>0</v>
      </c>
      <c r="P300" s="22" t="s">
        <v>13</v>
      </c>
      <c r="Q300" s="22" t="s">
        <v>14</v>
      </c>
      <c r="R300" s="22" t="str">
        <f t="shared" si="46"/>
        <v>○</v>
      </c>
      <c r="S300" s="22">
        <f t="shared" si="47"/>
        <v>2</v>
      </c>
      <c r="T300" s="22" t="s">
        <v>13</v>
      </c>
      <c r="U300" s="22" t="s">
        <v>14</v>
      </c>
    </row>
    <row r="301" spans="1:21" s="6" customFormat="1" ht="40.5" customHeight="1">
      <c r="A301" s="14" t="s">
        <v>344</v>
      </c>
      <c r="B301" s="23" t="s">
        <v>49</v>
      </c>
      <c r="C301" s="15" t="s">
        <v>402</v>
      </c>
      <c r="D301" s="15" t="s">
        <v>403</v>
      </c>
      <c r="E301" s="44">
        <v>2119022</v>
      </c>
      <c r="F301" s="15"/>
      <c r="G301" s="17"/>
      <c r="H301" s="20" t="s">
        <v>897</v>
      </c>
      <c r="I301" s="18" t="str">
        <f t="shared" si="40"/>
        <v>海務課</v>
      </c>
      <c r="J301" s="18">
        <f t="shared" si="41"/>
        <v>48</v>
      </c>
      <c r="K301" s="18"/>
      <c r="L301" s="22" t="str">
        <f t="shared" si="42"/>
        <v>○</v>
      </c>
      <c r="M301" s="22" t="str">
        <f t="shared" si="43"/>
        <v>○</v>
      </c>
      <c r="N301" s="22" t="str">
        <f t="shared" si="44"/>
        <v>○</v>
      </c>
      <c r="O301" s="22">
        <f t="shared" si="45"/>
        <v>2</v>
      </c>
      <c r="P301" s="22" t="s">
        <v>13</v>
      </c>
      <c r="Q301" s="22" t="s">
        <v>14</v>
      </c>
      <c r="R301" s="22" t="str">
        <f t="shared" si="46"/>
        <v>○</v>
      </c>
      <c r="S301" s="22">
        <f t="shared" si="47"/>
        <v>2</v>
      </c>
      <c r="T301" s="22" t="s">
        <v>13</v>
      </c>
      <c r="U301" s="22" t="s">
        <v>14</v>
      </c>
    </row>
    <row r="302" spans="1:21" s="6" customFormat="1" ht="40.5" customHeight="1">
      <c r="A302" s="14" t="s">
        <v>344</v>
      </c>
      <c r="B302" s="23" t="s">
        <v>49</v>
      </c>
      <c r="C302" s="15" t="s">
        <v>402</v>
      </c>
      <c r="D302" s="15" t="s">
        <v>403</v>
      </c>
      <c r="E302" s="44">
        <v>3203586</v>
      </c>
      <c r="F302" s="15"/>
      <c r="G302" s="17"/>
      <c r="H302" s="20" t="s">
        <v>898</v>
      </c>
      <c r="I302" s="18" t="str">
        <f t="shared" si="40"/>
        <v>海務課</v>
      </c>
      <c r="J302" s="18">
        <f t="shared" si="41"/>
        <v>48</v>
      </c>
      <c r="K302" s="18"/>
      <c r="L302" s="22" t="str">
        <f t="shared" si="42"/>
        <v>○</v>
      </c>
      <c r="M302" s="22" t="str">
        <f t="shared" si="43"/>
        <v>○</v>
      </c>
      <c r="N302" s="22" t="str">
        <f t="shared" si="44"/>
        <v>○</v>
      </c>
      <c r="O302" s="22">
        <f t="shared" si="45"/>
        <v>2</v>
      </c>
      <c r="P302" s="22" t="s">
        <v>13</v>
      </c>
      <c r="Q302" s="22" t="s">
        <v>14</v>
      </c>
      <c r="R302" s="22" t="str">
        <f t="shared" si="46"/>
        <v>○</v>
      </c>
      <c r="S302" s="22">
        <f t="shared" si="47"/>
        <v>2</v>
      </c>
      <c r="T302" s="22" t="s">
        <v>13</v>
      </c>
      <c r="U302" s="22" t="s">
        <v>14</v>
      </c>
    </row>
    <row r="303" spans="1:21" s="6" customFormat="1" ht="40.5" customHeight="1">
      <c r="A303" s="14" t="s">
        <v>344</v>
      </c>
      <c r="B303" s="23" t="s">
        <v>32</v>
      </c>
      <c r="C303" s="15" t="s">
        <v>402</v>
      </c>
      <c r="D303" s="15" t="s">
        <v>403</v>
      </c>
      <c r="E303" s="44">
        <v>10840792</v>
      </c>
      <c r="F303" s="15"/>
      <c r="G303" s="17"/>
      <c r="H303" s="20" t="s">
        <v>899</v>
      </c>
      <c r="I303" s="18" t="str">
        <f t="shared" si="40"/>
        <v>海務課</v>
      </c>
      <c r="J303" s="18">
        <f t="shared" si="41"/>
        <v>48</v>
      </c>
      <c r="K303" s="18"/>
      <c r="L303" s="22" t="str">
        <f t="shared" si="42"/>
        <v>○</v>
      </c>
      <c r="M303" s="22" t="str">
        <f t="shared" si="43"/>
        <v>○</v>
      </c>
      <c r="N303" s="22" t="str">
        <f t="shared" si="44"/>
        <v>○</v>
      </c>
      <c r="O303" s="22">
        <f t="shared" si="45"/>
        <v>2</v>
      </c>
      <c r="P303" s="22" t="s">
        <v>13</v>
      </c>
      <c r="Q303" s="22" t="s">
        <v>14</v>
      </c>
      <c r="R303" s="22" t="str">
        <f t="shared" si="46"/>
        <v>○</v>
      </c>
      <c r="S303" s="22">
        <f t="shared" si="47"/>
        <v>2</v>
      </c>
      <c r="T303" s="22" t="s">
        <v>13</v>
      </c>
      <c r="U303" s="22" t="s">
        <v>14</v>
      </c>
    </row>
    <row r="304" spans="1:21" s="6" customFormat="1" ht="40.5" customHeight="1">
      <c r="A304" s="14" t="s">
        <v>344</v>
      </c>
      <c r="B304" s="23" t="s">
        <v>49</v>
      </c>
      <c r="C304" s="15" t="s">
        <v>404</v>
      </c>
      <c r="D304" s="15" t="s">
        <v>403</v>
      </c>
      <c r="E304" s="44">
        <v>2119022</v>
      </c>
      <c r="F304" s="15"/>
      <c r="G304" s="17"/>
      <c r="H304" s="20" t="s">
        <v>900</v>
      </c>
      <c r="I304" s="18" t="str">
        <f t="shared" si="40"/>
        <v>海務課</v>
      </c>
      <c r="J304" s="18">
        <f t="shared" si="41"/>
        <v>48</v>
      </c>
      <c r="K304" s="18"/>
      <c r="L304" s="22" t="str">
        <f t="shared" si="42"/>
        <v>○</v>
      </c>
      <c r="M304" s="22" t="str">
        <f t="shared" si="43"/>
        <v>○</v>
      </c>
      <c r="N304" s="22" t="str">
        <f t="shared" si="44"/>
        <v>○</v>
      </c>
      <c r="O304" s="22">
        <f t="shared" si="45"/>
        <v>2</v>
      </c>
      <c r="P304" s="22" t="s">
        <v>13</v>
      </c>
      <c r="Q304" s="22" t="s">
        <v>14</v>
      </c>
      <c r="R304" s="22" t="str">
        <f t="shared" si="46"/>
        <v>○</v>
      </c>
      <c r="S304" s="22">
        <f t="shared" si="47"/>
        <v>2</v>
      </c>
      <c r="T304" s="22" t="s">
        <v>13</v>
      </c>
      <c r="U304" s="22" t="s">
        <v>14</v>
      </c>
    </row>
    <row r="305" spans="1:21" s="6" customFormat="1" ht="40.5" customHeight="1">
      <c r="A305" s="14" t="s">
        <v>344</v>
      </c>
      <c r="B305" s="23" t="s">
        <v>49</v>
      </c>
      <c r="C305" s="15" t="s">
        <v>404</v>
      </c>
      <c r="D305" s="15" t="s">
        <v>403</v>
      </c>
      <c r="E305" s="44">
        <v>3203586</v>
      </c>
      <c r="F305" s="15"/>
      <c r="G305" s="17"/>
      <c r="H305" s="20" t="s">
        <v>901</v>
      </c>
      <c r="I305" s="18" t="str">
        <f t="shared" si="40"/>
        <v>海務課</v>
      </c>
      <c r="J305" s="18">
        <f t="shared" si="41"/>
        <v>48</v>
      </c>
      <c r="K305" s="18"/>
      <c r="L305" s="22" t="str">
        <f t="shared" si="42"/>
        <v>○</v>
      </c>
      <c r="M305" s="22" t="str">
        <f t="shared" si="43"/>
        <v>○</v>
      </c>
      <c r="N305" s="22" t="str">
        <f t="shared" si="44"/>
        <v>○</v>
      </c>
      <c r="O305" s="22">
        <f t="shared" si="45"/>
        <v>2</v>
      </c>
      <c r="P305" s="22" t="s">
        <v>13</v>
      </c>
      <c r="Q305" s="22" t="s">
        <v>14</v>
      </c>
      <c r="R305" s="22" t="str">
        <f t="shared" si="46"/>
        <v>○</v>
      </c>
      <c r="S305" s="22">
        <f t="shared" si="47"/>
        <v>2</v>
      </c>
      <c r="T305" s="22" t="s">
        <v>13</v>
      </c>
      <c r="U305" s="22" t="s">
        <v>14</v>
      </c>
    </row>
    <row r="306" spans="1:21" s="6" customFormat="1" ht="40.5" customHeight="1">
      <c r="A306" s="14" t="s">
        <v>344</v>
      </c>
      <c r="B306" s="41" t="s">
        <v>32</v>
      </c>
      <c r="C306" s="15" t="s">
        <v>404</v>
      </c>
      <c r="D306" s="15" t="s">
        <v>403</v>
      </c>
      <c r="E306" s="44">
        <v>10840792</v>
      </c>
      <c r="F306" s="15"/>
      <c r="G306" s="17"/>
      <c r="H306" s="20" t="s">
        <v>902</v>
      </c>
      <c r="I306" s="18" t="str">
        <f t="shared" si="40"/>
        <v>海務課</v>
      </c>
      <c r="J306" s="18">
        <f t="shared" si="41"/>
        <v>48</v>
      </c>
      <c r="K306" s="18"/>
      <c r="L306" s="22" t="str">
        <f t="shared" si="42"/>
        <v>○</v>
      </c>
      <c r="M306" s="22" t="str">
        <f t="shared" si="43"/>
        <v>○</v>
      </c>
      <c r="N306" s="22" t="str">
        <f t="shared" si="44"/>
        <v>○</v>
      </c>
      <c r="O306" s="22">
        <f t="shared" si="45"/>
        <v>2</v>
      </c>
      <c r="P306" s="22" t="s">
        <v>13</v>
      </c>
      <c r="Q306" s="22" t="s">
        <v>14</v>
      </c>
      <c r="R306" s="22" t="str">
        <f t="shared" si="46"/>
        <v>○</v>
      </c>
      <c r="S306" s="22">
        <f t="shared" si="47"/>
        <v>2</v>
      </c>
      <c r="T306" s="22" t="s">
        <v>13</v>
      </c>
      <c r="U306" s="22" t="s">
        <v>14</v>
      </c>
    </row>
    <row r="307" spans="1:21" s="6" customFormat="1" ht="40.5" customHeight="1">
      <c r="A307" s="14" t="s">
        <v>344</v>
      </c>
      <c r="B307" s="41" t="s">
        <v>49</v>
      </c>
      <c r="C307" s="15" t="s">
        <v>405</v>
      </c>
      <c r="D307" s="15" t="s">
        <v>403</v>
      </c>
      <c r="E307" s="44">
        <v>2119022</v>
      </c>
      <c r="F307" s="15"/>
      <c r="G307" s="17"/>
      <c r="H307" s="20" t="s">
        <v>903</v>
      </c>
      <c r="I307" s="18" t="str">
        <f t="shared" si="40"/>
        <v>海務課</v>
      </c>
      <c r="J307" s="18">
        <f t="shared" si="41"/>
        <v>48</v>
      </c>
      <c r="K307" s="18"/>
      <c r="L307" s="22" t="str">
        <f t="shared" si="42"/>
        <v>○</v>
      </c>
      <c r="M307" s="22" t="str">
        <f t="shared" si="43"/>
        <v>○</v>
      </c>
      <c r="N307" s="22" t="str">
        <f t="shared" si="44"/>
        <v>○</v>
      </c>
      <c r="O307" s="22">
        <f t="shared" si="45"/>
        <v>2</v>
      </c>
      <c r="P307" s="22" t="s">
        <v>13</v>
      </c>
      <c r="Q307" s="22" t="s">
        <v>14</v>
      </c>
      <c r="R307" s="22" t="str">
        <f t="shared" si="46"/>
        <v>○</v>
      </c>
      <c r="S307" s="22">
        <f t="shared" si="47"/>
        <v>2</v>
      </c>
      <c r="T307" s="22" t="s">
        <v>13</v>
      </c>
      <c r="U307" s="22" t="s">
        <v>14</v>
      </c>
    </row>
    <row r="308" spans="1:21" s="6" customFormat="1" ht="40.5" customHeight="1">
      <c r="A308" s="14" t="s">
        <v>344</v>
      </c>
      <c r="B308" s="41" t="s">
        <v>49</v>
      </c>
      <c r="C308" s="15" t="s">
        <v>405</v>
      </c>
      <c r="D308" s="15" t="s">
        <v>403</v>
      </c>
      <c r="E308" s="44">
        <v>3203586</v>
      </c>
      <c r="F308" s="15"/>
      <c r="G308" s="17"/>
      <c r="H308" s="20" t="s">
        <v>904</v>
      </c>
      <c r="I308" s="18" t="str">
        <f t="shared" si="40"/>
        <v>海務課</v>
      </c>
      <c r="J308" s="18">
        <f t="shared" si="41"/>
        <v>48</v>
      </c>
      <c r="K308" s="18"/>
      <c r="L308" s="22" t="str">
        <f t="shared" si="42"/>
        <v>○</v>
      </c>
      <c r="M308" s="22" t="str">
        <f t="shared" si="43"/>
        <v>○</v>
      </c>
      <c r="N308" s="22" t="str">
        <f t="shared" si="44"/>
        <v>○</v>
      </c>
      <c r="O308" s="22">
        <f t="shared" si="45"/>
        <v>2</v>
      </c>
      <c r="P308" s="22" t="s">
        <v>13</v>
      </c>
      <c r="Q308" s="22" t="s">
        <v>14</v>
      </c>
      <c r="R308" s="22" t="str">
        <f t="shared" si="46"/>
        <v>○</v>
      </c>
      <c r="S308" s="22">
        <f t="shared" si="47"/>
        <v>2</v>
      </c>
      <c r="T308" s="22" t="s">
        <v>13</v>
      </c>
      <c r="U308" s="22" t="s">
        <v>14</v>
      </c>
    </row>
    <row r="309" spans="1:21" s="6" customFormat="1" ht="40.5" customHeight="1">
      <c r="A309" s="14" t="s">
        <v>344</v>
      </c>
      <c r="B309" s="41" t="s">
        <v>32</v>
      </c>
      <c r="C309" s="15" t="s">
        <v>405</v>
      </c>
      <c r="D309" s="15" t="s">
        <v>403</v>
      </c>
      <c r="E309" s="44">
        <v>10840792</v>
      </c>
      <c r="F309" s="15"/>
      <c r="G309" s="17"/>
      <c r="H309" s="20" t="s">
        <v>905</v>
      </c>
      <c r="I309" s="18" t="str">
        <f t="shared" si="40"/>
        <v>海務課</v>
      </c>
      <c r="J309" s="18">
        <f t="shared" si="41"/>
        <v>48</v>
      </c>
      <c r="K309" s="18"/>
      <c r="L309" s="22" t="str">
        <f t="shared" si="42"/>
        <v>○</v>
      </c>
      <c r="M309" s="22" t="str">
        <f t="shared" si="43"/>
        <v>○</v>
      </c>
      <c r="N309" s="22" t="str">
        <f t="shared" si="44"/>
        <v>○</v>
      </c>
      <c r="O309" s="22">
        <f t="shared" si="45"/>
        <v>2</v>
      </c>
      <c r="P309" s="22" t="s">
        <v>13</v>
      </c>
      <c r="Q309" s="22" t="s">
        <v>14</v>
      </c>
      <c r="R309" s="22" t="str">
        <f t="shared" si="46"/>
        <v>○</v>
      </c>
      <c r="S309" s="22">
        <f t="shared" si="47"/>
        <v>2</v>
      </c>
      <c r="T309" s="22" t="s">
        <v>13</v>
      </c>
      <c r="U309" s="22" t="s">
        <v>14</v>
      </c>
    </row>
    <row r="310" spans="1:21" s="6" customFormat="1" ht="40.5" customHeight="1">
      <c r="A310" s="14" t="s">
        <v>344</v>
      </c>
      <c r="B310" s="41" t="s">
        <v>49</v>
      </c>
      <c r="C310" s="15" t="s">
        <v>406</v>
      </c>
      <c r="D310" s="15" t="s">
        <v>403</v>
      </c>
      <c r="E310" s="44">
        <v>2119022</v>
      </c>
      <c r="F310" s="15"/>
      <c r="G310" s="17"/>
      <c r="H310" s="20" t="s">
        <v>906</v>
      </c>
      <c r="I310" s="18" t="str">
        <f t="shared" si="40"/>
        <v>海務課</v>
      </c>
      <c r="J310" s="18">
        <f t="shared" si="41"/>
        <v>47</v>
      </c>
      <c r="K310" s="18"/>
      <c r="L310" s="22" t="str">
        <f t="shared" si="42"/>
        <v>○</v>
      </c>
      <c r="M310" s="22" t="str">
        <f t="shared" si="43"/>
        <v>○</v>
      </c>
      <c r="N310" s="22" t="str">
        <f t="shared" si="44"/>
        <v>○</v>
      </c>
      <c r="O310" s="22">
        <f t="shared" si="45"/>
        <v>2</v>
      </c>
      <c r="P310" s="22" t="s">
        <v>13</v>
      </c>
      <c r="Q310" s="22" t="s">
        <v>14</v>
      </c>
      <c r="R310" s="22" t="str">
        <f t="shared" si="46"/>
        <v>○</v>
      </c>
      <c r="S310" s="22">
        <f t="shared" si="47"/>
        <v>2</v>
      </c>
      <c r="T310" s="22" t="s">
        <v>13</v>
      </c>
      <c r="U310" s="22" t="s">
        <v>14</v>
      </c>
    </row>
    <row r="311" spans="1:21" s="6" customFormat="1" ht="40.5" customHeight="1">
      <c r="A311" s="14" t="s">
        <v>344</v>
      </c>
      <c r="B311" s="41" t="s">
        <v>49</v>
      </c>
      <c r="C311" s="15" t="s">
        <v>406</v>
      </c>
      <c r="D311" s="15" t="s">
        <v>403</v>
      </c>
      <c r="E311" s="44">
        <v>3203586</v>
      </c>
      <c r="F311" s="15"/>
      <c r="G311" s="17"/>
      <c r="H311" s="20" t="s">
        <v>907</v>
      </c>
      <c r="I311" s="18" t="str">
        <f t="shared" si="40"/>
        <v>海務課</v>
      </c>
      <c r="J311" s="18">
        <f t="shared" si="41"/>
        <v>47</v>
      </c>
      <c r="K311" s="18"/>
      <c r="L311" s="22" t="str">
        <f t="shared" si="42"/>
        <v>○</v>
      </c>
      <c r="M311" s="22" t="str">
        <f t="shared" si="43"/>
        <v>○</v>
      </c>
      <c r="N311" s="22" t="str">
        <f t="shared" si="44"/>
        <v>○</v>
      </c>
      <c r="O311" s="22">
        <f t="shared" si="45"/>
        <v>2</v>
      </c>
      <c r="P311" s="22" t="s">
        <v>13</v>
      </c>
      <c r="Q311" s="22" t="s">
        <v>14</v>
      </c>
      <c r="R311" s="22" t="str">
        <f t="shared" si="46"/>
        <v>○</v>
      </c>
      <c r="S311" s="22">
        <f t="shared" si="47"/>
        <v>2</v>
      </c>
      <c r="T311" s="22" t="s">
        <v>13</v>
      </c>
      <c r="U311" s="22" t="s">
        <v>14</v>
      </c>
    </row>
    <row r="312" spans="1:21" s="6" customFormat="1" ht="40.5" customHeight="1">
      <c r="A312" s="14" t="s">
        <v>344</v>
      </c>
      <c r="B312" s="41" t="s">
        <v>32</v>
      </c>
      <c r="C312" s="15" t="s">
        <v>406</v>
      </c>
      <c r="D312" s="15" t="s">
        <v>403</v>
      </c>
      <c r="E312" s="44">
        <v>10840792</v>
      </c>
      <c r="F312" s="15"/>
      <c r="G312" s="17"/>
      <c r="H312" s="20" t="s">
        <v>908</v>
      </c>
      <c r="I312" s="18" t="str">
        <f t="shared" si="40"/>
        <v>海務課</v>
      </c>
      <c r="J312" s="18">
        <f t="shared" si="41"/>
        <v>47</v>
      </c>
      <c r="K312" s="18"/>
      <c r="L312" s="22" t="str">
        <f t="shared" si="42"/>
        <v>○</v>
      </c>
      <c r="M312" s="22" t="str">
        <f t="shared" si="43"/>
        <v>○</v>
      </c>
      <c r="N312" s="22" t="str">
        <f t="shared" si="44"/>
        <v>○</v>
      </c>
      <c r="O312" s="22">
        <f t="shared" si="45"/>
        <v>2</v>
      </c>
      <c r="P312" s="22" t="s">
        <v>13</v>
      </c>
      <c r="Q312" s="22" t="s">
        <v>14</v>
      </c>
      <c r="R312" s="22" t="str">
        <f t="shared" si="46"/>
        <v>○</v>
      </c>
      <c r="S312" s="22">
        <f t="shared" si="47"/>
        <v>2</v>
      </c>
      <c r="T312" s="22" t="s">
        <v>13</v>
      </c>
      <c r="U312" s="22" t="s">
        <v>14</v>
      </c>
    </row>
    <row r="313" spans="1:21" s="6" customFormat="1" ht="40.5" customHeight="1">
      <c r="A313" s="14" t="s">
        <v>344</v>
      </c>
      <c r="B313" s="41" t="s">
        <v>49</v>
      </c>
      <c r="C313" s="15" t="s">
        <v>407</v>
      </c>
      <c r="D313" s="15" t="s">
        <v>403</v>
      </c>
      <c r="E313" s="44">
        <v>2119022</v>
      </c>
      <c r="F313" s="15"/>
      <c r="G313" s="17"/>
      <c r="H313" s="20" t="s">
        <v>909</v>
      </c>
      <c r="I313" s="18" t="str">
        <f t="shared" si="40"/>
        <v>海務課</v>
      </c>
      <c r="J313" s="18">
        <f t="shared" si="41"/>
        <v>47</v>
      </c>
      <c r="K313" s="18"/>
      <c r="L313" s="22" t="str">
        <f t="shared" si="42"/>
        <v>○</v>
      </c>
      <c r="M313" s="22" t="str">
        <f t="shared" si="43"/>
        <v>○</v>
      </c>
      <c r="N313" s="22" t="str">
        <f t="shared" si="44"/>
        <v>○</v>
      </c>
      <c r="O313" s="22">
        <f t="shared" si="45"/>
        <v>2</v>
      </c>
      <c r="P313" s="22" t="s">
        <v>13</v>
      </c>
      <c r="Q313" s="22" t="s">
        <v>14</v>
      </c>
      <c r="R313" s="22" t="str">
        <f t="shared" si="46"/>
        <v>○</v>
      </c>
      <c r="S313" s="22">
        <f t="shared" si="47"/>
        <v>2</v>
      </c>
      <c r="T313" s="22" t="s">
        <v>13</v>
      </c>
      <c r="U313" s="22" t="s">
        <v>14</v>
      </c>
    </row>
    <row r="314" spans="1:21" s="6" customFormat="1" ht="40.5" customHeight="1">
      <c r="A314" s="14" t="s">
        <v>344</v>
      </c>
      <c r="B314" s="41" t="s">
        <v>49</v>
      </c>
      <c r="C314" s="15" t="s">
        <v>407</v>
      </c>
      <c r="D314" s="15" t="s">
        <v>403</v>
      </c>
      <c r="E314" s="44">
        <v>3203586</v>
      </c>
      <c r="F314" s="15"/>
      <c r="G314" s="17"/>
      <c r="H314" s="20" t="s">
        <v>910</v>
      </c>
      <c r="I314" s="18" t="str">
        <f t="shared" si="40"/>
        <v>海務課</v>
      </c>
      <c r="J314" s="18">
        <f t="shared" si="41"/>
        <v>47</v>
      </c>
      <c r="K314" s="18"/>
      <c r="L314" s="22" t="str">
        <f t="shared" si="42"/>
        <v>○</v>
      </c>
      <c r="M314" s="22" t="str">
        <f t="shared" si="43"/>
        <v>○</v>
      </c>
      <c r="N314" s="22" t="str">
        <f t="shared" si="44"/>
        <v>○</v>
      </c>
      <c r="O314" s="22">
        <f t="shared" si="45"/>
        <v>2</v>
      </c>
      <c r="P314" s="22" t="s">
        <v>13</v>
      </c>
      <c r="Q314" s="22" t="s">
        <v>14</v>
      </c>
      <c r="R314" s="22" t="str">
        <f t="shared" si="46"/>
        <v>○</v>
      </c>
      <c r="S314" s="22">
        <f t="shared" si="47"/>
        <v>2</v>
      </c>
      <c r="T314" s="22" t="s">
        <v>13</v>
      </c>
      <c r="U314" s="22" t="s">
        <v>14</v>
      </c>
    </row>
    <row r="315" spans="1:21" s="6" customFormat="1" ht="40.5" customHeight="1">
      <c r="A315" s="14" t="s">
        <v>344</v>
      </c>
      <c r="B315" s="23" t="s">
        <v>32</v>
      </c>
      <c r="C315" s="15" t="s">
        <v>407</v>
      </c>
      <c r="D315" s="15" t="s">
        <v>403</v>
      </c>
      <c r="E315" s="44">
        <v>10840792</v>
      </c>
      <c r="F315" s="15"/>
      <c r="G315" s="17"/>
      <c r="H315" s="20" t="s">
        <v>911</v>
      </c>
      <c r="I315" s="18" t="str">
        <f t="shared" si="40"/>
        <v>海務課</v>
      </c>
      <c r="J315" s="18">
        <f t="shared" si="41"/>
        <v>47</v>
      </c>
      <c r="K315" s="18"/>
      <c r="L315" s="22" t="str">
        <f t="shared" si="42"/>
        <v>○</v>
      </c>
      <c r="M315" s="22" t="str">
        <f t="shared" si="43"/>
        <v>○</v>
      </c>
      <c r="N315" s="22" t="str">
        <f t="shared" si="44"/>
        <v>○</v>
      </c>
      <c r="O315" s="22">
        <f t="shared" si="45"/>
        <v>2</v>
      </c>
      <c r="P315" s="22" t="s">
        <v>13</v>
      </c>
      <c r="Q315" s="22" t="s">
        <v>14</v>
      </c>
      <c r="R315" s="22" t="str">
        <f t="shared" si="46"/>
        <v>○</v>
      </c>
      <c r="S315" s="22">
        <f t="shared" si="47"/>
        <v>2</v>
      </c>
      <c r="T315" s="22" t="s">
        <v>13</v>
      </c>
      <c r="U315" s="22" t="s">
        <v>14</v>
      </c>
    </row>
    <row r="316" spans="1:21" s="6" customFormat="1" ht="40.5" customHeight="1">
      <c r="A316" s="14" t="s">
        <v>344</v>
      </c>
      <c r="B316" s="23" t="s">
        <v>49</v>
      </c>
      <c r="C316" s="15" t="s">
        <v>408</v>
      </c>
      <c r="D316" s="15" t="s">
        <v>403</v>
      </c>
      <c r="E316" s="44">
        <v>2119022</v>
      </c>
      <c r="F316" s="15"/>
      <c r="G316" s="17"/>
      <c r="H316" s="20" t="s">
        <v>912</v>
      </c>
      <c r="I316" s="18" t="str">
        <f t="shared" si="40"/>
        <v>海務課</v>
      </c>
      <c r="J316" s="18">
        <f t="shared" si="41"/>
        <v>47</v>
      </c>
      <c r="K316" s="18"/>
      <c r="L316" s="22" t="str">
        <f t="shared" si="42"/>
        <v>○</v>
      </c>
      <c r="M316" s="22" t="str">
        <f t="shared" si="43"/>
        <v>○</v>
      </c>
      <c r="N316" s="22" t="str">
        <f t="shared" si="44"/>
        <v>○</v>
      </c>
      <c r="O316" s="22">
        <f t="shared" si="45"/>
        <v>2</v>
      </c>
      <c r="P316" s="22" t="s">
        <v>13</v>
      </c>
      <c r="Q316" s="22" t="s">
        <v>14</v>
      </c>
      <c r="R316" s="22" t="str">
        <f t="shared" si="46"/>
        <v>○</v>
      </c>
      <c r="S316" s="22">
        <f t="shared" si="47"/>
        <v>2</v>
      </c>
      <c r="T316" s="22" t="s">
        <v>13</v>
      </c>
      <c r="U316" s="22" t="s">
        <v>14</v>
      </c>
    </row>
    <row r="317" spans="1:21" s="6" customFormat="1" ht="40.5" customHeight="1">
      <c r="A317" s="14" t="s">
        <v>344</v>
      </c>
      <c r="B317" s="23" t="s">
        <v>49</v>
      </c>
      <c r="C317" s="15" t="s">
        <v>408</v>
      </c>
      <c r="D317" s="15" t="s">
        <v>403</v>
      </c>
      <c r="E317" s="44">
        <v>3203586</v>
      </c>
      <c r="F317" s="15"/>
      <c r="G317" s="17"/>
      <c r="H317" s="20" t="s">
        <v>913</v>
      </c>
      <c r="I317" s="18" t="str">
        <f t="shared" si="40"/>
        <v>海務課</v>
      </c>
      <c r="J317" s="18">
        <f t="shared" si="41"/>
        <v>47</v>
      </c>
      <c r="K317" s="18"/>
      <c r="L317" s="22" t="str">
        <f t="shared" si="42"/>
        <v>○</v>
      </c>
      <c r="M317" s="22" t="str">
        <f t="shared" si="43"/>
        <v>○</v>
      </c>
      <c r="N317" s="22" t="str">
        <f t="shared" si="44"/>
        <v>○</v>
      </c>
      <c r="O317" s="22">
        <f t="shared" si="45"/>
        <v>2</v>
      </c>
      <c r="P317" s="22" t="s">
        <v>13</v>
      </c>
      <c r="Q317" s="22" t="s">
        <v>14</v>
      </c>
      <c r="R317" s="22" t="str">
        <f t="shared" si="46"/>
        <v>○</v>
      </c>
      <c r="S317" s="22">
        <f t="shared" si="47"/>
        <v>2</v>
      </c>
      <c r="T317" s="22" t="s">
        <v>13</v>
      </c>
      <c r="U317" s="22" t="s">
        <v>14</v>
      </c>
    </row>
    <row r="318" spans="1:21" s="6" customFormat="1" ht="40.5" customHeight="1">
      <c r="A318" s="14" t="s">
        <v>344</v>
      </c>
      <c r="B318" s="23" t="s">
        <v>32</v>
      </c>
      <c r="C318" s="15" t="s">
        <v>408</v>
      </c>
      <c r="D318" s="15" t="s">
        <v>403</v>
      </c>
      <c r="E318" s="44">
        <v>10840792</v>
      </c>
      <c r="F318" s="15"/>
      <c r="G318" s="17"/>
      <c r="H318" s="20" t="s">
        <v>914</v>
      </c>
      <c r="I318" s="18" t="str">
        <f t="shared" si="40"/>
        <v>海務課</v>
      </c>
      <c r="J318" s="18">
        <f t="shared" si="41"/>
        <v>47</v>
      </c>
      <c r="K318" s="18"/>
      <c r="L318" s="22" t="str">
        <f t="shared" si="42"/>
        <v>○</v>
      </c>
      <c r="M318" s="22" t="str">
        <f t="shared" si="43"/>
        <v>○</v>
      </c>
      <c r="N318" s="22" t="str">
        <f t="shared" si="44"/>
        <v>○</v>
      </c>
      <c r="O318" s="22">
        <f t="shared" si="45"/>
        <v>2</v>
      </c>
      <c r="P318" s="22" t="s">
        <v>13</v>
      </c>
      <c r="Q318" s="22" t="s">
        <v>14</v>
      </c>
      <c r="R318" s="22" t="str">
        <f t="shared" si="46"/>
        <v>○</v>
      </c>
      <c r="S318" s="22">
        <f t="shared" si="47"/>
        <v>2</v>
      </c>
      <c r="T318" s="22" t="s">
        <v>13</v>
      </c>
      <c r="U318" s="22" t="s">
        <v>14</v>
      </c>
    </row>
    <row r="319" spans="1:21" s="6" customFormat="1" ht="40.5" customHeight="1">
      <c r="A319" s="14" t="s">
        <v>344</v>
      </c>
      <c r="B319" s="23" t="s">
        <v>49</v>
      </c>
      <c r="C319" s="15" t="s">
        <v>409</v>
      </c>
      <c r="D319" s="15" t="s">
        <v>403</v>
      </c>
      <c r="E319" s="44">
        <v>2119022</v>
      </c>
      <c r="F319" s="15"/>
      <c r="G319" s="17"/>
      <c r="H319" s="20" t="s">
        <v>915</v>
      </c>
      <c r="I319" s="18" t="str">
        <f t="shared" si="40"/>
        <v>海務課</v>
      </c>
      <c r="J319" s="18">
        <f t="shared" si="41"/>
        <v>47</v>
      </c>
      <c r="K319" s="18"/>
      <c r="L319" s="22" t="str">
        <f t="shared" si="42"/>
        <v>○</v>
      </c>
      <c r="M319" s="22" t="str">
        <f t="shared" si="43"/>
        <v>○</v>
      </c>
      <c r="N319" s="22" t="str">
        <f t="shared" si="44"/>
        <v>○</v>
      </c>
      <c r="O319" s="22">
        <f t="shared" si="45"/>
        <v>2</v>
      </c>
      <c r="P319" s="22" t="s">
        <v>13</v>
      </c>
      <c r="Q319" s="22" t="s">
        <v>14</v>
      </c>
      <c r="R319" s="22" t="str">
        <f t="shared" si="46"/>
        <v>○</v>
      </c>
      <c r="S319" s="22">
        <f t="shared" si="47"/>
        <v>2</v>
      </c>
      <c r="T319" s="22" t="s">
        <v>13</v>
      </c>
      <c r="U319" s="22" t="s">
        <v>14</v>
      </c>
    </row>
    <row r="320" spans="1:21" s="6" customFormat="1" ht="40.5" customHeight="1">
      <c r="A320" s="14" t="s">
        <v>344</v>
      </c>
      <c r="B320" s="23" t="s">
        <v>49</v>
      </c>
      <c r="C320" s="15" t="s">
        <v>409</v>
      </c>
      <c r="D320" s="15" t="s">
        <v>403</v>
      </c>
      <c r="E320" s="44">
        <v>3203586</v>
      </c>
      <c r="F320" s="15"/>
      <c r="G320" s="17"/>
      <c r="H320" s="20" t="s">
        <v>916</v>
      </c>
      <c r="I320" s="18" t="str">
        <f t="shared" si="40"/>
        <v>海務課</v>
      </c>
      <c r="J320" s="18">
        <f t="shared" si="41"/>
        <v>47</v>
      </c>
      <c r="K320" s="18"/>
      <c r="L320" s="22" t="str">
        <f t="shared" si="42"/>
        <v>○</v>
      </c>
      <c r="M320" s="22" t="str">
        <f t="shared" si="43"/>
        <v>○</v>
      </c>
      <c r="N320" s="22" t="str">
        <f t="shared" si="44"/>
        <v>○</v>
      </c>
      <c r="O320" s="22">
        <f t="shared" si="45"/>
        <v>2</v>
      </c>
      <c r="P320" s="22" t="s">
        <v>13</v>
      </c>
      <c r="Q320" s="22" t="s">
        <v>14</v>
      </c>
      <c r="R320" s="22" t="str">
        <f t="shared" si="46"/>
        <v>○</v>
      </c>
      <c r="S320" s="22">
        <f t="shared" si="47"/>
        <v>2</v>
      </c>
      <c r="T320" s="22" t="s">
        <v>13</v>
      </c>
      <c r="U320" s="22" t="s">
        <v>14</v>
      </c>
    </row>
    <row r="321" spans="1:21" s="6" customFormat="1" ht="40.5" customHeight="1">
      <c r="A321" s="14" t="s">
        <v>344</v>
      </c>
      <c r="B321" s="23" t="s">
        <v>32</v>
      </c>
      <c r="C321" s="15" t="s">
        <v>409</v>
      </c>
      <c r="D321" s="15" t="s">
        <v>403</v>
      </c>
      <c r="E321" s="44">
        <v>10840792</v>
      </c>
      <c r="F321" s="15"/>
      <c r="G321" s="17"/>
      <c r="H321" s="20" t="s">
        <v>917</v>
      </c>
      <c r="I321" s="18" t="str">
        <f t="shared" si="40"/>
        <v>海務課</v>
      </c>
      <c r="J321" s="18">
        <f t="shared" si="41"/>
        <v>47</v>
      </c>
      <c r="K321" s="18"/>
      <c r="L321" s="22" t="str">
        <f t="shared" si="42"/>
        <v>○</v>
      </c>
      <c r="M321" s="22" t="str">
        <f t="shared" si="43"/>
        <v>○</v>
      </c>
      <c r="N321" s="22" t="str">
        <f t="shared" si="44"/>
        <v>○</v>
      </c>
      <c r="O321" s="22">
        <f t="shared" si="45"/>
        <v>2</v>
      </c>
      <c r="P321" s="22" t="s">
        <v>13</v>
      </c>
      <c r="Q321" s="22" t="s">
        <v>14</v>
      </c>
      <c r="R321" s="22" t="str">
        <f t="shared" si="46"/>
        <v>○</v>
      </c>
      <c r="S321" s="22">
        <f t="shared" si="47"/>
        <v>2</v>
      </c>
      <c r="T321" s="22" t="s">
        <v>13</v>
      </c>
      <c r="U321" s="22" t="s">
        <v>14</v>
      </c>
    </row>
    <row r="322" spans="1:21" s="6" customFormat="1" ht="40.5" customHeight="1">
      <c r="A322" s="14" t="s">
        <v>344</v>
      </c>
      <c r="B322" s="23" t="s">
        <v>49</v>
      </c>
      <c r="C322" s="15" t="s">
        <v>410</v>
      </c>
      <c r="D322" s="15" t="s">
        <v>403</v>
      </c>
      <c r="E322" s="44">
        <v>2119022</v>
      </c>
      <c r="F322" s="15"/>
      <c r="G322" s="17"/>
      <c r="H322" s="20" t="s">
        <v>918</v>
      </c>
      <c r="I322" s="18" t="str">
        <f t="shared" si="40"/>
        <v>海務課</v>
      </c>
      <c r="J322" s="18">
        <f t="shared" si="41"/>
        <v>47</v>
      </c>
      <c r="K322" s="18"/>
      <c r="L322" s="22" t="str">
        <f t="shared" si="42"/>
        <v>○</v>
      </c>
      <c r="M322" s="22" t="str">
        <f t="shared" si="43"/>
        <v>○</v>
      </c>
      <c r="N322" s="22" t="str">
        <f t="shared" si="44"/>
        <v>○</v>
      </c>
      <c r="O322" s="22">
        <f t="shared" si="45"/>
        <v>2</v>
      </c>
      <c r="P322" s="22" t="s">
        <v>13</v>
      </c>
      <c r="Q322" s="22" t="s">
        <v>14</v>
      </c>
      <c r="R322" s="22" t="str">
        <f t="shared" si="46"/>
        <v>○</v>
      </c>
      <c r="S322" s="22">
        <f t="shared" si="47"/>
        <v>2</v>
      </c>
      <c r="T322" s="22" t="s">
        <v>13</v>
      </c>
      <c r="U322" s="22" t="s">
        <v>14</v>
      </c>
    </row>
    <row r="323" spans="1:21" s="6" customFormat="1" ht="40.5" customHeight="1">
      <c r="A323" s="14" t="s">
        <v>344</v>
      </c>
      <c r="B323" s="23" t="s">
        <v>49</v>
      </c>
      <c r="C323" s="15" t="s">
        <v>410</v>
      </c>
      <c r="D323" s="15" t="s">
        <v>403</v>
      </c>
      <c r="E323" s="44">
        <v>3203586</v>
      </c>
      <c r="F323" s="15"/>
      <c r="G323" s="17"/>
      <c r="H323" s="20" t="s">
        <v>919</v>
      </c>
      <c r="I323" s="18" t="str">
        <f t="shared" si="40"/>
        <v>海務課</v>
      </c>
      <c r="J323" s="18">
        <f t="shared" si="41"/>
        <v>47</v>
      </c>
      <c r="K323" s="18"/>
      <c r="L323" s="22" t="str">
        <f t="shared" si="42"/>
        <v>○</v>
      </c>
      <c r="M323" s="22" t="str">
        <f t="shared" si="43"/>
        <v>○</v>
      </c>
      <c r="N323" s="22" t="str">
        <f t="shared" si="44"/>
        <v>○</v>
      </c>
      <c r="O323" s="22">
        <f t="shared" si="45"/>
        <v>2</v>
      </c>
      <c r="P323" s="22" t="s">
        <v>13</v>
      </c>
      <c r="Q323" s="22" t="s">
        <v>14</v>
      </c>
      <c r="R323" s="22" t="str">
        <f t="shared" si="46"/>
        <v>○</v>
      </c>
      <c r="S323" s="22">
        <f t="shared" si="47"/>
        <v>2</v>
      </c>
      <c r="T323" s="22" t="s">
        <v>13</v>
      </c>
      <c r="U323" s="22" t="s">
        <v>14</v>
      </c>
    </row>
    <row r="324" spans="1:21" s="6" customFormat="1" ht="40.5" customHeight="1">
      <c r="A324" s="14" t="s">
        <v>344</v>
      </c>
      <c r="B324" s="23" t="s">
        <v>32</v>
      </c>
      <c r="C324" s="15" t="s">
        <v>410</v>
      </c>
      <c r="D324" s="15" t="s">
        <v>403</v>
      </c>
      <c r="E324" s="44">
        <v>10840792</v>
      </c>
      <c r="F324" s="15"/>
      <c r="G324" s="17"/>
      <c r="H324" s="20" t="s">
        <v>920</v>
      </c>
      <c r="I324" s="18" t="str">
        <f t="shared" si="40"/>
        <v>海務課</v>
      </c>
      <c r="J324" s="18">
        <f t="shared" si="41"/>
        <v>47</v>
      </c>
      <c r="K324" s="18"/>
      <c r="L324" s="22" t="str">
        <f t="shared" si="42"/>
        <v>○</v>
      </c>
      <c r="M324" s="22" t="str">
        <f t="shared" si="43"/>
        <v>○</v>
      </c>
      <c r="N324" s="22" t="str">
        <f t="shared" si="44"/>
        <v>○</v>
      </c>
      <c r="O324" s="22">
        <f t="shared" si="45"/>
        <v>2</v>
      </c>
      <c r="P324" s="22" t="s">
        <v>13</v>
      </c>
      <c r="Q324" s="22" t="s">
        <v>14</v>
      </c>
      <c r="R324" s="22" t="str">
        <f t="shared" si="46"/>
        <v>○</v>
      </c>
      <c r="S324" s="22">
        <f t="shared" si="47"/>
        <v>2</v>
      </c>
      <c r="T324" s="22" t="s">
        <v>13</v>
      </c>
      <c r="U324" s="22" t="s">
        <v>14</v>
      </c>
    </row>
    <row r="325" spans="1:21" s="6" customFormat="1" ht="40.5" customHeight="1">
      <c r="A325" s="14" t="s">
        <v>344</v>
      </c>
      <c r="B325" s="23" t="s">
        <v>49</v>
      </c>
      <c r="C325" s="15" t="s">
        <v>411</v>
      </c>
      <c r="D325" s="15" t="s">
        <v>403</v>
      </c>
      <c r="E325" s="44">
        <v>2119022</v>
      </c>
      <c r="F325" s="15"/>
      <c r="G325" s="17"/>
      <c r="H325" s="20" t="s">
        <v>921</v>
      </c>
      <c r="I325" s="18" t="str">
        <f t="shared" si="40"/>
        <v>海務課</v>
      </c>
      <c r="J325" s="18">
        <f t="shared" si="41"/>
        <v>47</v>
      </c>
      <c r="K325" s="18"/>
      <c r="L325" s="22" t="str">
        <f t="shared" si="42"/>
        <v>○</v>
      </c>
      <c r="M325" s="22" t="str">
        <f t="shared" si="43"/>
        <v>○</v>
      </c>
      <c r="N325" s="22" t="str">
        <f t="shared" si="44"/>
        <v>○</v>
      </c>
      <c r="O325" s="22">
        <f t="shared" si="45"/>
        <v>2</v>
      </c>
      <c r="P325" s="22" t="s">
        <v>13</v>
      </c>
      <c r="Q325" s="22" t="s">
        <v>14</v>
      </c>
      <c r="R325" s="22" t="str">
        <f t="shared" si="46"/>
        <v>○</v>
      </c>
      <c r="S325" s="22">
        <f t="shared" si="47"/>
        <v>2</v>
      </c>
      <c r="T325" s="22" t="s">
        <v>13</v>
      </c>
      <c r="U325" s="22" t="s">
        <v>14</v>
      </c>
    </row>
    <row r="326" spans="1:21" s="6" customFormat="1" ht="40.5" customHeight="1">
      <c r="A326" s="14" t="s">
        <v>344</v>
      </c>
      <c r="B326" s="23" t="s">
        <v>49</v>
      </c>
      <c r="C326" s="15" t="s">
        <v>411</v>
      </c>
      <c r="D326" s="15" t="s">
        <v>403</v>
      </c>
      <c r="E326" s="44">
        <v>3203586</v>
      </c>
      <c r="F326" s="15"/>
      <c r="G326" s="17"/>
      <c r="H326" s="20" t="s">
        <v>922</v>
      </c>
      <c r="I326" s="18" t="str">
        <f t="shared" si="40"/>
        <v>海務課</v>
      </c>
      <c r="J326" s="18">
        <f t="shared" si="41"/>
        <v>47</v>
      </c>
      <c r="K326" s="18"/>
      <c r="L326" s="22" t="str">
        <f t="shared" si="42"/>
        <v>○</v>
      </c>
      <c r="M326" s="22" t="str">
        <f t="shared" si="43"/>
        <v>○</v>
      </c>
      <c r="N326" s="22" t="str">
        <f t="shared" si="44"/>
        <v>○</v>
      </c>
      <c r="O326" s="22">
        <f t="shared" si="45"/>
        <v>2</v>
      </c>
      <c r="P326" s="22" t="s">
        <v>13</v>
      </c>
      <c r="Q326" s="22" t="s">
        <v>14</v>
      </c>
      <c r="R326" s="22" t="str">
        <f t="shared" si="46"/>
        <v>○</v>
      </c>
      <c r="S326" s="22">
        <f t="shared" si="47"/>
        <v>2</v>
      </c>
      <c r="T326" s="22" t="s">
        <v>13</v>
      </c>
      <c r="U326" s="22" t="s">
        <v>14</v>
      </c>
    </row>
    <row r="327" spans="1:21" s="6" customFormat="1" ht="40.5" customHeight="1">
      <c r="A327" s="14" t="s">
        <v>344</v>
      </c>
      <c r="B327" s="23" t="s">
        <v>32</v>
      </c>
      <c r="C327" s="15" t="s">
        <v>411</v>
      </c>
      <c r="D327" s="15" t="s">
        <v>403</v>
      </c>
      <c r="E327" s="44">
        <v>10840792</v>
      </c>
      <c r="F327" s="15"/>
      <c r="G327" s="17"/>
      <c r="H327" s="20" t="s">
        <v>923</v>
      </c>
      <c r="I327" s="18" t="str">
        <f t="shared" si="40"/>
        <v>海務課</v>
      </c>
      <c r="J327" s="18">
        <f t="shared" si="41"/>
        <v>47</v>
      </c>
      <c r="K327" s="18"/>
      <c r="L327" s="22" t="str">
        <f t="shared" si="42"/>
        <v>○</v>
      </c>
      <c r="M327" s="22" t="str">
        <f t="shared" si="43"/>
        <v>○</v>
      </c>
      <c r="N327" s="22" t="str">
        <f t="shared" si="44"/>
        <v>○</v>
      </c>
      <c r="O327" s="22">
        <f t="shared" si="45"/>
        <v>2</v>
      </c>
      <c r="P327" s="22" t="s">
        <v>13</v>
      </c>
      <c r="Q327" s="22" t="s">
        <v>14</v>
      </c>
      <c r="R327" s="22" t="str">
        <f t="shared" si="46"/>
        <v>○</v>
      </c>
      <c r="S327" s="22">
        <f t="shared" si="47"/>
        <v>2</v>
      </c>
      <c r="T327" s="22" t="s">
        <v>13</v>
      </c>
      <c r="U327" s="22" t="s">
        <v>14</v>
      </c>
    </row>
    <row r="328" spans="1:21" s="6" customFormat="1" ht="40.5" customHeight="1">
      <c r="A328" s="14" t="s">
        <v>344</v>
      </c>
      <c r="B328" s="23" t="s">
        <v>49</v>
      </c>
      <c r="C328" s="15" t="s">
        <v>412</v>
      </c>
      <c r="D328" s="15" t="s">
        <v>403</v>
      </c>
      <c r="E328" s="44">
        <v>2119021</v>
      </c>
      <c r="F328" s="15"/>
      <c r="G328" s="17"/>
      <c r="H328" s="20" t="s">
        <v>924</v>
      </c>
      <c r="I328" s="18" t="str">
        <f t="shared" si="40"/>
        <v>海務課</v>
      </c>
      <c r="J328" s="18">
        <f t="shared" si="41"/>
        <v>47</v>
      </c>
      <c r="K328" s="18"/>
      <c r="L328" s="22" t="str">
        <f t="shared" si="42"/>
        <v>○</v>
      </c>
      <c r="M328" s="22" t="str">
        <f t="shared" si="43"/>
        <v>○</v>
      </c>
      <c r="N328" s="22" t="str">
        <f t="shared" si="44"/>
        <v>○</v>
      </c>
      <c r="O328" s="22">
        <f t="shared" si="45"/>
        <v>2</v>
      </c>
      <c r="P328" s="22" t="s">
        <v>13</v>
      </c>
      <c r="Q328" s="22" t="s">
        <v>14</v>
      </c>
      <c r="R328" s="22" t="str">
        <f t="shared" si="46"/>
        <v>○</v>
      </c>
      <c r="S328" s="22">
        <f t="shared" si="47"/>
        <v>2</v>
      </c>
      <c r="T328" s="22" t="s">
        <v>13</v>
      </c>
      <c r="U328" s="22" t="s">
        <v>14</v>
      </c>
    </row>
    <row r="329" spans="1:21" s="6" customFormat="1" ht="40.5" customHeight="1">
      <c r="A329" s="14" t="s">
        <v>344</v>
      </c>
      <c r="B329" s="23" t="s">
        <v>49</v>
      </c>
      <c r="C329" s="15" t="s">
        <v>412</v>
      </c>
      <c r="D329" s="15" t="s">
        <v>403</v>
      </c>
      <c r="E329" s="44">
        <v>3203586</v>
      </c>
      <c r="F329" s="15"/>
      <c r="G329" s="17"/>
      <c r="H329" s="20" t="s">
        <v>925</v>
      </c>
      <c r="I329" s="18" t="str">
        <f t="shared" si="40"/>
        <v>海務課</v>
      </c>
      <c r="J329" s="18">
        <f t="shared" si="41"/>
        <v>47</v>
      </c>
      <c r="K329" s="18"/>
      <c r="L329" s="22" t="str">
        <f t="shared" si="42"/>
        <v>○</v>
      </c>
      <c r="M329" s="22" t="str">
        <f t="shared" si="43"/>
        <v>○</v>
      </c>
      <c r="N329" s="22" t="str">
        <f t="shared" si="44"/>
        <v>○</v>
      </c>
      <c r="O329" s="22">
        <f t="shared" si="45"/>
        <v>2</v>
      </c>
      <c r="P329" s="22" t="s">
        <v>13</v>
      </c>
      <c r="Q329" s="22" t="s">
        <v>14</v>
      </c>
      <c r="R329" s="22" t="str">
        <f t="shared" si="46"/>
        <v>○</v>
      </c>
      <c r="S329" s="22">
        <f t="shared" si="47"/>
        <v>2</v>
      </c>
      <c r="T329" s="22" t="s">
        <v>13</v>
      </c>
      <c r="U329" s="22" t="s">
        <v>14</v>
      </c>
    </row>
    <row r="330" spans="1:21" s="6" customFormat="1" ht="40.5" customHeight="1">
      <c r="A330" s="14" t="s">
        <v>344</v>
      </c>
      <c r="B330" s="23" t="s">
        <v>32</v>
      </c>
      <c r="C330" s="15" t="s">
        <v>412</v>
      </c>
      <c r="D330" s="15" t="s">
        <v>403</v>
      </c>
      <c r="E330" s="44">
        <v>10840793</v>
      </c>
      <c r="F330" s="15"/>
      <c r="G330" s="17"/>
      <c r="H330" s="20" t="s">
        <v>926</v>
      </c>
      <c r="I330" s="18" t="str">
        <f t="shared" si="40"/>
        <v>海務課</v>
      </c>
      <c r="J330" s="18">
        <f t="shared" si="41"/>
        <v>47</v>
      </c>
      <c r="K330" s="18"/>
      <c r="L330" s="22" t="str">
        <f t="shared" si="42"/>
        <v>○</v>
      </c>
      <c r="M330" s="22" t="str">
        <f t="shared" si="43"/>
        <v>○</v>
      </c>
      <c r="N330" s="22" t="str">
        <f t="shared" si="44"/>
        <v>○</v>
      </c>
      <c r="O330" s="22">
        <f t="shared" si="45"/>
        <v>2</v>
      </c>
      <c r="P330" s="22" t="s">
        <v>13</v>
      </c>
      <c r="Q330" s="22" t="s">
        <v>14</v>
      </c>
      <c r="R330" s="22" t="str">
        <f t="shared" si="46"/>
        <v>○</v>
      </c>
      <c r="S330" s="22">
        <f t="shared" si="47"/>
        <v>2</v>
      </c>
      <c r="T330" s="22" t="s">
        <v>13</v>
      </c>
      <c r="U330" s="22" t="s">
        <v>14</v>
      </c>
    </row>
    <row r="331" spans="1:21" s="6" customFormat="1" ht="40.5" customHeight="1">
      <c r="A331" s="14" t="s">
        <v>344</v>
      </c>
      <c r="B331" s="23" t="s">
        <v>49</v>
      </c>
      <c r="C331" s="15" t="s">
        <v>413</v>
      </c>
      <c r="D331" s="15" t="s">
        <v>403</v>
      </c>
      <c r="E331" s="44">
        <v>2119021</v>
      </c>
      <c r="F331" s="15"/>
      <c r="G331" s="17"/>
      <c r="H331" s="20" t="s">
        <v>927</v>
      </c>
      <c r="I331" s="18" t="str">
        <f t="shared" si="40"/>
        <v>海務課</v>
      </c>
      <c r="J331" s="18">
        <f t="shared" si="41"/>
        <v>47</v>
      </c>
      <c r="K331" s="18"/>
      <c r="L331" s="22" t="str">
        <f t="shared" si="42"/>
        <v>○</v>
      </c>
      <c r="M331" s="22" t="str">
        <f t="shared" si="43"/>
        <v>○</v>
      </c>
      <c r="N331" s="22" t="str">
        <f t="shared" si="44"/>
        <v>○</v>
      </c>
      <c r="O331" s="22">
        <f t="shared" si="45"/>
        <v>2</v>
      </c>
      <c r="P331" s="22" t="s">
        <v>13</v>
      </c>
      <c r="Q331" s="22" t="s">
        <v>14</v>
      </c>
      <c r="R331" s="22" t="str">
        <f t="shared" si="46"/>
        <v>○</v>
      </c>
      <c r="S331" s="22">
        <f t="shared" si="47"/>
        <v>2</v>
      </c>
      <c r="T331" s="22" t="s">
        <v>13</v>
      </c>
      <c r="U331" s="22" t="s">
        <v>14</v>
      </c>
    </row>
    <row r="332" spans="1:21" s="6" customFormat="1" ht="40.5" customHeight="1">
      <c r="A332" s="14" t="s">
        <v>344</v>
      </c>
      <c r="B332" s="23" t="s">
        <v>49</v>
      </c>
      <c r="C332" s="15" t="s">
        <v>413</v>
      </c>
      <c r="D332" s="15" t="s">
        <v>403</v>
      </c>
      <c r="E332" s="44">
        <v>3203586</v>
      </c>
      <c r="F332" s="15"/>
      <c r="G332" s="17"/>
      <c r="H332" s="20" t="s">
        <v>928</v>
      </c>
      <c r="I332" s="18" t="str">
        <f t="shared" si="40"/>
        <v>海務課</v>
      </c>
      <c r="J332" s="18">
        <f t="shared" si="41"/>
        <v>47</v>
      </c>
      <c r="K332" s="18"/>
      <c r="L332" s="22" t="str">
        <f t="shared" si="42"/>
        <v>○</v>
      </c>
      <c r="M332" s="22" t="str">
        <f t="shared" si="43"/>
        <v>○</v>
      </c>
      <c r="N332" s="22" t="str">
        <f t="shared" si="44"/>
        <v>○</v>
      </c>
      <c r="O332" s="22">
        <f t="shared" si="45"/>
        <v>2</v>
      </c>
      <c r="P332" s="22" t="s">
        <v>13</v>
      </c>
      <c r="Q332" s="22" t="s">
        <v>14</v>
      </c>
      <c r="R332" s="22" t="str">
        <f t="shared" si="46"/>
        <v>○</v>
      </c>
      <c r="S332" s="22">
        <f t="shared" si="47"/>
        <v>2</v>
      </c>
      <c r="T332" s="22" t="s">
        <v>13</v>
      </c>
      <c r="U332" s="22" t="s">
        <v>14</v>
      </c>
    </row>
    <row r="333" spans="1:21" s="6" customFormat="1" ht="40.5" customHeight="1">
      <c r="A333" s="14" t="s">
        <v>344</v>
      </c>
      <c r="B333" s="23" t="s">
        <v>32</v>
      </c>
      <c r="C333" s="15" t="s">
        <v>413</v>
      </c>
      <c r="D333" s="15" t="s">
        <v>403</v>
      </c>
      <c r="E333" s="44">
        <v>10840793</v>
      </c>
      <c r="F333" s="15"/>
      <c r="G333" s="17"/>
      <c r="H333" s="20" t="s">
        <v>929</v>
      </c>
      <c r="I333" s="18" t="str">
        <f t="shared" si="40"/>
        <v>海務課</v>
      </c>
      <c r="J333" s="18">
        <f t="shared" si="41"/>
        <v>47</v>
      </c>
      <c r="K333" s="18"/>
      <c r="L333" s="22" t="str">
        <f t="shared" si="42"/>
        <v>○</v>
      </c>
      <c r="M333" s="22" t="str">
        <f t="shared" si="43"/>
        <v>○</v>
      </c>
      <c r="N333" s="22" t="str">
        <f t="shared" si="44"/>
        <v>○</v>
      </c>
      <c r="O333" s="22">
        <f t="shared" si="45"/>
        <v>2</v>
      </c>
      <c r="P333" s="22" t="s">
        <v>13</v>
      </c>
      <c r="Q333" s="22" t="s">
        <v>14</v>
      </c>
      <c r="R333" s="22" t="str">
        <f t="shared" si="46"/>
        <v>○</v>
      </c>
      <c r="S333" s="22">
        <f t="shared" si="47"/>
        <v>2</v>
      </c>
      <c r="T333" s="22" t="s">
        <v>13</v>
      </c>
      <c r="U333" s="22" t="s">
        <v>14</v>
      </c>
    </row>
    <row r="334" spans="1:21" s="6" customFormat="1" ht="40.5" customHeight="1">
      <c r="A334" s="14" t="s">
        <v>344</v>
      </c>
      <c r="B334" s="23" t="s">
        <v>49</v>
      </c>
      <c r="C334" s="15" t="s">
        <v>414</v>
      </c>
      <c r="D334" s="15" t="s">
        <v>403</v>
      </c>
      <c r="E334" s="44">
        <v>2119021</v>
      </c>
      <c r="F334" s="15"/>
      <c r="G334" s="17"/>
      <c r="H334" s="20" t="s">
        <v>930</v>
      </c>
      <c r="I334" s="18" t="str">
        <f t="shared" si="40"/>
        <v>海務課</v>
      </c>
      <c r="J334" s="18">
        <f>LEN(C334)</f>
        <v>47</v>
      </c>
      <c r="K334" s="18"/>
      <c r="L334" s="22" t="str">
        <f t="shared" si="42"/>
        <v>○</v>
      </c>
      <c r="M334" s="22" t="str">
        <f t="shared" si="43"/>
        <v>○</v>
      </c>
      <c r="N334" s="22" t="str">
        <f t="shared" si="44"/>
        <v>○</v>
      </c>
      <c r="O334" s="22">
        <f t="shared" si="45"/>
        <v>2</v>
      </c>
      <c r="P334" s="22" t="s">
        <v>13</v>
      </c>
      <c r="Q334" s="22" t="s">
        <v>14</v>
      </c>
      <c r="R334" s="22" t="str">
        <f t="shared" si="46"/>
        <v>○</v>
      </c>
      <c r="S334" s="22">
        <f t="shared" si="47"/>
        <v>2</v>
      </c>
      <c r="T334" s="22" t="s">
        <v>13</v>
      </c>
      <c r="U334" s="22" t="s">
        <v>14</v>
      </c>
    </row>
    <row r="335" spans="1:21" s="6" customFormat="1" ht="40.5" customHeight="1">
      <c r="A335" s="14" t="s">
        <v>344</v>
      </c>
      <c r="B335" s="23" t="s">
        <v>49</v>
      </c>
      <c r="C335" s="15" t="s">
        <v>414</v>
      </c>
      <c r="D335" s="15" t="s">
        <v>403</v>
      </c>
      <c r="E335" s="44">
        <v>3203585</v>
      </c>
      <c r="F335" s="15"/>
      <c r="G335" s="17"/>
      <c r="H335" s="20" t="s">
        <v>931</v>
      </c>
      <c r="I335" s="18" t="str">
        <f t="shared" si="40"/>
        <v>海務課</v>
      </c>
      <c r="J335" s="18">
        <f t="shared" si="41"/>
        <v>47</v>
      </c>
      <c r="K335" s="18"/>
      <c r="L335" s="22" t="str">
        <f t="shared" si="42"/>
        <v>○</v>
      </c>
      <c r="M335" s="22" t="str">
        <f t="shared" si="43"/>
        <v>○</v>
      </c>
      <c r="N335" s="22" t="str">
        <f t="shared" si="44"/>
        <v>○</v>
      </c>
      <c r="O335" s="22">
        <f t="shared" si="45"/>
        <v>2</v>
      </c>
      <c r="P335" s="22" t="s">
        <v>13</v>
      </c>
      <c r="Q335" s="22" t="s">
        <v>14</v>
      </c>
      <c r="R335" s="22" t="str">
        <f t="shared" si="46"/>
        <v>○</v>
      </c>
      <c r="S335" s="22">
        <f t="shared" si="47"/>
        <v>2</v>
      </c>
      <c r="T335" s="22" t="s">
        <v>13</v>
      </c>
      <c r="U335" s="22" t="s">
        <v>14</v>
      </c>
    </row>
    <row r="336" spans="1:21" s="6" customFormat="1" ht="40.5" customHeight="1">
      <c r="A336" s="14" t="s">
        <v>344</v>
      </c>
      <c r="B336" s="23" t="s">
        <v>32</v>
      </c>
      <c r="C336" s="15" t="s">
        <v>414</v>
      </c>
      <c r="D336" s="15" t="s">
        <v>403</v>
      </c>
      <c r="E336" s="44">
        <v>10840794</v>
      </c>
      <c r="F336" s="15"/>
      <c r="G336" s="17"/>
      <c r="H336" s="20" t="s">
        <v>932</v>
      </c>
      <c r="I336" s="18" t="str">
        <f t="shared" si="40"/>
        <v>海務課</v>
      </c>
      <c r="J336" s="18">
        <f t="shared" si="41"/>
        <v>47</v>
      </c>
      <c r="K336" s="18"/>
      <c r="L336" s="22" t="str">
        <f t="shared" si="42"/>
        <v>○</v>
      </c>
      <c r="M336" s="22" t="str">
        <f t="shared" si="43"/>
        <v>○</v>
      </c>
      <c r="N336" s="22" t="str">
        <f t="shared" si="44"/>
        <v>○</v>
      </c>
      <c r="O336" s="22">
        <f t="shared" si="45"/>
        <v>2</v>
      </c>
      <c r="P336" s="22" t="s">
        <v>13</v>
      </c>
      <c r="Q336" s="22" t="s">
        <v>14</v>
      </c>
      <c r="R336" s="22" t="str">
        <f t="shared" si="46"/>
        <v>○</v>
      </c>
      <c r="S336" s="22">
        <f t="shared" si="47"/>
        <v>2</v>
      </c>
      <c r="T336" s="22" t="s">
        <v>13</v>
      </c>
      <c r="U336" s="22" t="s">
        <v>14</v>
      </c>
    </row>
    <row r="337" spans="1:21" s="6" customFormat="1" ht="40.5" customHeight="1">
      <c r="A337" s="14" t="s">
        <v>344</v>
      </c>
      <c r="B337" s="23" t="s">
        <v>32</v>
      </c>
      <c r="C337" s="15" t="s">
        <v>415</v>
      </c>
      <c r="D337" s="15" t="s">
        <v>416</v>
      </c>
      <c r="E337" s="44">
        <v>595609</v>
      </c>
      <c r="F337" s="15"/>
      <c r="G337" s="17"/>
      <c r="H337" s="20" t="s">
        <v>933</v>
      </c>
      <c r="I337" s="18" t="str">
        <f t="shared" si="40"/>
        <v>海務課</v>
      </c>
      <c r="J337" s="18">
        <f t="shared" si="41"/>
        <v>50</v>
      </c>
      <c r="K337" s="18"/>
      <c r="L337" s="22" t="str">
        <f t="shared" si="42"/>
        <v>○</v>
      </c>
      <c r="M337" s="22" t="str">
        <f t="shared" si="43"/>
        <v>○</v>
      </c>
      <c r="N337" s="22" t="str">
        <f t="shared" si="44"/>
        <v>○</v>
      </c>
      <c r="O337" s="22">
        <f t="shared" si="45"/>
        <v>2</v>
      </c>
      <c r="P337" s="22" t="s">
        <v>13</v>
      </c>
      <c r="Q337" s="22" t="s">
        <v>14</v>
      </c>
      <c r="R337" s="22" t="str">
        <f t="shared" si="46"/>
        <v>○</v>
      </c>
      <c r="S337" s="22">
        <f t="shared" si="47"/>
        <v>2</v>
      </c>
      <c r="T337" s="22" t="s">
        <v>13</v>
      </c>
      <c r="U337" s="22" t="s">
        <v>14</v>
      </c>
    </row>
    <row r="338" spans="1:21" s="6" customFormat="1" ht="40.5" customHeight="1">
      <c r="A338" s="14" t="s">
        <v>344</v>
      </c>
      <c r="B338" s="23" t="s">
        <v>32</v>
      </c>
      <c r="C338" s="15" t="s">
        <v>417</v>
      </c>
      <c r="D338" s="15" t="s">
        <v>416</v>
      </c>
      <c r="E338" s="44">
        <v>595609</v>
      </c>
      <c r="F338" s="15"/>
      <c r="G338" s="17"/>
      <c r="H338" s="20" t="s">
        <v>934</v>
      </c>
      <c r="I338" s="18" t="str">
        <f t="shared" si="40"/>
        <v>海務課</v>
      </c>
      <c r="J338" s="18">
        <f t="shared" si="41"/>
        <v>50</v>
      </c>
      <c r="K338" s="18"/>
      <c r="L338" s="22" t="str">
        <f t="shared" si="42"/>
        <v>○</v>
      </c>
      <c r="M338" s="22" t="str">
        <f t="shared" si="43"/>
        <v>○</v>
      </c>
      <c r="N338" s="22" t="str">
        <f t="shared" si="44"/>
        <v>○</v>
      </c>
      <c r="O338" s="22">
        <f t="shared" si="45"/>
        <v>2</v>
      </c>
      <c r="P338" s="22" t="s">
        <v>13</v>
      </c>
      <c r="Q338" s="22" t="s">
        <v>14</v>
      </c>
      <c r="R338" s="22" t="str">
        <f t="shared" si="46"/>
        <v>○</v>
      </c>
      <c r="S338" s="22">
        <f t="shared" si="47"/>
        <v>2</v>
      </c>
      <c r="T338" s="22" t="s">
        <v>13</v>
      </c>
      <c r="U338" s="22" t="s">
        <v>14</v>
      </c>
    </row>
    <row r="339" spans="1:21" s="6" customFormat="1" ht="40.5" customHeight="1">
      <c r="A339" s="14" t="s">
        <v>344</v>
      </c>
      <c r="B339" s="23" t="s">
        <v>32</v>
      </c>
      <c r="C339" s="15" t="s">
        <v>418</v>
      </c>
      <c r="D339" s="15" t="s">
        <v>416</v>
      </c>
      <c r="E339" s="44">
        <v>595609</v>
      </c>
      <c r="F339" s="15"/>
      <c r="G339" s="17"/>
      <c r="H339" s="20" t="s">
        <v>935</v>
      </c>
      <c r="I339" s="18" t="str">
        <f t="shared" si="40"/>
        <v>海務課</v>
      </c>
      <c r="J339" s="18">
        <f t="shared" si="41"/>
        <v>50</v>
      </c>
      <c r="K339" s="18"/>
      <c r="L339" s="22" t="str">
        <f t="shared" si="42"/>
        <v>○</v>
      </c>
      <c r="M339" s="22" t="str">
        <f t="shared" si="43"/>
        <v>○</v>
      </c>
      <c r="N339" s="22" t="str">
        <f t="shared" si="44"/>
        <v>○</v>
      </c>
      <c r="O339" s="22">
        <f t="shared" si="45"/>
        <v>2</v>
      </c>
      <c r="P339" s="22" t="s">
        <v>13</v>
      </c>
      <c r="Q339" s="22" t="s">
        <v>14</v>
      </c>
      <c r="R339" s="22" t="str">
        <f t="shared" si="46"/>
        <v>○</v>
      </c>
      <c r="S339" s="22">
        <f t="shared" si="47"/>
        <v>2</v>
      </c>
      <c r="T339" s="22" t="s">
        <v>13</v>
      </c>
      <c r="U339" s="22" t="s">
        <v>14</v>
      </c>
    </row>
    <row r="340" spans="1:21" s="6" customFormat="1" ht="40.5" customHeight="1">
      <c r="A340" s="14" t="s">
        <v>344</v>
      </c>
      <c r="B340" s="23" t="s">
        <v>32</v>
      </c>
      <c r="C340" s="15" t="s">
        <v>419</v>
      </c>
      <c r="D340" s="15" t="s">
        <v>416</v>
      </c>
      <c r="E340" s="44">
        <v>595609</v>
      </c>
      <c r="F340" s="15"/>
      <c r="G340" s="17"/>
      <c r="H340" s="20" t="s">
        <v>936</v>
      </c>
      <c r="I340" s="18" t="str">
        <f t="shared" si="40"/>
        <v>海務課</v>
      </c>
      <c r="J340" s="18">
        <f t="shared" si="41"/>
        <v>55</v>
      </c>
      <c r="K340" s="18"/>
      <c r="L340" s="22" t="str">
        <f t="shared" si="42"/>
        <v>○</v>
      </c>
      <c r="M340" s="22" t="str">
        <f t="shared" si="43"/>
        <v>○</v>
      </c>
      <c r="N340" s="22" t="str">
        <f t="shared" si="44"/>
        <v>○</v>
      </c>
      <c r="O340" s="22">
        <f t="shared" si="45"/>
        <v>2</v>
      </c>
      <c r="P340" s="22" t="s">
        <v>13</v>
      </c>
      <c r="Q340" s="22" t="s">
        <v>14</v>
      </c>
      <c r="R340" s="22" t="str">
        <f t="shared" si="46"/>
        <v>○</v>
      </c>
      <c r="S340" s="22">
        <f t="shared" si="47"/>
        <v>2</v>
      </c>
      <c r="T340" s="22" t="s">
        <v>13</v>
      </c>
      <c r="U340" s="22" t="s">
        <v>14</v>
      </c>
    </row>
    <row r="341" spans="1:21" s="6" customFormat="1" ht="40.5" customHeight="1">
      <c r="A341" s="14" t="s">
        <v>344</v>
      </c>
      <c r="B341" s="23" t="s">
        <v>32</v>
      </c>
      <c r="C341" s="15" t="s">
        <v>420</v>
      </c>
      <c r="D341" s="15" t="s">
        <v>416</v>
      </c>
      <c r="E341" s="44">
        <v>595609</v>
      </c>
      <c r="F341" s="15"/>
      <c r="G341" s="17"/>
      <c r="H341" s="20" t="s">
        <v>937</v>
      </c>
      <c r="I341" s="18" t="str">
        <f t="shared" si="40"/>
        <v>海務課</v>
      </c>
      <c r="J341" s="18">
        <f t="shared" si="41"/>
        <v>55</v>
      </c>
      <c r="K341" s="18"/>
      <c r="L341" s="22" t="str">
        <f t="shared" si="42"/>
        <v>○</v>
      </c>
      <c r="M341" s="22" t="str">
        <f t="shared" si="43"/>
        <v>○</v>
      </c>
      <c r="N341" s="22" t="str">
        <f t="shared" si="44"/>
        <v>○</v>
      </c>
      <c r="O341" s="22">
        <f t="shared" si="45"/>
        <v>2</v>
      </c>
      <c r="P341" s="22" t="s">
        <v>13</v>
      </c>
      <c r="Q341" s="22" t="s">
        <v>14</v>
      </c>
      <c r="R341" s="22" t="str">
        <f t="shared" si="46"/>
        <v>○</v>
      </c>
      <c r="S341" s="22">
        <f t="shared" si="47"/>
        <v>2</v>
      </c>
      <c r="T341" s="22" t="s">
        <v>13</v>
      </c>
      <c r="U341" s="22" t="s">
        <v>14</v>
      </c>
    </row>
    <row r="342" spans="1:21" s="6" customFormat="1" ht="40.5" customHeight="1">
      <c r="A342" s="14" t="s">
        <v>344</v>
      </c>
      <c r="B342" s="23" t="s">
        <v>32</v>
      </c>
      <c r="C342" s="15" t="s">
        <v>421</v>
      </c>
      <c r="D342" s="15" t="s">
        <v>416</v>
      </c>
      <c r="E342" s="44">
        <v>595608</v>
      </c>
      <c r="F342" s="15"/>
      <c r="G342" s="17"/>
      <c r="H342" s="20" t="s">
        <v>938</v>
      </c>
      <c r="I342" s="18" t="str">
        <f t="shared" si="40"/>
        <v>海務課</v>
      </c>
      <c r="J342" s="18">
        <f t="shared" si="41"/>
        <v>54</v>
      </c>
      <c r="K342" s="18"/>
      <c r="L342" s="22" t="str">
        <f t="shared" si="42"/>
        <v>○</v>
      </c>
      <c r="M342" s="22" t="str">
        <f t="shared" si="43"/>
        <v>○</v>
      </c>
      <c r="N342" s="22" t="str">
        <f t="shared" si="44"/>
        <v>○</v>
      </c>
      <c r="O342" s="22">
        <f t="shared" si="45"/>
        <v>2</v>
      </c>
      <c r="P342" s="22" t="s">
        <v>13</v>
      </c>
      <c r="Q342" s="22" t="s">
        <v>14</v>
      </c>
      <c r="R342" s="22" t="str">
        <f t="shared" si="46"/>
        <v>○</v>
      </c>
      <c r="S342" s="22">
        <f t="shared" si="47"/>
        <v>2</v>
      </c>
      <c r="T342" s="22" t="s">
        <v>13</v>
      </c>
      <c r="U342" s="22" t="s">
        <v>14</v>
      </c>
    </row>
    <row r="343" spans="1:21" s="6" customFormat="1" ht="40.5" customHeight="1">
      <c r="A343" s="14" t="s">
        <v>344</v>
      </c>
      <c r="B343" s="23" t="s">
        <v>32</v>
      </c>
      <c r="C343" s="15" t="s">
        <v>422</v>
      </c>
      <c r="D343" s="15" t="s">
        <v>416</v>
      </c>
      <c r="E343" s="44">
        <v>595609</v>
      </c>
      <c r="F343" s="15"/>
      <c r="G343" s="17"/>
      <c r="H343" s="20" t="s">
        <v>939</v>
      </c>
      <c r="I343" s="18" t="str">
        <f t="shared" si="40"/>
        <v>海務課</v>
      </c>
      <c r="J343" s="18">
        <f t="shared" si="41"/>
        <v>54</v>
      </c>
      <c r="K343" s="18"/>
      <c r="L343" s="22" t="str">
        <f t="shared" si="42"/>
        <v>○</v>
      </c>
      <c r="M343" s="22" t="str">
        <f t="shared" si="43"/>
        <v>○</v>
      </c>
      <c r="N343" s="22" t="str">
        <f t="shared" si="44"/>
        <v>○</v>
      </c>
      <c r="O343" s="22">
        <f t="shared" si="45"/>
        <v>2</v>
      </c>
      <c r="P343" s="22" t="s">
        <v>13</v>
      </c>
      <c r="Q343" s="22" t="s">
        <v>14</v>
      </c>
      <c r="R343" s="22" t="str">
        <f t="shared" si="46"/>
        <v>○</v>
      </c>
      <c r="S343" s="22">
        <f t="shared" si="47"/>
        <v>2</v>
      </c>
      <c r="T343" s="22" t="s">
        <v>13</v>
      </c>
      <c r="U343" s="22" t="s">
        <v>14</v>
      </c>
    </row>
    <row r="344" spans="1:21" s="6" customFormat="1" ht="40.5" customHeight="1">
      <c r="A344" s="14" t="s">
        <v>344</v>
      </c>
      <c r="B344" s="23" t="s">
        <v>32</v>
      </c>
      <c r="C344" s="15" t="s">
        <v>423</v>
      </c>
      <c r="D344" s="15" t="s">
        <v>416</v>
      </c>
      <c r="E344" s="44">
        <v>595609</v>
      </c>
      <c r="F344" s="15"/>
      <c r="G344" s="17"/>
      <c r="H344" s="20" t="s">
        <v>940</v>
      </c>
      <c r="I344" s="18" t="str">
        <f t="shared" si="40"/>
        <v>海務課</v>
      </c>
      <c r="J344" s="18">
        <f t="shared" si="41"/>
        <v>54</v>
      </c>
      <c r="K344" s="18"/>
      <c r="L344" s="22" t="str">
        <f t="shared" si="42"/>
        <v>○</v>
      </c>
      <c r="M344" s="22" t="str">
        <f t="shared" si="43"/>
        <v>○</v>
      </c>
      <c r="N344" s="22" t="str">
        <f t="shared" si="44"/>
        <v>○</v>
      </c>
      <c r="O344" s="22">
        <f t="shared" si="45"/>
        <v>2</v>
      </c>
      <c r="P344" s="22" t="s">
        <v>13</v>
      </c>
      <c r="Q344" s="22" t="s">
        <v>14</v>
      </c>
      <c r="R344" s="22" t="str">
        <f t="shared" si="46"/>
        <v>○</v>
      </c>
      <c r="S344" s="22">
        <f t="shared" si="47"/>
        <v>2</v>
      </c>
      <c r="T344" s="22" t="s">
        <v>13</v>
      </c>
      <c r="U344" s="22" t="s">
        <v>14</v>
      </c>
    </row>
    <row r="345" spans="1:21" s="6" customFormat="1" ht="40.5" customHeight="1">
      <c r="A345" s="14" t="s">
        <v>344</v>
      </c>
      <c r="B345" s="23" t="s">
        <v>32</v>
      </c>
      <c r="C345" s="15" t="s">
        <v>424</v>
      </c>
      <c r="D345" s="15" t="s">
        <v>416</v>
      </c>
      <c r="E345" s="44">
        <v>595609</v>
      </c>
      <c r="F345" s="15"/>
      <c r="G345" s="17"/>
      <c r="H345" s="20" t="s">
        <v>941</v>
      </c>
      <c r="I345" s="18" t="str">
        <f t="shared" ref="I345:I408" si="48">CONCATENATE(A345,F345)</f>
        <v>海務課</v>
      </c>
      <c r="J345" s="18">
        <f t="shared" ref="J345:J408" si="49">LEN(C345)</f>
        <v>56</v>
      </c>
      <c r="K345" s="18"/>
      <c r="L345" s="22" t="str">
        <f t="shared" ref="L345:L408" si="50">IF(AND(F345="比随",E345&gt;=1000000),"×","○")</f>
        <v>○</v>
      </c>
      <c r="M345" s="22" t="str">
        <f t="shared" ref="M345:M408" si="51">IF(E345&lt;100,"×","○")</f>
        <v>○</v>
      </c>
      <c r="N345" s="22" t="str">
        <f t="shared" ref="N345:N408" si="52">IF((LEN(C345)*2-LENB(C345))=O345,"○","×")</f>
        <v>○</v>
      </c>
      <c r="O345" s="22">
        <f t="shared" ref="O345:O408" si="53">LEN(C345)*2-LEN(SUBSTITUTE(C345,P345,""))-LEN(SUBSTITUTE(C345,Q345,""))</f>
        <v>2</v>
      </c>
      <c r="P345" s="22" t="s">
        <v>13</v>
      </c>
      <c r="Q345" s="22" t="s">
        <v>14</v>
      </c>
      <c r="R345" s="22" t="str">
        <f t="shared" ref="R345:R408" si="54">IF((LEN(D345)*2-LENB(D345))=S345,"○","×")</f>
        <v>○</v>
      </c>
      <c r="S345" s="22">
        <f t="shared" ref="S345:S408" si="55">LEN(D345)*2-LEN(SUBSTITUTE(D345,T345,""))-LEN(SUBSTITUTE(D345,U345,""))</f>
        <v>2</v>
      </c>
      <c r="T345" s="22" t="s">
        <v>13</v>
      </c>
      <c r="U345" s="22" t="s">
        <v>14</v>
      </c>
    </row>
    <row r="346" spans="1:21" s="6" customFormat="1" ht="40.5" customHeight="1">
      <c r="A346" s="14" t="s">
        <v>344</v>
      </c>
      <c r="B346" s="23" t="s">
        <v>32</v>
      </c>
      <c r="C346" s="15" t="s">
        <v>425</v>
      </c>
      <c r="D346" s="15" t="s">
        <v>416</v>
      </c>
      <c r="E346" s="44">
        <v>595609</v>
      </c>
      <c r="F346" s="15"/>
      <c r="G346" s="17"/>
      <c r="H346" s="20" t="s">
        <v>942</v>
      </c>
      <c r="I346" s="18" t="str">
        <f t="shared" si="48"/>
        <v>海務課</v>
      </c>
      <c r="J346" s="18">
        <f t="shared" si="49"/>
        <v>55</v>
      </c>
      <c r="K346" s="18"/>
      <c r="L346" s="22" t="str">
        <f t="shared" si="50"/>
        <v>○</v>
      </c>
      <c r="M346" s="22" t="str">
        <f t="shared" si="51"/>
        <v>○</v>
      </c>
      <c r="N346" s="22" t="str">
        <f t="shared" si="52"/>
        <v>○</v>
      </c>
      <c r="O346" s="22">
        <f t="shared" si="53"/>
        <v>2</v>
      </c>
      <c r="P346" s="22" t="s">
        <v>13</v>
      </c>
      <c r="Q346" s="22" t="s">
        <v>14</v>
      </c>
      <c r="R346" s="22" t="str">
        <f t="shared" si="54"/>
        <v>○</v>
      </c>
      <c r="S346" s="22">
        <f t="shared" si="55"/>
        <v>2</v>
      </c>
      <c r="T346" s="22" t="s">
        <v>13</v>
      </c>
      <c r="U346" s="22" t="s">
        <v>14</v>
      </c>
    </row>
    <row r="347" spans="1:21" s="6" customFormat="1" ht="40.5" customHeight="1">
      <c r="A347" s="14" t="s">
        <v>344</v>
      </c>
      <c r="B347" s="23" t="s">
        <v>32</v>
      </c>
      <c r="C347" s="15" t="s">
        <v>426</v>
      </c>
      <c r="D347" s="15" t="s">
        <v>416</v>
      </c>
      <c r="E347" s="44">
        <v>595609</v>
      </c>
      <c r="F347" s="15"/>
      <c r="G347" s="17"/>
      <c r="H347" s="20" t="s">
        <v>943</v>
      </c>
      <c r="I347" s="18" t="str">
        <f t="shared" si="48"/>
        <v>海務課</v>
      </c>
      <c r="J347" s="18">
        <f t="shared" si="49"/>
        <v>54</v>
      </c>
      <c r="K347" s="18"/>
      <c r="L347" s="22" t="str">
        <f t="shared" si="50"/>
        <v>○</v>
      </c>
      <c r="M347" s="22" t="str">
        <f t="shared" si="51"/>
        <v>○</v>
      </c>
      <c r="N347" s="22" t="str">
        <f t="shared" si="52"/>
        <v>○</v>
      </c>
      <c r="O347" s="22">
        <f t="shared" si="53"/>
        <v>2</v>
      </c>
      <c r="P347" s="22" t="s">
        <v>13</v>
      </c>
      <c r="Q347" s="22" t="s">
        <v>14</v>
      </c>
      <c r="R347" s="22" t="str">
        <f t="shared" si="54"/>
        <v>○</v>
      </c>
      <c r="S347" s="22">
        <f t="shared" si="55"/>
        <v>2</v>
      </c>
      <c r="T347" s="22" t="s">
        <v>13</v>
      </c>
      <c r="U347" s="22" t="s">
        <v>14</v>
      </c>
    </row>
    <row r="348" spans="1:21" s="6" customFormat="1" ht="40.5" customHeight="1">
      <c r="A348" s="14" t="s">
        <v>344</v>
      </c>
      <c r="B348" s="23" t="s">
        <v>32</v>
      </c>
      <c r="C348" s="15" t="s">
        <v>427</v>
      </c>
      <c r="D348" s="15" t="s">
        <v>416</v>
      </c>
      <c r="E348" s="44">
        <v>595609</v>
      </c>
      <c r="F348" s="15"/>
      <c r="G348" s="17"/>
      <c r="H348" s="20" t="s">
        <v>944</v>
      </c>
      <c r="I348" s="18" t="str">
        <f t="shared" si="48"/>
        <v>海務課</v>
      </c>
      <c r="J348" s="18">
        <f t="shared" si="49"/>
        <v>54</v>
      </c>
      <c r="K348" s="18"/>
      <c r="L348" s="22" t="str">
        <f t="shared" si="50"/>
        <v>○</v>
      </c>
      <c r="M348" s="22" t="str">
        <f t="shared" si="51"/>
        <v>○</v>
      </c>
      <c r="N348" s="22" t="str">
        <f t="shared" si="52"/>
        <v>○</v>
      </c>
      <c r="O348" s="22">
        <f t="shared" si="53"/>
        <v>2</v>
      </c>
      <c r="P348" s="22" t="s">
        <v>13</v>
      </c>
      <c r="Q348" s="22" t="s">
        <v>14</v>
      </c>
      <c r="R348" s="22" t="str">
        <f t="shared" si="54"/>
        <v>○</v>
      </c>
      <c r="S348" s="22">
        <f t="shared" si="55"/>
        <v>2</v>
      </c>
      <c r="T348" s="22" t="s">
        <v>13</v>
      </c>
      <c r="U348" s="22" t="s">
        <v>14</v>
      </c>
    </row>
    <row r="349" spans="1:21" s="6" customFormat="1" ht="40.5" customHeight="1">
      <c r="A349" s="14" t="s">
        <v>344</v>
      </c>
      <c r="B349" s="23" t="s">
        <v>32</v>
      </c>
      <c r="C349" s="15" t="s">
        <v>428</v>
      </c>
      <c r="D349" s="15" t="s">
        <v>429</v>
      </c>
      <c r="E349" s="44">
        <v>674093</v>
      </c>
      <c r="F349" s="15"/>
      <c r="G349" s="17"/>
      <c r="H349" s="20" t="s">
        <v>945</v>
      </c>
      <c r="I349" s="18" t="str">
        <f t="shared" si="48"/>
        <v>海務課</v>
      </c>
      <c r="J349" s="18">
        <f t="shared" si="49"/>
        <v>49</v>
      </c>
      <c r="K349" s="18"/>
      <c r="L349" s="22" t="str">
        <f t="shared" si="50"/>
        <v>○</v>
      </c>
      <c r="M349" s="22" t="str">
        <f t="shared" si="51"/>
        <v>○</v>
      </c>
      <c r="N349" s="22" t="str">
        <f t="shared" si="52"/>
        <v>○</v>
      </c>
      <c r="O349" s="22">
        <f t="shared" si="53"/>
        <v>2</v>
      </c>
      <c r="P349" s="22" t="s">
        <v>13</v>
      </c>
      <c r="Q349" s="22" t="s">
        <v>14</v>
      </c>
      <c r="R349" s="22" t="str">
        <f t="shared" si="54"/>
        <v>○</v>
      </c>
      <c r="S349" s="22">
        <f t="shared" si="55"/>
        <v>2</v>
      </c>
      <c r="T349" s="22" t="s">
        <v>13</v>
      </c>
      <c r="U349" s="22" t="s">
        <v>14</v>
      </c>
    </row>
    <row r="350" spans="1:21" s="6" customFormat="1" ht="40.5" customHeight="1">
      <c r="A350" s="14" t="s">
        <v>344</v>
      </c>
      <c r="B350" s="23" t="s">
        <v>32</v>
      </c>
      <c r="C350" s="15" t="s">
        <v>430</v>
      </c>
      <c r="D350" s="15" t="s">
        <v>431</v>
      </c>
      <c r="E350" s="44">
        <v>656584</v>
      </c>
      <c r="F350" s="15"/>
      <c r="G350" s="17"/>
      <c r="H350" s="20" t="s">
        <v>946</v>
      </c>
      <c r="I350" s="18" t="str">
        <f t="shared" si="48"/>
        <v>海務課</v>
      </c>
      <c r="J350" s="18">
        <f t="shared" si="49"/>
        <v>49</v>
      </c>
      <c r="K350" s="18"/>
      <c r="L350" s="22" t="str">
        <f t="shared" si="50"/>
        <v>○</v>
      </c>
      <c r="M350" s="22" t="str">
        <f t="shared" si="51"/>
        <v>○</v>
      </c>
      <c r="N350" s="22" t="str">
        <f t="shared" si="52"/>
        <v>○</v>
      </c>
      <c r="O350" s="22">
        <f t="shared" si="53"/>
        <v>2</v>
      </c>
      <c r="P350" s="22" t="s">
        <v>13</v>
      </c>
      <c r="Q350" s="22" t="s">
        <v>14</v>
      </c>
      <c r="R350" s="22" t="str">
        <f t="shared" si="54"/>
        <v>○</v>
      </c>
      <c r="S350" s="22">
        <f t="shared" si="55"/>
        <v>2</v>
      </c>
      <c r="T350" s="22" t="s">
        <v>13</v>
      </c>
      <c r="U350" s="22" t="s">
        <v>14</v>
      </c>
    </row>
    <row r="351" spans="1:21" s="6" customFormat="1" ht="40.5" customHeight="1">
      <c r="A351" s="14" t="s">
        <v>344</v>
      </c>
      <c r="B351" s="23" t="s">
        <v>32</v>
      </c>
      <c r="C351" s="15" t="s">
        <v>432</v>
      </c>
      <c r="D351" s="15" t="s">
        <v>431</v>
      </c>
      <c r="E351" s="44">
        <v>682847</v>
      </c>
      <c r="F351" s="15"/>
      <c r="G351" s="17"/>
      <c r="H351" s="20" t="s">
        <v>947</v>
      </c>
      <c r="I351" s="18" t="str">
        <f t="shared" si="48"/>
        <v>海務課</v>
      </c>
      <c r="J351" s="18">
        <f t="shared" si="49"/>
        <v>49</v>
      </c>
      <c r="K351" s="18"/>
      <c r="L351" s="22" t="str">
        <f t="shared" si="50"/>
        <v>○</v>
      </c>
      <c r="M351" s="22" t="str">
        <f t="shared" si="51"/>
        <v>○</v>
      </c>
      <c r="N351" s="22" t="str">
        <f t="shared" si="52"/>
        <v>○</v>
      </c>
      <c r="O351" s="22">
        <f t="shared" si="53"/>
        <v>2</v>
      </c>
      <c r="P351" s="22" t="s">
        <v>13</v>
      </c>
      <c r="Q351" s="22" t="s">
        <v>14</v>
      </c>
      <c r="R351" s="22" t="str">
        <f t="shared" si="54"/>
        <v>○</v>
      </c>
      <c r="S351" s="22">
        <f t="shared" si="55"/>
        <v>2</v>
      </c>
      <c r="T351" s="22" t="s">
        <v>13</v>
      </c>
      <c r="U351" s="22" t="s">
        <v>14</v>
      </c>
    </row>
    <row r="352" spans="1:21" s="6" customFormat="1" ht="40.5" customHeight="1">
      <c r="A352" s="14" t="s">
        <v>344</v>
      </c>
      <c r="B352" s="23" t="s">
        <v>32</v>
      </c>
      <c r="C352" s="15" t="s">
        <v>433</v>
      </c>
      <c r="D352" s="15" t="s">
        <v>431</v>
      </c>
      <c r="E352" s="44">
        <v>700356</v>
      </c>
      <c r="F352" s="15"/>
      <c r="G352" s="17"/>
      <c r="H352" s="20" t="s">
        <v>948</v>
      </c>
      <c r="I352" s="18" t="str">
        <f t="shared" si="48"/>
        <v>海務課</v>
      </c>
      <c r="J352" s="18">
        <f t="shared" si="49"/>
        <v>48</v>
      </c>
      <c r="K352" s="18"/>
      <c r="L352" s="22" t="str">
        <f t="shared" si="50"/>
        <v>○</v>
      </c>
      <c r="M352" s="22" t="str">
        <f t="shared" si="51"/>
        <v>○</v>
      </c>
      <c r="N352" s="22" t="str">
        <f t="shared" si="52"/>
        <v>○</v>
      </c>
      <c r="O352" s="22">
        <f t="shared" si="53"/>
        <v>2</v>
      </c>
      <c r="P352" s="22" t="s">
        <v>13</v>
      </c>
      <c r="Q352" s="22" t="s">
        <v>14</v>
      </c>
      <c r="R352" s="22" t="str">
        <f t="shared" si="54"/>
        <v>○</v>
      </c>
      <c r="S352" s="22">
        <f t="shared" si="55"/>
        <v>2</v>
      </c>
      <c r="T352" s="22" t="s">
        <v>13</v>
      </c>
      <c r="U352" s="22" t="s">
        <v>14</v>
      </c>
    </row>
    <row r="353" spans="1:21" s="6" customFormat="1" ht="40.5" customHeight="1">
      <c r="A353" s="14" t="s">
        <v>344</v>
      </c>
      <c r="B353" s="23" t="s">
        <v>32</v>
      </c>
      <c r="C353" s="15" t="s">
        <v>434</v>
      </c>
      <c r="D353" s="15" t="s">
        <v>431</v>
      </c>
      <c r="E353" s="44">
        <v>621566</v>
      </c>
      <c r="F353" s="15"/>
      <c r="G353" s="17"/>
      <c r="H353" s="20" t="s">
        <v>949</v>
      </c>
      <c r="I353" s="18" t="str">
        <f t="shared" si="48"/>
        <v>海務課</v>
      </c>
      <c r="J353" s="18">
        <f t="shared" si="49"/>
        <v>48</v>
      </c>
      <c r="K353" s="18"/>
      <c r="L353" s="22" t="str">
        <f t="shared" si="50"/>
        <v>○</v>
      </c>
      <c r="M353" s="22" t="str">
        <f t="shared" si="51"/>
        <v>○</v>
      </c>
      <c r="N353" s="22" t="str">
        <f t="shared" si="52"/>
        <v>○</v>
      </c>
      <c r="O353" s="22">
        <f t="shared" si="53"/>
        <v>2</v>
      </c>
      <c r="P353" s="22" t="s">
        <v>13</v>
      </c>
      <c r="Q353" s="22" t="s">
        <v>14</v>
      </c>
      <c r="R353" s="22" t="str">
        <f t="shared" si="54"/>
        <v>○</v>
      </c>
      <c r="S353" s="22">
        <f t="shared" si="55"/>
        <v>2</v>
      </c>
      <c r="T353" s="22" t="s">
        <v>13</v>
      </c>
      <c r="U353" s="22" t="s">
        <v>14</v>
      </c>
    </row>
    <row r="354" spans="1:21" s="6" customFormat="1" ht="40.5" customHeight="1">
      <c r="A354" s="14" t="s">
        <v>344</v>
      </c>
      <c r="B354" s="23" t="s">
        <v>32</v>
      </c>
      <c r="C354" s="15" t="s">
        <v>435</v>
      </c>
      <c r="D354" s="15" t="s">
        <v>431</v>
      </c>
      <c r="E354" s="44">
        <v>657457</v>
      </c>
      <c r="F354" s="15"/>
      <c r="G354" s="17"/>
      <c r="H354" s="20" t="s">
        <v>950</v>
      </c>
      <c r="I354" s="18" t="str">
        <f t="shared" si="48"/>
        <v>海務課</v>
      </c>
      <c r="J354" s="18">
        <f t="shared" si="49"/>
        <v>48</v>
      </c>
      <c r="K354" s="18"/>
      <c r="L354" s="22" t="str">
        <f t="shared" si="50"/>
        <v>○</v>
      </c>
      <c r="M354" s="22" t="str">
        <f t="shared" si="51"/>
        <v>○</v>
      </c>
      <c r="N354" s="22" t="str">
        <f t="shared" si="52"/>
        <v>○</v>
      </c>
      <c r="O354" s="22">
        <f t="shared" si="53"/>
        <v>2</v>
      </c>
      <c r="P354" s="22" t="s">
        <v>13</v>
      </c>
      <c r="Q354" s="22" t="s">
        <v>14</v>
      </c>
      <c r="R354" s="22" t="str">
        <f t="shared" si="54"/>
        <v>○</v>
      </c>
      <c r="S354" s="22">
        <f t="shared" si="55"/>
        <v>2</v>
      </c>
      <c r="T354" s="22" t="s">
        <v>13</v>
      </c>
      <c r="U354" s="22" t="s">
        <v>14</v>
      </c>
    </row>
    <row r="355" spans="1:21" s="6" customFormat="1" ht="40.5" customHeight="1">
      <c r="A355" s="14" t="s">
        <v>344</v>
      </c>
      <c r="B355" s="23" t="s">
        <v>32</v>
      </c>
      <c r="C355" s="15" t="s">
        <v>436</v>
      </c>
      <c r="D355" s="15" t="s">
        <v>429</v>
      </c>
      <c r="E355" s="44">
        <v>647829</v>
      </c>
      <c r="F355" s="15"/>
      <c r="G355" s="17"/>
      <c r="H355" s="20" t="s">
        <v>951</v>
      </c>
      <c r="I355" s="18" t="str">
        <f t="shared" si="48"/>
        <v>海務課</v>
      </c>
      <c r="J355" s="18">
        <f t="shared" si="49"/>
        <v>48</v>
      </c>
      <c r="K355" s="18"/>
      <c r="L355" s="22" t="str">
        <f t="shared" si="50"/>
        <v>○</v>
      </c>
      <c r="M355" s="22" t="str">
        <f t="shared" si="51"/>
        <v>○</v>
      </c>
      <c r="N355" s="22" t="str">
        <f t="shared" si="52"/>
        <v>○</v>
      </c>
      <c r="O355" s="22">
        <f t="shared" si="53"/>
        <v>2</v>
      </c>
      <c r="P355" s="22" t="s">
        <v>13</v>
      </c>
      <c r="Q355" s="22" t="s">
        <v>14</v>
      </c>
      <c r="R355" s="22" t="str">
        <f t="shared" si="54"/>
        <v>○</v>
      </c>
      <c r="S355" s="22">
        <f t="shared" si="55"/>
        <v>2</v>
      </c>
      <c r="T355" s="22" t="s">
        <v>13</v>
      </c>
      <c r="U355" s="22" t="s">
        <v>14</v>
      </c>
    </row>
    <row r="356" spans="1:21" s="6" customFormat="1" ht="40.5" customHeight="1">
      <c r="A356" s="14" t="s">
        <v>344</v>
      </c>
      <c r="B356" s="23" t="s">
        <v>32</v>
      </c>
      <c r="C356" s="15" t="s">
        <v>437</v>
      </c>
      <c r="D356" s="15" t="s">
        <v>429</v>
      </c>
      <c r="E356" s="44">
        <v>700356</v>
      </c>
      <c r="F356" s="15"/>
      <c r="G356" s="17"/>
      <c r="H356" s="20" t="s">
        <v>952</v>
      </c>
      <c r="I356" s="18" t="str">
        <f t="shared" si="48"/>
        <v>海務課</v>
      </c>
      <c r="J356" s="18">
        <f t="shared" si="49"/>
        <v>48</v>
      </c>
      <c r="K356" s="18"/>
      <c r="L356" s="22" t="str">
        <f t="shared" si="50"/>
        <v>○</v>
      </c>
      <c r="M356" s="22" t="str">
        <f t="shared" si="51"/>
        <v>○</v>
      </c>
      <c r="N356" s="22" t="str">
        <f t="shared" si="52"/>
        <v>○</v>
      </c>
      <c r="O356" s="22">
        <f t="shared" si="53"/>
        <v>2</v>
      </c>
      <c r="P356" s="22" t="s">
        <v>13</v>
      </c>
      <c r="Q356" s="22" t="s">
        <v>14</v>
      </c>
      <c r="R356" s="22" t="str">
        <f t="shared" si="54"/>
        <v>○</v>
      </c>
      <c r="S356" s="22">
        <f t="shared" si="55"/>
        <v>2</v>
      </c>
      <c r="T356" s="22" t="s">
        <v>13</v>
      </c>
      <c r="U356" s="22" t="s">
        <v>14</v>
      </c>
    </row>
    <row r="357" spans="1:21" s="6" customFormat="1" ht="40.5" customHeight="1">
      <c r="A357" s="14" t="s">
        <v>344</v>
      </c>
      <c r="B357" s="23" t="s">
        <v>32</v>
      </c>
      <c r="C357" s="15" t="s">
        <v>438</v>
      </c>
      <c r="D357" s="15" t="s">
        <v>429</v>
      </c>
      <c r="E357" s="44">
        <v>639075</v>
      </c>
      <c r="F357" s="15"/>
      <c r="G357" s="17"/>
      <c r="H357" s="20" t="s">
        <v>953</v>
      </c>
      <c r="I357" s="18" t="str">
        <f t="shared" si="48"/>
        <v>海務課</v>
      </c>
      <c r="J357" s="18">
        <f t="shared" si="49"/>
        <v>48</v>
      </c>
      <c r="K357" s="18"/>
      <c r="L357" s="22" t="str">
        <f t="shared" si="50"/>
        <v>○</v>
      </c>
      <c r="M357" s="22" t="str">
        <f t="shared" si="51"/>
        <v>○</v>
      </c>
      <c r="N357" s="22" t="str">
        <f t="shared" si="52"/>
        <v>○</v>
      </c>
      <c r="O357" s="22">
        <f t="shared" si="53"/>
        <v>2</v>
      </c>
      <c r="P357" s="22" t="s">
        <v>13</v>
      </c>
      <c r="Q357" s="22" t="s">
        <v>14</v>
      </c>
      <c r="R357" s="22" t="str">
        <f t="shared" si="54"/>
        <v>○</v>
      </c>
      <c r="S357" s="22">
        <f t="shared" si="55"/>
        <v>2</v>
      </c>
      <c r="T357" s="22" t="s">
        <v>13</v>
      </c>
      <c r="U357" s="22" t="s">
        <v>14</v>
      </c>
    </row>
    <row r="358" spans="1:21" s="6" customFormat="1" ht="40.5" customHeight="1">
      <c r="A358" s="14" t="s">
        <v>344</v>
      </c>
      <c r="B358" s="23" t="s">
        <v>32</v>
      </c>
      <c r="C358" s="15" t="s">
        <v>439</v>
      </c>
      <c r="D358" s="15" t="s">
        <v>429</v>
      </c>
      <c r="E358" s="44">
        <v>674093</v>
      </c>
      <c r="F358" s="15"/>
      <c r="G358" s="17"/>
      <c r="H358" s="20" t="s">
        <v>954</v>
      </c>
      <c r="I358" s="18" t="str">
        <f t="shared" si="48"/>
        <v>海務課</v>
      </c>
      <c r="J358" s="18">
        <f t="shared" si="49"/>
        <v>48</v>
      </c>
      <c r="K358" s="18"/>
      <c r="L358" s="22" t="str">
        <f t="shared" si="50"/>
        <v>○</v>
      </c>
      <c r="M358" s="22" t="str">
        <f t="shared" si="51"/>
        <v>○</v>
      </c>
      <c r="N358" s="22" t="str">
        <f t="shared" si="52"/>
        <v>○</v>
      </c>
      <c r="O358" s="22">
        <f t="shared" si="53"/>
        <v>2</v>
      </c>
      <c r="P358" s="22" t="s">
        <v>13</v>
      </c>
      <c r="Q358" s="22" t="s">
        <v>14</v>
      </c>
      <c r="R358" s="22" t="str">
        <f t="shared" si="54"/>
        <v>○</v>
      </c>
      <c r="S358" s="22">
        <f t="shared" si="55"/>
        <v>2</v>
      </c>
      <c r="T358" s="22" t="s">
        <v>13</v>
      </c>
      <c r="U358" s="22" t="s">
        <v>14</v>
      </c>
    </row>
    <row r="359" spans="1:21" s="6" customFormat="1" ht="40.5" customHeight="1">
      <c r="A359" s="14" t="s">
        <v>344</v>
      </c>
      <c r="B359" s="23" t="s">
        <v>32</v>
      </c>
      <c r="C359" s="15" t="s">
        <v>440</v>
      </c>
      <c r="D359" s="15" t="s">
        <v>429</v>
      </c>
      <c r="E359" s="44">
        <v>691601</v>
      </c>
      <c r="F359" s="15"/>
      <c r="G359" s="17"/>
      <c r="H359" s="20" t="s">
        <v>955</v>
      </c>
      <c r="I359" s="18" t="str">
        <f t="shared" si="48"/>
        <v>海務課</v>
      </c>
      <c r="J359" s="18">
        <f t="shared" si="49"/>
        <v>48</v>
      </c>
      <c r="K359" s="18"/>
      <c r="L359" s="22" t="str">
        <f t="shared" si="50"/>
        <v>○</v>
      </c>
      <c r="M359" s="22" t="str">
        <f t="shared" si="51"/>
        <v>○</v>
      </c>
      <c r="N359" s="22" t="str">
        <f t="shared" si="52"/>
        <v>○</v>
      </c>
      <c r="O359" s="22">
        <f t="shared" si="53"/>
        <v>2</v>
      </c>
      <c r="P359" s="22" t="s">
        <v>13</v>
      </c>
      <c r="Q359" s="22" t="s">
        <v>14</v>
      </c>
      <c r="R359" s="22" t="str">
        <f t="shared" si="54"/>
        <v>○</v>
      </c>
      <c r="S359" s="22">
        <f t="shared" si="55"/>
        <v>2</v>
      </c>
      <c r="T359" s="22" t="s">
        <v>13</v>
      </c>
      <c r="U359" s="22" t="s">
        <v>14</v>
      </c>
    </row>
    <row r="360" spans="1:21" s="6" customFormat="1" ht="40.5" customHeight="1">
      <c r="A360" s="14" t="s">
        <v>344</v>
      </c>
      <c r="B360" s="23" t="s">
        <v>32</v>
      </c>
      <c r="C360" s="15" t="s">
        <v>441</v>
      </c>
      <c r="D360" s="15" t="s">
        <v>429</v>
      </c>
      <c r="E360" s="44">
        <v>656584</v>
      </c>
      <c r="F360" s="15"/>
      <c r="G360" s="17"/>
      <c r="H360" s="20" t="s">
        <v>956</v>
      </c>
      <c r="I360" s="18" t="str">
        <f t="shared" si="48"/>
        <v>海務課</v>
      </c>
      <c r="J360" s="18">
        <f t="shared" si="49"/>
        <v>48</v>
      </c>
      <c r="K360" s="18"/>
      <c r="L360" s="22" t="str">
        <f t="shared" si="50"/>
        <v>○</v>
      </c>
      <c r="M360" s="22" t="str">
        <f t="shared" si="51"/>
        <v>○</v>
      </c>
      <c r="N360" s="22" t="str">
        <f t="shared" si="52"/>
        <v>○</v>
      </c>
      <c r="O360" s="22">
        <f t="shared" si="53"/>
        <v>2</v>
      </c>
      <c r="P360" s="22" t="s">
        <v>13</v>
      </c>
      <c r="Q360" s="22" t="s">
        <v>14</v>
      </c>
      <c r="R360" s="22" t="str">
        <f t="shared" si="54"/>
        <v>○</v>
      </c>
      <c r="S360" s="22">
        <f t="shared" si="55"/>
        <v>2</v>
      </c>
      <c r="T360" s="22" t="s">
        <v>13</v>
      </c>
      <c r="U360" s="22" t="s">
        <v>14</v>
      </c>
    </row>
    <row r="361" spans="1:21" s="6" customFormat="1" ht="40.5" customHeight="1">
      <c r="A361" s="14" t="s">
        <v>344</v>
      </c>
      <c r="B361" s="23" t="s">
        <v>32</v>
      </c>
      <c r="C361" s="15" t="s">
        <v>442</v>
      </c>
      <c r="D361" s="15" t="s">
        <v>443</v>
      </c>
      <c r="E361" s="44">
        <v>214500</v>
      </c>
      <c r="F361" s="15"/>
      <c r="G361" s="17"/>
      <c r="H361" s="20" t="s">
        <v>957</v>
      </c>
      <c r="I361" s="18" t="str">
        <f t="shared" si="48"/>
        <v>海務課</v>
      </c>
      <c r="J361" s="18">
        <f t="shared" si="49"/>
        <v>33</v>
      </c>
      <c r="K361" s="18"/>
      <c r="L361" s="22" t="str">
        <f t="shared" si="50"/>
        <v>○</v>
      </c>
      <c r="M361" s="22" t="str">
        <f t="shared" si="51"/>
        <v>○</v>
      </c>
      <c r="N361" s="22" t="str">
        <f t="shared" si="52"/>
        <v>○</v>
      </c>
      <c r="O361" s="22">
        <f t="shared" si="53"/>
        <v>0</v>
      </c>
      <c r="P361" s="22" t="s">
        <v>13</v>
      </c>
      <c r="Q361" s="22" t="s">
        <v>14</v>
      </c>
      <c r="R361" s="22" t="str">
        <f t="shared" si="54"/>
        <v>○</v>
      </c>
      <c r="S361" s="22">
        <f t="shared" si="55"/>
        <v>2</v>
      </c>
      <c r="T361" s="22" t="s">
        <v>13</v>
      </c>
      <c r="U361" s="22" t="s">
        <v>14</v>
      </c>
    </row>
    <row r="362" spans="1:21" s="6" customFormat="1" ht="40.5" customHeight="1">
      <c r="A362" s="14" t="s">
        <v>344</v>
      </c>
      <c r="B362" s="23" t="s">
        <v>32</v>
      </c>
      <c r="C362" s="15" t="s">
        <v>444</v>
      </c>
      <c r="D362" s="15" t="s">
        <v>443</v>
      </c>
      <c r="E362" s="44">
        <v>374000</v>
      </c>
      <c r="F362" s="15"/>
      <c r="G362" s="17"/>
      <c r="H362" s="20" t="s">
        <v>958</v>
      </c>
      <c r="I362" s="18" t="str">
        <f t="shared" si="48"/>
        <v>海務課</v>
      </c>
      <c r="J362" s="18">
        <f t="shared" si="49"/>
        <v>45</v>
      </c>
      <c r="K362" s="18"/>
      <c r="L362" s="22" t="str">
        <f t="shared" si="50"/>
        <v>○</v>
      </c>
      <c r="M362" s="22" t="str">
        <f t="shared" si="51"/>
        <v>○</v>
      </c>
      <c r="N362" s="22" t="str">
        <f t="shared" si="52"/>
        <v>○</v>
      </c>
      <c r="O362" s="22">
        <f t="shared" si="53"/>
        <v>0</v>
      </c>
      <c r="P362" s="22" t="s">
        <v>13</v>
      </c>
      <c r="Q362" s="22" t="s">
        <v>14</v>
      </c>
      <c r="R362" s="22" t="str">
        <f t="shared" si="54"/>
        <v>○</v>
      </c>
      <c r="S362" s="22">
        <f t="shared" si="55"/>
        <v>2</v>
      </c>
      <c r="T362" s="22" t="s">
        <v>13</v>
      </c>
      <c r="U362" s="22" t="s">
        <v>14</v>
      </c>
    </row>
    <row r="363" spans="1:21" s="6" customFormat="1" ht="40.5" customHeight="1">
      <c r="A363" s="14" t="s">
        <v>344</v>
      </c>
      <c r="B363" s="23" t="s">
        <v>32</v>
      </c>
      <c r="C363" s="15" t="s">
        <v>445</v>
      </c>
      <c r="D363" s="15" t="s">
        <v>446</v>
      </c>
      <c r="E363" s="44">
        <v>203500</v>
      </c>
      <c r="F363" s="15"/>
      <c r="G363" s="17"/>
      <c r="H363" s="20" t="s">
        <v>959</v>
      </c>
      <c r="I363" s="18" t="str">
        <f t="shared" si="48"/>
        <v>海務課</v>
      </c>
      <c r="J363" s="18">
        <f t="shared" si="49"/>
        <v>41</v>
      </c>
      <c r="K363" s="18"/>
      <c r="L363" s="22" t="str">
        <f t="shared" si="50"/>
        <v>○</v>
      </c>
      <c r="M363" s="22" t="str">
        <f t="shared" si="51"/>
        <v>○</v>
      </c>
      <c r="N363" s="22" t="str">
        <f t="shared" si="52"/>
        <v>○</v>
      </c>
      <c r="O363" s="22">
        <f t="shared" si="53"/>
        <v>2</v>
      </c>
      <c r="P363" s="22" t="s">
        <v>13</v>
      </c>
      <c r="Q363" s="22" t="s">
        <v>14</v>
      </c>
      <c r="R363" s="22" t="str">
        <f t="shared" si="54"/>
        <v>○</v>
      </c>
      <c r="S363" s="22">
        <f t="shared" si="55"/>
        <v>2</v>
      </c>
      <c r="T363" s="22" t="s">
        <v>13</v>
      </c>
      <c r="U363" s="22" t="s">
        <v>14</v>
      </c>
    </row>
    <row r="364" spans="1:21" s="6" customFormat="1" ht="40.5" customHeight="1">
      <c r="A364" s="14" t="s">
        <v>344</v>
      </c>
      <c r="B364" s="23" t="s">
        <v>32</v>
      </c>
      <c r="C364" s="15" t="s">
        <v>447</v>
      </c>
      <c r="D364" s="15" t="s">
        <v>448</v>
      </c>
      <c r="E364" s="44">
        <v>177551</v>
      </c>
      <c r="F364" s="15"/>
      <c r="G364" s="17"/>
      <c r="H364" s="20" t="s">
        <v>960</v>
      </c>
      <c r="I364" s="18" t="str">
        <f t="shared" si="48"/>
        <v>海務課</v>
      </c>
      <c r="J364" s="18">
        <f t="shared" si="49"/>
        <v>39</v>
      </c>
      <c r="K364" s="18"/>
      <c r="L364" s="22" t="str">
        <f t="shared" si="50"/>
        <v>○</v>
      </c>
      <c r="M364" s="22" t="str">
        <f t="shared" si="51"/>
        <v>○</v>
      </c>
      <c r="N364" s="22" t="str">
        <f t="shared" si="52"/>
        <v>○</v>
      </c>
      <c r="O364" s="22">
        <f t="shared" si="53"/>
        <v>0</v>
      </c>
      <c r="P364" s="22" t="s">
        <v>13</v>
      </c>
      <c r="Q364" s="22" t="s">
        <v>14</v>
      </c>
      <c r="R364" s="22" t="str">
        <f t="shared" si="54"/>
        <v>○</v>
      </c>
      <c r="S364" s="22">
        <f t="shared" si="55"/>
        <v>2</v>
      </c>
      <c r="T364" s="22" t="s">
        <v>13</v>
      </c>
      <c r="U364" s="22" t="s">
        <v>14</v>
      </c>
    </row>
    <row r="365" spans="1:21" s="6" customFormat="1" ht="40.5" customHeight="1">
      <c r="A365" s="14" t="s">
        <v>344</v>
      </c>
      <c r="B365" s="23" t="s">
        <v>32</v>
      </c>
      <c r="C365" s="15" t="s">
        <v>449</v>
      </c>
      <c r="D365" s="15" t="s">
        <v>450</v>
      </c>
      <c r="E365" s="44">
        <v>715990</v>
      </c>
      <c r="F365" s="15"/>
      <c r="G365" s="17"/>
      <c r="H365" s="20" t="s">
        <v>961</v>
      </c>
      <c r="I365" s="18" t="str">
        <f t="shared" si="48"/>
        <v>海務課</v>
      </c>
      <c r="J365" s="18">
        <f t="shared" si="49"/>
        <v>48</v>
      </c>
      <c r="K365" s="18"/>
      <c r="L365" s="22" t="str">
        <f t="shared" si="50"/>
        <v>○</v>
      </c>
      <c r="M365" s="22" t="str">
        <f t="shared" si="51"/>
        <v>○</v>
      </c>
      <c r="N365" s="22" t="str">
        <f t="shared" si="52"/>
        <v>○</v>
      </c>
      <c r="O365" s="22">
        <f t="shared" si="53"/>
        <v>0</v>
      </c>
      <c r="P365" s="22" t="s">
        <v>13</v>
      </c>
      <c r="Q365" s="22" t="s">
        <v>14</v>
      </c>
      <c r="R365" s="22" t="str">
        <f t="shared" si="54"/>
        <v>○</v>
      </c>
      <c r="S365" s="22">
        <f t="shared" si="55"/>
        <v>2</v>
      </c>
      <c r="T365" s="22" t="s">
        <v>13</v>
      </c>
      <c r="U365" s="22" t="s">
        <v>14</v>
      </c>
    </row>
    <row r="366" spans="1:21" s="6" customFormat="1" ht="40.5" customHeight="1">
      <c r="A366" s="14" t="s">
        <v>344</v>
      </c>
      <c r="B366" s="23" t="s">
        <v>49</v>
      </c>
      <c r="C366" s="15" t="s">
        <v>451</v>
      </c>
      <c r="D366" s="15" t="s">
        <v>452</v>
      </c>
      <c r="E366" s="44">
        <v>77220</v>
      </c>
      <c r="F366" s="15"/>
      <c r="G366" s="17"/>
      <c r="H366" s="20" t="s">
        <v>962</v>
      </c>
      <c r="I366" s="18" t="str">
        <f t="shared" si="48"/>
        <v>海務課</v>
      </c>
      <c r="J366" s="18">
        <f t="shared" si="49"/>
        <v>68</v>
      </c>
      <c r="K366" s="18"/>
      <c r="L366" s="22" t="str">
        <f t="shared" si="50"/>
        <v>○</v>
      </c>
      <c r="M366" s="22" t="str">
        <f t="shared" si="51"/>
        <v>○</v>
      </c>
      <c r="N366" s="22" t="str">
        <f t="shared" si="52"/>
        <v>○</v>
      </c>
      <c r="O366" s="22">
        <f t="shared" si="53"/>
        <v>0</v>
      </c>
      <c r="P366" s="22" t="s">
        <v>13</v>
      </c>
      <c r="Q366" s="22" t="s">
        <v>14</v>
      </c>
      <c r="R366" s="22" t="str">
        <f t="shared" si="54"/>
        <v>○</v>
      </c>
      <c r="S366" s="22">
        <f t="shared" si="55"/>
        <v>2</v>
      </c>
      <c r="T366" s="22" t="s">
        <v>13</v>
      </c>
      <c r="U366" s="22" t="s">
        <v>14</v>
      </c>
    </row>
    <row r="367" spans="1:21" s="6" customFormat="1" ht="40.5" customHeight="1">
      <c r="A367" s="14" t="s">
        <v>344</v>
      </c>
      <c r="B367" s="23" t="s">
        <v>49</v>
      </c>
      <c r="C367" s="15" t="s">
        <v>453</v>
      </c>
      <c r="D367" s="15" t="s">
        <v>308</v>
      </c>
      <c r="E367" s="44">
        <v>55000</v>
      </c>
      <c r="F367" s="15"/>
      <c r="G367" s="17"/>
      <c r="H367" s="20" t="s">
        <v>963</v>
      </c>
      <c r="I367" s="18" t="str">
        <f t="shared" si="48"/>
        <v>海務課</v>
      </c>
      <c r="J367" s="18">
        <f t="shared" si="49"/>
        <v>64</v>
      </c>
      <c r="K367" s="18"/>
      <c r="L367" s="22" t="str">
        <f t="shared" si="50"/>
        <v>○</v>
      </c>
      <c r="M367" s="22" t="str">
        <f t="shared" si="51"/>
        <v>○</v>
      </c>
      <c r="N367" s="22" t="str">
        <f t="shared" si="52"/>
        <v>○</v>
      </c>
      <c r="O367" s="22">
        <f t="shared" si="53"/>
        <v>0</v>
      </c>
      <c r="P367" s="22" t="s">
        <v>13</v>
      </c>
      <c r="Q367" s="22" t="s">
        <v>14</v>
      </c>
      <c r="R367" s="22" t="str">
        <f t="shared" si="54"/>
        <v>○</v>
      </c>
      <c r="S367" s="22">
        <f t="shared" si="55"/>
        <v>2</v>
      </c>
      <c r="T367" s="22" t="s">
        <v>13</v>
      </c>
      <c r="U367" s="22" t="s">
        <v>14</v>
      </c>
    </row>
    <row r="368" spans="1:21" s="6" customFormat="1" ht="40.5" customHeight="1">
      <c r="A368" s="14" t="s">
        <v>344</v>
      </c>
      <c r="B368" s="23" t="s">
        <v>32</v>
      </c>
      <c r="C368" s="15" t="s">
        <v>454</v>
      </c>
      <c r="D368" s="15" t="s">
        <v>455</v>
      </c>
      <c r="E368" s="44">
        <v>9959950</v>
      </c>
      <c r="F368" s="15"/>
      <c r="G368" s="17"/>
      <c r="H368" s="20" t="s">
        <v>964</v>
      </c>
      <c r="I368" s="18" t="str">
        <f t="shared" si="48"/>
        <v>海務課</v>
      </c>
      <c r="J368" s="18">
        <f t="shared" si="49"/>
        <v>73</v>
      </c>
      <c r="K368" s="18"/>
      <c r="L368" s="22" t="str">
        <f t="shared" si="50"/>
        <v>○</v>
      </c>
      <c r="M368" s="22" t="str">
        <f t="shared" si="51"/>
        <v>○</v>
      </c>
      <c r="N368" s="22" t="str">
        <f t="shared" si="52"/>
        <v>○</v>
      </c>
      <c r="O368" s="22">
        <f t="shared" si="53"/>
        <v>4</v>
      </c>
      <c r="P368" s="22" t="s">
        <v>13</v>
      </c>
      <c r="Q368" s="22" t="s">
        <v>14</v>
      </c>
      <c r="R368" s="22" t="str">
        <f t="shared" si="54"/>
        <v>○</v>
      </c>
      <c r="S368" s="22">
        <f t="shared" si="55"/>
        <v>2</v>
      </c>
      <c r="T368" s="22" t="s">
        <v>13</v>
      </c>
      <c r="U368" s="22" t="s">
        <v>14</v>
      </c>
    </row>
    <row r="369" spans="1:21" s="6" customFormat="1" ht="40.5" customHeight="1">
      <c r="A369" s="14" t="s">
        <v>344</v>
      </c>
      <c r="B369" s="23" t="s">
        <v>32</v>
      </c>
      <c r="C369" s="15" t="s">
        <v>456</v>
      </c>
      <c r="D369" s="15" t="s">
        <v>455</v>
      </c>
      <c r="E369" s="44">
        <v>12062050</v>
      </c>
      <c r="F369" s="15"/>
      <c r="G369" s="17"/>
      <c r="H369" s="20" t="s">
        <v>965</v>
      </c>
      <c r="I369" s="18" t="str">
        <f t="shared" si="48"/>
        <v>海務課</v>
      </c>
      <c r="J369" s="18">
        <f t="shared" si="49"/>
        <v>69</v>
      </c>
      <c r="K369" s="18"/>
      <c r="L369" s="22" t="str">
        <f t="shared" si="50"/>
        <v>○</v>
      </c>
      <c r="M369" s="22" t="str">
        <f t="shared" si="51"/>
        <v>○</v>
      </c>
      <c r="N369" s="22" t="str">
        <f t="shared" si="52"/>
        <v>○</v>
      </c>
      <c r="O369" s="22">
        <f t="shared" si="53"/>
        <v>3</v>
      </c>
      <c r="P369" s="22" t="s">
        <v>13</v>
      </c>
      <c r="Q369" s="22" t="s">
        <v>14</v>
      </c>
      <c r="R369" s="22" t="str">
        <f t="shared" si="54"/>
        <v>○</v>
      </c>
      <c r="S369" s="22">
        <f t="shared" si="55"/>
        <v>2</v>
      </c>
      <c r="T369" s="22" t="s">
        <v>13</v>
      </c>
      <c r="U369" s="22" t="s">
        <v>14</v>
      </c>
    </row>
    <row r="370" spans="1:21" s="6" customFormat="1" ht="40.5" customHeight="1">
      <c r="A370" s="14" t="s">
        <v>344</v>
      </c>
      <c r="B370" s="23" t="s">
        <v>32</v>
      </c>
      <c r="C370" s="15" t="s">
        <v>457</v>
      </c>
      <c r="D370" s="15" t="s">
        <v>455</v>
      </c>
      <c r="E370" s="44">
        <v>12126400</v>
      </c>
      <c r="F370" s="15"/>
      <c r="G370" s="17"/>
      <c r="H370" s="20" t="s">
        <v>966</v>
      </c>
      <c r="I370" s="18" t="str">
        <f t="shared" si="48"/>
        <v>海務課</v>
      </c>
      <c r="J370" s="18">
        <f t="shared" si="49"/>
        <v>68</v>
      </c>
      <c r="K370" s="18"/>
      <c r="L370" s="22" t="str">
        <f t="shared" si="50"/>
        <v>○</v>
      </c>
      <c r="M370" s="22" t="str">
        <f t="shared" si="51"/>
        <v>○</v>
      </c>
      <c r="N370" s="22" t="str">
        <f t="shared" si="52"/>
        <v>○</v>
      </c>
      <c r="O370" s="22">
        <f t="shared" si="53"/>
        <v>2</v>
      </c>
      <c r="P370" s="22" t="s">
        <v>13</v>
      </c>
      <c r="Q370" s="22" t="s">
        <v>14</v>
      </c>
      <c r="R370" s="22" t="str">
        <f t="shared" si="54"/>
        <v>○</v>
      </c>
      <c r="S370" s="22">
        <f t="shared" si="55"/>
        <v>2</v>
      </c>
      <c r="T370" s="22" t="s">
        <v>13</v>
      </c>
      <c r="U370" s="22" t="s">
        <v>14</v>
      </c>
    </row>
    <row r="371" spans="1:21" s="6" customFormat="1" ht="40.5" customHeight="1">
      <c r="A371" s="14" t="s">
        <v>344</v>
      </c>
      <c r="B371" s="23" t="s">
        <v>32</v>
      </c>
      <c r="C371" s="15" t="s">
        <v>458</v>
      </c>
      <c r="D371" s="15" t="s">
        <v>455</v>
      </c>
      <c r="E371" s="44">
        <v>12855700</v>
      </c>
      <c r="F371" s="15"/>
      <c r="G371" s="17"/>
      <c r="H371" s="20" t="s">
        <v>967</v>
      </c>
      <c r="I371" s="18" t="str">
        <f t="shared" si="48"/>
        <v>海務課</v>
      </c>
      <c r="J371" s="18">
        <f t="shared" si="49"/>
        <v>69</v>
      </c>
      <c r="K371" s="18"/>
      <c r="L371" s="22" t="str">
        <f t="shared" si="50"/>
        <v>○</v>
      </c>
      <c r="M371" s="22" t="str">
        <f t="shared" si="51"/>
        <v>○</v>
      </c>
      <c r="N371" s="22" t="str">
        <f t="shared" si="52"/>
        <v>○</v>
      </c>
      <c r="O371" s="22">
        <f t="shared" si="53"/>
        <v>2</v>
      </c>
      <c r="P371" s="22" t="s">
        <v>13</v>
      </c>
      <c r="Q371" s="22" t="s">
        <v>14</v>
      </c>
      <c r="R371" s="22" t="str">
        <f t="shared" si="54"/>
        <v>○</v>
      </c>
      <c r="S371" s="22">
        <f t="shared" si="55"/>
        <v>2</v>
      </c>
      <c r="T371" s="22" t="s">
        <v>13</v>
      </c>
      <c r="U371" s="22" t="s">
        <v>14</v>
      </c>
    </row>
    <row r="372" spans="1:21" s="6" customFormat="1" ht="40.5" customHeight="1">
      <c r="A372" s="14" t="s">
        <v>344</v>
      </c>
      <c r="B372" s="23" t="s">
        <v>32</v>
      </c>
      <c r="C372" s="15" t="s">
        <v>459</v>
      </c>
      <c r="D372" s="15" t="s">
        <v>455</v>
      </c>
      <c r="E372" s="44">
        <v>12040600</v>
      </c>
      <c r="F372" s="15"/>
      <c r="G372" s="17"/>
      <c r="H372" s="20" t="s">
        <v>968</v>
      </c>
      <c r="I372" s="18" t="str">
        <f t="shared" si="48"/>
        <v>海務課</v>
      </c>
      <c r="J372" s="18">
        <f t="shared" si="49"/>
        <v>69</v>
      </c>
      <c r="K372" s="18"/>
      <c r="L372" s="22" t="str">
        <f t="shared" si="50"/>
        <v>○</v>
      </c>
      <c r="M372" s="22" t="str">
        <f t="shared" si="51"/>
        <v>○</v>
      </c>
      <c r="N372" s="22" t="str">
        <f t="shared" si="52"/>
        <v>○</v>
      </c>
      <c r="O372" s="22">
        <f t="shared" si="53"/>
        <v>2</v>
      </c>
      <c r="P372" s="22" t="s">
        <v>13</v>
      </c>
      <c r="Q372" s="22" t="s">
        <v>14</v>
      </c>
      <c r="R372" s="22" t="str">
        <f t="shared" si="54"/>
        <v>○</v>
      </c>
      <c r="S372" s="22">
        <f t="shared" si="55"/>
        <v>2</v>
      </c>
      <c r="T372" s="22" t="s">
        <v>13</v>
      </c>
      <c r="U372" s="22" t="s">
        <v>14</v>
      </c>
    </row>
    <row r="373" spans="1:21" s="6" customFormat="1" ht="40.5" customHeight="1">
      <c r="A373" s="14" t="s">
        <v>344</v>
      </c>
      <c r="B373" s="23" t="s">
        <v>32</v>
      </c>
      <c r="C373" s="15" t="s">
        <v>460</v>
      </c>
      <c r="D373" s="15" t="s">
        <v>455</v>
      </c>
      <c r="E373" s="44">
        <v>10353200</v>
      </c>
      <c r="F373" s="15"/>
      <c r="G373" s="17"/>
      <c r="H373" s="20" t="s">
        <v>969</v>
      </c>
      <c r="I373" s="18" t="str">
        <f t="shared" si="48"/>
        <v>海務課</v>
      </c>
      <c r="J373" s="18">
        <f t="shared" si="49"/>
        <v>69</v>
      </c>
      <c r="K373" s="18"/>
      <c r="L373" s="22" t="str">
        <f t="shared" si="50"/>
        <v>○</v>
      </c>
      <c r="M373" s="22" t="str">
        <f t="shared" si="51"/>
        <v>○</v>
      </c>
      <c r="N373" s="22" t="str">
        <f t="shared" si="52"/>
        <v>○</v>
      </c>
      <c r="O373" s="22">
        <f t="shared" si="53"/>
        <v>2</v>
      </c>
      <c r="P373" s="22" t="s">
        <v>13</v>
      </c>
      <c r="Q373" s="22" t="s">
        <v>14</v>
      </c>
      <c r="R373" s="22" t="str">
        <f t="shared" si="54"/>
        <v>○</v>
      </c>
      <c r="S373" s="22">
        <f t="shared" si="55"/>
        <v>2</v>
      </c>
      <c r="T373" s="22" t="s">
        <v>13</v>
      </c>
      <c r="U373" s="22" t="s">
        <v>14</v>
      </c>
    </row>
    <row r="374" spans="1:21" s="6" customFormat="1" ht="40.5" customHeight="1">
      <c r="A374" s="14" t="s">
        <v>344</v>
      </c>
      <c r="B374" s="23" t="s">
        <v>32</v>
      </c>
      <c r="C374" s="15" t="s">
        <v>461</v>
      </c>
      <c r="D374" s="15" t="s">
        <v>455</v>
      </c>
      <c r="E374" s="44">
        <v>12205050</v>
      </c>
      <c r="F374" s="15"/>
      <c r="G374" s="17"/>
      <c r="H374" s="20" t="s">
        <v>970</v>
      </c>
      <c r="I374" s="18" t="str">
        <f t="shared" si="48"/>
        <v>海務課</v>
      </c>
      <c r="J374" s="18">
        <f t="shared" si="49"/>
        <v>69</v>
      </c>
      <c r="K374" s="18"/>
      <c r="L374" s="22" t="str">
        <f t="shared" si="50"/>
        <v>○</v>
      </c>
      <c r="M374" s="22" t="str">
        <f t="shared" si="51"/>
        <v>○</v>
      </c>
      <c r="N374" s="22" t="str">
        <f t="shared" si="52"/>
        <v>○</v>
      </c>
      <c r="O374" s="22">
        <f t="shared" si="53"/>
        <v>2</v>
      </c>
      <c r="P374" s="22" t="s">
        <v>13</v>
      </c>
      <c r="Q374" s="22" t="s">
        <v>14</v>
      </c>
      <c r="R374" s="22" t="str">
        <f t="shared" si="54"/>
        <v>○</v>
      </c>
      <c r="S374" s="22">
        <f t="shared" si="55"/>
        <v>2</v>
      </c>
      <c r="T374" s="22" t="s">
        <v>13</v>
      </c>
      <c r="U374" s="22" t="s">
        <v>14</v>
      </c>
    </row>
    <row r="375" spans="1:21" s="6" customFormat="1" ht="40.5" customHeight="1">
      <c r="A375" s="14" t="s">
        <v>344</v>
      </c>
      <c r="B375" s="23" t="s">
        <v>32</v>
      </c>
      <c r="C375" s="15" t="s">
        <v>462</v>
      </c>
      <c r="D375" s="15" t="s">
        <v>455</v>
      </c>
      <c r="E375" s="44">
        <v>10567700</v>
      </c>
      <c r="F375" s="15"/>
      <c r="G375" s="17"/>
      <c r="H375" s="20" t="s">
        <v>971</v>
      </c>
      <c r="I375" s="18" t="str">
        <f t="shared" si="48"/>
        <v>海務課</v>
      </c>
      <c r="J375" s="18">
        <f t="shared" si="49"/>
        <v>68</v>
      </c>
      <c r="K375" s="18"/>
      <c r="L375" s="22" t="str">
        <f t="shared" si="50"/>
        <v>○</v>
      </c>
      <c r="M375" s="22" t="str">
        <f t="shared" si="51"/>
        <v>○</v>
      </c>
      <c r="N375" s="22" t="str">
        <f t="shared" si="52"/>
        <v>○</v>
      </c>
      <c r="O375" s="22">
        <f t="shared" si="53"/>
        <v>2</v>
      </c>
      <c r="P375" s="22" t="s">
        <v>13</v>
      </c>
      <c r="Q375" s="22" t="s">
        <v>14</v>
      </c>
      <c r="R375" s="22" t="str">
        <f t="shared" si="54"/>
        <v>○</v>
      </c>
      <c r="S375" s="22">
        <f t="shared" si="55"/>
        <v>2</v>
      </c>
      <c r="T375" s="22" t="s">
        <v>13</v>
      </c>
      <c r="U375" s="22" t="s">
        <v>14</v>
      </c>
    </row>
    <row r="376" spans="1:21" s="6" customFormat="1" ht="40.5" customHeight="1">
      <c r="A376" s="14" t="s">
        <v>344</v>
      </c>
      <c r="B376" s="23" t="s">
        <v>32</v>
      </c>
      <c r="C376" s="15" t="s">
        <v>463</v>
      </c>
      <c r="D376" s="15" t="s">
        <v>455</v>
      </c>
      <c r="E376" s="44">
        <v>12119250</v>
      </c>
      <c r="F376" s="15"/>
      <c r="G376" s="17"/>
      <c r="H376" s="20" t="s">
        <v>972</v>
      </c>
      <c r="I376" s="18" t="str">
        <f t="shared" si="48"/>
        <v>海務課</v>
      </c>
      <c r="J376" s="18">
        <f t="shared" si="49"/>
        <v>68</v>
      </c>
      <c r="K376" s="18"/>
      <c r="L376" s="22" t="str">
        <f t="shared" si="50"/>
        <v>○</v>
      </c>
      <c r="M376" s="22" t="str">
        <f t="shared" si="51"/>
        <v>○</v>
      </c>
      <c r="N376" s="22" t="str">
        <f t="shared" si="52"/>
        <v>○</v>
      </c>
      <c r="O376" s="22">
        <f t="shared" si="53"/>
        <v>2</v>
      </c>
      <c r="P376" s="22" t="s">
        <v>13</v>
      </c>
      <c r="Q376" s="22" t="s">
        <v>14</v>
      </c>
      <c r="R376" s="22" t="str">
        <f t="shared" si="54"/>
        <v>○</v>
      </c>
      <c r="S376" s="22">
        <f t="shared" si="55"/>
        <v>2</v>
      </c>
      <c r="T376" s="22" t="s">
        <v>13</v>
      </c>
      <c r="U376" s="22" t="s">
        <v>14</v>
      </c>
    </row>
    <row r="377" spans="1:21" s="6" customFormat="1" ht="40.5" customHeight="1">
      <c r="A377" s="14" t="s">
        <v>344</v>
      </c>
      <c r="B377" s="23" t="s">
        <v>32</v>
      </c>
      <c r="C377" s="15" t="s">
        <v>464</v>
      </c>
      <c r="D377" s="15" t="s">
        <v>455</v>
      </c>
      <c r="E377" s="44">
        <v>10481900</v>
      </c>
      <c r="F377" s="15"/>
      <c r="G377" s="17"/>
      <c r="H377" s="20" t="s">
        <v>973</v>
      </c>
      <c r="I377" s="18" t="str">
        <f t="shared" si="48"/>
        <v>海務課</v>
      </c>
      <c r="J377" s="18">
        <f t="shared" si="49"/>
        <v>68</v>
      </c>
      <c r="K377" s="18"/>
      <c r="L377" s="22" t="str">
        <f t="shared" si="50"/>
        <v>○</v>
      </c>
      <c r="M377" s="22" t="str">
        <f t="shared" si="51"/>
        <v>○</v>
      </c>
      <c r="N377" s="22" t="str">
        <f t="shared" si="52"/>
        <v>○</v>
      </c>
      <c r="O377" s="22">
        <f t="shared" si="53"/>
        <v>2</v>
      </c>
      <c r="P377" s="22" t="s">
        <v>13</v>
      </c>
      <c r="Q377" s="22" t="s">
        <v>14</v>
      </c>
      <c r="R377" s="22" t="str">
        <f t="shared" si="54"/>
        <v>○</v>
      </c>
      <c r="S377" s="22">
        <f t="shared" si="55"/>
        <v>2</v>
      </c>
      <c r="T377" s="22" t="s">
        <v>13</v>
      </c>
      <c r="U377" s="22" t="s">
        <v>14</v>
      </c>
    </row>
    <row r="378" spans="1:21" s="6" customFormat="1" ht="40.5" customHeight="1">
      <c r="A378" s="14" t="s">
        <v>344</v>
      </c>
      <c r="B378" s="23" t="s">
        <v>32</v>
      </c>
      <c r="C378" s="15" t="s">
        <v>465</v>
      </c>
      <c r="D378" s="15" t="s">
        <v>455</v>
      </c>
      <c r="E378" s="44">
        <v>11654500</v>
      </c>
      <c r="F378" s="15"/>
      <c r="G378" s="17"/>
      <c r="H378" s="20" t="s">
        <v>974</v>
      </c>
      <c r="I378" s="18" t="str">
        <f t="shared" si="48"/>
        <v>海務課</v>
      </c>
      <c r="J378" s="18">
        <f t="shared" si="49"/>
        <v>68</v>
      </c>
      <c r="K378" s="18"/>
      <c r="L378" s="22" t="str">
        <f t="shared" si="50"/>
        <v>○</v>
      </c>
      <c r="M378" s="22" t="str">
        <f t="shared" si="51"/>
        <v>○</v>
      </c>
      <c r="N378" s="22" t="str">
        <f t="shared" si="52"/>
        <v>○</v>
      </c>
      <c r="O378" s="22">
        <f t="shared" si="53"/>
        <v>2</v>
      </c>
      <c r="P378" s="22" t="s">
        <v>13</v>
      </c>
      <c r="Q378" s="22" t="s">
        <v>14</v>
      </c>
      <c r="R378" s="22" t="str">
        <f t="shared" si="54"/>
        <v>○</v>
      </c>
      <c r="S378" s="22">
        <f t="shared" si="55"/>
        <v>2</v>
      </c>
      <c r="T378" s="22" t="s">
        <v>13</v>
      </c>
      <c r="U378" s="22" t="s">
        <v>14</v>
      </c>
    </row>
    <row r="379" spans="1:21" s="6" customFormat="1" ht="40.5" customHeight="1">
      <c r="A379" s="14" t="s">
        <v>344</v>
      </c>
      <c r="B379" s="23" t="s">
        <v>32</v>
      </c>
      <c r="C379" s="15" t="s">
        <v>466</v>
      </c>
      <c r="D379" s="15" t="s">
        <v>455</v>
      </c>
      <c r="E379" s="44">
        <v>12734150</v>
      </c>
      <c r="F379" s="15"/>
      <c r="G379" s="17"/>
      <c r="H379" s="20" t="s">
        <v>975</v>
      </c>
      <c r="I379" s="18" t="str">
        <f t="shared" si="48"/>
        <v>海務課</v>
      </c>
      <c r="J379" s="18">
        <f t="shared" si="49"/>
        <v>67</v>
      </c>
      <c r="K379" s="18"/>
      <c r="L379" s="22" t="str">
        <f t="shared" si="50"/>
        <v>○</v>
      </c>
      <c r="M379" s="22" t="str">
        <f t="shared" si="51"/>
        <v>○</v>
      </c>
      <c r="N379" s="22" t="str">
        <f t="shared" si="52"/>
        <v>○</v>
      </c>
      <c r="O379" s="22">
        <f t="shared" si="53"/>
        <v>2</v>
      </c>
      <c r="P379" s="22" t="s">
        <v>13</v>
      </c>
      <c r="Q379" s="22" t="s">
        <v>14</v>
      </c>
      <c r="R379" s="22" t="str">
        <f t="shared" si="54"/>
        <v>○</v>
      </c>
      <c r="S379" s="22">
        <f t="shared" si="55"/>
        <v>2</v>
      </c>
      <c r="T379" s="22" t="s">
        <v>13</v>
      </c>
      <c r="U379" s="22" t="s">
        <v>14</v>
      </c>
    </row>
    <row r="380" spans="1:21" s="6" customFormat="1" ht="40.5" customHeight="1">
      <c r="A380" s="14" t="s">
        <v>344</v>
      </c>
      <c r="B380" s="23" t="s">
        <v>32</v>
      </c>
      <c r="C380" s="15" t="s">
        <v>467</v>
      </c>
      <c r="D380" s="15" t="s">
        <v>468</v>
      </c>
      <c r="E380" s="44">
        <v>7507500</v>
      </c>
      <c r="F380" s="15"/>
      <c r="G380" s="17"/>
      <c r="H380" s="20" t="s">
        <v>976</v>
      </c>
      <c r="I380" s="18" t="str">
        <f t="shared" si="48"/>
        <v>海務課</v>
      </c>
      <c r="J380" s="18">
        <f t="shared" si="49"/>
        <v>74</v>
      </c>
      <c r="K380" s="18"/>
      <c r="L380" s="22" t="str">
        <f t="shared" si="50"/>
        <v>○</v>
      </c>
      <c r="M380" s="22" t="str">
        <f t="shared" si="51"/>
        <v>○</v>
      </c>
      <c r="N380" s="22" t="str">
        <f t="shared" si="52"/>
        <v>○</v>
      </c>
      <c r="O380" s="22">
        <f t="shared" si="53"/>
        <v>4</v>
      </c>
      <c r="P380" s="22" t="s">
        <v>13</v>
      </c>
      <c r="Q380" s="22" t="s">
        <v>14</v>
      </c>
      <c r="R380" s="22" t="str">
        <f t="shared" si="54"/>
        <v>○</v>
      </c>
      <c r="S380" s="22">
        <f t="shared" si="55"/>
        <v>2</v>
      </c>
      <c r="T380" s="22" t="s">
        <v>13</v>
      </c>
      <c r="U380" s="22" t="s">
        <v>14</v>
      </c>
    </row>
    <row r="381" spans="1:21" s="6" customFormat="1" ht="40.5" customHeight="1">
      <c r="A381" s="14" t="s">
        <v>344</v>
      </c>
      <c r="B381" s="23" t="s">
        <v>32</v>
      </c>
      <c r="C381" s="15" t="s">
        <v>469</v>
      </c>
      <c r="D381" s="15" t="s">
        <v>468</v>
      </c>
      <c r="E381" s="44">
        <v>7879300</v>
      </c>
      <c r="F381" s="15"/>
      <c r="G381" s="17"/>
      <c r="H381" s="20" t="s">
        <v>977</v>
      </c>
      <c r="I381" s="18" t="str">
        <f t="shared" si="48"/>
        <v>海務課</v>
      </c>
      <c r="J381" s="18">
        <f t="shared" si="49"/>
        <v>69</v>
      </c>
      <c r="K381" s="18"/>
      <c r="L381" s="22" t="str">
        <f t="shared" si="50"/>
        <v>○</v>
      </c>
      <c r="M381" s="22" t="str">
        <f t="shared" si="51"/>
        <v>○</v>
      </c>
      <c r="N381" s="22" t="str">
        <f t="shared" si="52"/>
        <v>○</v>
      </c>
      <c r="O381" s="22">
        <f t="shared" si="53"/>
        <v>2</v>
      </c>
      <c r="P381" s="22" t="s">
        <v>13</v>
      </c>
      <c r="Q381" s="22" t="s">
        <v>14</v>
      </c>
      <c r="R381" s="22" t="str">
        <f t="shared" si="54"/>
        <v>○</v>
      </c>
      <c r="S381" s="22">
        <f t="shared" si="55"/>
        <v>2</v>
      </c>
      <c r="T381" s="22" t="s">
        <v>13</v>
      </c>
      <c r="U381" s="22" t="s">
        <v>14</v>
      </c>
    </row>
    <row r="382" spans="1:21" s="6" customFormat="1" ht="40.5" customHeight="1">
      <c r="A382" s="14" t="s">
        <v>344</v>
      </c>
      <c r="B382" s="23" t="s">
        <v>49</v>
      </c>
      <c r="C382" s="15" t="s">
        <v>470</v>
      </c>
      <c r="D382" s="15" t="s">
        <v>468</v>
      </c>
      <c r="E382" s="44">
        <v>33000</v>
      </c>
      <c r="F382" s="15"/>
      <c r="G382" s="17"/>
      <c r="H382" s="20" t="s">
        <v>978</v>
      </c>
      <c r="I382" s="18" t="str">
        <f t="shared" si="48"/>
        <v>海務課</v>
      </c>
      <c r="J382" s="18">
        <f t="shared" si="49"/>
        <v>69</v>
      </c>
      <c r="K382" s="18"/>
      <c r="L382" s="22" t="str">
        <f t="shared" si="50"/>
        <v>○</v>
      </c>
      <c r="M382" s="22" t="str">
        <f t="shared" si="51"/>
        <v>○</v>
      </c>
      <c r="N382" s="22" t="str">
        <f t="shared" si="52"/>
        <v>○</v>
      </c>
      <c r="O382" s="22">
        <f t="shared" si="53"/>
        <v>2</v>
      </c>
      <c r="P382" s="22" t="s">
        <v>13</v>
      </c>
      <c r="Q382" s="22" t="s">
        <v>14</v>
      </c>
      <c r="R382" s="22" t="str">
        <f t="shared" si="54"/>
        <v>○</v>
      </c>
      <c r="S382" s="22">
        <f t="shared" si="55"/>
        <v>2</v>
      </c>
      <c r="T382" s="22" t="s">
        <v>13</v>
      </c>
      <c r="U382" s="22" t="s">
        <v>14</v>
      </c>
    </row>
    <row r="383" spans="1:21" s="6" customFormat="1" ht="40.5" customHeight="1">
      <c r="A383" s="14" t="s">
        <v>344</v>
      </c>
      <c r="B383" s="23" t="s">
        <v>32</v>
      </c>
      <c r="C383" s="15" t="s">
        <v>470</v>
      </c>
      <c r="D383" s="15" t="s">
        <v>468</v>
      </c>
      <c r="E383" s="44">
        <v>7886450</v>
      </c>
      <c r="F383" s="15"/>
      <c r="G383" s="17"/>
      <c r="H383" s="20" t="s">
        <v>979</v>
      </c>
      <c r="I383" s="18" t="str">
        <f t="shared" si="48"/>
        <v>海務課</v>
      </c>
      <c r="J383" s="18">
        <f t="shared" si="49"/>
        <v>69</v>
      </c>
      <c r="K383" s="18"/>
      <c r="L383" s="22" t="str">
        <f t="shared" si="50"/>
        <v>○</v>
      </c>
      <c r="M383" s="22" t="str">
        <f t="shared" si="51"/>
        <v>○</v>
      </c>
      <c r="N383" s="22" t="str">
        <f t="shared" si="52"/>
        <v>○</v>
      </c>
      <c r="O383" s="22">
        <f t="shared" si="53"/>
        <v>2</v>
      </c>
      <c r="P383" s="22" t="s">
        <v>13</v>
      </c>
      <c r="Q383" s="22" t="s">
        <v>14</v>
      </c>
      <c r="R383" s="22" t="str">
        <f t="shared" si="54"/>
        <v>○</v>
      </c>
      <c r="S383" s="22">
        <f t="shared" si="55"/>
        <v>2</v>
      </c>
      <c r="T383" s="22" t="s">
        <v>13</v>
      </c>
      <c r="U383" s="22" t="s">
        <v>14</v>
      </c>
    </row>
    <row r="384" spans="1:21" s="6" customFormat="1" ht="40.5" customHeight="1">
      <c r="A384" s="14" t="s">
        <v>344</v>
      </c>
      <c r="B384" s="23" t="s">
        <v>32</v>
      </c>
      <c r="C384" s="15" t="s">
        <v>471</v>
      </c>
      <c r="D384" s="15" t="s">
        <v>468</v>
      </c>
      <c r="E384" s="44">
        <v>7528950</v>
      </c>
      <c r="F384" s="15"/>
      <c r="G384" s="17"/>
      <c r="H384" s="20" t="s">
        <v>980</v>
      </c>
      <c r="I384" s="18" t="str">
        <f t="shared" si="48"/>
        <v>海務課</v>
      </c>
      <c r="J384" s="18">
        <f t="shared" si="49"/>
        <v>69</v>
      </c>
      <c r="K384" s="18"/>
      <c r="L384" s="22" t="str">
        <f t="shared" si="50"/>
        <v>○</v>
      </c>
      <c r="M384" s="22" t="str">
        <f t="shared" si="51"/>
        <v>○</v>
      </c>
      <c r="N384" s="22" t="str">
        <f t="shared" si="52"/>
        <v>○</v>
      </c>
      <c r="O384" s="22">
        <f t="shared" si="53"/>
        <v>2</v>
      </c>
      <c r="P384" s="22" t="s">
        <v>13</v>
      </c>
      <c r="Q384" s="22" t="s">
        <v>14</v>
      </c>
      <c r="R384" s="22" t="str">
        <f t="shared" si="54"/>
        <v>○</v>
      </c>
      <c r="S384" s="22">
        <f t="shared" si="55"/>
        <v>2</v>
      </c>
      <c r="T384" s="22" t="s">
        <v>13</v>
      </c>
      <c r="U384" s="22" t="s">
        <v>14</v>
      </c>
    </row>
    <row r="385" spans="1:21" s="6" customFormat="1" ht="40.5" customHeight="1">
      <c r="A385" s="14" t="s">
        <v>344</v>
      </c>
      <c r="B385" s="23" t="s">
        <v>32</v>
      </c>
      <c r="C385" s="15" t="s">
        <v>472</v>
      </c>
      <c r="D385" s="15" t="s">
        <v>468</v>
      </c>
      <c r="E385" s="44">
        <v>7879300</v>
      </c>
      <c r="F385" s="15"/>
      <c r="G385" s="17"/>
      <c r="H385" s="20" t="s">
        <v>981</v>
      </c>
      <c r="I385" s="18" t="str">
        <f t="shared" si="48"/>
        <v>海務課</v>
      </c>
      <c r="J385" s="18">
        <f t="shared" si="49"/>
        <v>70</v>
      </c>
      <c r="K385" s="18"/>
      <c r="L385" s="22" t="str">
        <f t="shared" si="50"/>
        <v>○</v>
      </c>
      <c r="M385" s="22" t="str">
        <f t="shared" si="51"/>
        <v>○</v>
      </c>
      <c r="N385" s="22" t="str">
        <f t="shared" si="52"/>
        <v>○</v>
      </c>
      <c r="O385" s="22">
        <f t="shared" si="53"/>
        <v>2</v>
      </c>
      <c r="P385" s="22" t="s">
        <v>13</v>
      </c>
      <c r="Q385" s="22" t="s">
        <v>14</v>
      </c>
      <c r="R385" s="22" t="str">
        <f t="shared" si="54"/>
        <v>○</v>
      </c>
      <c r="S385" s="22">
        <f t="shared" si="55"/>
        <v>2</v>
      </c>
      <c r="T385" s="22" t="s">
        <v>13</v>
      </c>
      <c r="U385" s="22" t="s">
        <v>14</v>
      </c>
    </row>
    <row r="386" spans="1:21" s="6" customFormat="1" ht="40.5" customHeight="1">
      <c r="A386" s="14" t="s">
        <v>344</v>
      </c>
      <c r="B386" s="23" t="s">
        <v>32</v>
      </c>
      <c r="C386" s="15" t="s">
        <v>473</v>
      </c>
      <c r="D386" s="15" t="s">
        <v>468</v>
      </c>
      <c r="E386" s="44">
        <v>9831250</v>
      </c>
      <c r="F386" s="15"/>
      <c r="G386" s="17"/>
      <c r="H386" s="20" t="s">
        <v>982</v>
      </c>
      <c r="I386" s="18" t="str">
        <f t="shared" si="48"/>
        <v>海務課</v>
      </c>
      <c r="J386" s="18">
        <f t="shared" si="49"/>
        <v>70</v>
      </c>
      <c r="K386" s="18"/>
      <c r="L386" s="22" t="str">
        <f t="shared" si="50"/>
        <v>○</v>
      </c>
      <c r="M386" s="22" t="str">
        <f t="shared" si="51"/>
        <v>○</v>
      </c>
      <c r="N386" s="22" t="str">
        <f t="shared" si="52"/>
        <v>○</v>
      </c>
      <c r="O386" s="22">
        <f t="shared" si="53"/>
        <v>2</v>
      </c>
      <c r="P386" s="22" t="s">
        <v>13</v>
      </c>
      <c r="Q386" s="22" t="s">
        <v>14</v>
      </c>
      <c r="R386" s="22" t="str">
        <f t="shared" si="54"/>
        <v>○</v>
      </c>
      <c r="S386" s="22">
        <f t="shared" si="55"/>
        <v>2</v>
      </c>
      <c r="T386" s="22" t="s">
        <v>13</v>
      </c>
      <c r="U386" s="22" t="s">
        <v>14</v>
      </c>
    </row>
    <row r="387" spans="1:21" s="6" customFormat="1" ht="40.5" customHeight="1">
      <c r="A387" s="14" t="s">
        <v>344</v>
      </c>
      <c r="B387" s="23" t="s">
        <v>49</v>
      </c>
      <c r="C387" s="15" t="s">
        <v>474</v>
      </c>
      <c r="D387" s="15" t="s">
        <v>468</v>
      </c>
      <c r="E387" s="44">
        <v>33000</v>
      </c>
      <c r="F387" s="15"/>
      <c r="G387" s="17"/>
      <c r="H387" s="20" t="s">
        <v>983</v>
      </c>
      <c r="I387" s="18" t="str">
        <f t="shared" si="48"/>
        <v>海務課</v>
      </c>
      <c r="J387" s="18">
        <f t="shared" si="49"/>
        <v>70</v>
      </c>
      <c r="K387" s="18"/>
      <c r="L387" s="22" t="str">
        <f t="shared" si="50"/>
        <v>○</v>
      </c>
      <c r="M387" s="22" t="str">
        <f t="shared" si="51"/>
        <v>○</v>
      </c>
      <c r="N387" s="22" t="str">
        <f t="shared" si="52"/>
        <v>○</v>
      </c>
      <c r="O387" s="22">
        <f t="shared" si="53"/>
        <v>2</v>
      </c>
      <c r="P387" s="22" t="s">
        <v>13</v>
      </c>
      <c r="Q387" s="22" t="s">
        <v>14</v>
      </c>
      <c r="R387" s="22" t="str">
        <f t="shared" si="54"/>
        <v>○</v>
      </c>
      <c r="S387" s="22">
        <f t="shared" si="55"/>
        <v>2</v>
      </c>
      <c r="T387" s="22" t="s">
        <v>13</v>
      </c>
      <c r="U387" s="22" t="s">
        <v>14</v>
      </c>
    </row>
    <row r="388" spans="1:21" s="6" customFormat="1" ht="40.5" customHeight="1">
      <c r="A388" s="14" t="s">
        <v>344</v>
      </c>
      <c r="B388" s="23" t="s">
        <v>32</v>
      </c>
      <c r="C388" s="15" t="s">
        <v>474</v>
      </c>
      <c r="D388" s="15" t="s">
        <v>468</v>
      </c>
      <c r="E388" s="44">
        <v>7214350</v>
      </c>
      <c r="F388" s="15"/>
      <c r="G388" s="17"/>
      <c r="H388" s="20" t="s">
        <v>984</v>
      </c>
      <c r="I388" s="18" t="str">
        <f t="shared" si="48"/>
        <v>海務課</v>
      </c>
      <c r="J388" s="18">
        <f t="shared" si="49"/>
        <v>70</v>
      </c>
      <c r="K388" s="18"/>
      <c r="L388" s="22" t="str">
        <f t="shared" si="50"/>
        <v>○</v>
      </c>
      <c r="M388" s="22" t="str">
        <f t="shared" si="51"/>
        <v>○</v>
      </c>
      <c r="N388" s="22" t="str">
        <f t="shared" si="52"/>
        <v>○</v>
      </c>
      <c r="O388" s="22">
        <f t="shared" si="53"/>
        <v>2</v>
      </c>
      <c r="P388" s="22" t="s">
        <v>13</v>
      </c>
      <c r="Q388" s="22" t="s">
        <v>14</v>
      </c>
      <c r="R388" s="22" t="str">
        <f t="shared" si="54"/>
        <v>○</v>
      </c>
      <c r="S388" s="22">
        <f t="shared" si="55"/>
        <v>2</v>
      </c>
      <c r="T388" s="22" t="s">
        <v>13</v>
      </c>
      <c r="U388" s="22" t="s">
        <v>14</v>
      </c>
    </row>
    <row r="389" spans="1:21" s="6" customFormat="1" ht="40.5" customHeight="1">
      <c r="A389" s="14" t="s">
        <v>344</v>
      </c>
      <c r="B389" s="23" t="s">
        <v>32</v>
      </c>
      <c r="C389" s="15" t="s">
        <v>475</v>
      </c>
      <c r="D389" s="15" t="s">
        <v>468</v>
      </c>
      <c r="E389" s="44">
        <v>6885450</v>
      </c>
      <c r="F389" s="15"/>
      <c r="G389" s="17"/>
      <c r="H389" s="20" t="s">
        <v>985</v>
      </c>
      <c r="I389" s="18" t="str">
        <f t="shared" si="48"/>
        <v>海務課</v>
      </c>
      <c r="J389" s="18">
        <f t="shared" si="49"/>
        <v>69</v>
      </c>
      <c r="K389" s="18"/>
      <c r="L389" s="22" t="str">
        <f t="shared" si="50"/>
        <v>○</v>
      </c>
      <c r="M389" s="22" t="str">
        <f t="shared" si="51"/>
        <v>○</v>
      </c>
      <c r="N389" s="22" t="str">
        <f t="shared" si="52"/>
        <v>○</v>
      </c>
      <c r="O389" s="22">
        <f t="shared" si="53"/>
        <v>2</v>
      </c>
      <c r="P389" s="22" t="s">
        <v>13</v>
      </c>
      <c r="Q389" s="22" t="s">
        <v>14</v>
      </c>
      <c r="R389" s="22" t="str">
        <f t="shared" si="54"/>
        <v>○</v>
      </c>
      <c r="S389" s="22">
        <f t="shared" si="55"/>
        <v>2</v>
      </c>
      <c r="T389" s="22" t="s">
        <v>13</v>
      </c>
      <c r="U389" s="22" t="s">
        <v>14</v>
      </c>
    </row>
    <row r="390" spans="1:21" s="6" customFormat="1" ht="40.5" customHeight="1">
      <c r="A390" s="14" t="s">
        <v>344</v>
      </c>
      <c r="B390" s="23" t="s">
        <v>32</v>
      </c>
      <c r="C390" s="15" t="s">
        <v>476</v>
      </c>
      <c r="D390" s="15" t="s">
        <v>468</v>
      </c>
      <c r="E390" s="44">
        <v>7021300</v>
      </c>
      <c r="F390" s="15"/>
      <c r="G390" s="17"/>
      <c r="H390" s="20" t="s">
        <v>986</v>
      </c>
      <c r="I390" s="18" t="str">
        <f t="shared" si="48"/>
        <v>海務課</v>
      </c>
      <c r="J390" s="18">
        <f t="shared" si="49"/>
        <v>69</v>
      </c>
      <c r="K390" s="18"/>
      <c r="L390" s="22" t="str">
        <f t="shared" si="50"/>
        <v>○</v>
      </c>
      <c r="M390" s="22" t="str">
        <f t="shared" si="51"/>
        <v>○</v>
      </c>
      <c r="N390" s="22" t="str">
        <f t="shared" si="52"/>
        <v>○</v>
      </c>
      <c r="O390" s="22">
        <f t="shared" si="53"/>
        <v>2</v>
      </c>
      <c r="P390" s="22" t="s">
        <v>13</v>
      </c>
      <c r="Q390" s="22" t="s">
        <v>14</v>
      </c>
      <c r="R390" s="22" t="str">
        <f t="shared" si="54"/>
        <v>○</v>
      </c>
      <c r="S390" s="22">
        <f t="shared" si="55"/>
        <v>2</v>
      </c>
      <c r="T390" s="22" t="s">
        <v>13</v>
      </c>
      <c r="U390" s="22" t="s">
        <v>14</v>
      </c>
    </row>
    <row r="391" spans="1:21" s="6" customFormat="1" ht="40.5" customHeight="1">
      <c r="A391" s="14" t="s">
        <v>344</v>
      </c>
      <c r="B391" s="23" t="s">
        <v>32</v>
      </c>
      <c r="C391" s="15" t="s">
        <v>477</v>
      </c>
      <c r="D391" s="15" t="s">
        <v>468</v>
      </c>
      <c r="E391" s="44">
        <v>6592300</v>
      </c>
      <c r="F391" s="15"/>
      <c r="G391" s="17"/>
      <c r="H391" s="20" t="s">
        <v>987</v>
      </c>
      <c r="I391" s="18" t="str">
        <f t="shared" si="48"/>
        <v>海務課</v>
      </c>
      <c r="J391" s="18">
        <f t="shared" si="49"/>
        <v>69</v>
      </c>
      <c r="K391" s="18"/>
      <c r="L391" s="22" t="str">
        <f t="shared" si="50"/>
        <v>○</v>
      </c>
      <c r="M391" s="22" t="str">
        <f t="shared" si="51"/>
        <v>○</v>
      </c>
      <c r="N391" s="22" t="str">
        <f t="shared" si="52"/>
        <v>○</v>
      </c>
      <c r="O391" s="22">
        <f t="shared" si="53"/>
        <v>2</v>
      </c>
      <c r="P391" s="22" t="s">
        <v>13</v>
      </c>
      <c r="Q391" s="22" t="s">
        <v>14</v>
      </c>
      <c r="R391" s="22" t="str">
        <f t="shared" si="54"/>
        <v>○</v>
      </c>
      <c r="S391" s="22">
        <f t="shared" si="55"/>
        <v>2</v>
      </c>
      <c r="T391" s="22" t="s">
        <v>13</v>
      </c>
      <c r="U391" s="22" t="s">
        <v>14</v>
      </c>
    </row>
    <row r="392" spans="1:21" s="6" customFormat="1" ht="40.5" customHeight="1">
      <c r="A392" s="14" t="s">
        <v>344</v>
      </c>
      <c r="B392" s="23" t="s">
        <v>32</v>
      </c>
      <c r="C392" s="15" t="s">
        <v>478</v>
      </c>
      <c r="D392" s="15" t="s">
        <v>468</v>
      </c>
      <c r="E392" s="44">
        <v>7571850</v>
      </c>
      <c r="F392" s="15"/>
      <c r="G392" s="17"/>
      <c r="H392" s="20" t="s">
        <v>988</v>
      </c>
      <c r="I392" s="18" t="str">
        <f t="shared" si="48"/>
        <v>海務課</v>
      </c>
      <c r="J392" s="18">
        <f t="shared" si="49"/>
        <v>69</v>
      </c>
      <c r="K392" s="18"/>
      <c r="L392" s="22" t="str">
        <f t="shared" si="50"/>
        <v>○</v>
      </c>
      <c r="M392" s="22" t="str">
        <f t="shared" si="51"/>
        <v>○</v>
      </c>
      <c r="N392" s="22" t="str">
        <f t="shared" si="52"/>
        <v>○</v>
      </c>
      <c r="O392" s="22">
        <f t="shared" si="53"/>
        <v>2</v>
      </c>
      <c r="P392" s="22" t="s">
        <v>13</v>
      </c>
      <c r="Q392" s="22" t="s">
        <v>14</v>
      </c>
      <c r="R392" s="22" t="str">
        <f t="shared" si="54"/>
        <v>○</v>
      </c>
      <c r="S392" s="22">
        <f t="shared" si="55"/>
        <v>2</v>
      </c>
      <c r="T392" s="22" t="s">
        <v>13</v>
      </c>
      <c r="U392" s="22" t="s">
        <v>14</v>
      </c>
    </row>
    <row r="393" spans="1:21" s="6" customFormat="1" ht="40.5" customHeight="1">
      <c r="A393" s="14" t="s">
        <v>344</v>
      </c>
      <c r="B393" s="23" t="s">
        <v>32</v>
      </c>
      <c r="C393" s="15" t="s">
        <v>479</v>
      </c>
      <c r="D393" s="15" t="s">
        <v>468</v>
      </c>
      <c r="E393" s="44">
        <v>8944650</v>
      </c>
      <c r="F393" s="15"/>
      <c r="G393" s="17"/>
      <c r="H393" s="20" t="s">
        <v>989</v>
      </c>
      <c r="I393" s="18" t="str">
        <f t="shared" si="48"/>
        <v>海務課</v>
      </c>
      <c r="J393" s="18">
        <f t="shared" si="49"/>
        <v>68</v>
      </c>
      <c r="K393" s="18"/>
      <c r="L393" s="22" t="str">
        <f t="shared" si="50"/>
        <v>○</v>
      </c>
      <c r="M393" s="22" t="str">
        <f t="shared" si="51"/>
        <v>○</v>
      </c>
      <c r="N393" s="22" t="str">
        <f t="shared" si="52"/>
        <v>○</v>
      </c>
      <c r="O393" s="22">
        <f t="shared" si="53"/>
        <v>2</v>
      </c>
      <c r="P393" s="22" t="s">
        <v>13</v>
      </c>
      <c r="Q393" s="22" t="s">
        <v>14</v>
      </c>
      <c r="R393" s="22" t="str">
        <f t="shared" si="54"/>
        <v>○</v>
      </c>
      <c r="S393" s="22">
        <f t="shared" si="55"/>
        <v>2</v>
      </c>
      <c r="T393" s="22" t="s">
        <v>13</v>
      </c>
      <c r="U393" s="22" t="s">
        <v>14</v>
      </c>
    </row>
    <row r="394" spans="1:21" s="6" customFormat="1" ht="40.5" customHeight="1">
      <c r="A394" s="14" t="s">
        <v>344</v>
      </c>
      <c r="B394" s="23" t="s">
        <v>32</v>
      </c>
      <c r="C394" s="15" t="s">
        <v>480</v>
      </c>
      <c r="D394" s="15" t="s">
        <v>481</v>
      </c>
      <c r="E394" s="44">
        <v>89375</v>
      </c>
      <c r="F394" s="15"/>
      <c r="G394" s="17"/>
      <c r="H394" s="20" t="s">
        <v>990</v>
      </c>
      <c r="I394" s="18" t="str">
        <f t="shared" si="48"/>
        <v>海務課</v>
      </c>
      <c r="J394" s="18">
        <f t="shared" si="49"/>
        <v>43</v>
      </c>
      <c r="K394" s="18"/>
      <c r="L394" s="22" t="str">
        <f t="shared" si="50"/>
        <v>○</v>
      </c>
      <c r="M394" s="22" t="str">
        <f t="shared" si="51"/>
        <v>○</v>
      </c>
      <c r="N394" s="22" t="str">
        <f t="shared" si="52"/>
        <v>○</v>
      </c>
      <c r="O394" s="22">
        <f t="shared" si="53"/>
        <v>0</v>
      </c>
      <c r="P394" s="22" t="s">
        <v>13</v>
      </c>
      <c r="Q394" s="22" t="s">
        <v>14</v>
      </c>
      <c r="R394" s="22" t="str">
        <f t="shared" si="54"/>
        <v>○</v>
      </c>
      <c r="S394" s="22">
        <f t="shared" si="55"/>
        <v>2</v>
      </c>
      <c r="T394" s="22" t="s">
        <v>13</v>
      </c>
      <c r="U394" s="22" t="s">
        <v>14</v>
      </c>
    </row>
    <row r="395" spans="1:21" s="6" customFormat="1" ht="40.5" customHeight="1">
      <c r="A395" s="14" t="s">
        <v>344</v>
      </c>
      <c r="B395" s="23" t="s">
        <v>32</v>
      </c>
      <c r="C395" s="15" t="s">
        <v>482</v>
      </c>
      <c r="D395" s="15" t="s">
        <v>483</v>
      </c>
      <c r="E395" s="44">
        <v>6506500</v>
      </c>
      <c r="F395" s="15"/>
      <c r="G395" s="17"/>
      <c r="H395" s="20" t="s">
        <v>991</v>
      </c>
      <c r="I395" s="18" t="str">
        <f t="shared" si="48"/>
        <v>海務課</v>
      </c>
      <c r="J395" s="18">
        <f t="shared" si="49"/>
        <v>40</v>
      </c>
      <c r="K395" s="18"/>
      <c r="L395" s="22" t="str">
        <f t="shared" si="50"/>
        <v>○</v>
      </c>
      <c r="M395" s="22" t="str">
        <f t="shared" si="51"/>
        <v>○</v>
      </c>
      <c r="N395" s="22" t="str">
        <f t="shared" si="52"/>
        <v>○</v>
      </c>
      <c r="O395" s="22">
        <f t="shared" si="53"/>
        <v>0</v>
      </c>
      <c r="P395" s="22" t="s">
        <v>13</v>
      </c>
      <c r="Q395" s="22" t="s">
        <v>14</v>
      </c>
      <c r="R395" s="22" t="str">
        <f t="shared" si="54"/>
        <v>○</v>
      </c>
      <c r="S395" s="22">
        <f t="shared" si="55"/>
        <v>2</v>
      </c>
      <c r="T395" s="22" t="s">
        <v>13</v>
      </c>
      <c r="U395" s="22" t="s">
        <v>14</v>
      </c>
    </row>
    <row r="396" spans="1:21" s="6" customFormat="1" ht="40.5" customHeight="1">
      <c r="A396" s="14" t="s">
        <v>344</v>
      </c>
      <c r="B396" s="23" t="s">
        <v>49</v>
      </c>
      <c r="C396" s="15" t="s">
        <v>484</v>
      </c>
      <c r="D396" s="15" t="s">
        <v>264</v>
      </c>
      <c r="E396" s="44">
        <v>281600</v>
      </c>
      <c r="F396" s="15"/>
      <c r="G396" s="17"/>
      <c r="H396" s="20" t="s">
        <v>992</v>
      </c>
      <c r="I396" s="18" t="str">
        <f t="shared" si="48"/>
        <v>海務課</v>
      </c>
      <c r="J396" s="18">
        <f t="shared" si="49"/>
        <v>44</v>
      </c>
      <c r="K396" s="18"/>
      <c r="L396" s="22" t="str">
        <f t="shared" si="50"/>
        <v>○</v>
      </c>
      <c r="M396" s="22" t="str">
        <f t="shared" si="51"/>
        <v>○</v>
      </c>
      <c r="N396" s="22" t="str">
        <f t="shared" si="52"/>
        <v>○</v>
      </c>
      <c r="O396" s="22">
        <f t="shared" si="53"/>
        <v>2</v>
      </c>
      <c r="P396" s="22" t="s">
        <v>13</v>
      </c>
      <c r="Q396" s="22" t="s">
        <v>14</v>
      </c>
      <c r="R396" s="22" t="str">
        <f t="shared" si="54"/>
        <v>○</v>
      </c>
      <c r="S396" s="22">
        <f t="shared" si="55"/>
        <v>2</v>
      </c>
      <c r="T396" s="22" t="s">
        <v>13</v>
      </c>
      <c r="U396" s="22" t="s">
        <v>14</v>
      </c>
    </row>
    <row r="397" spans="1:21" s="6" customFormat="1" ht="40.5" customHeight="1">
      <c r="A397" s="14" t="s">
        <v>344</v>
      </c>
      <c r="B397" s="23" t="s">
        <v>49</v>
      </c>
      <c r="C397" s="15" t="s">
        <v>485</v>
      </c>
      <c r="D397" s="15" t="s">
        <v>316</v>
      </c>
      <c r="E397" s="44">
        <v>56158</v>
      </c>
      <c r="F397" s="15"/>
      <c r="G397" s="17"/>
      <c r="H397" s="20" t="s">
        <v>993</v>
      </c>
      <c r="I397" s="18" t="str">
        <f t="shared" si="48"/>
        <v>海務課</v>
      </c>
      <c r="J397" s="18">
        <f t="shared" si="49"/>
        <v>49</v>
      </c>
      <c r="K397" s="18"/>
      <c r="L397" s="22" t="str">
        <f t="shared" si="50"/>
        <v>○</v>
      </c>
      <c r="M397" s="22" t="str">
        <f t="shared" si="51"/>
        <v>○</v>
      </c>
      <c r="N397" s="22" t="str">
        <f t="shared" si="52"/>
        <v>○</v>
      </c>
      <c r="O397" s="22">
        <f t="shared" si="53"/>
        <v>0</v>
      </c>
      <c r="P397" s="22" t="s">
        <v>13</v>
      </c>
      <c r="Q397" s="22" t="s">
        <v>14</v>
      </c>
      <c r="R397" s="22" t="str">
        <f t="shared" si="54"/>
        <v>○</v>
      </c>
      <c r="S397" s="22">
        <f t="shared" si="55"/>
        <v>2</v>
      </c>
      <c r="T397" s="22" t="s">
        <v>13</v>
      </c>
      <c r="U397" s="22" t="s">
        <v>14</v>
      </c>
    </row>
    <row r="398" spans="1:21" s="6" customFormat="1" ht="40.5" customHeight="1">
      <c r="A398" s="14" t="s">
        <v>486</v>
      </c>
      <c r="B398" s="23" t="s">
        <v>49</v>
      </c>
      <c r="C398" s="15" t="s">
        <v>487</v>
      </c>
      <c r="D398" s="15" t="s">
        <v>488</v>
      </c>
      <c r="E398" s="44">
        <v>770391</v>
      </c>
      <c r="F398" s="15"/>
      <c r="G398" s="17"/>
      <c r="H398" s="20" t="s">
        <v>994</v>
      </c>
      <c r="I398" s="18" t="str">
        <f t="shared" si="48"/>
        <v>設備課</v>
      </c>
      <c r="J398" s="18">
        <f t="shared" si="49"/>
        <v>43</v>
      </c>
      <c r="K398" s="18"/>
      <c r="L398" s="22" t="str">
        <f t="shared" si="50"/>
        <v>○</v>
      </c>
      <c r="M398" s="22" t="str">
        <f t="shared" si="51"/>
        <v>○</v>
      </c>
      <c r="N398" s="22" t="str">
        <f t="shared" si="52"/>
        <v>○</v>
      </c>
      <c r="O398" s="22">
        <f t="shared" si="53"/>
        <v>2</v>
      </c>
      <c r="P398" s="22" t="s">
        <v>13</v>
      </c>
      <c r="Q398" s="22" t="s">
        <v>14</v>
      </c>
      <c r="R398" s="22" t="str">
        <f t="shared" si="54"/>
        <v>○</v>
      </c>
      <c r="S398" s="22">
        <f t="shared" si="55"/>
        <v>2</v>
      </c>
      <c r="T398" s="22" t="s">
        <v>13</v>
      </c>
      <c r="U398" s="22" t="s">
        <v>14</v>
      </c>
    </row>
    <row r="399" spans="1:21" s="6" customFormat="1" ht="40.5" customHeight="1">
      <c r="A399" s="14" t="s">
        <v>486</v>
      </c>
      <c r="B399" s="23" t="s">
        <v>32</v>
      </c>
      <c r="C399" s="15" t="s">
        <v>489</v>
      </c>
      <c r="D399" s="15" t="s">
        <v>490</v>
      </c>
      <c r="E399" s="44">
        <v>198000</v>
      </c>
      <c r="F399" s="15"/>
      <c r="G399" s="17"/>
      <c r="H399" s="20" t="s">
        <v>995</v>
      </c>
      <c r="I399" s="18" t="str">
        <f t="shared" si="48"/>
        <v>設備課</v>
      </c>
      <c r="J399" s="18">
        <f t="shared" si="49"/>
        <v>38</v>
      </c>
      <c r="K399" s="18"/>
      <c r="L399" s="22" t="str">
        <f t="shared" si="50"/>
        <v>○</v>
      </c>
      <c r="M399" s="22" t="str">
        <f t="shared" si="51"/>
        <v>○</v>
      </c>
      <c r="N399" s="22" t="str">
        <f t="shared" si="52"/>
        <v>○</v>
      </c>
      <c r="O399" s="22">
        <f t="shared" si="53"/>
        <v>2</v>
      </c>
      <c r="P399" s="22" t="s">
        <v>13</v>
      </c>
      <c r="Q399" s="22" t="s">
        <v>14</v>
      </c>
      <c r="R399" s="22" t="str">
        <f t="shared" si="54"/>
        <v>○</v>
      </c>
      <c r="S399" s="22">
        <f t="shared" si="55"/>
        <v>2</v>
      </c>
      <c r="T399" s="22" t="s">
        <v>13</v>
      </c>
      <c r="U399" s="22" t="s">
        <v>14</v>
      </c>
    </row>
    <row r="400" spans="1:21" s="6" customFormat="1" ht="40.5" customHeight="1">
      <c r="A400" s="14" t="s">
        <v>486</v>
      </c>
      <c r="B400" s="23" t="s">
        <v>32</v>
      </c>
      <c r="C400" s="15" t="s">
        <v>491</v>
      </c>
      <c r="D400" s="15" t="s">
        <v>490</v>
      </c>
      <c r="E400" s="44">
        <v>198000</v>
      </c>
      <c r="F400" s="15"/>
      <c r="G400" s="17"/>
      <c r="H400" s="20" t="s">
        <v>996</v>
      </c>
      <c r="I400" s="18" t="str">
        <f t="shared" si="48"/>
        <v>設備課</v>
      </c>
      <c r="J400" s="18">
        <f t="shared" si="49"/>
        <v>33</v>
      </c>
      <c r="K400" s="18"/>
      <c r="L400" s="22" t="str">
        <f t="shared" si="50"/>
        <v>○</v>
      </c>
      <c r="M400" s="22" t="str">
        <f t="shared" si="51"/>
        <v>○</v>
      </c>
      <c r="N400" s="22" t="str">
        <f t="shared" si="52"/>
        <v>○</v>
      </c>
      <c r="O400" s="22">
        <f t="shared" si="53"/>
        <v>0</v>
      </c>
      <c r="P400" s="22" t="s">
        <v>13</v>
      </c>
      <c r="Q400" s="22" t="s">
        <v>14</v>
      </c>
      <c r="R400" s="22" t="str">
        <f t="shared" si="54"/>
        <v>○</v>
      </c>
      <c r="S400" s="22">
        <f t="shared" si="55"/>
        <v>2</v>
      </c>
      <c r="T400" s="22" t="s">
        <v>13</v>
      </c>
      <c r="U400" s="22" t="s">
        <v>14</v>
      </c>
    </row>
    <row r="401" spans="1:21" s="6" customFormat="1" ht="40.5" customHeight="1">
      <c r="A401" s="14" t="s">
        <v>486</v>
      </c>
      <c r="B401" s="23" t="s">
        <v>49</v>
      </c>
      <c r="C401" s="15" t="s">
        <v>492</v>
      </c>
      <c r="D401" s="15" t="s">
        <v>493</v>
      </c>
      <c r="E401" s="44">
        <v>540100</v>
      </c>
      <c r="F401" s="15"/>
      <c r="G401" s="17"/>
      <c r="H401" s="20" t="s">
        <v>997</v>
      </c>
      <c r="I401" s="18" t="str">
        <f t="shared" si="48"/>
        <v>設備課</v>
      </c>
      <c r="J401" s="18">
        <f t="shared" si="49"/>
        <v>58</v>
      </c>
      <c r="K401" s="18"/>
      <c r="L401" s="22" t="str">
        <f t="shared" si="50"/>
        <v>○</v>
      </c>
      <c r="M401" s="22" t="str">
        <f t="shared" si="51"/>
        <v>○</v>
      </c>
      <c r="N401" s="22" t="str">
        <f t="shared" si="52"/>
        <v>○</v>
      </c>
      <c r="O401" s="22">
        <f t="shared" si="53"/>
        <v>0</v>
      </c>
      <c r="P401" s="22" t="s">
        <v>13</v>
      </c>
      <c r="Q401" s="22" t="s">
        <v>14</v>
      </c>
      <c r="R401" s="22" t="str">
        <f t="shared" si="54"/>
        <v>○</v>
      </c>
      <c r="S401" s="22">
        <f t="shared" si="55"/>
        <v>2</v>
      </c>
      <c r="T401" s="22" t="s">
        <v>13</v>
      </c>
      <c r="U401" s="22" t="s">
        <v>14</v>
      </c>
    </row>
    <row r="402" spans="1:21" s="6" customFormat="1" ht="40.5" customHeight="1">
      <c r="A402" s="14" t="s">
        <v>486</v>
      </c>
      <c r="B402" s="23" t="s">
        <v>49</v>
      </c>
      <c r="C402" s="15" t="s">
        <v>494</v>
      </c>
      <c r="D402" s="15" t="s">
        <v>495</v>
      </c>
      <c r="E402" s="44">
        <v>567600</v>
      </c>
      <c r="F402" s="15"/>
      <c r="G402" s="17"/>
      <c r="H402" s="20" t="s">
        <v>998</v>
      </c>
      <c r="I402" s="18" t="str">
        <f t="shared" si="48"/>
        <v>設備課</v>
      </c>
      <c r="J402" s="18">
        <f t="shared" si="49"/>
        <v>48</v>
      </c>
      <c r="K402" s="18"/>
      <c r="L402" s="22" t="str">
        <f t="shared" si="50"/>
        <v>○</v>
      </c>
      <c r="M402" s="22" t="str">
        <f t="shared" si="51"/>
        <v>○</v>
      </c>
      <c r="N402" s="22" t="str">
        <f t="shared" si="52"/>
        <v>○</v>
      </c>
      <c r="O402" s="22">
        <f t="shared" si="53"/>
        <v>0</v>
      </c>
      <c r="P402" s="22" t="s">
        <v>13</v>
      </c>
      <c r="Q402" s="22" t="s">
        <v>14</v>
      </c>
      <c r="R402" s="22" t="str">
        <f t="shared" si="54"/>
        <v>○</v>
      </c>
      <c r="S402" s="22">
        <f t="shared" si="55"/>
        <v>2</v>
      </c>
      <c r="T402" s="22" t="s">
        <v>13</v>
      </c>
      <c r="U402" s="22" t="s">
        <v>14</v>
      </c>
    </row>
    <row r="403" spans="1:21" s="6" customFormat="1" ht="40.5" customHeight="1">
      <c r="A403" s="14" t="s">
        <v>486</v>
      </c>
      <c r="B403" s="23" t="s">
        <v>32</v>
      </c>
      <c r="C403" s="15" t="s">
        <v>494</v>
      </c>
      <c r="D403" s="15" t="s">
        <v>495</v>
      </c>
      <c r="E403" s="44">
        <v>3405600</v>
      </c>
      <c r="F403" s="15"/>
      <c r="G403" s="17"/>
      <c r="H403" s="20" t="s">
        <v>999</v>
      </c>
      <c r="I403" s="18" t="str">
        <f t="shared" si="48"/>
        <v>設備課</v>
      </c>
      <c r="J403" s="18">
        <f t="shared" si="49"/>
        <v>48</v>
      </c>
      <c r="K403" s="18"/>
      <c r="L403" s="22" t="str">
        <f t="shared" si="50"/>
        <v>○</v>
      </c>
      <c r="M403" s="22" t="str">
        <f t="shared" si="51"/>
        <v>○</v>
      </c>
      <c r="N403" s="22" t="str">
        <f t="shared" si="52"/>
        <v>○</v>
      </c>
      <c r="O403" s="22">
        <f t="shared" si="53"/>
        <v>0</v>
      </c>
      <c r="P403" s="22" t="s">
        <v>13</v>
      </c>
      <c r="Q403" s="22" t="s">
        <v>14</v>
      </c>
      <c r="R403" s="22" t="str">
        <f t="shared" si="54"/>
        <v>○</v>
      </c>
      <c r="S403" s="22">
        <f t="shared" si="55"/>
        <v>2</v>
      </c>
      <c r="T403" s="22" t="s">
        <v>13</v>
      </c>
      <c r="U403" s="22" t="s">
        <v>14</v>
      </c>
    </row>
    <row r="404" spans="1:21" s="6" customFormat="1" ht="40.5" customHeight="1">
      <c r="A404" s="14" t="s">
        <v>486</v>
      </c>
      <c r="B404" s="23" t="s">
        <v>32</v>
      </c>
      <c r="C404" s="15" t="s">
        <v>496</v>
      </c>
      <c r="D404" s="15" t="s">
        <v>497</v>
      </c>
      <c r="E404" s="44">
        <v>10157400</v>
      </c>
      <c r="F404" s="15"/>
      <c r="G404" s="17"/>
      <c r="H404" s="20" t="s">
        <v>1000</v>
      </c>
      <c r="I404" s="18" t="str">
        <f t="shared" si="48"/>
        <v>設備課</v>
      </c>
      <c r="J404" s="18">
        <f t="shared" si="49"/>
        <v>49</v>
      </c>
      <c r="K404" s="18"/>
      <c r="L404" s="22" t="str">
        <f t="shared" si="50"/>
        <v>○</v>
      </c>
      <c r="M404" s="22" t="str">
        <f t="shared" si="51"/>
        <v>○</v>
      </c>
      <c r="N404" s="22" t="str">
        <f t="shared" si="52"/>
        <v>○</v>
      </c>
      <c r="O404" s="22">
        <f t="shared" si="53"/>
        <v>0</v>
      </c>
      <c r="P404" s="22" t="s">
        <v>13</v>
      </c>
      <c r="Q404" s="22" t="s">
        <v>14</v>
      </c>
      <c r="R404" s="22" t="str">
        <f t="shared" si="54"/>
        <v>○</v>
      </c>
      <c r="S404" s="22">
        <f t="shared" si="55"/>
        <v>2</v>
      </c>
      <c r="T404" s="22" t="s">
        <v>13</v>
      </c>
      <c r="U404" s="22" t="s">
        <v>14</v>
      </c>
    </row>
    <row r="405" spans="1:21" s="6" customFormat="1" ht="40.5" customHeight="1">
      <c r="A405" s="14" t="s">
        <v>486</v>
      </c>
      <c r="B405" s="23" t="s">
        <v>32</v>
      </c>
      <c r="C405" s="15" t="s">
        <v>498</v>
      </c>
      <c r="D405" s="15" t="s">
        <v>499</v>
      </c>
      <c r="E405" s="44">
        <v>937200</v>
      </c>
      <c r="F405" s="15"/>
      <c r="G405" s="17"/>
      <c r="H405" s="20" t="s">
        <v>1001</v>
      </c>
      <c r="I405" s="18" t="str">
        <f t="shared" si="48"/>
        <v>設備課</v>
      </c>
      <c r="J405" s="18">
        <f t="shared" si="49"/>
        <v>49</v>
      </c>
      <c r="K405" s="18"/>
      <c r="L405" s="22" t="str">
        <f t="shared" si="50"/>
        <v>○</v>
      </c>
      <c r="M405" s="22" t="str">
        <f t="shared" si="51"/>
        <v>○</v>
      </c>
      <c r="N405" s="22" t="str">
        <f t="shared" si="52"/>
        <v>○</v>
      </c>
      <c r="O405" s="22">
        <f t="shared" si="53"/>
        <v>0</v>
      </c>
      <c r="P405" s="22" t="s">
        <v>13</v>
      </c>
      <c r="Q405" s="22" t="s">
        <v>14</v>
      </c>
      <c r="R405" s="22" t="str">
        <f t="shared" si="54"/>
        <v>○</v>
      </c>
      <c r="S405" s="22">
        <f t="shared" si="55"/>
        <v>2</v>
      </c>
      <c r="T405" s="22" t="s">
        <v>13</v>
      </c>
      <c r="U405" s="22" t="s">
        <v>14</v>
      </c>
    </row>
    <row r="406" spans="1:21" s="6" customFormat="1" ht="40.5" customHeight="1">
      <c r="A406" s="14" t="s">
        <v>486</v>
      </c>
      <c r="B406" s="23" t="s">
        <v>32</v>
      </c>
      <c r="C406" s="15" t="s">
        <v>500</v>
      </c>
      <c r="D406" s="15" t="s">
        <v>501</v>
      </c>
      <c r="E406" s="44">
        <v>858000</v>
      </c>
      <c r="F406" s="15"/>
      <c r="G406" s="17"/>
      <c r="H406" s="20" t="s">
        <v>1002</v>
      </c>
      <c r="I406" s="18" t="str">
        <f t="shared" si="48"/>
        <v>設備課</v>
      </c>
      <c r="J406" s="18">
        <f t="shared" si="49"/>
        <v>54</v>
      </c>
      <c r="K406" s="18"/>
      <c r="L406" s="22" t="str">
        <f t="shared" si="50"/>
        <v>○</v>
      </c>
      <c r="M406" s="22" t="str">
        <f t="shared" si="51"/>
        <v>○</v>
      </c>
      <c r="N406" s="22" t="str">
        <f t="shared" si="52"/>
        <v>○</v>
      </c>
      <c r="O406" s="22">
        <f t="shared" si="53"/>
        <v>2</v>
      </c>
      <c r="P406" s="22" t="s">
        <v>13</v>
      </c>
      <c r="Q406" s="22" t="s">
        <v>14</v>
      </c>
      <c r="R406" s="22" t="str">
        <f t="shared" si="54"/>
        <v>○</v>
      </c>
      <c r="S406" s="22">
        <f t="shared" si="55"/>
        <v>2</v>
      </c>
      <c r="T406" s="22" t="s">
        <v>13</v>
      </c>
      <c r="U406" s="22" t="s">
        <v>14</v>
      </c>
    </row>
    <row r="407" spans="1:21" s="6" customFormat="1" ht="40.5" customHeight="1">
      <c r="A407" s="14" t="s">
        <v>486</v>
      </c>
      <c r="B407" s="23" t="s">
        <v>49</v>
      </c>
      <c r="C407" s="15" t="s">
        <v>502</v>
      </c>
      <c r="D407" s="15" t="s">
        <v>395</v>
      </c>
      <c r="E407" s="44">
        <v>1155000</v>
      </c>
      <c r="F407" s="15"/>
      <c r="G407" s="17"/>
      <c r="H407" s="20" t="s">
        <v>1003</v>
      </c>
      <c r="I407" s="18" t="str">
        <f t="shared" si="48"/>
        <v>設備課</v>
      </c>
      <c r="J407" s="18">
        <f t="shared" si="49"/>
        <v>53</v>
      </c>
      <c r="K407" s="18"/>
      <c r="L407" s="22" t="str">
        <f t="shared" si="50"/>
        <v>○</v>
      </c>
      <c r="M407" s="22" t="str">
        <f t="shared" si="51"/>
        <v>○</v>
      </c>
      <c r="N407" s="22" t="str">
        <f t="shared" si="52"/>
        <v>○</v>
      </c>
      <c r="O407" s="22">
        <f t="shared" si="53"/>
        <v>2</v>
      </c>
      <c r="P407" s="22" t="s">
        <v>13</v>
      </c>
      <c r="Q407" s="22" t="s">
        <v>14</v>
      </c>
      <c r="R407" s="22" t="str">
        <f t="shared" si="54"/>
        <v>○</v>
      </c>
      <c r="S407" s="22">
        <f t="shared" si="55"/>
        <v>2</v>
      </c>
      <c r="T407" s="22" t="s">
        <v>13</v>
      </c>
      <c r="U407" s="22" t="s">
        <v>14</v>
      </c>
    </row>
    <row r="408" spans="1:21" s="6" customFormat="1" ht="40.5" customHeight="1">
      <c r="A408" s="14" t="s">
        <v>486</v>
      </c>
      <c r="B408" s="23" t="s">
        <v>49</v>
      </c>
      <c r="C408" s="15" t="s">
        <v>503</v>
      </c>
      <c r="D408" s="15" t="s">
        <v>504</v>
      </c>
      <c r="E408" s="44">
        <v>9494</v>
      </c>
      <c r="F408" s="15"/>
      <c r="G408" s="17"/>
      <c r="H408" s="20" t="s">
        <v>1004</v>
      </c>
      <c r="I408" s="18" t="str">
        <f t="shared" si="48"/>
        <v>設備課</v>
      </c>
      <c r="J408" s="18">
        <f t="shared" si="49"/>
        <v>63</v>
      </c>
      <c r="K408" s="18"/>
      <c r="L408" s="22" t="str">
        <f t="shared" si="50"/>
        <v>○</v>
      </c>
      <c r="M408" s="22" t="str">
        <f t="shared" si="51"/>
        <v>○</v>
      </c>
      <c r="N408" s="22" t="str">
        <f t="shared" si="52"/>
        <v>○</v>
      </c>
      <c r="O408" s="22">
        <f t="shared" si="53"/>
        <v>2</v>
      </c>
      <c r="P408" s="22" t="s">
        <v>13</v>
      </c>
      <c r="Q408" s="22" t="s">
        <v>14</v>
      </c>
      <c r="R408" s="22" t="str">
        <f t="shared" si="54"/>
        <v>○</v>
      </c>
      <c r="S408" s="22">
        <f t="shared" si="55"/>
        <v>2</v>
      </c>
      <c r="T408" s="22" t="s">
        <v>13</v>
      </c>
      <c r="U408" s="22" t="s">
        <v>14</v>
      </c>
    </row>
    <row r="409" spans="1:21" s="6" customFormat="1" ht="40.5" customHeight="1">
      <c r="A409" s="14" t="s">
        <v>486</v>
      </c>
      <c r="B409" s="23" t="s">
        <v>32</v>
      </c>
      <c r="C409" s="15" t="s">
        <v>503</v>
      </c>
      <c r="D409" s="15" t="s">
        <v>504</v>
      </c>
      <c r="E409" s="44">
        <v>356553</v>
      </c>
      <c r="F409" s="15"/>
      <c r="G409" s="17"/>
      <c r="H409" s="20" t="s">
        <v>1005</v>
      </c>
      <c r="I409" s="18" t="str">
        <f t="shared" ref="I409:I472" si="56">CONCATENATE(A409,F409)</f>
        <v>設備課</v>
      </c>
      <c r="J409" s="18">
        <f t="shared" ref="J409:J472" si="57">LEN(C409)</f>
        <v>63</v>
      </c>
      <c r="K409" s="18"/>
      <c r="L409" s="22" t="str">
        <f t="shared" ref="L409:L472" si="58">IF(AND(F409="比随",E409&gt;=1000000),"×","○")</f>
        <v>○</v>
      </c>
      <c r="M409" s="22" t="str">
        <f t="shared" ref="M409:M472" si="59">IF(E409&lt;100,"×","○")</f>
        <v>○</v>
      </c>
      <c r="N409" s="22" t="str">
        <f t="shared" ref="N409:N472" si="60">IF((LEN(C409)*2-LENB(C409))=O409,"○","×")</f>
        <v>○</v>
      </c>
      <c r="O409" s="22">
        <f t="shared" ref="O409:O472" si="61">LEN(C409)*2-LEN(SUBSTITUTE(C409,P409,""))-LEN(SUBSTITUTE(C409,Q409,""))</f>
        <v>2</v>
      </c>
      <c r="P409" s="22" t="s">
        <v>13</v>
      </c>
      <c r="Q409" s="22" t="s">
        <v>14</v>
      </c>
      <c r="R409" s="22" t="str">
        <f t="shared" ref="R409:R472" si="62">IF((LEN(D409)*2-LENB(D409))=S409,"○","×")</f>
        <v>○</v>
      </c>
      <c r="S409" s="22">
        <f t="shared" ref="S409:S472" si="63">LEN(D409)*2-LEN(SUBSTITUTE(D409,T409,""))-LEN(SUBSTITUTE(D409,U409,""))</f>
        <v>2</v>
      </c>
      <c r="T409" s="22" t="s">
        <v>13</v>
      </c>
      <c r="U409" s="22" t="s">
        <v>14</v>
      </c>
    </row>
    <row r="410" spans="1:21" s="6" customFormat="1" ht="40.5" customHeight="1">
      <c r="A410" s="14" t="s">
        <v>486</v>
      </c>
      <c r="B410" s="23" t="s">
        <v>32</v>
      </c>
      <c r="C410" s="15" t="s">
        <v>505</v>
      </c>
      <c r="D410" s="15" t="s">
        <v>506</v>
      </c>
      <c r="E410" s="44">
        <v>1089000</v>
      </c>
      <c r="F410" s="15"/>
      <c r="G410" s="17"/>
      <c r="H410" s="20" t="s">
        <v>1006</v>
      </c>
      <c r="I410" s="18" t="str">
        <f t="shared" si="56"/>
        <v>設備課</v>
      </c>
      <c r="J410" s="18">
        <f t="shared" si="57"/>
        <v>56</v>
      </c>
      <c r="K410" s="18"/>
      <c r="L410" s="22" t="str">
        <f t="shared" si="58"/>
        <v>○</v>
      </c>
      <c r="M410" s="22" t="str">
        <f t="shared" si="59"/>
        <v>○</v>
      </c>
      <c r="N410" s="22" t="str">
        <f t="shared" si="60"/>
        <v>○</v>
      </c>
      <c r="O410" s="22">
        <f t="shared" si="61"/>
        <v>0</v>
      </c>
      <c r="P410" s="22" t="s">
        <v>13</v>
      </c>
      <c r="Q410" s="22" t="s">
        <v>14</v>
      </c>
      <c r="R410" s="22" t="str">
        <f t="shared" si="62"/>
        <v>○</v>
      </c>
      <c r="S410" s="22">
        <f t="shared" si="63"/>
        <v>2</v>
      </c>
      <c r="T410" s="22" t="s">
        <v>13</v>
      </c>
      <c r="U410" s="22" t="s">
        <v>14</v>
      </c>
    </row>
    <row r="411" spans="1:21" s="6" customFormat="1" ht="40.5" customHeight="1">
      <c r="A411" s="14" t="s">
        <v>486</v>
      </c>
      <c r="B411" s="23" t="s">
        <v>32</v>
      </c>
      <c r="C411" s="15" t="s">
        <v>507</v>
      </c>
      <c r="D411" s="15" t="s">
        <v>506</v>
      </c>
      <c r="E411" s="44">
        <v>1377200</v>
      </c>
      <c r="F411" s="15"/>
      <c r="G411" s="17"/>
      <c r="H411" s="20" t="s">
        <v>1007</v>
      </c>
      <c r="I411" s="18" t="str">
        <f t="shared" si="56"/>
        <v>設備課</v>
      </c>
      <c r="J411" s="18">
        <f t="shared" si="57"/>
        <v>56</v>
      </c>
      <c r="K411" s="18"/>
      <c r="L411" s="22" t="str">
        <f t="shared" si="58"/>
        <v>○</v>
      </c>
      <c r="M411" s="22" t="str">
        <f t="shared" si="59"/>
        <v>○</v>
      </c>
      <c r="N411" s="22" t="str">
        <f t="shared" si="60"/>
        <v>○</v>
      </c>
      <c r="O411" s="22">
        <f t="shared" si="61"/>
        <v>0</v>
      </c>
      <c r="P411" s="22" t="s">
        <v>13</v>
      </c>
      <c r="Q411" s="22" t="s">
        <v>14</v>
      </c>
      <c r="R411" s="22" t="str">
        <f t="shared" si="62"/>
        <v>○</v>
      </c>
      <c r="S411" s="22">
        <f t="shared" si="63"/>
        <v>2</v>
      </c>
      <c r="T411" s="22" t="s">
        <v>13</v>
      </c>
      <c r="U411" s="22" t="s">
        <v>14</v>
      </c>
    </row>
    <row r="412" spans="1:21" s="6" customFormat="1" ht="40.5" customHeight="1">
      <c r="A412" s="14" t="s">
        <v>486</v>
      </c>
      <c r="B412" s="23" t="s">
        <v>32</v>
      </c>
      <c r="C412" s="15" t="s">
        <v>508</v>
      </c>
      <c r="D412" s="15" t="s">
        <v>506</v>
      </c>
      <c r="E412" s="44">
        <v>276100</v>
      </c>
      <c r="F412" s="15"/>
      <c r="G412" s="17"/>
      <c r="H412" s="20" t="s">
        <v>1008</v>
      </c>
      <c r="I412" s="18" t="str">
        <f t="shared" si="56"/>
        <v>設備課</v>
      </c>
      <c r="J412" s="18">
        <f t="shared" si="57"/>
        <v>59</v>
      </c>
      <c r="K412" s="18"/>
      <c r="L412" s="22" t="str">
        <f t="shared" si="58"/>
        <v>○</v>
      </c>
      <c r="M412" s="22" t="str">
        <f t="shared" si="59"/>
        <v>○</v>
      </c>
      <c r="N412" s="22" t="str">
        <f t="shared" si="60"/>
        <v>×</v>
      </c>
      <c r="O412" s="22">
        <f t="shared" si="61"/>
        <v>0</v>
      </c>
      <c r="P412" s="22" t="s">
        <v>13</v>
      </c>
      <c r="Q412" s="22" t="s">
        <v>14</v>
      </c>
      <c r="R412" s="22" t="str">
        <f t="shared" si="62"/>
        <v>○</v>
      </c>
      <c r="S412" s="22">
        <f t="shared" si="63"/>
        <v>2</v>
      </c>
      <c r="T412" s="22" t="s">
        <v>13</v>
      </c>
      <c r="U412" s="22" t="s">
        <v>14</v>
      </c>
    </row>
    <row r="413" spans="1:21" s="6" customFormat="1" ht="40.5" customHeight="1">
      <c r="A413" s="14" t="s">
        <v>486</v>
      </c>
      <c r="B413" s="23" t="s">
        <v>49</v>
      </c>
      <c r="C413" s="15" t="s">
        <v>509</v>
      </c>
      <c r="D413" s="15" t="s">
        <v>359</v>
      </c>
      <c r="E413" s="44">
        <v>15510</v>
      </c>
      <c r="F413" s="15"/>
      <c r="G413" s="17"/>
      <c r="H413" s="20" t="s">
        <v>1009</v>
      </c>
      <c r="I413" s="18" t="str">
        <f t="shared" si="56"/>
        <v>設備課</v>
      </c>
      <c r="J413" s="18">
        <f t="shared" si="57"/>
        <v>65</v>
      </c>
      <c r="K413" s="18"/>
      <c r="L413" s="22" t="str">
        <f t="shared" si="58"/>
        <v>○</v>
      </c>
      <c r="M413" s="22" t="str">
        <f t="shared" si="59"/>
        <v>○</v>
      </c>
      <c r="N413" s="22" t="str">
        <f t="shared" si="60"/>
        <v>○</v>
      </c>
      <c r="O413" s="22">
        <f t="shared" si="61"/>
        <v>2</v>
      </c>
      <c r="P413" s="22" t="s">
        <v>13</v>
      </c>
      <c r="Q413" s="22" t="s">
        <v>14</v>
      </c>
      <c r="R413" s="22" t="str">
        <f t="shared" si="62"/>
        <v>○</v>
      </c>
      <c r="S413" s="22">
        <f t="shared" si="63"/>
        <v>2</v>
      </c>
      <c r="T413" s="22" t="s">
        <v>13</v>
      </c>
      <c r="U413" s="22" t="s">
        <v>14</v>
      </c>
    </row>
    <row r="414" spans="1:21" s="6" customFormat="1" ht="40.5" customHeight="1">
      <c r="A414" s="14" t="s">
        <v>486</v>
      </c>
      <c r="B414" s="23" t="s">
        <v>32</v>
      </c>
      <c r="C414" s="15" t="s">
        <v>509</v>
      </c>
      <c r="D414" s="15" t="s">
        <v>359</v>
      </c>
      <c r="E414" s="44">
        <v>73383</v>
      </c>
      <c r="F414" s="15"/>
      <c r="G414" s="17"/>
      <c r="H414" s="20" t="s">
        <v>1010</v>
      </c>
      <c r="I414" s="18" t="str">
        <f t="shared" si="56"/>
        <v>設備課</v>
      </c>
      <c r="J414" s="18">
        <f t="shared" si="57"/>
        <v>65</v>
      </c>
      <c r="K414" s="18"/>
      <c r="L414" s="22" t="str">
        <f t="shared" si="58"/>
        <v>○</v>
      </c>
      <c r="M414" s="22" t="str">
        <f t="shared" si="59"/>
        <v>○</v>
      </c>
      <c r="N414" s="22" t="str">
        <f t="shared" si="60"/>
        <v>○</v>
      </c>
      <c r="O414" s="22">
        <f t="shared" si="61"/>
        <v>2</v>
      </c>
      <c r="P414" s="22" t="s">
        <v>13</v>
      </c>
      <c r="Q414" s="22" t="s">
        <v>14</v>
      </c>
      <c r="R414" s="22" t="str">
        <f t="shared" si="62"/>
        <v>○</v>
      </c>
      <c r="S414" s="22">
        <f t="shared" si="63"/>
        <v>2</v>
      </c>
      <c r="T414" s="22" t="s">
        <v>13</v>
      </c>
      <c r="U414" s="22" t="s">
        <v>14</v>
      </c>
    </row>
    <row r="415" spans="1:21" s="6" customFormat="1" ht="40.5" customHeight="1">
      <c r="A415" s="14" t="s">
        <v>486</v>
      </c>
      <c r="B415" s="23" t="s">
        <v>49</v>
      </c>
      <c r="C415" s="15" t="s">
        <v>510</v>
      </c>
      <c r="D415" s="15" t="s">
        <v>511</v>
      </c>
      <c r="E415" s="44">
        <v>11044000</v>
      </c>
      <c r="F415" s="15"/>
      <c r="G415" s="17"/>
      <c r="H415" s="20" t="s">
        <v>1011</v>
      </c>
      <c r="I415" s="18" t="str">
        <f t="shared" si="56"/>
        <v>設備課</v>
      </c>
      <c r="J415" s="18">
        <f t="shared" si="57"/>
        <v>47</v>
      </c>
      <c r="K415" s="18"/>
      <c r="L415" s="22" t="str">
        <f t="shared" si="58"/>
        <v>○</v>
      </c>
      <c r="M415" s="22" t="str">
        <f t="shared" si="59"/>
        <v>○</v>
      </c>
      <c r="N415" s="22" t="str">
        <f t="shared" si="60"/>
        <v>○</v>
      </c>
      <c r="O415" s="22">
        <f t="shared" si="61"/>
        <v>0</v>
      </c>
      <c r="P415" s="22" t="s">
        <v>13</v>
      </c>
      <c r="Q415" s="22" t="s">
        <v>14</v>
      </c>
      <c r="R415" s="22" t="str">
        <f t="shared" si="62"/>
        <v>○</v>
      </c>
      <c r="S415" s="22">
        <f t="shared" si="63"/>
        <v>2</v>
      </c>
      <c r="T415" s="22" t="s">
        <v>13</v>
      </c>
      <c r="U415" s="22" t="s">
        <v>14</v>
      </c>
    </row>
    <row r="416" spans="1:21" s="6" customFormat="1" ht="40.5" customHeight="1">
      <c r="A416" s="14" t="s">
        <v>486</v>
      </c>
      <c r="B416" s="23" t="s">
        <v>32</v>
      </c>
      <c r="C416" s="15" t="s">
        <v>510</v>
      </c>
      <c r="D416" s="15" t="s">
        <v>511</v>
      </c>
      <c r="E416" s="44">
        <v>6556000</v>
      </c>
      <c r="F416" s="15"/>
      <c r="G416" s="17"/>
      <c r="H416" s="20" t="s">
        <v>1012</v>
      </c>
      <c r="I416" s="18" t="str">
        <f t="shared" si="56"/>
        <v>設備課</v>
      </c>
      <c r="J416" s="18">
        <f t="shared" si="57"/>
        <v>47</v>
      </c>
      <c r="K416" s="18"/>
      <c r="L416" s="22" t="str">
        <f t="shared" si="58"/>
        <v>○</v>
      </c>
      <c r="M416" s="22" t="str">
        <f t="shared" si="59"/>
        <v>○</v>
      </c>
      <c r="N416" s="22" t="str">
        <f t="shared" si="60"/>
        <v>○</v>
      </c>
      <c r="O416" s="22">
        <f t="shared" si="61"/>
        <v>0</v>
      </c>
      <c r="P416" s="22" t="s">
        <v>13</v>
      </c>
      <c r="Q416" s="22" t="s">
        <v>14</v>
      </c>
      <c r="R416" s="22" t="str">
        <f t="shared" si="62"/>
        <v>○</v>
      </c>
      <c r="S416" s="22">
        <f t="shared" si="63"/>
        <v>2</v>
      </c>
      <c r="T416" s="22" t="s">
        <v>13</v>
      </c>
      <c r="U416" s="22" t="s">
        <v>14</v>
      </c>
    </row>
    <row r="417" spans="1:21" s="6" customFormat="1" ht="40.5" customHeight="1">
      <c r="A417" s="14" t="s">
        <v>486</v>
      </c>
      <c r="B417" s="23" t="s">
        <v>49</v>
      </c>
      <c r="C417" s="15" t="s">
        <v>512</v>
      </c>
      <c r="D417" s="15" t="s">
        <v>513</v>
      </c>
      <c r="E417" s="44">
        <v>1320000</v>
      </c>
      <c r="F417" s="15"/>
      <c r="G417" s="17"/>
      <c r="H417" s="20" t="s">
        <v>1013</v>
      </c>
      <c r="I417" s="18" t="str">
        <f t="shared" si="56"/>
        <v>設備課</v>
      </c>
      <c r="J417" s="18">
        <f t="shared" si="57"/>
        <v>47</v>
      </c>
      <c r="K417" s="18"/>
      <c r="L417" s="22" t="str">
        <f t="shared" si="58"/>
        <v>○</v>
      </c>
      <c r="M417" s="22" t="str">
        <f t="shared" si="59"/>
        <v>○</v>
      </c>
      <c r="N417" s="22" t="str">
        <f t="shared" si="60"/>
        <v>○</v>
      </c>
      <c r="O417" s="22">
        <f t="shared" si="61"/>
        <v>0</v>
      </c>
      <c r="P417" s="22" t="s">
        <v>13</v>
      </c>
      <c r="Q417" s="22" t="s">
        <v>14</v>
      </c>
      <c r="R417" s="22" t="str">
        <f t="shared" si="62"/>
        <v>○</v>
      </c>
      <c r="S417" s="22">
        <f t="shared" si="63"/>
        <v>2</v>
      </c>
      <c r="T417" s="22" t="s">
        <v>13</v>
      </c>
      <c r="U417" s="22" t="s">
        <v>14</v>
      </c>
    </row>
    <row r="418" spans="1:21" s="6" customFormat="1" ht="40.5" customHeight="1">
      <c r="A418" s="14" t="s">
        <v>486</v>
      </c>
      <c r="B418" s="23" t="s">
        <v>32</v>
      </c>
      <c r="C418" s="15" t="s">
        <v>514</v>
      </c>
      <c r="D418" s="15" t="s">
        <v>515</v>
      </c>
      <c r="E418" s="44">
        <v>5700000</v>
      </c>
      <c r="F418" s="15"/>
      <c r="G418" s="17"/>
      <c r="H418" s="20" t="s">
        <v>1014</v>
      </c>
      <c r="I418" s="18" t="str">
        <f t="shared" si="56"/>
        <v>設備課</v>
      </c>
      <c r="J418" s="18">
        <f t="shared" si="57"/>
        <v>60</v>
      </c>
      <c r="K418" s="18"/>
      <c r="L418" s="22" t="str">
        <f t="shared" si="58"/>
        <v>○</v>
      </c>
      <c r="M418" s="22" t="str">
        <f t="shared" si="59"/>
        <v>○</v>
      </c>
      <c r="N418" s="22" t="str">
        <f t="shared" si="60"/>
        <v>○</v>
      </c>
      <c r="O418" s="22">
        <f t="shared" si="61"/>
        <v>2</v>
      </c>
      <c r="P418" s="22" t="s">
        <v>13</v>
      </c>
      <c r="Q418" s="22" t="s">
        <v>14</v>
      </c>
      <c r="R418" s="22" t="str">
        <f t="shared" si="62"/>
        <v>○</v>
      </c>
      <c r="S418" s="22">
        <f t="shared" si="63"/>
        <v>2</v>
      </c>
      <c r="T418" s="22" t="s">
        <v>13</v>
      </c>
      <c r="U418" s="22" t="s">
        <v>14</v>
      </c>
    </row>
    <row r="419" spans="1:21" s="6" customFormat="1" ht="40.5" customHeight="1">
      <c r="A419" s="14" t="s">
        <v>486</v>
      </c>
      <c r="B419" s="23" t="s">
        <v>32</v>
      </c>
      <c r="C419" s="15" t="s">
        <v>516</v>
      </c>
      <c r="D419" s="15" t="s">
        <v>515</v>
      </c>
      <c r="E419" s="44">
        <v>2440000</v>
      </c>
      <c r="F419" s="15"/>
      <c r="G419" s="17"/>
      <c r="H419" s="20" t="s">
        <v>1015</v>
      </c>
      <c r="I419" s="18" t="str">
        <f t="shared" si="56"/>
        <v>設備課</v>
      </c>
      <c r="J419" s="18">
        <f t="shared" si="57"/>
        <v>58</v>
      </c>
      <c r="K419" s="18"/>
      <c r="L419" s="22" t="str">
        <f t="shared" si="58"/>
        <v>○</v>
      </c>
      <c r="M419" s="22" t="str">
        <f t="shared" si="59"/>
        <v>○</v>
      </c>
      <c r="N419" s="22" t="str">
        <f t="shared" si="60"/>
        <v>○</v>
      </c>
      <c r="O419" s="22">
        <f t="shared" si="61"/>
        <v>2</v>
      </c>
      <c r="P419" s="22" t="s">
        <v>13</v>
      </c>
      <c r="Q419" s="22" t="s">
        <v>14</v>
      </c>
      <c r="R419" s="22" t="str">
        <f t="shared" si="62"/>
        <v>○</v>
      </c>
      <c r="S419" s="22">
        <f t="shared" si="63"/>
        <v>2</v>
      </c>
      <c r="T419" s="22" t="s">
        <v>13</v>
      </c>
      <c r="U419" s="22" t="s">
        <v>14</v>
      </c>
    </row>
    <row r="420" spans="1:21" s="6" customFormat="1" ht="40.5" customHeight="1">
      <c r="A420" s="14" t="s">
        <v>486</v>
      </c>
      <c r="B420" s="23" t="s">
        <v>32</v>
      </c>
      <c r="C420" s="15" t="s">
        <v>517</v>
      </c>
      <c r="D420" s="15" t="s">
        <v>511</v>
      </c>
      <c r="E420" s="44">
        <v>13992000</v>
      </c>
      <c r="F420" s="15"/>
      <c r="G420" s="17"/>
      <c r="H420" s="20" t="s">
        <v>1016</v>
      </c>
      <c r="I420" s="18" t="str">
        <f t="shared" si="56"/>
        <v>設備課</v>
      </c>
      <c r="J420" s="18">
        <f t="shared" si="57"/>
        <v>50</v>
      </c>
      <c r="K420" s="18"/>
      <c r="L420" s="22" t="str">
        <f t="shared" si="58"/>
        <v>○</v>
      </c>
      <c r="M420" s="22" t="str">
        <f t="shared" si="59"/>
        <v>○</v>
      </c>
      <c r="N420" s="22" t="str">
        <f t="shared" si="60"/>
        <v>○</v>
      </c>
      <c r="O420" s="22">
        <f t="shared" si="61"/>
        <v>2</v>
      </c>
      <c r="P420" s="22" t="s">
        <v>13</v>
      </c>
      <c r="Q420" s="22" t="s">
        <v>14</v>
      </c>
      <c r="R420" s="22" t="str">
        <f t="shared" si="62"/>
        <v>○</v>
      </c>
      <c r="S420" s="22">
        <f t="shared" si="63"/>
        <v>2</v>
      </c>
      <c r="T420" s="22" t="s">
        <v>13</v>
      </c>
      <c r="U420" s="22" t="s">
        <v>14</v>
      </c>
    </row>
    <row r="421" spans="1:21" s="6" customFormat="1" ht="40.5" customHeight="1">
      <c r="A421" s="14" t="s">
        <v>486</v>
      </c>
      <c r="B421" s="23" t="s">
        <v>32</v>
      </c>
      <c r="C421" s="15" t="s">
        <v>518</v>
      </c>
      <c r="D421" s="15" t="s">
        <v>519</v>
      </c>
      <c r="E421" s="44">
        <v>4851000</v>
      </c>
      <c r="F421" s="15"/>
      <c r="G421" s="17"/>
      <c r="H421" s="20" t="s">
        <v>1017</v>
      </c>
      <c r="I421" s="18" t="str">
        <f t="shared" si="56"/>
        <v>設備課</v>
      </c>
      <c r="J421" s="18">
        <f t="shared" si="57"/>
        <v>60</v>
      </c>
      <c r="K421" s="18"/>
      <c r="L421" s="22" t="str">
        <f t="shared" si="58"/>
        <v>○</v>
      </c>
      <c r="M421" s="22" t="str">
        <f t="shared" si="59"/>
        <v>○</v>
      </c>
      <c r="N421" s="22" t="str">
        <f t="shared" si="60"/>
        <v>○</v>
      </c>
      <c r="O421" s="22">
        <f t="shared" si="61"/>
        <v>4</v>
      </c>
      <c r="P421" s="22" t="s">
        <v>13</v>
      </c>
      <c r="Q421" s="22" t="s">
        <v>14</v>
      </c>
      <c r="R421" s="22" t="str">
        <f t="shared" si="62"/>
        <v>○</v>
      </c>
      <c r="S421" s="22">
        <f t="shared" si="63"/>
        <v>2</v>
      </c>
      <c r="T421" s="22" t="s">
        <v>13</v>
      </c>
      <c r="U421" s="22" t="s">
        <v>14</v>
      </c>
    </row>
    <row r="422" spans="1:21" s="6" customFormat="1" ht="40.5" customHeight="1">
      <c r="A422" s="14" t="s">
        <v>486</v>
      </c>
      <c r="B422" s="23" t="s">
        <v>32</v>
      </c>
      <c r="C422" s="15" t="s">
        <v>518</v>
      </c>
      <c r="D422" s="15" t="s">
        <v>519</v>
      </c>
      <c r="E422" s="44">
        <v>2959000</v>
      </c>
      <c r="F422" s="15"/>
      <c r="G422" s="17"/>
      <c r="H422" s="20" t="s">
        <v>1018</v>
      </c>
      <c r="I422" s="18" t="str">
        <f t="shared" si="56"/>
        <v>設備課</v>
      </c>
      <c r="J422" s="18">
        <f t="shared" si="57"/>
        <v>60</v>
      </c>
      <c r="K422" s="18"/>
      <c r="L422" s="22" t="str">
        <f t="shared" si="58"/>
        <v>○</v>
      </c>
      <c r="M422" s="22" t="str">
        <f t="shared" si="59"/>
        <v>○</v>
      </c>
      <c r="N422" s="22" t="str">
        <f t="shared" si="60"/>
        <v>○</v>
      </c>
      <c r="O422" s="22">
        <f t="shared" si="61"/>
        <v>4</v>
      </c>
      <c r="P422" s="22" t="s">
        <v>13</v>
      </c>
      <c r="Q422" s="22" t="s">
        <v>14</v>
      </c>
      <c r="R422" s="22" t="str">
        <f t="shared" si="62"/>
        <v>○</v>
      </c>
      <c r="S422" s="22">
        <f t="shared" si="63"/>
        <v>2</v>
      </c>
      <c r="T422" s="22" t="s">
        <v>13</v>
      </c>
      <c r="U422" s="22" t="s">
        <v>14</v>
      </c>
    </row>
    <row r="423" spans="1:21" s="6" customFormat="1" ht="40.5" customHeight="1">
      <c r="A423" s="14" t="s">
        <v>486</v>
      </c>
      <c r="B423" s="23" t="s">
        <v>32</v>
      </c>
      <c r="C423" s="15" t="s">
        <v>520</v>
      </c>
      <c r="D423" s="15" t="s">
        <v>521</v>
      </c>
      <c r="E423" s="44">
        <v>58080</v>
      </c>
      <c r="F423" s="15"/>
      <c r="G423" s="17"/>
      <c r="H423" s="20" t="s">
        <v>1019</v>
      </c>
      <c r="I423" s="18" t="str">
        <f t="shared" si="56"/>
        <v>設備課</v>
      </c>
      <c r="J423" s="18">
        <f t="shared" si="57"/>
        <v>43</v>
      </c>
      <c r="K423" s="18"/>
      <c r="L423" s="22" t="str">
        <f t="shared" si="58"/>
        <v>○</v>
      </c>
      <c r="M423" s="22" t="str">
        <f t="shared" si="59"/>
        <v>○</v>
      </c>
      <c r="N423" s="22" t="str">
        <f t="shared" si="60"/>
        <v>○</v>
      </c>
      <c r="O423" s="22">
        <f t="shared" si="61"/>
        <v>2</v>
      </c>
      <c r="P423" s="22" t="s">
        <v>13</v>
      </c>
      <c r="Q423" s="22" t="s">
        <v>14</v>
      </c>
      <c r="R423" s="22" t="str">
        <f t="shared" si="62"/>
        <v>○</v>
      </c>
      <c r="S423" s="22">
        <f t="shared" si="63"/>
        <v>0</v>
      </c>
      <c r="T423" s="22" t="s">
        <v>13</v>
      </c>
      <c r="U423" s="22" t="s">
        <v>14</v>
      </c>
    </row>
    <row r="424" spans="1:21" s="6" customFormat="1" ht="40.5" customHeight="1">
      <c r="A424" s="14" t="s">
        <v>486</v>
      </c>
      <c r="B424" s="23" t="s">
        <v>32</v>
      </c>
      <c r="C424" s="15" t="s">
        <v>522</v>
      </c>
      <c r="D424" s="15" t="s">
        <v>523</v>
      </c>
      <c r="E424" s="44">
        <v>3960000</v>
      </c>
      <c r="F424" s="15"/>
      <c r="G424" s="17"/>
      <c r="H424" s="20" t="s">
        <v>1020</v>
      </c>
      <c r="I424" s="18" t="str">
        <f t="shared" si="56"/>
        <v>設備課</v>
      </c>
      <c r="J424" s="18">
        <f t="shared" si="57"/>
        <v>47</v>
      </c>
      <c r="K424" s="18"/>
      <c r="L424" s="22" t="str">
        <f t="shared" si="58"/>
        <v>○</v>
      </c>
      <c r="M424" s="22" t="str">
        <f t="shared" si="59"/>
        <v>○</v>
      </c>
      <c r="N424" s="22" t="str">
        <f t="shared" si="60"/>
        <v>○</v>
      </c>
      <c r="O424" s="22">
        <f t="shared" si="61"/>
        <v>2</v>
      </c>
      <c r="P424" s="22" t="s">
        <v>13</v>
      </c>
      <c r="Q424" s="22" t="s">
        <v>14</v>
      </c>
      <c r="R424" s="22" t="str">
        <f t="shared" si="62"/>
        <v>○</v>
      </c>
      <c r="S424" s="22">
        <f t="shared" si="63"/>
        <v>2</v>
      </c>
      <c r="T424" s="22" t="s">
        <v>13</v>
      </c>
      <c r="U424" s="22" t="s">
        <v>14</v>
      </c>
    </row>
    <row r="425" spans="1:21" s="6" customFormat="1" ht="40.5" customHeight="1">
      <c r="A425" s="14" t="s">
        <v>486</v>
      </c>
      <c r="B425" s="23" t="s">
        <v>32</v>
      </c>
      <c r="C425" s="15" t="s">
        <v>524</v>
      </c>
      <c r="D425" s="15" t="s">
        <v>523</v>
      </c>
      <c r="E425" s="44">
        <v>9240000</v>
      </c>
      <c r="F425" s="15"/>
      <c r="G425" s="17"/>
      <c r="H425" s="20" t="s">
        <v>1021</v>
      </c>
      <c r="I425" s="18" t="str">
        <f t="shared" si="56"/>
        <v>設備課</v>
      </c>
      <c r="J425" s="18">
        <f t="shared" si="57"/>
        <v>48</v>
      </c>
      <c r="K425" s="18"/>
      <c r="L425" s="22" t="str">
        <f t="shared" si="58"/>
        <v>○</v>
      </c>
      <c r="M425" s="22" t="str">
        <f t="shared" si="59"/>
        <v>○</v>
      </c>
      <c r="N425" s="22" t="str">
        <f t="shared" si="60"/>
        <v>○</v>
      </c>
      <c r="O425" s="22">
        <f t="shared" si="61"/>
        <v>2</v>
      </c>
      <c r="P425" s="22" t="s">
        <v>13</v>
      </c>
      <c r="Q425" s="22" t="s">
        <v>14</v>
      </c>
      <c r="R425" s="22" t="str">
        <f t="shared" si="62"/>
        <v>○</v>
      </c>
      <c r="S425" s="22">
        <f t="shared" si="63"/>
        <v>2</v>
      </c>
      <c r="T425" s="22" t="s">
        <v>13</v>
      </c>
      <c r="U425" s="22" t="s">
        <v>14</v>
      </c>
    </row>
    <row r="426" spans="1:21" s="6" customFormat="1" ht="40.5" customHeight="1">
      <c r="A426" s="14" t="s">
        <v>486</v>
      </c>
      <c r="B426" s="23" t="s">
        <v>49</v>
      </c>
      <c r="C426" s="15" t="s">
        <v>525</v>
      </c>
      <c r="D426" s="15" t="s">
        <v>526</v>
      </c>
      <c r="E426" s="44">
        <v>336623</v>
      </c>
      <c r="F426" s="15"/>
      <c r="G426" s="17"/>
      <c r="H426" s="20" t="s">
        <v>1022</v>
      </c>
      <c r="I426" s="18" t="str">
        <f t="shared" si="56"/>
        <v>設備課</v>
      </c>
      <c r="J426" s="18">
        <f t="shared" si="57"/>
        <v>56</v>
      </c>
      <c r="K426" s="18"/>
      <c r="L426" s="22" t="str">
        <f t="shared" si="58"/>
        <v>○</v>
      </c>
      <c r="M426" s="22" t="str">
        <f t="shared" si="59"/>
        <v>○</v>
      </c>
      <c r="N426" s="22" t="str">
        <f t="shared" si="60"/>
        <v>○</v>
      </c>
      <c r="O426" s="22">
        <f t="shared" si="61"/>
        <v>0</v>
      </c>
      <c r="P426" s="22" t="s">
        <v>13</v>
      </c>
      <c r="Q426" s="22" t="s">
        <v>14</v>
      </c>
      <c r="R426" s="22" t="str">
        <f t="shared" si="62"/>
        <v>○</v>
      </c>
      <c r="S426" s="22">
        <f t="shared" si="63"/>
        <v>2</v>
      </c>
      <c r="T426" s="22" t="s">
        <v>13</v>
      </c>
      <c r="U426" s="22" t="s">
        <v>14</v>
      </c>
    </row>
    <row r="427" spans="1:21" s="6" customFormat="1" ht="40.5" customHeight="1">
      <c r="A427" s="14" t="s">
        <v>486</v>
      </c>
      <c r="B427" s="23" t="s">
        <v>32</v>
      </c>
      <c r="C427" s="15" t="s">
        <v>527</v>
      </c>
      <c r="D427" s="15" t="s">
        <v>528</v>
      </c>
      <c r="E427" s="44">
        <v>7245700</v>
      </c>
      <c r="F427" s="15"/>
      <c r="G427" s="17"/>
      <c r="H427" s="20" t="s">
        <v>1023</v>
      </c>
      <c r="I427" s="18" t="str">
        <f t="shared" si="56"/>
        <v>設備課</v>
      </c>
      <c r="J427" s="18">
        <f t="shared" si="57"/>
        <v>48</v>
      </c>
      <c r="K427" s="18"/>
      <c r="L427" s="22" t="str">
        <f t="shared" si="58"/>
        <v>○</v>
      </c>
      <c r="M427" s="22" t="str">
        <f t="shared" si="59"/>
        <v>○</v>
      </c>
      <c r="N427" s="22" t="str">
        <f t="shared" si="60"/>
        <v>○</v>
      </c>
      <c r="O427" s="22">
        <f t="shared" si="61"/>
        <v>0</v>
      </c>
      <c r="P427" s="22" t="s">
        <v>13</v>
      </c>
      <c r="Q427" s="22" t="s">
        <v>14</v>
      </c>
      <c r="R427" s="22" t="str">
        <f t="shared" si="62"/>
        <v>○</v>
      </c>
      <c r="S427" s="22">
        <f t="shared" si="63"/>
        <v>2</v>
      </c>
      <c r="T427" s="22" t="s">
        <v>13</v>
      </c>
      <c r="U427" s="22" t="s">
        <v>14</v>
      </c>
    </row>
    <row r="428" spans="1:21" s="6" customFormat="1" ht="40.5" customHeight="1">
      <c r="A428" s="14" t="s">
        <v>486</v>
      </c>
      <c r="B428" s="23" t="s">
        <v>49</v>
      </c>
      <c r="C428" s="15" t="s">
        <v>529</v>
      </c>
      <c r="D428" s="15" t="s">
        <v>530</v>
      </c>
      <c r="E428" s="44">
        <v>231000</v>
      </c>
      <c r="F428" s="15"/>
      <c r="G428" s="17"/>
      <c r="H428" s="20" t="s">
        <v>1024</v>
      </c>
      <c r="I428" s="18" t="str">
        <f t="shared" si="56"/>
        <v>設備課</v>
      </c>
      <c r="J428" s="18">
        <f t="shared" si="57"/>
        <v>37</v>
      </c>
      <c r="K428" s="18"/>
      <c r="L428" s="22" t="str">
        <f t="shared" si="58"/>
        <v>○</v>
      </c>
      <c r="M428" s="22" t="str">
        <f t="shared" si="59"/>
        <v>○</v>
      </c>
      <c r="N428" s="22" t="str">
        <f t="shared" si="60"/>
        <v>○</v>
      </c>
      <c r="O428" s="22">
        <f t="shared" si="61"/>
        <v>0</v>
      </c>
      <c r="P428" s="22" t="s">
        <v>13</v>
      </c>
      <c r="Q428" s="22" t="s">
        <v>14</v>
      </c>
      <c r="R428" s="22" t="str">
        <f t="shared" si="62"/>
        <v>○</v>
      </c>
      <c r="S428" s="22">
        <f t="shared" si="63"/>
        <v>2</v>
      </c>
      <c r="T428" s="22" t="s">
        <v>13</v>
      </c>
      <c r="U428" s="22" t="s">
        <v>14</v>
      </c>
    </row>
    <row r="429" spans="1:21" s="6" customFormat="1" ht="40.5" customHeight="1">
      <c r="A429" s="14" t="s">
        <v>486</v>
      </c>
      <c r="B429" s="23" t="s">
        <v>32</v>
      </c>
      <c r="C429" s="15" t="s">
        <v>531</v>
      </c>
      <c r="D429" s="15" t="s">
        <v>532</v>
      </c>
      <c r="E429" s="44">
        <v>234139</v>
      </c>
      <c r="F429" s="15"/>
      <c r="G429" s="17"/>
      <c r="H429" s="20" t="s">
        <v>1025</v>
      </c>
      <c r="I429" s="18" t="str">
        <f t="shared" si="56"/>
        <v>設備課</v>
      </c>
      <c r="J429" s="18">
        <f t="shared" si="57"/>
        <v>57</v>
      </c>
      <c r="K429" s="18"/>
      <c r="L429" s="22" t="str">
        <f t="shared" si="58"/>
        <v>○</v>
      </c>
      <c r="M429" s="22" t="str">
        <f t="shared" si="59"/>
        <v>○</v>
      </c>
      <c r="N429" s="22" t="str">
        <f t="shared" si="60"/>
        <v>○</v>
      </c>
      <c r="O429" s="22">
        <f t="shared" si="61"/>
        <v>4</v>
      </c>
      <c r="P429" s="22" t="s">
        <v>13</v>
      </c>
      <c r="Q429" s="22" t="s">
        <v>14</v>
      </c>
      <c r="R429" s="22" t="str">
        <f t="shared" si="62"/>
        <v>○</v>
      </c>
      <c r="S429" s="22">
        <f t="shared" si="63"/>
        <v>2</v>
      </c>
      <c r="T429" s="22" t="s">
        <v>13</v>
      </c>
      <c r="U429" s="22" t="s">
        <v>14</v>
      </c>
    </row>
    <row r="430" spans="1:21" s="6" customFormat="1" ht="40.5" customHeight="1">
      <c r="A430" s="14" t="s">
        <v>486</v>
      </c>
      <c r="B430" s="23" t="s">
        <v>32</v>
      </c>
      <c r="C430" s="15" t="s">
        <v>533</v>
      </c>
      <c r="D430" s="15" t="s">
        <v>532</v>
      </c>
      <c r="E430" s="44">
        <v>404524</v>
      </c>
      <c r="F430" s="15"/>
      <c r="G430" s="17"/>
      <c r="H430" s="20" t="s">
        <v>1026</v>
      </c>
      <c r="I430" s="18" t="str">
        <f t="shared" si="56"/>
        <v>設備課</v>
      </c>
      <c r="J430" s="18">
        <f t="shared" si="57"/>
        <v>57</v>
      </c>
      <c r="K430" s="18"/>
      <c r="L430" s="22" t="str">
        <f t="shared" si="58"/>
        <v>○</v>
      </c>
      <c r="M430" s="22" t="str">
        <f t="shared" si="59"/>
        <v>○</v>
      </c>
      <c r="N430" s="22" t="str">
        <f t="shared" si="60"/>
        <v>○</v>
      </c>
      <c r="O430" s="22">
        <f t="shared" si="61"/>
        <v>4</v>
      </c>
      <c r="P430" s="22" t="s">
        <v>13</v>
      </c>
      <c r="Q430" s="22" t="s">
        <v>14</v>
      </c>
      <c r="R430" s="22" t="str">
        <f t="shared" si="62"/>
        <v>○</v>
      </c>
      <c r="S430" s="22">
        <f t="shared" si="63"/>
        <v>2</v>
      </c>
      <c r="T430" s="22" t="s">
        <v>13</v>
      </c>
      <c r="U430" s="22" t="s">
        <v>14</v>
      </c>
    </row>
    <row r="431" spans="1:21" s="6" customFormat="1" ht="40.5" customHeight="1">
      <c r="A431" s="14" t="s">
        <v>486</v>
      </c>
      <c r="B431" s="23" t="s">
        <v>32</v>
      </c>
      <c r="C431" s="15" t="s">
        <v>534</v>
      </c>
      <c r="D431" s="15" t="s">
        <v>532</v>
      </c>
      <c r="E431" s="44">
        <v>504180</v>
      </c>
      <c r="F431" s="15"/>
      <c r="G431" s="17"/>
      <c r="H431" s="20" t="s">
        <v>1027</v>
      </c>
      <c r="I431" s="18" t="str">
        <f t="shared" si="56"/>
        <v>設備課</v>
      </c>
      <c r="J431" s="18">
        <f t="shared" si="57"/>
        <v>59</v>
      </c>
      <c r="K431" s="18"/>
      <c r="L431" s="22" t="str">
        <f t="shared" si="58"/>
        <v>○</v>
      </c>
      <c r="M431" s="22" t="str">
        <f t="shared" si="59"/>
        <v>○</v>
      </c>
      <c r="N431" s="22" t="str">
        <f t="shared" si="60"/>
        <v>○</v>
      </c>
      <c r="O431" s="22">
        <f t="shared" si="61"/>
        <v>4</v>
      </c>
      <c r="P431" s="22" t="s">
        <v>13</v>
      </c>
      <c r="Q431" s="22" t="s">
        <v>14</v>
      </c>
      <c r="R431" s="22" t="str">
        <f t="shared" si="62"/>
        <v>○</v>
      </c>
      <c r="S431" s="22">
        <f t="shared" si="63"/>
        <v>2</v>
      </c>
      <c r="T431" s="22" t="s">
        <v>13</v>
      </c>
      <c r="U431" s="22" t="s">
        <v>14</v>
      </c>
    </row>
    <row r="432" spans="1:21" s="6" customFormat="1" ht="40.5" customHeight="1">
      <c r="A432" s="14" t="s">
        <v>486</v>
      </c>
      <c r="B432" s="23" t="s">
        <v>32</v>
      </c>
      <c r="C432" s="15" t="s">
        <v>535</v>
      </c>
      <c r="D432" s="15" t="s">
        <v>532</v>
      </c>
      <c r="E432" s="44">
        <v>286143</v>
      </c>
      <c r="F432" s="15"/>
      <c r="G432" s="17"/>
      <c r="H432" s="20" t="s">
        <v>1028</v>
      </c>
      <c r="I432" s="18" t="str">
        <f t="shared" si="56"/>
        <v>設備課</v>
      </c>
      <c r="J432" s="18">
        <f t="shared" si="57"/>
        <v>56</v>
      </c>
      <c r="K432" s="18"/>
      <c r="L432" s="22" t="str">
        <f t="shared" si="58"/>
        <v>○</v>
      </c>
      <c r="M432" s="22" t="str">
        <f t="shared" si="59"/>
        <v>○</v>
      </c>
      <c r="N432" s="22" t="str">
        <f t="shared" si="60"/>
        <v>○</v>
      </c>
      <c r="O432" s="22">
        <f t="shared" si="61"/>
        <v>4</v>
      </c>
      <c r="P432" s="22" t="s">
        <v>13</v>
      </c>
      <c r="Q432" s="22" t="s">
        <v>14</v>
      </c>
      <c r="R432" s="22" t="str">
        <f t="shared" si="62"/>
        <v>○</v>
      </c>
      <c r="S432" s="22">
        <f t="shared" si="63"/>
        <v>2</v>
      </c>
      <c r="T432" s="22" t="s">
        <v>13</v>
      </c>
      <c r="U432" s="22" t="s">
        <v>14</v>
      </c>
    </row>
    <row r="433" spans="1:21" s="6" customFormat="1" ht="40.5" customHeight="1">
      <c r="A433" s="14" t="s">
        <v>486</v>
      </c>
      <c r="B433" s="23" t="s">
        <v>32</v>
      </c>
      <c r="C433" s="15" t="s">
        <v>536</v>
      </c>
      <c r="D433" s="15" t="s">
        <v>532</v>
      </c>
      <c r="E433" s="44">
        <v>273078</v>
      </c>
      <c r="F433" s="15"/>
      <c r="G433" s="17"/>
      <c r="H433" s="20" t="s">
        <v>1029</v>
      </c>
      <c r="I433" s="18" t="str">
        <f t="shared" si="56"/>
        <v>設備課</v>
      </c>
      <c r="J433" s="18">
        <f t="shared" si="57"/>
        <v>56</v>
      </c>
      <c r="K433" s="18"/>
      <c r="L433" s="22" t="str">
        <f t="shared" si="58"/>
        <v>○</v>
      </c>
      <c r="M433" s="22" t="str">
        <f t="shared" si="59"/>
        <v>○</v>
      </c>
      <c r="N433" s="22" t="str">
        <f t="shared" si="60"/>
        <v>○</v>
      </c>
      <c r="O433" s="22">
        <f t="shared" si="61"/>
        <v>4</v>
      </c>
      <c r="P433" s="22" t="s">
        <v>13</v>
      </c>
      <c r="Q433" s="22" t="s">
        <v>14</v>
      </c>
      <c r="R433" s="22" t="str">
        <f t="shared" si="62"/>
        <v>○</v>
      </c>
      <c r="S433" s="22">
        <f t="shared" si="63"/>
        <v>2</v>
      </c>
      <c r="T433" s="22" t="s">
        <v>13</v>
      </c>
      <c r="U433" s="22" t="s">
        <v>14</v>
      </c>
    </row>
    <row r="434" spans="1:21" s="6" customFormat="1" ht="40.5" customHeight="1">
      <c r="A434" s="14" t="s">
        <v>486</v>
      </c>
      <c r="B434" s="41" t="s">
        <v>32</v>
      </c>
      <c r="C434" s="15" t="s">
        <v>537</v>
      </c>
      <c r="D434" s="15" t="s">
        <v>532</v>
      </c>
      <c r="E434" s="44">
        <v>366513</v>
      </c>
      <c r="F434" s="15"/>
      <c r="G434" s="17"/>
      <c r="H434" s="20" t="s">
        <v>1030</v>
      </c>
      <c r="I434" s="18" t="str">
        <f t="shared" si="56"/>
        <v>設備課</v>
      </c>
      <c r="J434" s="18">
        <f t="shared" si="57"/>
        <v>56</v>
      </c>
      <c r="K434" s="18"/>
      <c r="L434" s="22" t="str">
        <f t="shared" si="58"/>
        <v>○</v>
      </c>
      <c r="M434" s="22" t="str">
        <f t="shared" si="59"/>
        <v>○</v>
      </c>
      <c r="N434" s="22" t="str">
        <f t="shared" si="60"/>
        <v>○</v>
      </c>
      <c r="O434" s="22">
        <f t="shared" si="61"/>
        <v>4</v>
      </c>
      <c r="P434" s="22" t="s">
        <v>13</v>
      </c>
      <c r="Q434" s="22" t="s">
        <v>14</v>
      </c>
      <c r="R434" s="22" t="str">
        <f t="shared" si="62"/>
        <v>○</v>
      </c>
      <c r="S434" s="22">
        <f t="shared" si="63"/>
        <v>2</v>
      </c>
      <c r="T434" s="22" t="s">
        <v>13</v>
      </c>
      <c r="U434" s="22" t="s">
        <v>14</v>
      </c>
    </row>
    <row r="435" spans="1:21" s="6" customFormat="1" ht="40.5" customHeight="1">
      <c r="A435" s="14" t="s">
        <v>486</v>
      </c>
      <c r="B435" s="41" t="s">
        <v>32</v>
      </c>
      <c r="C435" s="15" t="s">
        <v>538</v>
      </c>
      <c r="D435" s="15" t="s">
        <v>532</v>
      </c>
      <c r="E435" s="44">
        <v>259086</v>
      </c>
      <c r="F435" s="15"/>
      <c r="G435" s="17"/>
      <c r="H435" s="20" t="s">
        <v>1031</v>
      </c>
      <c r="I435" s="18" t="str">
        <f t="shared" si="56"/>
        <v>設備課</v>
      </c>
      <c r="J435" s="18">
        <f t="shared" si="57"/>
        <v>56</v>
      </c>
      <c r="K435" s="18"/>
      <c r="L435" s="22" t="str">
        <f t="shared" si="58"/>
        <v>○</v>
      </c>
      <c r="M435" s="22" t="str">
        <f t="shared" si="59"/>
        <v>○</v>
      </c>
      <c r="N435" s="22" t="str">
        <f t="shared" si="60"/>
        <v>○</v>
      </c>
      <c r="O435" s="22">
        <f t="shared" si="61"/>
        <v>4</v>
      </c>
      <c r="P435" s="22" t="s">
        <v>13</v>
      </c>
      <c r="Q435" s="22" t="s">
        <v>14</v>
      </c>
      <c r="R435" s="22" t="str">
        <f t="shared" si="62"/>
        <v>○</v>
      </c>
      <c r="S435" s="22">
        <f t="shared" si="63"/>
        <v>2</v>
      </c>
      <c r="T435" s="22" t="s">
        <v>13</v>
      </c>
      <c r="U435" s="22" t="s">
        <v>14</v>
      </c>
    </row>
    <row r="436" spans="1:21" s="6" customFormat="1" ht="40.5" customHeight="1">
      <c r="A436" s="14" t="s">
        <v>486</v>
      </c>
      <c r="B436" s="41" t="s">
        <v>32</v>
      </c>
      <c r="C436" s="15" t="s">
        <v>539</v>
      </c>
      <c r="D436" s="15" t="s">
        <v>532</v>
      </c>
      <c r="E436" s="44">
        <v>287068</v>
      </c>
      <c r="F436" s="15"/>
      <c r="G436" s="17"/>
      <c r="H436" s="20" t="s">
        <v>1032</v>
      </c>
      <c r="I436" s="18" t="str">
        <f t="shared" si="56"/>
        <v>設備課</v>
      </c>
      <c r="J436" s="18">
        <f t="shared" si="57"/>
        <v>57</v>
      </c>
      <c r="K436" s="18"/>
      <c r="L436" s="22" t="str">
        <f t="shared" si="58"/>
        <v>○</v>
      </c>
      <c r="M436" s="22" t="str">
        <f t="shared" si="59"/>
        <v>○</v>
      </c>
      <c r="N436" s="22" t="str">
        <f t="shared" si="60"/>
        <v>○</v>
      </c>
      <c r="O436" s="22">
        <f t="shared" si="61"/>
        <v>4</v>
      </c>
      <c r="P436" s="22" t="s">
        <v>13</v>
      </c>
      <c r="Q436" s="22" t="s">
        <v>14</v>
      </c>
      <c r="R436" s="22" t="str">
        <f t="shared" si="62"/>
        <v>○</v>
      </c>
      <c r="S436" s="22">
        <f t="shared" si="63"/>
        <v>2</v>
      </c>
      <c r="T436" s="22" t="s">
        <v>13</v>
      </c>
      <c r="U436" s="22" t="s">
        <v>14</v>
      </c>
    </row>
    <row r="437" spans="1:21" s="6" customFormat="1" ht="40.5" customHeight="1">
      <c r="A437" s="14" t="s">
        <v>486</v>
      </c>
      <c r="B437" s="41" t="s">
        <v>32</v>
      </c>
      <c r="C437" s="15" t="s">
        <v>540</v>
      </c>
      <c r="D437" s="15" t="s">
        <v>532</v>
      </c>
      <c r="E437" s="44">
        <v>246108</v>
      </c>
      <c r="F437" s="15"/>
      <c r="G437" s="17"/>
      <c r="H437" s="20" t="s">
        <v>1033</v>
      </c>
      <c r="I437" s="18" t="str">
        <f t="shared" si="56"/>
        <v>設備課</v>
      </c>
      <c r="J437" s="18">
        <f t="shared" si="57"/>
        <v>57</v>
      </c>
      <c r="K437" s="18"/>
      <c r="L437" s="22" t="str">
        <f t="shared" si="58"/>
        <v>○</v>
      </c>
      <c r="M437" s="22" t="str">
        <f t="shared" si="59"/>
        <v>○</v>
      </c>
      <c r="N437" s="22" t="str">
        <f t="shared" si="60"/>
        <v>○</v>
      </c>
      <c r="O437" s="22">
        <f t="shared" si="61"/>
        <v>4</v>
      </c>
      <c r="P437" s="22" t="s">
        <v>13</v>
      </c>
      <c r="Q437" s="22" t="s">
        <v>14</v>
      </c>
      <c r="R437" s="22" t="str">
        <f t="shared" si="62"/>
        <v>○</v>
      </c>
      <c r="S437" s="22">
        <f t="shared" si="63"/>
        <v>2</v>
      </c>
      <c r="T437" s="22" t="s">
        <v>13</v>
      </c>
      <c r="U437" s="22" t="s">
        <v>14</v>
      </c>
    </row>
    <row r="438" spans="1:21" s="6" customFormat="1" ht="40.5" customHeight="1">
      <c r="A438" s="14" t="s">
        <v>486</v>
      </c>
      <c r="B438" s="41" t="s">
        <v>32</v>
      </c>
      <c r="C438" s="15" t="s">
        <v>541</v>
      </c>
      <c r="D438" s="15" t="s">
        <v>532</v>
      </c>
      <c r="E438" s="44">
        <v>262036</v>
      </c>
      <c r="F438" s="15"/>
      <c r="G438" s="17"/>
      <c r="H438" s="20" t="s">
        <v>1034</v>
      </c>
      <c r="I438" s="18" t="str">
        <f t="shared" si="56"/>
        <v>設備課</v>
      </c>
      <c r="J438" s="18">
        <f t="shared" si="57"/>
        <v>57</v>
      </c>
      <c r="K438" s="18"/>
      <c r="L438" s="22" t="str">
        <f t="shared" si="58"/>
        <v>○</v>
      </c>
      <c r="M438" s="22" t="str">
        <f t="shared" si="59"/>
        <v>○</v>
      </c>
      <c r="N438" s="22" t="str">
        <f t="shared" si="60"/>
        <v>○</v>
      </c>
      <c r="O438" s="22">
        <f t="shared" si="61"/>
        <v>4</v>
      </c>
      <c r="P438" s="22" t="s">
        <v>13</v>
      </c>
      <c r="Q438" s="22" t="s">
        <v>14</v>
      </c>
      <c r="R438" s="22" t="str">
        <f t="shared" si="62"/>
        <v>○</v>
      </c>
      <c r="S438" s="22">
        <f t="shared" si="63"/>
        <v>2</v>
      </c>
      <c r="T438" s="22" t="s">
        <v>13</v>
      </c>
      <c r="U438" s="22" t="s">
        <v>14</v>
      </c>
    </row>
    <row r="439" spans="1:21" s="6" customFormat="1" ht="40.5" customHeight="1">
      <c r="A439" s="14" t="s">
        <v>486</v>
      </c>
      <c r="B439" s="41" t="s">
        <v>32</v>
      </c>
      <c r="C439" s="15" t="s">
        <v>542</v>
      </c>
      <c r="D439" s="15" t="s">
        <v>532</v>
      </c>
      <c r="E439" s="44">
        <v>246023</v>
      </c>
      <c r="F439" s="15"/>
      <c r="G439" s="17"/>
      <c r="H439" s="20" t="s">
        <v>1035</v>
      </c>
      <c r="I439" s="18" t="str">
        <f t="shared" si="56"/>
        <v>設備課</v>
      </c>
      <c r="J439" s="18">
        <f t="shared" si="57"/>
        <v>56</v>
      </c>
      <c r="K439" s="18"/>
      <c r="L439" s="22" t="str">
        <f t="shared" si="58"/>
        <v>○</v>
      </c>
      <c r="M439" s="22" t="str">
        <f t="shared" si="59"/>
        <v>○</v>
      </c>
      <c r="N439" s="22" t="str">
        <f t="shared" si="60"/>
        <v>○</v>
      </c>
      <c r="O439" s="22">
        <f t="shared" si="61"/>
        <v>4</v>
      </c>
      <c r="P439" s="22" t="s">
        <v>13</v>
      </c>
      <c r="Q439" s="22" t="s">
        <v>14</v>
      </c>
      <c r="R439" s="22" t="str">
        <f t="shared" si="62"/>
        <v>○</v>
      </c>
      <c r="S439" s="22">
        <f t="shared" si="63"/>
        <v>2</v>
      </c>
      <c r="T439" s="22" t="s">
        <v>13</v>
      </c>
      <c r="U439" s="22" t="s">
        <v>14</v>
      </c>
    </row>
    <row r="440" spans="1:21" s="49" customFormat="1" ht="40.5" customHeight="1">
      <c r="A440" s="14" t="s">
        <v>543</v>
      </c>
      <c r="B440" s="41" t="s">
        <v>32</v>
      </c>
      <c r="C440" s="15" t="s">
        <v>544</v>
      </c>
      <c r="D440" s="15" t="s">
        <v>545</v>
      </c>
      <c r="E440" s="44">
        <v>1815000</v>
      </c>
      <c r="F440" s="15"/>
      <c r="G440" s="17"/>
      <c r="H440" s="46" t="s">
        <v>1036</v>
      </c>
      <c r="I440" s="47" t="str">
        <f t="shared" si="56"/>
        <v>総務課</v>
      </c>
      <c r="J440" s="47">
        <f t="shared" si="57"/>
        <v>64</v>
      </c>
      <c r="K440" s="47"/>
      <c r="L440" s="48" t="str">
        <f t="shared" si="58"/>
        <v>○</v>
      </c>
      <c r="M440" s="48" t="str">
        <f t="shared" si="59"/>
        <v>○</v>
      </c>
      <c r="N440" s="48" t="str">
        <f t="shared" si="60"/>
        <v>○</v>
      </c>
      <c r="O440" s="48">
        <f t="shared" si="61"/>
        <v>4</v>
      </c>
      <c r="P440" s="48" t="s">
        <v>13</v>
      </c>
      <c r="Q440" s="48" t="s">
        <v>14</v>
      </c>
      <c r="R440" s="48" t="str">
        <f t="shared" si="62"/>
        <v>○</v>
      </c>
      <c r="S440" s="48">
        <f t="shared" si="63"/>
        <v>0</v>
      </c>
      <c r="T440" s="48" t="s">
        <v>13</v>
      </c>
      <c r="U440" s="48" t="s">
        <v>14</v>
      </c>
    </row>
    <row r="441" spans="1:21" s="6" customFormat="1" ht="40.5" customHeight="1">
      <c r="A441" s="14" t="s">
        <v>543</v>
      </c>
      <c r="B441" s="41" t="s">
        <v>49</v>
      </c>
      <c r="C441" s="15" t="s">
        <v>546</v>
      </c>
      <c r="D441" s="15" t="s">
        <v>547</v>
      </c>
      <c r="E441" s="44">
        <v>60187</v>
      </c>
      <c r="F441" s="15"/>
      <c r="G441" s="17"/>
      <c r="H441" s="20" t="s">
        <v>1037</v>
      </c>
      <c r="I441" s="18" t="str">
        <f t="shared" si="56"/>
        <v>総務課</v>
      </c>
      <c r="J441" s="18">
        <f t="shared" si="57"/>
        <v>29</v>
      </c>
      <c r="K441" s="18"/>
      <c r="L441" s="22" t="str">
        <f t="shared" si="58"/>
        <v>○</v>
      </c>
      <c r="M441" s="22" t="str">
        <f t="shared" si="59"/>
        <v>○</v>
      </c>
      <c r="N441" s="22" t="str">
        <f t="shared" si="60"/>
        <v>○</v>
      </c>
      <c r="O441" s="22">
        <f t="shared" si="61"/>
        <v>0</v>
      </c>
      <c r="P441" s="22" t="s">
        <v>13</v>
      </c>
      <c r="Q441" s="22" t="s">
        <v>14</v>
      </c>
      <c r="R441" s="22" t="str">
        <f t="shared" si="62"/>
        <v>○</v>
      </c>
      <c r="S441" s="22">
        <f t="shared" si="63"/>
        <v>2</v>
      </c>
      <c r="T441" s="22" t="s">
        <v>13</v>
      </c>
      <c r="U441" s="22" t="s">
        <v>14</v>
      </c>
    </row>
    <row r="442" spans="1:21" s="6" customFormat="1" ht="40.5" customHeight="1">
      <c r="A442" s="14" t="s">
        <v>543</v>
      </c>
      <c r="B442" s="41" t="s">
        <v>32</v>
      </c>
      <c r="C442" s="15" t="s">
        <v>548</v>
      </c>
      <c r="D442" s="15" t="s">
        <v>549</v>
      </c>
      <c r="E442" s="44">
        <v>1708080</v>
      </c>
      <c r="F442" s="15"/>
      <c r="G442" s="17"/>
      <c r="H442" s="20" t="s">
        <v>1038</v>
      </c>
      <c r="I442" s="18" t="str">
        <f t="shared" si="56"/>
        <v>総務課</v>
      </c>
      <c r="J442" s="18">
        <f t="shared" si="57"/>
        <v>47</v>
      </c>
      <c r="K442" s="18"/>
      <c r="L442" s="22" t="str">
        <f t="shared" si="58"/>
        <v>○</v>
      </c>
      <c r="M442" s="22" t="str">
        <f t="shared" si="59"/>
        <v>○</v>
      </c>
      <c r="N442" s="22" t="str">
        <f t="shared" si="60"/>
        <v>○</v>
      </c>
      <c r="O442" s="22">
        <f t="shared" si="61"/>
        <v>4</v>
      </c>
      <c r="P442" s="22" t="s">
        <v>13</v>
      </c>
      <c r="Q442" s="22" t="s">
        <v>14</v>
      </c>
      <c r="R442" s="22" t="str">
        <f t="shared" si="62"/>
        <v>○</v>
      </c>
      <c r="S442" s="22">
        <f t="shared" si="63"/>
        <v>0</v>
      </c>
      <c r="T442" s="22" t="s">
        <v>13</v>
      </c>
      <c r="U442" s="22" t="s">
        <v>14</v>
      </c>
    </row>
    <row r="443" spans="1:21" s="6" customFormat="1" ht="40.5" customHeight="1">
      <c r="A443" s="14" t="s">
        <v>543</v>
      </c>
      <c r="B443" s="41" t="s">
        <v>49</v>
      </c>
      <c r="C443" s="15" t="s">
        <v>550</v>
      </c>
      <c r="D443" s="15" t="s">
        <v>551</v>
      </c>
      <c r="E443" s="44">
        <v>9675083</v>
      </c>
      <c r="F443" s="15"/>
      <c r="G443" s="17"/>
      <c r="H443" s="20" t="s">
        <v>1039</v>
      </c>
      <c r="I443" s="18" t="str">
        <f t="shared" si="56"/>
        <v>総務課</v>
      </c>
      <c r="J443" s="18">
        <f t="shared" si="57"/>
        <v>56</v>
      </c>
      <c r="K443" s="18"/>
      <c r="L443" s="22" t="str">
        <f t="shared" si="58"/>
        <v>○</v>
      </c>
      <c r="M443" s="22" t="str">
        <f t="shared" si="59"/>
        <v>○</v>
      </c>
      <c r="N443" s="22" t="str">
        <f t="shared" si="60"/>
        <v>○</v>
      </c>
      <c r="O443" s="22">
        <f t="shared" si="61"/>
        <v>0</v>
      </c>
      <c r="P443" s="22" t="s">
        <v>13</v>
      </c>
      <c r="Q443" s="22" t="s">
        <v>14</v>
      </c>
      <c r="R443" s="22" t="str">
        <f t="shared" si="62"/>
        <v>○</v>
      </c>
      <c r="S443" s="22">
        <f t="shared" si="63"/>
        <v>2</v>
      </c>
      <c r="T443" s="22" t="s">
        <v>13</v>
      </c>
      <c r="U443" s="22" t="s">
        <v>14</v>
      </c>
    </row>
    <row r="444" spans="1:21" s="6" customFormat="1" ht="40.5" customHeight="1">
      <c r="A444" s="14" t="s">
        <v>543</v>
      </c>
      <c r="B444" s="41" t="s">
        <v>49</v>
      </c>
      <c r="C444" s="15" t="s">
        <v>552</v>
      </c>
      <c r="D444" s="15" t="s">
        <v>553</v>
      </c>
      <c r="E444" s="44">
        <v>4906275</v>
      </c>
      <c r="F444" s="15"/>
      <c r="G444" s="17"/>
      <c r="H444" s="20" t="s">
        <v>1040</v>
      </c>
      <c r="I444" s="18" t="str">
        <f t="shared" si="56"/>
        <v>総務課</v>
      </c>
      <c r="J444" s="18">
        <f t="shared" si="57"/>
        <v>55</v>
      </c>
      <c r="K444" s="18"/>
      <c r="L444" s="22" t="str">
        <f t="shared" si="58"/>
        <v>○</v>
      </c>
      <c r="M444" s="22" t="str">
        <f t="shared" si="59"/>
        <v>○</v>
      </c>
      <c r="N444" s="22" t="str">
        <f t="shared" si="60"/>
        <v>○</v>
      </c>
      <c r="O444" s="22">
        <f t="shared" si="61"/>
        <v>0</v>
      </c>
      <c r="P444" s="22" t="s">
        <v>13</v>
      </c>
      <c r="Q444" s="22" t="s">
        <v>14</v>
      </c>
      <c r="R444" s="22" t="str">
        <f t="shared" si="62"/>
        <v>○</v>
      </c>
      <c r="S444" s="22">
        <f t="shared" si="63"/>
        <v>2</v>
      </c>
      <c r="T444" s="22" t="s">
        <v>13</v>
      </c>
      <c r="U444" s="22" t="s">
        <v>14</v>
      </c>
    </row>
    <row r="445" spans="1:21" s="49" customFormat="1" ht="40.5" customHeight="1">
      <c r="A445" s="14" t="s">
        <v>543</v>
      </c>
      <c r="B445" s="41" t="s">
        <v>32</v>
      </c>
      <c r="C445" s="15" t="s">
        <v>554</v>
      </c>
      <c r="D445" s="15" t="s">
        <v>555</v>
      </c>
      <c r="E445" s="44">
        <v>193380</v>
      </c>
      <c r="F445" s="15"/>
      <c r="G445" s="17"/>
      <c r="H445" s="46" t="s">
        <v>1041</v>
      </c>
      <c r="I445" s="47" t="str">
        <f t="shared" si="56"/>
        <v>総務課</v>
      </c>
      <c r="J445" s="47">
        <f t="shared" si="57"/>
        <v>36</v>
      </c>
      <c r="K445" s="47"/>
      <c r="L445" s="48" t="str">
        <f t="shared" si="58"/>
        <v>○</v>
      </c>
      <c r="M445" s="48" t="str">
        <f t="shared" si="59"/>
        <v>○</v>
      </c>
      <c r="N445" s="48" t="str">
        <f t="shared" si="60"/>
        <v>×</v>
      </c>
      <c r="O445" s="48">
        <f t="shared" si="61"/>
        <v>0</v>
      </c>
      <c r="P445" s="48" t="s">
        <v>13</v>
      </c>
      <c r="Q445" s="48" t="s">
        <v>14</v>
      </c>
      <c r="R445" s="48" t="str">
        <f t="shared" si="62"/>
        <v>○</v>
      </c>
      <c r="S445" s="48">
        <f t="shared" si="63"/>
        <v>2</v>
      </c>
      <c r="T445" s="48" t="s">
        <v>13</v>
      </c>
      <c r="U445" s="48" t="s">
        <v>14</v>
      </c>
    </row>
    <row r="446" spans="1:21" s="49" customFormat="1" ht="40.5" customHeight="1">
      <c r="A446" s="14" t="s">
        <v>543</v>
      </c>
      <c r="B446" s="41" t="s">
        <v>32</v>
      </c>
      <c r="C446" s="15" t="s">
        <v>556</v>
      </c>
      <c r="D446" s="15" t="s">
        <v>557</v>
      </c>
      <c r="E446" s="44">
        <v>1240250</v>
      </c>
      <c r="F446" s="15"/>
      <c r="G446" s="17"/>
      <c r="H446" s="46" t="s">
        <v>1042</v>
      </c>
      <c r="I446" s="47" t="str">
        <f t="shared" si="56"/>
        <v>総務課</v>
      </c>
      <c r="J446" s="47">
        <f t="shared" si="57"/>
        <v>37</v>
      </c>
      <c r="K446" s="47"/>
      <c r="L446" s="48" t="str">
        <f t="shared" si="58"/>
        <v>○</v>
      </c>
      <c r="M446" s="48" t="str">
        <f t="shared" si="59"/>
        <v>○</v>
      </c>
      <c r="N446" s="48" t="str">
        <f t="shared" si="60"/>
        <v>○</v>
      </c>
      <c r="O446" s="48">
        <f t="shared" si="61"/>
        <v>0</v>
      </c>
      <c r="P446" s="48" t="s">
        <v>13</v>
      </c>
      <c r="Q446" s="48" t="s">
        <v>14</v>
      </c>
      <c r="R446" s="48" t="str">
        <f t="shared" si="62"/>
        <v>○</v>
      </c>
      <c r="S446" s="48">
        <f t="shared" si="63"/>
        <v>2</v>
      </c>
      <c r="T446" s="48" t="s">
        <v>13</v>
      </c>
      <c r="U446" s="48" t="s">
        <v>14</v>
      </c>
    </row>
    <row r="447" spans="1:21" s="49" customFormat="1" ht="40.5" customHeight="1">
      <c r="A447" s="14" t="s">
        <v>543</v>
      </c>
      <c r="B447" s="41" t="s">
        <v>32</v>
      </c>
      <c r="C447" s="15" t="s">
        <v>558</v>
      </c>
      <c r="D447" s="15" t="s">
        <v>559</v>
      </c>
      <c r="E447" s="44">
        <v>89607</v>
      </c>
      <c r="F447" s="15"/>
      <c r="G447" s="17"/>
      <c r="H447" s="46" t="s">
        <v>1043</v>
      </c>
      <c r="I447" s="47" t="str">
        <f t="shared" si="56"/>
        <v>総務課</v>
      </c>
      <c r="J447" s="47">
        <f t="shared" si="57"/>
        <v>49</v>
      </c>
      <c r="K447" s="47"/>
      <c r="L447" s="48" t="str">
        <f t="shared" si="58"/>
        <v>○</v>
      </c>
      <c r="M447" s="48" t="str">
        <f t="shared" si="59"/>
        <v>○</v>
      </c>
      <c r="N447" s="48" t="str">
        <f t="shared" si="60"/>
        <v>○</v>
      </c>
      <c r="O447" s="48">
        <f t="shared" si="61"/>
        <v>0</v>
      </c>
      <c r="P447" s="48" t="s">
        <v>13</v>
      </c>
      <c r="Q447" s="48" t="s">
        <v>14</v>
      </c>
      <c r="R447" s="48" t="str">
        <f t="shared" si="62"/>
        <v>○</v>
      </c>
      <c r="S447" s="48">
        <f t="shared" si="63"/>
        <v>2</v>
      </c>
      <c r="T447" s="48" t="s">
        <v>13</v>
      </c>
      <c r="U447" s="48" t="s">
        <v>14</v>
      </c>
    </row>
    <row r="448" spans="1:21" s="49" customFormat="1" ht="40.5" customHeight="1">
      <c r="A448" s="14" t="s">
        <v>543</v>
      </c>
      <c r="B448" s="41" t="s">
        <v>32</v>
      </c>
      <c r="C448" s="15" t="s">
        <v>560</v>
      </c>
      <c r="D448" s="15" t="s">
        <v>312</v>
      </c>
      <c r="E448" s="44">
        <v>125400</v>
      </c>
      <c r="F448" s="15"/>
      <c r="G448" s="17"/>
      <c r="H448" s="46" t="s">
        <v>1044</v>
      </c>
      <c r="I448" s="47" t="str">
        <f t="shared" si="56"/>
        <v>総務課</v>
      </c>
      <c r="J448" s="47">
        <f t="shared" si="57"/>
        <v>49</v>
      </c>
      <c r="K448" s="47"/>
      <c r="L448" s="48" t="str">
        <f t="shared" si="58"/>
        <v>○</v>
      </c>
      <c r="M448" s="48" t="str">
        <f t="shared" si="59"/>
        <v>○</v>
      </c>
      <c r="N448" s="48" t="str">
        <f t="shared" si="60"/>
        <v>○</v>
      </c>
      <c r="O448" s="48">
        <f t="shared" si="61"/>
        <v>2</v>
      </c>
      <c r="P448" s="48" t="s">
        <v>13</v>
      </c>
      <c r="Q448" s="48" t="s">
        <v>14</v>
      </c>
      <c r="R448" s="48" t="str">
        <f t="shared" si="62"/>
        <v>○</v>
      </c>
      <c r="S448" s="48">
        <f t="shared" si="63"/>
        <v>2</v>
      </c>
      <c r="T448" s="48" t="s">
        <v>13</v>
      </c>
      <c r="U448" s="48" t="s">
        <v>14</v>
      </c>
    </row>
    <row r="449" spans="1:21" s="49" customFormat="1" ht="40.5" customHeight="1">
      <c r="A449" s="14" t="s">
        <v>543</v>
      </c>
      <c r="B449" s="41" t="s">
        <v>32</v>
      </c>
      <c r="C449" s="15" t="s">
        <v>561</v>
      </c>
      <c r="D449" s="15" t="s">
        <v>312</v>
      </c>
      <c r="E449" s="44">
        <v>125400</v>
      </c>
      <c r="F449" s="15"/>
      <c r="G449" s="17"/>
      <c r="H449" s="46" t="s">
        <v>1045</v>
      </c>
      <c r="I449" s="47" t="str">
        <f t="shared" si="56"/>
        <v>総務課</v>
      </c>
      <c r="J449" s="47">
        <f t="shared" si="57"/>
        <v>48</v>
      </c>
      <c r="K449" s="47"/>
      <c r="L449" s="48" t="str">
        <f t="shared" si="58"/>
        <v>○</v>
      </c>
      <c r="M449" s="48" t="str">
        <f t="shared" si="59"/>
        <v>○</v>
      </c>
      <c r="N449" s="48" t="str">
        <f t="shared" si="60"/>
        <v>○</v>
      </c>
      <c r="O449" s="48">
        <f t="shared" si="61"/>
        <v>2</v>
      </c>
      <c r="P449" s="48" t="s">
        <v>13</v>
      </c>
      <c r="Q449" s="48" t="s">
        <v>14</v>
      </c>
      <c r="R449" s="48" t="str">
        <f t="shared" si="62"/>
        <v>○</v>
      </c>
      <c r="S449" s="48">
        <f t="shared" si="63"/>
        <v>2</v>
      </c>
      <c r="T449" s="48" t="s">
        <v>13</v>
      </c>
      <c r="U449" s="48" t="s">
        <v>14</v>
      </c>
    </row>
    <row r="450" spans="1:21" s="49" customFormat="1" ht="40.5" customHeight="1">
      <c r="A450" s="14" t="s">
        <v>543</v>
      </c>
      <c r="B450" s="41" t="s">
        <v>32</v>
      </c>
      <c r="C450" s="15" t="s">
        <v>562</v>
      </c>
      <c r="D450" s="15" t="s">
        <v>312</v>
      </c>
      <c r="E450" s="44">
        <v>125400</v>
      </c>
      <c r="F450" s="15"/>
      <c r="G450" s="17"/>
      <c r="H450" s="46" t="s">
        <v>1046</v>
      </c>
      <c r="I450" s="47" t="str">
        <f t="shared" si="56"/>
        <v>総務課</v>
      </c>
      <c r="J450" s="47">
        <f t="shared" si="57"/>
        <v>54</v>
      </c>
      <c r="K450" s="47"/>
      <c r="L450" s="48" t="str">
        <f t="shared" si="58"/>
        <v>○</v>
      </c>
      <c r="M450" s="48" t="str">
        <f t="shared" si="59"/>
        <v>○</v>
      </c>
      <c r="N450" s="48" t="str">
        <f t="shared" si="60"/>
        <v>○</v>
      </c>
      <c r="O450" s="48">
        <f t="shared" si="61"/>
        <v>2</v>
      </c>
      <c r="P450" s="48" t="s">
        <v>13</v>
      </c>
      <c r="Q450" s="48" t="s">
        <v>14</v>
      </c>
      <c r="R450" s="48" t="str">
        <f t="shared" si="62"/>
        <v>○</v>
      </c>
      <c r="S450" s="48">
        <f t="shared" si="63"/>
        <v>2</v>
      </c>
      <c r="T450" s="48" t="s">
        <v>13</v>
      </c>
      <c r="U450" s="48" t="s">
        <v>14</v>
      </c>
    </row>
    <row r="451" spans="1:21" s="49" customFormat="1" ht="40.5" customHeight="1">
      <c r="A451" s="14" t="s">
        <v>543</v>
      </c>
      <c r="B451" s="41" t="s">
        <v>49</v>
      </c>
      <c r="C451" s="15" t="s">
        <v>563</v>
      </c>
      <c r="D451" s="15" t="s">
        <v>564</v>
      </c>
      <c r="E451" s="44">
        <v>32761</v>
      </c>
      <c r="F451" s="15"/>
      <c r="G451" s="17"/>
      <c r="H451" s="46" t="s">
        <v>1047</v>
      </c>
      <c r="I451" s="47" t="str">
        <f t="shared" si="56"/>
        <v>総務課</v>
      </c>
      <c r="J451" s="47">
        <f t="shared" si="57"/>
        <v>41</v>
      </c>
      <c r="K451" s="47"/>
      <c r="L451" s="48" t="str">
        <f t="shared" si="58"/>
        <v>○</v>
      </c>
      <c r="M451" s="48" t="str">
        <f t="shared" si="59"/>
        <v>○</v>
      </c>
      <c r="N451" s="48" t="str">
        <f t="shared" si="60"/>
        <v>×</v>
      </c>
      <c r="O451" s="48">
        <f t="shared" si="61"/>
        <v>2</v>
      </c>
      <c r="P451" s="48" t="s">
        <v>13</v>
      </c>
      <c r="Q451" s="48" t="s">
        <v>14</v>
      </c>
      <c r="R451" s="48" t="str">
        <f t="shared" si="62"/>
        <v>○</v>
      </c>
      <c r="S451" s="48">
        <f t="shared" si="63"/>
        <v>2</v>
      </c>
      <c r="T451" s="48" t="s">
        <v>13</v>
      </c>
      <c r="U451" s="48" t="s">
        <v>14</v>
      </c>
    </row>
    <row r="452" spans="1:21" s="49" customFormat="1" ht="40.5" customHeight="1">
      <c r="A452" s="14" t="s">
        <v>543</v>
      </c>
      <c r="B452" s="41" t="s">
        <v>49</v>
      </c>
      <c r="C452" s="15" t="s">
        <v>565</v>
      </c>
      <c r="D452" s="15" t="s">
        <v>564</v>
      </c>
      <c r="E452" s="44">
        <v>32761</v>
      </c>
      <c r="F452" s="15"/>
      <c r="G452" s="17"/>
      <c r="H452" s="46" t="s">
        <v>1048</v>
      </c>
      <c r="I452" s="47" t="str">
        <f t="shared" si="56"/>
        <v>総務課</v>
      </c>
      <c r="J452" s="47">
        <f t="shared" si="57"/>
        <v>41</v>
      </c>
      <c r="K452" s="47"/>
      <c r="L452" s="48" t="str">
        <f t="shared" si="58"/>
        <v>○</v>
      </c>
      <c r="M452" s="48" t="str">
        <f t="shared" si="59"/>
        <v>○</v>
      </c>
      <c r="N452" s="48" t="str">
        <f t="shared" si="60"/>
        <v>×</v>
      </c>
      <c r="O452" s="48">
        <f t="shared" si="61"/>
        <v>2</v>
      </c>
      <c r="P452" s="48" t="s">
        <v>13</v>
      </c>
      <c r="Q452" s="48" t="s">
        <v>14</v>
      </c>
      <c r="R452" s="48" t="str">
        <f t="shared" si="62"/>
        <v>○</v>
      </c>
      <c r="S452" s="48">
        <f t="shared" si="63"/>
        <v>2</v>
      </c>
      <c r="T452" s="48" t="s">
        <v>13</v>
      </c>
      <c r="U452" s="48" t="s">
        <v>14</v>
      </c>
    </row>
    <row r="453" spans="1:21" s="49" customFormat="1" ht="40.5" customHeight="1">
      <c r="A453" s="14" t="s">
        <v>543</v>
      </c>
      <c r="B453" s="41" t="s">
        <v>49</v>
      </c>
      <c r="C453" s="15" t="s">
        <v>566</v>
      </c>
      <c r="D453" s="15" t="s">
        <v>564</v>
      </c>
      <c r="E453" s="44">
        <v>40950</v>
      </c>
      <c r="F453" s="15"/>
      <c r="G453" s="17"/>
      <c r="H453" s="46" t="s">
        <v>1049</v>
      </c>
      <c r="I453" s="47" t="str">
        <f t="shared" si="56"/>
        <v>総務課</v>
      </c>
      <c r="J453" s="47">
        <f t="shared" si="57"/>
        <v>41</v>
      </c>
      <c r="K453" s="47"/>
      <c r="L453" s="48" t="str">
        <f t="shared" si="58"/>
        <v>○</v>
      </c>
      <c r="M453" s="48" t="str">
        <f t="shared" si="59"/>
        <v>○</v>
      </c>
      <c r="N453" s="48" t="str">
        <f t="shared" si="60"/>
        <v>×</v>
      </c>
      <c r="O453" s="48">
        <f t="shared" si="61"/>
        <v>2</v>
      </c>
      <c r="P453" s="48" t="s">
        <v>13</v>
      </c>
      <c r="Q453" s="48" t="s">
        <v>14</v>
      </c>
      <c r="R453" s="48" t="str">
        <f t="shared" si="62"/>
        <v>○</v>
      </c>
      <c r="S453" s="48">
        <f t="shared" si="63"/>
        <v>2</v>
      </c>
      <c r="T453" s="48" t="s">
        <v>13</v>
      </c>
      <c r="U453" s="48" t="s">
        <v>14</v>
      </c>
    </row>
    <row r="454" spans="1:21" s="49" customFormat="1" ht="40.5" customHeight="1">
      <c r="A454" s="14" t="s">
        <v>543</v>
      </c>
      <c r="B454" s="41" t="s">
        <v>49</v>
      </c>
      <c r="C454" s="15" t="s">
        <v>567</v>
      </c>
      <c r="D454" s="15" t="s">
        <v>564</v>
      </c>
      <c r="E454" s="44">
        <v>32761</v>
      </c>
      <c r="F454" s="15"/>
      <c r="G454" s="17"/>
      <c r="H454" s="46" t="s">
        <v>1050</v>
      </c>
      <c r="I454" s="47" t="str">
        <f t="shared" si="56"/>
        <v>総務課</v>
      </c>
      <c r="J454" s="47">
        <f t="shared" si="57"/>
        <v>41</v>
      </c>
      <c r="K454" s="47"/>
      <c r="L454" s="48" t="str">
        <f t="shared" si="58"/>
        <v>○</v>
      </c>
      <c r="M454" s="48" t="str">
        <f t="shared" si="59"/>
        <v>○</v>
      </c>
      <c r="N454" s="48" t="str">
        <f t="shared" si="60"/>
        <v>×</v>
      </c>
      <c r="O454" s="48">
        <f t="shared" si="61"/>
        <v>2</v>
      </c>
      <c r="P454" s="48" t="s">
        <v>13</v>
      </c>
      <c r="Q454" s="48" t="s">
        <v>14</v>
      </c>
      <c r="R454" s="48" t="str">
        <f t="shared" si="62"/>
        <v>○</v>
      </c>
      <c r="S454" s="48">
        <f t="shared" si="63"/>
        <v>2</v>
      </c>
      <c r="T454" s="48" t="s">
        <v>13</v>
      </c>
      <c r="U454" s="48" t="s">
        <v>14</v>
      </c>
    </row>
    <row r="455" spans="1:21" s="49" customFormat="1" ht="40.5" customHeight="1">
      <c r="A455" s="14" t="s">
        <v>543</v>
      </c>
      <c r="B455" s="41" t="s">
        <v>49</v>
      </c>
      <c r="C455" s="15" t="s">
        <v>568</v>
      </c>
      <c r="D455" s="15" t="s">
        <v>564</v>
      </c>
      <c r="E455" s="44">
        <v>32761</v>
      </c>
      <c r="F455" s="15"/>
      <c r="G455" s="17"/>
      <c r="H455" s="46" t="s">
        <v>1051</v>
      </c>
      <c r="I455" s="47" t="str">
        <f t="shared" si="56"/>
        <v>総務課</v>
      </c>
      <c r="J455" s="47">
        <f t="shared" si="57"/>
        <v>46</v>
      </c>
      <c r="K455" s="47"/>
      <c r="L455" s="48" t="str">
        <f t="shared" si="58"/>
        <v>○</v>
      </c>
      <c r="M455" s="48" t="str">
        <f t="shared" si="59"/>
        <v>○</v>
      </c>
      <c r="N455" s="48" t="str">
        <f t="shared" si="60"/>
        <v>×</v>
      </c>
      <c r="O455" s="48">
        <f t="shared" si="61"/>
        <v>2</v>
      </c>
      <c r="P455" s="48" t="s">
        <v>13</v>
      </c>
      <c r="Q455" s="48" t="s">
        <v>14</v>
      </c>
      <c r="R455" s="48" t="str">
        <f t="shared" si="62"/>
        <v>○</v>
      </c>
      <c r="S455" s="48">
        <f t="shared" si="63"/>
        <v>2</v>
      </c>
      <c r="T455" s="48" t="s">
        <v>13</v>
      </c>
      <c r="U455" s="48" t="s">
        <v>14</v>
      </c>
    </row>
    <row r="456" spans="1:21" s="49" customFormat="1" ht="40.5" customHeight="1">
      <c r="A456" s="14" t="s">
        <v>543</v>
      </c>
      <c r="B456" s="41" t="s">
        <v>49</v>
      </c>
      <c r="C456" s="15" t="s">
        <v>569</v>
      </c>
      <c r="D456" s="15" t="s">
        <v>564</v>
      </c>
      <c r="E456" s="44">
        <v>40950</v>
      </c>
      <c r="F456" s="15"/>
      <c r="G456" s="17"/>
      <c r="H456" s="46" t="s">
        <v>1052</v>
      </c>
      <c r="I456" s="47" t="str">
        <f t="shared" si="56"/>
        <v>総務課</v>
      </c>
      <c r="J456" s="47">
        <f t="shared" si="57"/>
        <v>46</v>
      </c>
      <c r="K456" s="47"/>
      <c r="L456" s="48" t="str">
        <f t="shared" si="58"/>
        <v>○</v>
      </c>
      <c r="M456" s="48" t="str">
        <f t="shared" si="59"/>
        <v>○</v>
      </c>
      <c r="N456" s="48" t="str">
        <f t="shared" si="60"/>
        <v>×</v>
      </c>
      <c r="O456" s="48">
        <f t="shared" si="61"/>
        <v>2</v>
      </c>
      <c r="P456" s="48" t="s">
        <v>13</v>
      </c>
      <c r="Q456" s="48" t="s">
        <v>14</v>
      </c>
      <c r="R456" s="48" t="str">
        <f t="shared" si="62"/>
        <v>○</v>
      </c>
      <c r="S456" s="48">
        <f t="shared" si="63"/>
        <v>2</v>
      </c>
      <c r="T456" s="48" t="s">
        <v>13</v>
      </c>
      <c r="U456" s="48" t="s">
        <v>14</v>
      </c>
    </row>
    <row r="457" spans="1:21" s="49" customFormat="1" ht="40.5" customHeight="1">
      <c r="A457" s="14" t="s">
        <v>543</v>
      </c>
      <c r="B457" s="41" t="s">
        <v>49</v>
      </c>
      <c r="C457" s="15" t="s">
        <v>570</v>
      </c>
      <c r="D457" s="15" t="s">
        <v>564</v>
      </c>
      <c r="E457" s="44">
        <v>158719</v>
      </c>
      <c r="F457" s="15"/>
      <c r="G457" s="17"/>
      <c r="H457" s="46" t="s">
        <v>1053</v>
      </c>
      <c r="I457" s="47" t="str">
        <f t="shared" si="56"/>
        <v>総務課</v>
      </c>
      <c r="J457" s="47">
        <f t="shared" si="57"/>
        <v>46</v>
      </c>
      <c r="K457" s="47"/>
      <c r="L457" s="48" t="str">
        <f t="shared" si="58"/>
        <v>○</v>
      </c>
      <c r="M457" s="48" t="str">
        <f t="shared" si="59"/>
        <v>○</v>
      </c>
      <c r="N457" s="48" t="str">
        <f t="shared" si="60"/>
        <v>×</v>
      </c>
      <c r="O457" s="48">
        <f t="shared" si="61"/>
        <v>2</v>
      </c>
      <c r="P457" s="48" t="s">
        <v>13</v>
      </c>
      <c r="Q457" s="48" t="s">
        <v>14</v>
      </c>
      <c r="R457" s="48" t="str">
        <f t="shared" si="62"/>
        <v>○</v>
      </c>
      <c r="S457" s="48">
        <f t="shared" si="63"/>
        <v>2</v>
      </c>
      <c r="T457" s="48" t="s">
        <v>13</v>
      </c>
      <c r="U457" s="48" t="s">
        <v>14</v>
      </c>
    </row>
    <row r="458" spans="1:21" s="49" customFormat="1" ht="40.5" customHeight="1">
      <c r="A458" s="14" t="s">
        <v>543</v>
      </c>
      <c r="B458" s="41" t="s">
        <v>49</v>
      </c>
      <c r="C458" s="15" t="s">
        <v>571</v>
      </c>
      <c r="D458" s="15" t="s">
        <v>564</v>
      </c>
      <c r="E458" s="44">
        <v>24570</v>
      </c>
      <c r="F458" s="15"/>
      <c r="G458" s="17"/>
      <c r="H458" s="46" t="s">
        <v>1054</v>
      </c>
      <c r="I458" s="47" t="str">
        <f t="shared" si="56"/>
        <v>総務課</v>
      </c>
      <c r="J458" s="47">
        <f t="shared" si="57"/>
        <v>45</v>
      </c>
      <c r="K458" s="47"/>
      <c r="L458" s="48" t="str">
        <f t="shared" si="58"/>
        <v>○</v>
      </c>
      <c r="M458" s="48" t="str">
        <f t="shared" si="59"/>
        <v>○</v>
      </c>
      <c r="N458" s="48" t="str">
        <f t="shared" si="60"/>
        <v>×</v>
      </c>
      <c r="O458" s="48">
        <f t="shared" si="61"/>
        <v>2</v>
      </c>
      <c r="P458" s="48" t="s">
        <v>13</v>
      </c>
      <c r="Q458" s="48" t="s">
        <v>14</v>
      </c>
      <c r="R458" s="48" t="str">
        <f t="shared" si="62"/>
        <v>○</v>
      </c>
      <c r="S458" s="48">
        <f t="shared" si="63"/>
        <v>2</v>
      </c>
      <c r="T458" s="48" t="s">
        <v>13</v>
      </c>
      <c r="U458" s="48" t="s">
        <v>14</v>
      </c>
    </row>
    <row r="459" spans="1:21" s="49" customFormat="1" ht="40.5" customHeight="1">
      <c r="A459" s="14" t="s">
        <v>543</v>
      </c>
      <c r="B459" s="41" t="s">
        <v>49</v>
      </c>
      <c r="C459" s="15" t="s">
        <v>572</v>
      </c>
      <c r="D459" s="15" t="s">
        <v>564</v>
      </c>
      <c r="E459" s="44">
        <v>32761</v>
      </c>
      <c r="F459" s="15"/>
      <c r="G459" s="17"/>
      <c r="H459" s="46" t="s">
        <v>1055</v>
      </c>
      <c r="I459" s="47" t="str">
        <f t="shared" si="56"/>
        <v>総務課</v>
      </c>
      <c r="J459" s="47">
        <f t="shared" si="57"/>
        <v>45</v>
      </c>
      <c r="K459" s="47"/>
      <c r="L459" s="48" t="str">
        <f t="shared" si="58"/>
        <v>○</v>
      </c>
      <c r="M459" s="48" t="str">
        <f t="shared" si="59"/>
        <v>○</v>
      </c>
      <c r="N459" s="48" t="str">
        <f t="shared" si="60"/>
        <v>×</v>
      </c>
      <c r="O459" s="48">
        <f t="shared" si="61"/>
        <v>2</v>
      </c>
      <c r="P459" s="48" t="s">
        <v>13</v>
      </c>
      <c r="Q459" s="48" t="s">
        <v>14</v>
      </c>
      <c r="R459" s="48" t="str">
        <f t="shared" si="62"/>
        <v>○</v>
      </c>
      <c r="S459" s="48">
        <f t="shared" si="63"/>
        <v>2</v>
      </c>
      <c r="T459" s="48" t="s">
        <v>13</v>
      </c>
      <c r="U459" s="48" t="s">
        <v>14</v>
      </c>
    </row>
    <row r="460" spans="1:21" s="49" customFormat="1" ht="40.5" customHeight="1">
      <c r="A460" s="14" t="s">
        <v>543</v>
      </c>
      <c r="B460" s="41" t="s">
        <v>49</v>
      </c>
      <c r="C460" s="15" t="s">
        <v>573</v>
      </c>
      <c r="D460" s="15" t="s">
        <v>564</v>
      </c>
      <c r="E460" s="44">
        <v>175100</v>
      </c>
      <c r="F460" s="15"/>
      <c r="G460" s="17"/>
      <c r="H460" s="46" t="s">
        <v>1056</v>
      </c>
      <c r="I460" s="47" t="str">
        <f t="shared" si="56"/>
        <v>総務課</v>
      </c>
      <c r="J460" s="47">
        <f t="shared" si="57"/>
        <v>45</v>
      </c>
      <c r="K460" s="47"/>
      <c r="L460" s="48" t="str">
        <f t="shared" si="58"/>
        <v>○</v>
      </c>
      <c r="M460" s="48" t="str">
        <f t="shared" si="59"/>
        <v>○</v>
      </c>
      <c r="N460" s="48" t="str">
        <f t="shared" si="60"/>
        <v>×</v>
      </c>
      <c r="O460" s="48">
        <f t="shared" si="61"/>
        <v>2</v>
      </c>
      <c r="P460" s="48" t="s">
        <v>13</v>
      </c>
      <c r="Q460" s="48" t="s">
        <v>14</v>
      </c>
      <c r="R460" s="48" t="str">
        <f t="shared" si="62"/>
        <v>○</v>
      </c>
      <c r="S460" s="48">
        <f t="shared" si="63"/>
        <v>2</v>
      </c>
      <c r="T460" s="48" t="s">
        <v>13</v>
      </c>
      <c r="U460" s="48" t="s">
        <v>14</v>
      </c>
    </row>
    <row r="461" spans="1:21" s="49" customFormat="1" ht="40.5" customHeight="1">
      <c r="A461" s="14" t="s">
        <v>543</v>
      </c>
      <c r="B461" s="41" t="s">
        <v>49</v>
      </c>
      <c r="C461" s="15" t="s">
        <v>574</v>
      </c>
      <c r="D461" s="15" t="s">
        <v>564</v>
      </c>
      <c r="E461" s="44">
        <v>32761</v>
      </c>
      <c r="F461" s="15"/>
      <c r="G461" s="17"/>
      <c r="H461" s="46" t="s">
        <v>1057</v>
      </c>
      <c r="I461" s="47" t="str">
        <f t="shared" si="56"/>
        <v>総務課</v>
      </c>
      <c r="J461" s="47">
        <f t="shared" si="57"/>
        <v>45</v>
      </c>
      <c r="K461" s="47"/>
      <c r="L461" s="48" t="str">
        <f t="shared" si="58"/>
        <v>○</v>
      </c>
      <c r="M461" s="48" t="str">
        <f t="shared" si="59"/>
        <v>○</v>
      </c>
      <c r="N461" s="48" t="str">
        <f t="shared" si="60"/>
        <v>×</v>
      </c>
      <c r="O461" s="48">
        <f t="shared" si="61"/>
        <v>2</v>
      </c>
      <c r="P461" s="48" t="s">
        <v>13</v>
      </c>
      <c r="Q461" s="48" t="s">
        <v>14</v>
      </c>
      <c r="R461" s="48" t="str">
        <f t="shared" si="62"/>
        <v>○</v>
      </c>
      <c r="S461" s="48">
        <f t="shared" si="63"/>
        <v>2</v>
      </c>
      <c r="T461" s="48" t="s">
        <v>13</v>
      </c>
      <c r="U461" s="48" t="s">
        <v>14</v>
      </c>
    </row>
    <row r="462" spans="1:21" s="49" customFormat="1" ht="40.5" customHeight="1">
      <c r="A462" s="14" t="s">
        <v>543</v>
      </c>
      <c r="B462" s="41" t="s">
        <v>49</v>
      </c>
      <c r="C462" s="15" t="s">
        <v>575</v>
      </c>
      <c r="D462" s="15" t="s">
        <v>564</v>
      </c>
      <c r="E462" s="44">
        <v>40950</v>
      </c>
      <c r="F462" s="15"/>
      <c r="G462" s="17"/>
      <c r="H462" s="46" t="s">
        <v>1058</v>
      </c>
      <c r="I462" s="47" t="str">
        <f t="shared" si="56"/>
        <v>総務課</v>
      </c>
      <c r="J462" s="47">
        <f t="shared" si="57"/>
        <v>45</v>
      </c>
      <c r="K462" s="47"/>
      <c r="L462" s="48" t="str">
        <f t="shared" si="58"/>
        <v>○</v>
      </c>
      <c r="M462" s="48" t="str">
        <f t="shared" si="59"/>
        <v>○</v>
      </c>
      <c r="N462" s="48" t="str">
        <f t="shared" si="60"/>
        <v>×</v>
      </c>
      <c r="O462" s="48">
        <f t="shared" si="61"/>
        <v>2</v>
      </c>
      <c r="P462" s="48" t="s">
        <v>13</v>
      </c>
      <c r="Q462" s="48" t="s">
        <v>14</v>
      </c>
      <c r="R462" s="48" t="str">
        <f t="shared" si="62"/>
        <v>○</v>
      </c>
      <c r="S462" s="48">
        <f t="shared" si="63"/>
        <v>2</v>
      </c>
      <c r="T462" s="48" t="s">
        <v>13</v>
      </c>
      <c r="U462" s="48" t="s">
        <v>14</v>
      </c>
    </row>
    <row r="463" spans="1:21" s="6" customFormat="1" ht="40.5" customHeight="1">
      <c r="A463" s="14" t="s">
        <v>543</v>
      </c>
      <c r="B463" s="41" t="s">
        <v>49</v>
      </c>
      <c r="C463" s="15" t="s">
        <v>576</v>
      </c>
      <c r="D463" s="15" t="s">
        <v>481</v>
      </c>
      <c r="E463" s="44">
        <v>466277</v>
      </c>
      <c r="F463" s="15"/>
      <c r="G463" s="17"/>
      <c r="H463" s="20" t="s">
        <v>1059</v>
      </c>
      <c r="I463" s="18" t="str">
        <f t="shared" si="56"/>
        <v>総務課</v>
      </c>
      <c r="J463" s="18">
        <f t="shared" si="57"/>
        <v>47</v>
      </c>
      <c r="K463" s="18"/>
      <c r="L463" s="22" t="str">
        <f t="shared" si="58"/>
        <v>○</v>
      </c>
      <c r="M463" s="22" t="str">
        <f t="shared" si="59"/>
        <v>○</v>
      </c>
      <c r="N463" s="22" t="str">
        <f t="shared" si="60"/>
        <v>○</v>
      </c>
      <c r="O463" s="22">
        <f t="shared" si="61"/>
        <v>0</v>
      </c>
      <c r="P463" s="22" t="s">
        <v>13</v>
      </c>
      <c r="Q463" s="22" t="s">
        <v>14</v>
      </c>
      <c r="R463" s="22" t="str">
        <f t="shared" si="62"/>
        <v>○</v>
      </c>
      <c r="S463" s="22">
        <f t="shared" si="63"/>
        <v>2</v>
      </c>
      <c r="T463" s="22" t="s">
        <v>13</v>
      </c>
      <c r="U463" s="22" t="s">
        <v>14</v>
      </c>
    </row>
    <row r="464" spans="1:21" s="49" customFormat="1" ht="40.5" customHeight="1">
      <c r="A464" s="14" t="s">
        <v>543</v>
      </c>
      <c r="B464" s="41" t="s">
        <v>32</v>
      </c>
      <c r="C464" s="15" t="s">
        <v>577</v>
      </c>
      <c r="D464" s="15" t="s">
        <v>293</v>
      </c>
      <c r="E464" s="44">
        <v>27060</v>
      </c>
      <c r="F464" s="15"/>
      <c r="G464" s="17"/>
      <c r="H464" s="46" t="s">
        <v>1060</v>
      </c>
      <c r="I464" s="47" t="str">
        <f t="shared" si="56"/>
        <v>総務課</v>
      </c>
      <c r="J464" s="47">
        <f t="shared" si="57"/>
        <v>62</v>
      </c>
      <c r="K464" s="47"/>
      <c r="L464" s="48" t="str">
        <f t="shared" si="58"/>
        <v>○</v>
      </c>
      <c r="M464" s="48" t="str">
        <f t="shared" si="59"/>
        <v>○</v>
      </c>
      <c r="N464" s="48" t="str">
        <f t="shared" si="60"/>
        <v>○</v>
      </c>
      <c r="O464" s="48">
        <f t="shared" si="61"/>
        <v>4</v>
      </c>
      <c r="P464" s="48" t="s">
        <v>13</v>
      </c>
      <c r="Q464" s="48" t="s">
        <v>14</v>
      </c>
      <c r="R464" s="48" t="str">
        <f t="shared" si="62"/>
        <v>○</v>
      </c>
      <c r="S464" s="48">
        <f t="shared" si="63"/>
        <v>2</v>
      </c>
      <c r="T464" s="48" t="s">
        <v>13</v>
      </c>
      <c r="U464" s="48" t="s">
        <v>14</v>
      </c>
    </row>
    <row r="465" spans="1:21" s="49" customFormat="1" ht="40.5" customHeight="1">
      <c r="A465" s="14" t="s">
        <v>543</v>
      </c>
      <c r="B465" s="41" t="s">
        <v>32</v>
      </c>
      <c r="C465" s="15" t="s">
        <v>578</v>
      </c>
      <c r="D465" s="15" t="s">
        <v>293</v>
      </c>
      <c r="E465" s="44">
        <v>30910</v>
      </c>
      <c r="F465" s="15"/>
      <c r="G465" s="17"/>
      <c r="H465" s="46" t="s">
        <v>1061</v>
      </c>
      <c r="I465" s="47" t="str">
        <f t="shared" si="56"/>
        <v>総務課</v>
      </c>
      <c r="J465" s="47">
        <f t="shared" si="57"/>
        <v>61</v>
      </c>
      <c r="K465" s="47"/>
      <c r="L465" s="48" t="str">
        <f t="shared" si="58"/>
        <v>○</v>
      </c>
      <c r="M465" s="48" t="str">
        <f t="shared" si="59"/>
        <v>○</v>
      </c>
      <c r="N465" s="48" t="str">
        <f t="shared" si="60"/>
        <v>○</v>
      </c>
      <c r="O465" s="48">
        <f t="shared" si="61"/>
        <v>4</v>
      </c>
      <c r="P465" s="48" t="s">
        <v>13</v>
      </c>
      <c r="Q465" s="48" t="s">
        <v>14</v>
      </c>
      <c r="R465" s="48" t="str">
        <f t="shared" si="62"/>
        <v>○</v>
      </c>
      <c r="S465" s="48">
        <f t="shared" si="63"/>
        <v>2</v>
      </c>
      <c r="T465" s="48" t="s">
        <v>13</v>
      </c>
      <c r="U465" s="48" t="s">
        <v>14</v>
      </c>
    </row>
    <row r="466" spans="1:21" s="49" customFormat="1" ht="40.5" customHeight="1">
      <c r="A466" s="14" t="s">
        <v>543</v>
      </c>
      <c r="B466" s="41" t="s">
        <v>32</v>
      </c>
      <c r="C466" s="15" t="s">
        <v>579</v>
      </c>
      <c r="D466" s="15" t="s">
        <v>580</v>
      </c>
      <c r="E466" s="44">
        <v>91410</v>
      </c>
      <c r="F466" s="15"/>
      <c r="G466" s="17"/>
      <c r="H466" s="46" t="s">
        <v>1062</v>
      </c>
      <c r="I466" s="47" t="str">
        <f t="shared" si="56"/>
        <v>総務課</v>
      </c>
      <c r="J466" s="47">
        <f t="shared" si="57"/>
        <v>66</v>
      </c>
      <c r="K466" s="47"/>
      <c r="L466" s="48" t="str">
        <f t="shared" si="58"/>
        <v>○</v>
      </c>
      <c r="M466" s="48" t="str">
        <f t="shared" si="59"/>
        <v>○</v>
      </c>
      <c r="N466" s="48" t="str">
        <f t="shared" si="60"/>
        <v>○</v>
      </c>
      <c r="O466" s="48">
        <f t="shared" si="61"/>
        <v>4</v>
      </c>
      <c r="P466" s="48" t="s">
        <v>13</v>
      </c>
      <c r="Q466" s="48" t="s">
        <v>14</v>
      </c>
      <c r="R466" s="48" t="str">
        <f t="shared" si="62"/>
        <v>○</v>
      </c>
      <c r="S466" s="48">
        <f t="shared" si="63"/>
        <v>2</v>
      </c>
      <c r="T466" s="48" t="s">
        <v>13</v>
      </c>
      <c r="U466" s="48" t="s">
        <v>14</v>
      </c>
    </row>
    <row r="467" spans="1:21" s="49" customFormat="1" ht="40.5" customHeight="1">
      <c r="A467" s="14" t="s">
        <v>543</v>
      </c>
      <c r="B467" s="41" t="s">
        <v>32</v>
      </c>
      <c r="C467" s="15" t="s">
        <v>581</v>
      </c>
      <c r="D467" s="15" t="s">
        <v>582</v>
      </c>
      <c r="E467" s="44">
        <v>89540</v>
      </c>
      <c r="F467" s="15"/>
      <c r="G467" s="17"/>
      <c r="H467" s="46" t="s">
        <v>1063</v>
      </c>
      <c r="I467" s="47" t="str">
        <f t="shared" si="56"/>
        <v>総務課</v>
      </c>
      <c r="J467" s="47">
        <f t="shared" si="57"/>
        <v>65</v>
      </c>
      <c r="K467" s="47"/>
      <c r="L467" s="48" t="str">
        <f t="shared" si="58"/>
        <v>○</v>
      </c>
      <c r="M467" s="48" t="str">
        <f t="shared" si="59"/>
        <v>○</v>
      </c>
      <c r="N467" s="48" t="str">
        <f t="shared" si="60"/>
        <v>○</v>
      </c>
      <c r="O467" s="48">
        <f t="shared" si="61"/>
        <v>4</v>
      </c>
      <c r="P467" s="48" t="s">
        <v>13</v>
      </c>
      <c r="Q467" s="48" t="s">
        <v>14</v>
      </c>
      <c r="R467" s="48" t="str">
        <f t="shared" si="62"/>
        <v>○</v>
      </c>
      <c r="S467" s="48">
        <f t="shared" si="63"/>
        <v>2</v>
      </c>
      <c r="T467" s="48" t="s">
        <v>13</v>
      </c>
      <c r="U467" s="48" t="s">
        <v>14</v>
      </c>
    </row>
    <row r="468" spans="1:21" s="49" customFormat="1" ht="40.5" customHeight="1">
      <c r="A468" s="14" t="s">
        <v>543</v>
      </c>
      <c r="B468" s="41" t="s">
        <v>32</v>
      </c>
      <c r="C468" s="15" t="s">
        <v>583</v>
      </c>
      <c r="D468" s="15" t="s">
        <v>584</v>
      </c>
      <c r="E468" s="44">
        <v>1065900</v>
      </c>
      <c r="F468" s="15"/>
      <c r="G468" s="17"/>
      <c r="H468" s="46" t="s">
        <v>1064</v>
      </c>
      <c r="I468" s="47" t="str">
        <f t="shared" si="56"/>
        <v>総務課</v>
      </c>
      <c r="J468" s="47">
        <f t="shared" si="57"/>
        <v>45</v>
      </c>
      <c r="K468" s="47"/>
      <c r="L468" s="48" t="str">
        <f t="shared" si="58"/>
        <v>○</v>
      </c>
      <c r="M468" s="48" t="str">
        <f t="shared" si="59"/>
        <v>○</v>
      </c>
      <c r="N468" s="48" t="str">
        <f t="shared" si="60"/>
        <v>○</v>
      </c>
      <c r="O468" s="48">
        <f t="shared" si="61"/>
        <v>0</v>
      </c>
      <c r="P468" s="48" t="s">
        <v>13</v>
      </c>
      <c r="Q468" s="48" t="s">
        <v>14</v>
      </c>
      <c r="R468" s="48" t="str">
        <f t="shared" si="62"/>
        <v>○</v>
      </c>
      <c r="S468" s="48">
        <f t="shared" si="63"/>
        <v>2</v>
      </c>
      <c r="T468" s="48" t="s">
        <v>13</v>
      </c>
      <c r="U468" s="48" t="s">
        <v>14</v>
      </c>
    </row>
    <row r="469" spans="1:21" s="49" customFormat="1" ht="40.5" customHeight="1">
      <c r="A469" s="14" t="s">
        <v>543</v>
      </c>
      <c r="B469" s="41" t="s">
        <v>32</v>
      </c>
      <c r="C469" s="15" t="s">
        <v>585</v>
      </c>
      <c r="D469" s="15" t="s">
        <v>316</v>
      </c>
      <c r="E469" s="44">
        <v>602250</v>
      </c>
      <c r="F469" s="15"/>
      <c r="G469" s="17"/>
      <c r="H469" s="46" t="s">
        <v>1065</v>
      </c>
      <c r="I469" s="47" t="str">
        <f t="shared" si="56"/>
        <v>総務課</v>
      </c>
      <c r="J469" s="47">
        <f t="shared" si="57"/>
        <v>48</v>
      </c>
      <c r="K469" s="47"/>
      <c r="L469" s="48" t="str">
        <f t="shared" si="58"/>
        <v>○</v>
      </c>
      <c r="M469" s="48" t="str">
        <f t="shared" si="59"/>
        <v>○</v>
      </c>
      <c r="N469" s="48" t="str">
        <f t="shared" si="60"/>
        <v>○</v>
      </c>
      <c r="O469" s="48">
        <f t="shared" si="61"/>
        <v>2</v>
      </c>
      <c r="P469" s="48" t="s">
        <v>13</v>
      </c>
      <c r="Q469" s="48" t="s">
        <v>14</v>
      </c>
      <c r="R469" s="48" t="str">
        <f t="shared" si="62"/>
        <v>○</v>
      </c>
      <c r="S469" s="48">
        <f t="shared" si="63"/>
        <v>2</v>
      </c>
      <c r="T469" s="48" t="s">
        <v>13</v>
      </c>
      <c r="U469" s="48" t="s">
        <v>14</v>
      </c>
    </row>
    <row r="470" spans="1:21" s="49" customFormat="1" ht="40.5" customHeight="1">
      <c r="A470" s="14" t="s">
        <v>543</v>
      </c>
      <c r="B470" s="41" t="s">
        <v>32</v>
      </c>
      <c r="C470" s="15" t="s">
        <v>586</v>
      </c>
      <c r="D470" s="15" t="s">
        <v>316</v>
      </c>
      <c r="E470" s="44">
        <v>655050</v>
      </c>
      <c r="F470" s="15"/>
      <c r="G470" s="17"/>
      <c r="H470" s="46" t="s">
        <v>1066</v>
      </c>
      <c r="I470" s="47" t="str">
        <f t="shared" si="56"/>
        <v>総務課</v>
      </c>
      <c r="J470" s="47">
        <f t="shared" si="57"/>
        <v>48</v>
      </c>
      <c r="K470" s="47"/>
      <c r="L470" s="48" t="str">
        <f t="shared" si="58"/>
        <v>○</v>
      </c>
      <c r="M470" s="48" t="str">
        <f t="shared" si="59"/>
        <v>○</v>
      </c>
      <c r="N470" s="48" t="str">
        <f t="shared" si="60"/>
        <v>○</v>
      </c>
      <c r="O470" s="48">
        <f t="shared" si="61"/>
        <v>2</v>
      </c>
      <c r="P470" s="48" t="s">
        <v>13</v>
      </c>
      <c r="Q470" s="48" t="s">
        <v>14</v>
      </c>
      <c r="R470" s="48" t="str">
        <f t="shared" si="62"/>
        <v>○</v>
      </c>
      <c r="S470" s="48">
        <f t="shared" si="63"/>
        <v>2</v>
      </c>
      <c r="T470" s="48" t="s">
        <v>13</v>
      </c>
      <c r="U470" s="48" t="s">
        <v>14</v>
      </c>
    </row>
    <row r="471" spans="1:21" s="49" customFormat="1" ht="40.5" customHeight="1">
      <c r="A471" s="14" t="s">
        <v>543</v>
      </c>
      <c r="B471" s="41" t="s">
        <v>32</v>
      </c>
      <c r="C471" s="15" t="s">
        <v>587</v>
      </c>
      <c r="D471" s="15" t="s">
        <v>316</v>
      </c>
      <c r="E471" s="44">
        <v>602250</v>
      </c>
      <c r="F471" s="15"/>
      <c r="G471" s="17"/>
      <c r="H471" s="46" t="s">
        <v>1067</v>
      </c>
      <c r="I471" s="47" t="str">
        <f t="shared" si="56"/>
        <v>総務課</v>
      </c>
      <c r="J471" s="47">
        <f t="shared" si="57"/>
        <v>48</v>
      </c>
      <c r="K471" s="47"/>
      <c r="L471" s="48" t="str">
        <f t="shared" si="58"/>
        <v>○</v>
      </c>
      <c r="M471" s="48" t="str">
        <f t="shared" si="59"/>
        <v>○</v>
      </c>
      <c r="N471" s="48" t="str">
        <f t="shared" si="60"/>
        <v>○</v>
      </c>
      <c r="O471" s="48">
        <f t="shared" si="61"/>
        <v>2</v>
      </c>
      <c r="P471" s="48" t="s">
        <v>13</v>
      </c>
      <c r="Q471" s="48" t="s">
        <v>14</v>
      </c>
      <c r="R471" s="48" t="str">
        <f t="shared" si="62"/>
        <v>○</v>
      </c>
      <c r="S471" s="48">
        <f t="shared" si="63"/>
        <v>2</v>
      </c>
      <c r="T471" s="48" t="s">
        <v>13</v>
      </c>
      <c r="U471" s="48" t="s">
        <v>14</v>
      </c>
    </row>
    <row r="472" spans="1:21" s="49" customFormat="1" ht="40.5" customHeight="1">
      <c r="A472" s="14" t="s">
        <v>543</v>
      </c>
      <c r="B472" s="41" t="s">
        <v>32</v>
      </c>
      <c r="C472" s="15" t="s">
        <v>588</v>
      </c>
      <c r="D472" s="15" t="s">
        <v>316</v>
      </c>
      <c r="E472" s="44">
        <v>715550</v>
      </c>
      <c r="F472" s="15"/>
      <c r="G472" s="17"/>
      <c r="H472" s="46" t="s">
        <v>1068</v>
      </c>
      <c r="I472" s="47" t="str">
        <f t="shared" si="56"/>
        <v>総務課</v>
      </c>
      <c r="J472" s="47">
        <f t="shared" si="57"/>
        <v>48</v>
      </c>
      <c r="K472" s="47"/>
      <c r="L472" s="48" t="str">
        <f t="shared" si="58"/>
        <v>○</v>
      </c>
      <c r="M472" s="48" t="str">
        <f t="shared" si="59"/>
        <v>○</v>
      </c>
      <c r="N472" s="48" t="str">
        <f t="shared" si="60"/>
        <v>○</v>
      </c>
      <c r="O472" s="48">
        <f t="shared" si="61"/>
        <v>2</v>
      </c>
      <c r="P472" s="48" t="s">
        <v>13</v>
      </c>
      <c r="Q472" s="48" t="s">
        <v>14</v>
      </c>
      <c r="R472" s="48" t="str">
        <f t="shared" si="62"/>
        <v>○</v>
      </c>
      <c r="S472" s="48">
        <f t="shared" si="63"/>
        <v>2</v>
      </c>
      <c r="T472" s="48" t="s">
        <v>13</v>
      </c>
      <c r="U472" s="48" t="s">
        <v>14</v>
      </c>
    </row>
    <row r="473" spans="1:21" s="49" customFormat="1" ht="40.5" customHeight="1">
      <c r="A473" s="14" t="s">
        <v>543</v>
      </c>
      <c r="B473" s="41" t="s">
        <v>32</v>
      </c>
      <c r="C473" s="15" t="s">
        <v>589</v>
      </c>
      <c r="D473" s="15" t="s">
        <v>316</v>
      </c>
      <c r="E473" s="44">
        <v>66000</v>
      </c>
      <c r="F473" s="15"/>
      <c r="G473" s="17"/>
      <c r="H473" s="46" t="s">
        <v>1069</v>
      </c>
      <c r="I473" s="47" t="str">
        <f t="shared" ref="I473:I480" si="64">CONCATENATE(A473,F473)</f>
        <v>総務課</v>
      </c>
      <c r="J473" s="47">
        <f t="shared" ref="J473:J480" si="65">LEN(C473)</f>
        <v>43</v>
      </c>
      <c r="K473" s="47"/>
      <c r="L473" s="48" t="str">
        <f t="shared" ref="L473:L480" si="66">IF(AND(F473="比随",E473&gt;=1000000),"×","○")</f>
        <v>○</v>
      </c>
      <c r="M473" s="48" t="str">
        <f t="shared" ref="M473:M480" si="67">IF(E473&lt;100,"×","○")</f>
        <v>○</v>
      </c>
      <c r="N473" s="48" t="str">
        <f t="shared" ref="N473:N480" si="68">IF((LEN(C473)*2-LENB(C473))=O473,"○","×")</f>
        <v>○</v>
      </c>
      <c r="O473" s="48">
        <f t="shared" ref="O473:O480" si="69">LEN(C473)*2-LEN(SUBSTITUTE(C473,P473,""))-LEN(SUBSTITUTE(C473,Q473,""))</f>
        <v>0</v>
      </c>
      <c r="P473" s="48" t="s">
        <v>13</v>
      </c>
      <c r="Q473" s="48" t="s">
        <v>14</v>
      </c>
      <c r="R473" s="48" t="str">
        <f t="shared" ref="R473:R480" si="70">IF((LEN(D473)*2-LENB(D473))=S473,"○","×")</f>
        <v>○</v>
      </c>
      <c r="S473" s="48">
        <f t="shared" ref="S473:S480" si="71">LEN(D473)*2-LEN(SUBSTITUTE(D473,T473,""))-LEN(SUBSTITUTE(D473,U473,""))</f>
        <v>2</v>
      </c>
      <c r="T473" s="48" t="s">
        <v>13</v>
      </c>
      <c r="U473" s="48" t="s">
        <v>14</v>
      </c>
    </row>
    <row r="474" spans="1:21" s="6" customFormat="1" ht="40.5" customHeight="1">
      <c r="A474" s="14" t="s">
        <v>543</v>
      </c>
      <c r="B474" s="41" t="s">
        <v>49</v>
      </c>
      <c r="C474" s="15" t="s">
        <v>590</v>
      </c>
      <c r="D474" s="15" t="s">
        <v>557</v>
      </c>
      <c r="E474" s="44">
        <v>466605</v>
      </c>
      <c r="F474" s="15"/>
      <c r="G474" s="17"/>
      <c r="H474" s="20" t="s">
        <v>1070</v>
      </c>
      <c r="I474" s="18" t="str">
        <f t="shared" si="64"/>
        <v>総務課</v>
      </c>
      <c r="J474" s="18">
        <f t="shared" si="65"/>
        <v>44</v>
      </c>
      <c r="K474" s="18"/>
      <c r="L474" s="22" t="str">
        <f t="shared" si="66"/>
        <v>○</v>
      </c>
      <c r="M474" s="22" t="str">
        <f t="shared" si="67"/>
        <v>○</v>
      </c>
      <c r="N474" s="22" t="str">
        <f t="shared" si="68"/>
        <v>○</v>
      </c>
      <c r="O474" s="22">
        <f t="shared" si="69"/>
        <v>0</v>
      </c>
      <c r="P474" s="22" t="s">
        <v>13</v>
      </c>
      <c r="Q474" s="22" t="s">
        <v>14</v>
      </c>
      <c r="R474" s="22" t="str">
        <f t="shared" si="70"/>
        <v>○</v>
      </c>
      <c r="S474" s="22">
        <f t="shared" si="71"/>
        <v>2</v>
      </c>
      <c r="T474" s="22" t="s">
        <v>13</v>
      </c>
      <c r="U474" s="22" t="s">
        <v>14</v>
      </c>
    </row>
    <row r="475" spans="1:21" s="49" customFormat="1" ht="40.5" customHeight="1">
      <c r="A475" s="14" t="s">
        <v>543</v>
      </c>
      <c r="B475" s="41" t="s">
        <v>32</v>
      </c>
      <c r="C475" s="15" t="s">
        <v>591</v>
      </c>
      <c r="D475" s="15" t="s">
        <v>592</v>
      </c>
      <c r="E475" s="44">
        <v>180400</v>
      </c>
      <c r="F475" s="15"/>
      <c r="G475" s="17"/>
      <c r="H475" s="46" t="s">
        <v>1071</v>
      </c>
      <c r="I475" s="47" t="str">
        <f t="shared" si="64"/>
        <v>総務課</v>
      </c>
      <c r="J475" s="47">
        <f t="shared" si="65"/>
        <v>73</v>
      </c>
      <c r="K475" s="47"/>
      <c r="L475" s="48" t="str">
        <f t="shared" si="66"/>
        <v>○</v>
      </c>
      <c r="M475" s="48" t="str">
        <f t="shared" si="67"/>
        <v>○</v>
      </c>
      <c r="N475" s="48" t="str">
        <f t="shared" si="68"/>
        <v>○</v>
      </c>
      <c r="O475" s="48">
        <f t="shared" si="69"/>
        <v>2</v>
      </c>
      <c r="P475" s="48" t="s">
        <v>13</v>
      </c>
      <c r="Q475" s="48" t="s">
        <v>14</v>
      </c>
      <c r="R475" s="48" t="str">
        <f t="shared" si="70"/>
        <v>○</v>
      </c>
      <c r="S475" s="48">
        <f t="shared" si="71"/>
        <v>2</v>
      </c>
      <c r="T475" s="48" t="s">
        <v>13</v>
      </c>
      <c r="U475" s="48" t="s">
        <v>14</v>
      </c>
    </row>
    <row r="476" spans="1:21" s="49" customFormat="1" ht="40.5" customHeight="1">
      <c r="A476" s="14" t="s">
        <v>543</v>
      </c>
      <c r="B476" s="41" t="s">
        <v>49</v>
      </c>
      <c r="C476" s="15" t="s">
        <v>593</v>
      </c>
      <c r="D476" s="15" t="s">
        <v>594</v>
      </c>
      <c r="E476" s="44">
        <v>127050</v>
      </c>
      <c r="F476" s="15"/>
      <c r="G476" s="17"/>
      <c r="H476" s="46" t="s">
        <v>1072</v>
      </c>
      <c r="I476" s="47" t="str">
        <f t="shared" si="64"/>
        <v>総務課</v>
      </c>
      <c r="J476" s="47">
        <f t="shared" si="65"/>
        <v>45</v>
      </c>
      <c r="K476" s="47"/>
      <c r="L476" s="48" t="str">
        <f t="shared" si="66"/>
        <v>○</v>
      </c>
      <c r="M476" s="48" t="str">
        <f t="shared" si="67"/>
        <v>○</v>
      </c>
      <c r="N476" s="48" t="str">
        <f t="shared" si="68"/>
        <v>○</v>
      </c>
      <c r="O476" s="48">
        <f t="shared" si="69"/>
        <v>2</v>
      </c>
      <c r="P476" s="48" t="s">
        <v>13</v>
      </c>
      <c r="Q476" s="48" t="s">
        <v>14</v>
      </c>
      <c r="R476" s="48" t="str">
        <f t="shared" si="70"/>
        <v>○</v>
      </c>
      <c r="S476" s="48">
        <f t="shared" si="71"/>
        <v>2</v>
      </c>
      <c r="T476" s="48" t="s">
        <v>13</v>
      </c>
      <c r="U476" s="48" t="s">
        <v>14</v>
      </c>
    </row>
    <row r="477" spans="1:21" s="49" customFormat="1" ht="40.5" customHeight="1">
      <c r="A477" s="14" t="s">
        <v>543</v>
      </c>
      <c r="B477" s="41" t="s">
        <v>32</v>
      </c>
      <c r="C477" s="15" t="s">
        <v>595</v>
      </c>
      <c r="D477" s="15" t="s">
        <v>312</v>
      </c>
      <c r="E477" s="44">
        <v>125400</v>
      </c>
      <c r="F477" s="15"/>
      <c r="G477" s="17"/>
      <c r="H477" s="46" t="s">
        <v>1073</v>
      </c>
      <c r="I477" s="47" t="str">
        <f t="shared" si="64"/>
        <v>総務課</v>
      </c>
      <c r="J477" s="47">
        <f t="shared" si="65"/>
        <v>43</v>
      </c>
      <c r="K477" s="47"/>
      <c r="L477" s="48" t="str">
        <f t="shared" si="66"/>
        <v>○</v>
      </c>
      <c r="M477" s="48" t="str">
        <f t="shared" si="67"/>
        <v>○</v>
      </c>
      <c r="N477" s="48" t="str">
        <f t="shared" si="68"/>
        <v>○</v>
      </c>
      <c r="O477" s="48">
        <f t="shared" si="69"/>
        <v>2</v>
      </c>
      <c r="P477" s="48" t="s">
        <v>13</v>
      </c>
      <c r="Q477" s="48" t="s">
        <v>14</v>
      </c>
      <c r="R477" s="48" t="str">
        <f t="shared" si="70"/>
        <v>○</v>
      </c>
      <c r="S477" s="48">
        <f t="shared" si="71"/>
        <v>2</v>
      </c>
      <c r="T477" s="48" t="s">
        <v>13</v>
      </c>
      <c r="U477" s="48" t="s">
        <v>14</v>
      </c>
    </row>
    <row r="478" spans="1:21" s="6" customFormat="1" ht="40.5" customHeight="1">
      <c r="A478" s="14" t="s">
        <v>543</v>
      </c>
      <c r="B478" s="41" t="s">
        <v>32</v>
      </c>
      <c r="C478" s="15" t="s">
        <v>596</v>
      </c>
      <c r="D478" s="15" t="s">
        <v>597</v>
      </c>
      <c r="E478" s="44">
        <v>66000</v>
      </c>
      <c r="F478" s="15"/>
      <c r="G478" s="17"/>
      <c r="H478" s="20" t="s">
        <v>1074</v>
      </c>
      <c r="I478" s="18" t="str">
        <f t="shared" si="64"/>
        <v>総務課</v>
      </c>
      <c r="J478" s="18">
        <f t="shared" si="65"/>
        <v>41</v>
      </c>
      <c r="K478" s="18"/>
      <c r="L478" s="22" t="str">
        <f t="shared" si="66"/>
        <v>○</v>
      </c>
      <c r="M478" s="22" t="str">
        <f t="shared" si="67"/>
        <v>○</v>
      </c>
      <c r="N478" s="22" t="str">
        <f t="shared" si="68"/>
        <v>○</v>
      </c>
      <c r="O478" s="22">
        <f t="shared" si="69"/>
        <v>2</v>
      </c>
      <c r="P478" s="22" t="s">
        <v>13</v>
      </c>
      <c r="Q478" s="22" t="s">
        <v>14</v>
      </c>
      <c r="R478" s="22" t="str">
        <f t="shared" si="70"/>
        <v>○</v>
      </c>
      <c r="S478" s="22">
        <f t="shared" si="71"/>
        <v>2</v>
      </c>
      <c r="T478" s="22" t="s">
        <v>13</v>
      </c>
      <c r="U478" s="22" t="s">
        <v>14</v>
      </c>
    </row>
    <row r="479" spans="1:21" s="6" customFormat="1" ht="40.5" customHeight="1">
      <c r="A479" s="14" t="s">
        <v>543</v>
      </c>
      <c r="B479" s="41" t="s">
        <v>32</v>
      </c>
      <c r="C479" s="15" t="s">
        <v>596</v>
      </c>
      <c r="D479" s="15" t="s">
        <v>597</v>
      </c>
      <c r="E479" s="44">
        <v>44000</v>
      </c>
      <c r="F479" s="15"/>
      <c r="G479" s="17"/>
      <c r="H479" s="20" t="s">
        <v>1075</v>
      </c>
      <c r="I479" s="18" t="str">
        <f t="shared" si="64"/>
        <v>総務課</v>
      </c>
      <c r="J479" s="18">
        <f t="shared" si="65"/>
        <v>41</v>
      </c>
      <c r="K479" s="18"/>
      <c r="L479" s="22" t="str">
        <f t="shared" si="66"/>
        <v>○</v>
      </c>
      <c r="M479" s="22" t="str">
        <f t="shared" si="67"/>
        <v>○</v>
      </c>
      <c r="N479" s="22" t="str">
        <f t="shared" si="68"/>
        <v>○</v>
      </c>
      <c r="O479" s="22">
        <f t="shared" si="69"/>
        <v>2</v>
      </c>
      <c r="P479" s="22" t="s">
        <v>13</v>
      </c>
      <c r="Q479" s="22" t="s">
        <v>14</v>
      </c>
      <c r="R479" s="22" t="str">
        <f t="shared" si="70"/>
        <v>○</v>
      </c>
      <c r="S479" s="22">
        <f t="shared" si="71"/>
        <v>2</v>
      </c>
      <c r="T479" s="22" t="s">
        <v>13</v>
      </c>
      <c r="U479" s="22" t="s">
        <v>14</v>
      </c>
    </row>
    <row r="480" spans="1:21" s="6" customFormat="1" ht="40.5" customHeight="1">
      <c r="A480" s="14" t="s">
        <v>543</v>
      </c>
      <c r="B480" s="41" t="s">
        <v>32</v>
      </c>
      <c r="C480" s="15" t="s">
        <v>598</v>
      </c>
      <c r="D480" s="15" t="s">
        <v>599</v>
      </c>
      <c r="E480" s="44">
        <v>841500</v>
      </c>
      <c r="F480" s="15"/>
      <c r="G480" s="17"/>
      <c r="H480" s="20" t="s">
        <v>1076</v>
      </c>
      <c r="I480" s="18" t="str">
        <f t="shared" si="64"/>
        <v>総務課</v>
      </c>
      <c r="J480" s="18">
        <f t="shared" si="65"/>
        <v>31</v>
      </c>
      <c r="K480" s="18"/>
      <c r="L480" s="22" t="str">
        <f t="shared" si="66"/>
        <v>○</v>
      </c>
      <c r="M480" s="22" t="str">
        <f t="shared" si="67"/>
        <v>○</v>
      </c>
      <c r="N480" s="22" t="str">
        <f t="shared" si="68"/>
        <v>○</v>
      </c>
      <c r="O480" s="22">
        <f t="shared" si="69"/>
        <v>0</v>
      </c>
      <c r="P480" s="22" t="s">
        <v>13</v>
      </c>
      <c r="Q480" s="22" t="s">
        <v>14</v>
      </c>
      <c r="R480" s="22" t="str">
        <f t="shared" si="70"/>
        <v>○</v>
      </c>
      <c r="S480" s="22">
        <f t="shared" si="71"/>
        <v>2</v>
      </c>
      <c r="T480" s="22" t="s">
        <v>13</v>
      </c>
      <c r="U480" s="22" t="s">
        <v>14</v>
      </c>
    </row>
    <row r="481" spans="1:21" s="6" customFormat="1" ht="40.5" customHeight="1">
      <c r="A481" s="14" t="s">
        <v>81</v>
      </c>
      <c r="B481" s="41" t="s">
        <v>32</v>
      </c>
      <c r="C481" s="15" t="s">
        <v>1108</v>
      </c>
      <c r="D481" s="45" t="s">
        <v>1123</v>
      </c>
      <c r="E481" s="44">
        <v>74722200</v>
      </c>
      <c r="F481" s="15"/>
      <c r="G481" s="17"/>
      <c r="H481" s="20" t="s">
        <v>1077</v>
      </c>
      <c r="I481" s="18" t="str">
        <f t="shared" ref="I481" si="72">CONCATENATE(A481,F481)</f>
        <v>計画課</v>
      </c>
      <c r="J481" s="18">
        <f t="shared" ref="J481" si="73">LEN(C481)</f>
        <v>39</v>
      </c>
      <c r="K481" s="18"/>
      <c r="L481" s="22" t="str">
        <f t="shared" ref="L481" si="74">IF(AND(F481="比随",E481&gt;=1000000),"×","○")</f>
        <v>○</v>
      </c>
      <c r="M481" s="22" t="str">
        <f t="shared" ref="M481" si="75">IF(E481&lt;100,"×","○")</f>
        <v>○</v>
      </c>
      <c r="N481" s="22" t="str">
        <f t="shared" ref="N481" si="76">IF((LEN(C481)*2-LENB(C481))=O481,"○","×")</f>
        <v>○</v>
      </c>
      <c r="O481" s="22">
        <f t="shared" ref="O481" si="77">LEN(C481)*2-LEN(SUBSTITUTE(C481,P481,""))-LEN(SUBSTITUTE(C481,Q481,""))</f>
        <v>0</v>
      </c>
      <c r="P481" s="22" t="s">
        <v>13</v>
      </c>
      <c r="Q481" s="22" t="s">
        <v>14</v>
      </c>
      <c r="R481" s="22" t="str">
        <f t="shared" ref="R481" si="78">IF((LEN(D481)*2-LENB(D481))=S481,"○","×")</f>
        <v>○</v>
      </c>
      <c r="S481" s="22">
        <f t="shared" ref="S481" si="79">LEN(D481)*2-LEN(SUBSTITUTE(D481,T481,""))-LEN(SUBSTITUTE(D481,U481,""))</f>
        <v>0</v>
      </c>
      <c r="T481" s="22" t="s">
        <v>13</v>
      </c>
      <c r="U481" s="22" t="s">
        <v>14</v>
      </c>
    </row>
    <row r="482" spans="1:21" s="6" customFormat="1" ht="40.5" customHeight="1">
      <c r="A482" s="14" t="s">
        <v>81</v>
      </c>
      <c r="B482" s="41" t="s">
        <v>32</v>
      </c>
      <c r="C482" s="15" t="s">
        <v>1109</v>
      </c>
      <c r="D482" s="45" t="s">
        <v>1124</v>
      </c>
      <c r="E482" s="44">
        <v>4494000</v>
      </c>
      <c r="F482" s="15"/>
      <c r="G482" s="17"/>
      <c r="H482" s="20" t="s">
        <v>1078</v>
      </c>
      <c r="I482" s="18" t="str">
        <f t="shared" ref="I482:I496" si="80">CONCATENATE(A482,F482)</f>
        <v>計画課</v>
      </c>
      <c r="J482" s="18">
        <f t="shared" ref="J482:J496" si="81">LEN(C482)</f>
        <v>42</v>
      </c>
      <c r="K482" s="18"/>
      <c r="L482" s="22" t="str">
        <f t="shared" ref="L482:L496" si="82">IF(AND(F482="比随",E482&gt;=1000000),"×","○")</f>
        <v>○</v>
      </c>
      <c r="M482" s="22" t="str">
        <f t="shared" ref="M482:M496" si="83">IF(E482&lt;100,"×","○")</f>
        <v>○</v>
      </c>
      <c r="N482" s="22" t="str">
        <f t="shared" ref="N482:N496" si="84">IF((LEN(C482)*2-LENB(C482))=O482,"○","×")</f>
        <v>×</v>
      </c>
      <c r="O482" s="22">
        <f t="shared" ref="O482:O496" si="85">LEN(C482)*2-LEN(SUBSTITUTE(C482,P482,""))-LEN(SUBSTITUTE(C482,Q482,""))</f>
        <v>0</v>
      </c>
      <c r="P482" s="22" t="s">
        <v>13</v>
      </c>
      <c r="Q482" s="22" t="s">
        <v>14</v>
      </c>
      <c r="R482" s="22" t="str">
        <f t="shared" ref="R482:R496" si="86">IF((LEN(D482)*2-LENB(D482))=S482,"○","×")</f>
        <v>○</v>
      </c>
      <c r="S482" s="22">
        <f t="shared" ref="S482:S496" si="87">LEN(D482)*2-LEN(SUBSTITUTE(D482,T482,""))-LEN(SUBSTITUTE(D482,U482,""))</f>
        <v>0</v>
      </c>
      <c r="T482" s="22" t="s">
        <v>13</v>
      </c>
      <c r="U482" s="22" t="s">
        <v>14</v>
      </c>
    </row>
    <row r="483" spans="1:21" s="6" customFormat="1" ht="40.5" customHeight="1">
      <c r="A483" s="14" t="s">
        <v>145</v>
      </c>
      <c r="B483" s="41" t="s">
        <v>32</v>
      </c>
      <c r="C483" s="15" t="s">
        <v>1110</v>
      </c>
      <c r="D483" s="45" t="s">
        <v>1125</v>
      </c>
      <c r="E483" s="44">
        <v>965635</v>
      </c>
      <c r="F483" s="15"/>
      <c r="G483" s="17"/>
      <c r="H483" s="20" t="s">
        <v>1081</v>
      </c>
      <c r="I483" s="18" t="str">
        <f t="shared" si="80"/>
        <v>工務課</v>
      </c>
      <c r="J483" s="18">
        <f t="shared" si="81"/>
        <v>52</v>
      </c>
      <c r="K483" s="18"/>
      <c r="L483" s="22" t="str">
        <f t="shared" si="82"/>
        <v>○</v>
      </c>
      <c r="M483" s="22" t="str">
        <f t="shared" si="83"/>
        <v>○</v>
      </c>
      <c r="N483" s="22" t="str">
        <f t="shared" si="84"/>
        <v>○</v>
      </c>
      <c r="O483" s="22">
        <f t="shared" si="85"/>
        <v>0</v>
      </c>
      <c r="P483" s="22" t="s">
        <v>13</v>
      </c>
      <c r="Q483" s="22" t="s">
        <v>14</v>
      </c>
      <c r="R483" s="22" t="str">
        <f t="shared" si="86"/>
        <v>○</v>
      </c>
      <c r="S483" s="22">
        <f t="shared" si="87"/>
        <v>0</v>
      </c>
      <c r="T483" s="22" t="s">
        <v>13</v>
      </c>
      <c r="U483" s="22" t="s">
        <v>14</v>
      </c>
    </row>
    <row r="484" spans="1:21" s="6" customFormat="1" ht="40.5" customHeight="1">
      <c r="A484" s="14" t="s">
        <v>145</v>
      </c>
      <c r="B484" s="41" t="s">
        <v>32</v>
      </c>
      <c r="C484" s="15" t="s">
        <v>1111</v>
      </c>
      <c r="D484" s="45" t="s">
        <v>1126</v>
      </c>
      <c r="E484" s="44">
        <v>16467000</v>
      </c>
      <c r="F484" s="15"/>
      <c r="G484" s="17"/>
      <c r="H484" s="20" t="s">
        <v>1082</v>
      </c>
      <c r="I484" s="18" t="str">
        <f t="shared" si="80"/>
        <v>工務課</v>
      </c>
      <c r="J484" s="18">
        <f t="shared" si="81"/>
        <v>51</v>
      </c>
      <c r="K484" s="18"/>
      <c r="L484" s="22" t="str">
        <f t="shared" si="82"/>
        <v>○</v>
      </c>
      <c r="M484" s="22" t="str">
        <f t="shared" si="83"/>
        <v>○</v>
      </c>
      <c r="N484" s="22" t="str">
        <f t="shared" si="84"/>
        <v>○</v>
      </c>
      <c r="O484" s="22">
        <f t="shared" si="85"/>
        <v>0</v>
      </c>
      <c r="P484" s="22" t="s">
        <v>13</v>
      </c>
      <c r="Q484" s="22" t="s">
        <v>14</v>
      </c>
      <c r="R484" s="22" t="str">
        <f t="shared" si="86"/>
        <v>○</v>
      </c>
      <c r="S484" s="22">
        <f t="shared" si="87"/>
        <v>0</v>
      </c>
      <c r="T484" s="22" t="s">
        <v>13</v>
      </c>
      <c r="U484" s="22" t="s">
        <v>14</v>
      </c>
    </row>
    <row r="485" spans="1:21" s="6" customFormat="1" ht="40.5" customHeight="1">
      <c r="A485" s="14" t="s">
        <v>145</v>
      </c>
      <c r="B485" s="41" t="s">
        <v>32</v>
      </c>
      <c r="C485" s="15" t="s">
        <v>1112</v>
      </c>
      <c r="D485" s="45" t="s">
        <v>1125</v>
      </c>
      <c r="E485" s="44">
        <v>61820</v>
      </c>
      <c r="F485" s="15"/>
      <c r="G485" s="17"/>
      <c r="H485" s="20" t="s">
        <v>1083</v>
      </c>
      <c r="I485" s="18" t="str">
        <f t="shared" si="80"/>
        <v>工務課</v>
      </c>
      <c r="J485" s="18">
        <f t="shared" si="81"/>
        <v>55</v>
      </c>
      <c r="K485" s="18"/>
      <c r="L485" s="22" t="str">
        <f t="shared" si="82"/>
        <v>○</v>
      </c>
      <c r="M485" s="22" t="str">
        <f t="shared" si="83"/>
        <v>○</v>
      </c>
      <c r="N485" s="22" t="str">
        <f t="shared" si="84"/>
        <v>×</v>
      </c>
      <c r="O485" s="22">
        <f t="shared" si="85"/>
        <v>0</v>
      </c>
      <c r="P485" s="22" t="s">
        <v>13</v>
      </c>
      <c r="Q485" s="22" t="s">
        <v>14</v>
      </c>
      <c r="R485" s="22" t="str">
        <f t="shared" si="86"/>
        <v>○</v>
      </c>
      <c r="S485" s="22">
        <f t="shared" si="87"/>
        <v>0</v>
      </c>
      <c r="T485" s="22" t="s">
        <v>13</v>
      </c>
      <c r="U485" s="22" t="s">
        <v>14</v>
      </c>
    </row>
    <row r="486" spans="1:21" s="6" customFormat="1" ht="40.5" customHeight="1">
      <c r="A486" s="14" t="s">
        <v>145</v>
      </c>
      <c r="B486" s="41" t="s">
        <v>32</v>
      </c>
      <c r="C486" s="15" t="s">
        <v>1111</v>
      </c>
      <c r="D486" s="45" t="s">
        <v>1127</v>
      </c>
      <c r="E486" s="44">
        <v>6534000</v>
      </c>
      <c r="F486" s="15"/>
      <c r="G486" s="17"/>
      <c r="H486" s="20" t="s">
        <v>1084</v>
      </c>
      <c r="I486" s="18" t="str">
        <f t="shared" si="80"/>
        <v>工務課</v>
      </c>
      <c r="J486" s="18">
        <f t="shared" si="81"/>
        <v>51</v>
      </c>
      <c r="K486" s="18"/>
      <c r="L486" s="22" t="str">
        <f t="shared" si="82"/>
        <v>○</v>
      </c>
      <c r="M486" s="22" t="str">
        <f t="shared" si="83"/>
        <v>○</v>
      </c>
      <c r="N486" s="22" t="str">
        <f t="shared" si="84"/>
        <v>○</v>
      </c>
      <c r="O486" s="22">
        <f t="shared" si="85"/>
        <v>0</v>
      </c>
      <c r="P486" s="22" t="s">
        <v>13</v>
      </c>
      <c r="Q486" s="22" t="s">
        <v>14</v>
      </c>
      <c r="R486" s="22" t="str">
        <f t="shared" si="86"/>
        <v>○</v>
      </c>
      <c r="S486" s="22">
        <f t="shared" si="87"/>
        <v>0</v>
      </c>
      <c r="T486" s="22" t="s">
        <v>13</v>
      </c>
      <c r="U486" s="22" t="s">
        <v>14</v>
      </c>
    </row>
    <row r="487" spans="1:21" s="6" customFormat="1" ht="40.5" customHeight="1">
      <c r="A487" s="14" t="s">
        <v>262</v>
      </c>
      <c r="B487" s="41" t="s">
        <v>49</v>
      </c>
      <c r="C487" s="15" t="s">
        <v>1113</v>
      </c>
      <c r="D487" s="45" t="s">
        <v>1125</v>
      </c>
      <c r="E487" s="44">
        <v>2997500</v>
      </c>
      <c r="F487" s="15"/>
      <c r="G487" s="17"/>
      <c r="H487" s="20" t="s">
        <v>1085</v>
      </c>
      <c r="I487" s="18" t="str">
        <f t="shared" si="80"/>
        <v>施設管理課</v>
      </c>
      <c r="J487" s="18">
        <f t="shared" si="81"/>
        <v>62</v>
      </c>
      <c r="K487" s="18"/>
      <c r="L487" s="22" t="str">
        <f t="shared" si="82"/>
        <v>○</v>
      </c>
      <c r="M487" s="22" t="str">
        <f t="shared" si="83"/>
        <v>○</v>
      </c>
      <c r="N487" s="22" t="str">
        <f t="shared" si="84"/>
        <v>○</v>
      </c>
      <c r="O487" s="22">
        <f t="shared" si="85"/>
        <v>0</v>
      </c>
      <c r="P487" s="22" t="s">
        <v>13</v>
      </c>
      <c r="Q487" s="22" t="s">
        <v>14</v>
      </c>
      <c r="R487" s="22" t="str">
        <f t="shared" si="86"/>
        <v>○</v>
      </c>
      <c r="S487" s="22">
        <f t="shared" si="87"/>
        <v>0</v>
      </c>
      <c r="T487" s="22" t="s">
        <v>13</v>
      </c>
      <c r="U487" s="22" t="s">
        <v>14</v>
      </c>
    </row>
    <row r="488" spans="1:21" s="6" customFormat="1" ht="40.5" customHeight="1">
      <c r="A488" s="14" t="s">
        <v>262</v>
      </c>
      <c r="B488" s="41" t="s">
        <v>49</v>
      </c>
      <c r="C488" s="15" t="s">
        <v>1114</v>
      </c>
      <c r="D488" s="45" t="s">
        <v>1125</v>
      </c>
      <c r="E488" s="44">
        <v>139700</v>
      </c>
      <c r="F488" s="15"/>
      <c r="G488" s="17"/>
      <c r="H488" s="20" t="s">
        <v>1086</v>
      </c>
      <c r="I488" s="18" t="str">
        <f t="shared" si="80"/>
        <v>施設管理課</v>
      </c>
      <c r="J488" s="18">
        <f t="shared" si="81"/>
        <v>57</v>
      </c>
      <c r="K488" s="18"/>
      <c r="L488" s="22" t="str">
        <f t="shared" si="82"/>
        <v>○</v>
      </c>
      <c r="M488" s="22" t="str">
        <f t="shared" si="83"/>
        <v>○</v>
      </c>
      <c r="N488" s="22" t="str">
        <f t="shared" si="84"/>
        <v>○</v>
      </c>
      <c r="O488" s="22">
        <f t="shared" si="85"/>
        <v>0</v>
      </c>
      <c r="P488" s="22" t="s">
        <v>13</v>
      </c>
      <c r="Q488" s="22" t="s">
        <v>14</v>
      </c>
      <c r="R488" s="22" t="str">
        <f t="shared" si="86"/>
        <v>○</v>
      </c>
      <c r="S488" s="22">
        <f t="shared" si="87"/>
        <v>0</v>
      </c>
      <c r="T488" s="22" t="s">
        <v>13</v>
      </c>
      <c r="U488" s="22" t="s">
        <v>14</v>
      </c>
    </row>
    <row r="489" spans="1:21" s="6" customFormat="1" ht="40.5" customHeight="1">
      <c r="A489" s="14" t="s">
        <v>262</v>
      </c>
      <c r="B489" s="41" t="s">
        <v>49</v>
      </c>
      <c r="C489" s="15" t="s">
        <v>1115</v>
      </c>
      <c r="D489" s="45" t="s">
        <v>1128</v>
      </c>
      <c r="E489" s="44">
        <v>335977</v>
      </c>
      <c r="F489" s="15"/>
      <c r="G489" s="17"/>
      <c r="H489" s="20" t="s">
        <v>1087</v>
      </c>
      <c r="I489" s="18" t="str">
        <f t="shared" si="80"/>
        <v>施設管理課</v>
      </c>
      <c r="J489" s="18">
        <f t="shared" si="81"/>
        <v>45</v>
      </c>
      <c r="K489" s="18"/>
      <c r="L489" s="22" t="str">
        <f t="shared" si="82"/>
        <v>○</v>
      </c>
      <c r="M489" s="22" t="str">
        <f t="shared" si="83"/>
        <v>○</v>
      </c>
      <c r="N489" s="22" t="str">
        <f t="shared" si="84"/>
        <v>○</v>
      </c>
      <c r="O489" s="22">
        <f t="shared" si="85"/>
        <v>0</v>
      </c>
      <c r="P489" s="22" t="s">
        <v>13</v>
      </c>
      <c r="Q489" s="22" t="s">
        <v>14</v>
      </c>
      <c r="R489" s="22" t="str">
        <f t="shared" si="86"/>
        <v>○</v>
      </c>
      <c r="S489" s="22">
        <f t="shared" si="87"/>
        <v>0</v>
      </c>
      <c r="T489" s="22" t="s">
        <v>13</v>
      </c>
      <c r="U489" s="22" t="s">
        <v>14</v>
      </c>
    </row>
    <row r="490" spans="1:21" s="6" customFormat="1" ht="40.5" customHeight="1">
      <c r="A490" s="14" t="s">
        <v>262</v>
      </c>
      <c r="B490" s="41" t="s">
        <v>49</v>
      </c>
      <c r="C490" s="15" t="s">
        <v>1116</v>
      </c>
      <c r="D490" s="45" t="s">
        <v>1129</v>
      </c>
      <c r="E490" s="44">
        <v>4103000</v>
      </c>
      <c r="F490" s="15"/>
      <c r="G490" s="17"/>
      <c r="H490" s="20" t="s">
        <v>1088</v>
      </c>
      <c r="I490" s="18" t="str">
        <f t="shared" si="80"/>
        <v>施設管理課</v>
      </c>
      <c r="J490" s="18">
        <f t="shared" si="81"/>
        <v>44</v>
      </c>
      <c r="K490" s="18"/>
      <c r="L490" s="22" t="str">
        <f t="shared" si="82"/>
        <v>○</v>
      </c>
      <c r="M490" s="22" t="str">
        <f t="shared" si="83"/>
        <v>○</v>
      </c>
      <c r="N490" s="22" t="str">
        <f t="shared" si="84"/>
        <v>○</v>
      </c>
      <c r="O490" s="22">
        <f t="shared" si="85"/>
        <v>0</v>
      </c>
      <c r="P490" s="22" t="s">
        <v>13</v>
      </c>
      <c r="Q490" s="22" t="s">
        <v>14</v>
      </c>
      <c r="R490" s="22" t="str">
        <f t="shared" si="86"/>
        <v>○</v>
      </c>
      <c r="S490" s="22">
        <f t="shared" si="87"/>
        <v>0</v>
      </c>
      <c r="T490" s="22" t="s">
        <v>13</v>
      </c>
      <c r="U490" s="22" t="s">
        <v>14</v>
      </c>
    </row>
    <row r="491" spans="1:21" s="6" customFormat="1" ht="40.5" customHeight="1">
      <c r="A491" s="14" t="s">
        <v>262</v>
      </c>
      <c r="B491" s="41" t="s">
        <v>49</v>
      </c>
      <c r="C491" s="15" t="s">
        <v>1117</v>
      </c>
      <c r="D491" s="45" t="s">
        <v>1130</v>
      </c>
      <c r="E491" s="44">
        <v>58651</v>
      </c>
      <c r="F491" s="15"/>
      <c r="G491" s="17"/>
      <c r="H491" s="20" t="s">
        <v>1089</v>
      </c>
      <c r="I491" s="18" t="str">
        <f t="shared" si="80"/>
        <v>施設管理課</v>
      </c>
      <c r="J491" s="18">
        <f t="shared" si="81"/>
        <v>31</v>
      </c>
      <c r="K491" s="18"/>
      <c r="L491" s="22" t="str">
        <f t="shared" si="82"/>
        <v>○</v>
      </c>
      <c r="M491" s="22" t="str">
        <f t="shared" si="83"/>
        <v>○</v>
      </c>
      <c r="N491" s="22" t="str">
        <f t="shared" si="84"/>
        <v>○</v>
      </c>
      <c r="O491" s="22">
        <f t="shared" si="85"/>
        <v>0</v>
      </c>
      <c r="P491" s="22" t="s">
        <v>13</v>
      </c>
      <c r="Q491" s="22" t="s">
        <v>14</v>
      </c>
      <c r="R491" s="22" t="str">
        <f t="shared" si="86"/>
        <v>○</v>
      </c>
      <c r="S491" s="22">
        <f t="shared" si="87"/>
        <v>0</v>
      </c>
      <c r="T491" s="22" t="s">
        <v>13</v>
      </c>
      <c r="U491" s="22" t="s">
        <v>14</v>
      </c>
    </row>
    <row r="492" spans="1:21" s="6" customFormat="1" ht="40.5" customHeight="1">
      <c r="A492" s="14" t="s">
        <v>262</v>
      </c>
      <c r="B492" s="41" t="s">
        <v>32</v>
      </c>
      <c r="C492" s="15" t="s">
        <v>1118</v>
      </c>
      <c r="D492" s="45" t="s">
        <v>1125</v>
      </c>
      <c r="E492" s="44">
        <v>5112596</v>
      </c>
      <c r="F492" s="15"/>
      <c r="G492" s="17"/>
      <c r="H492" s="20" t="s">
        <v>1090</v>
      </c>
      <c r="I492" s="18" t="str">
        <f t="shared" si="80"/>
        <v>施設管理課</v>
      </c>
      <c r="J492" s="18">
        <f t="shared" si="81"/>
        <v>40</v>
      </c>
      <c r="K492" s="18"/>
      <c r="L492" s="22" t="str">
        <f t="shared" si="82"/>
        <v>○</v>
      </c>
      <c r="M492" s="22" t="str">
        <f t="shared" si="83"/>
        <v>○</v>
      </c>
      <c r="N492" s="22" t="str">
        <f t="shared" si="84"/>
        <v>○</v>
      </c>
      <c r="O492" s="22">
        <f t="shared" si="85"/>
        <v>0</v>
      </c>
      <c r="P492" s="22" t="s">
        <v>13</v>
      </c>
      <c r="Q492" s="22" t="s">
        <v>14</v>
      </c>
      <c r="R492" s="22" t="str">
        <f t="shared" si="86"/>
        <v>○</v>
      </c>
      <c r="S492" s="22">
        <f t="shared" si="87"/>
        <v>0</v>
      </c>
      <c r="T492" s="22" t="s">
        <v>13</v>
      </c>
      <c r="U492" s="22" t="s">
        <v>14</v>
      </c>
    </row>
    <row r="493" spans="1:21" s="6" customFormat="1" ht="40.5" customHeight="1">
      <c r="A493" s="14" t="s">
        <v>262</v>
      </c>
      <c r="B493" s="41" t="s">
        <v>32</v>
      </c>
      <c r="C493" s="15" t="s">
        <v>1119</v>
      </c>
      <c r="D493" s="45" t="s">
        <v>1126</v>
      </c>
      <c r="E493" s="44">
        <v>14137850</v>
      </c>
      <c r="F493" s="15"/>
      <c r="G493" s="17"/>
      <c r="H493" s="20" t="s">
        <v>1091</v>
      </c>
      <c r="I493" s="18" t="str">
        <f t="shared" si="80"/>
        <v>施設管理課</v>
      </c>
      <c r="J493" s="18">
        <f t="shared" si="81"/>
        <v>65</v>
      </c>
      <c r="K493" s="18"/>
      <c r="L493" s="22" t="str">
        <f t="shared" si="82"/>
        <v>○</v>
      </c>
      <c r="M493" s="22" t="str">
        <f t="shared" si="83"/>
        <v>○</v>
      </c>
      <c r="N493" s="22" t="str">
        <f t="shared" si="84"/>
        <v>○</v>
      </c>
      <c r="O493" s="22">
        <f t="shared" si="85"/>
        <v>0</v>
      </c>
      <c r="P493" s="22" t="s">
        <v>13</v>
      </c>
      <c r="Q493" s="22" t="s">
        <v>14</v>
      </c>
      <c r="R493" s="22" t="str">
        <f t="shared" si="86"/>
        <v>○</v>
      </c>
      <c r="S493" s="22">
        <f t="shared" si="87"/>
        <v>0</v>
      </c>
      <c r="T493" s="22" t="s">
        <v>13</v>
      </c>
      <c r="U493" s="22" t="s">
        <v>14</v>
      </c>
    </row>
    <row r="494" spans="1:21" s="6" customFormat="1" ht="40.5" customHeight="1">
      <c r="A494" s="14" t="s">
        <v>486</v>
      </c>
      <c r="B494" s="41" t="s">
        <v>32</v>
      </c>
      <c r="C494" s="15" t="s">
        <v>1120</v>
      </c>
      <c r="D494" s="45" t="s">
        <v>1125</v>
      </c>
      <c r="E494" s="44">
        <v>418000</v>
      </c>
      <c r="F494" s="15"/>
      <c r="G494" s="17"/>
      <c r="H494" s="20" t="s">
        <v>1092</v>
      </c>
      <c r="I494" s="18" t="str">
        <f t="shared" si="80"/>
        <v>設備課</v>
      </c>
      <c r="J494" s="18">
        <f t="shared" si="81"/>
        <v>36</v>
      </c>
      <c r="K494" s="18"/>
      <c r="L494" s="22" t="str">
        <f t="shared" si="82"/>
        <v>○</v>
      </c>
      <c r="M494" s="22" t="str">
        <f t="shared" si="83"/>
        <v>○</v>
      </c>
      <c r="N494" s="22" t="str">
        <f t="shared" si="84"/>
        <v>○</v>
      </c>
      <c r="O494" s="22">
        <f t="shared" si="85"/>
        <v>0</v>
      </c>
      <c r="P494" s="22" t="s">
        <v>13</v>
      </c>
      <c r="Q494" s="22" t="s">
        <v>14</v>
      </c>
      <c r="R494" s="22" t="str">
        <f t="shared" si="86"/>
        <v>○</v>
      </c>
      <c r="S494" s="22">
        <f t="shared" si="87"/>
        <v>0</v>
      </c>
      <c r="T494" s="22" t="s">
        <v>13</v>
      </c>
      <c r="U494" s="22" t="s">
        <v>14</v>
      </c>
    </row>
    <row r="495" spans="1:21" s="6" customFormat="1" ht="40.5" customHeight="1">
      <c r="A495" s="14" t="s">
        <v>543</v>
      </c>
      <c r="B495" s="41" t="s">
        <v>49</v>
      </c>
      <c r="C495" s="15" t="s">
        <v>1121</v>
      </c>
      <c r="D495" s="45" t="s">
        <v>1131</v>
      </c>
      <c r="E495" s="44">
        <v>3671900</v>
      </c>
      <c r="F495" s="15"/>
      <c r="G495" s="17"/>
      <c r="H495" s="20" t="s">
        <v>1093</v>
      </c>
      <c r="I495" s="18" t="str">
        <f t="shared" si="80"/>
        <v>総務課</v>
      </c>
      <c r="J495" s="18">
        <f t="shared" si="81"/>
        <v>47</v>
      </c>
      <c r="K495" s="18"/>
      <c r="L495" s="22" t="str">
        <f t="shared" si="82"/>
        <v>○</v>
      </c>
      <c r="M495" s="22" t="str">
        <f t="shared" si="83"/>
        <v>○</v>
      </c>
      <c r="N495" s="22" t="str">
        <f t="shared" si="84"/>
        <v>○</v>
      </c>
      <c r="O495" s="22">
        <f t="shared" si="85"/>
        <v>0</v>
      </c>
      <c r="P495" s="22" t="s">
        <v>13</v>
      </c>
      <c r="Q495" s="22" t="s">
        <v>14</v>
      </c>
      <c r="R495" s="22" t="str">
        <f t="shared" si="86"/>
        <v>○</v>
      </c>
      <c r="S495" s="22">
        <f t="shared" si="87"/>
        <v>0</v>
      </c>
      <c r="T495" s="22" t="s">
        <v>13</v>
      </c>
      <c r="U495" s="22" t="s">
        <v>14</v>
      </c>
    </row>
    <row r="496" spans="1:21" s="6" customFormat="1" ht="40.5" customHeight="1">
      <c r="A496" s="14" t="s">
        <v>543</v>
      </c>
      <c r="B496" s="41" t="s">
        <v>49</v>
      </c>
      <c r="C496" s="15" t="s">
        <v>1122</v>
      </c>
      <c r="D496" s="45" t="s">
        <v>1132</v>
      </c>
      <c r="E496" s="44">
        <v>267190</v>
      </c>
      <c r="F496" s="15"/>
      <c r="G496" s="17"/>
      <c r="H496" s="20" t="s">
        <v>1094</v>
      </c>
      <c r="I496" s="18" t="str">
        <f t="shared" si="80"/>
        <v>総務課</v>
      </c>
      <c r="J496" s="18">
        <f t="shared" si="81"/>
        <v>38</v>
      </c>
      <c r="K496" s="18"/>
      <c r="L496" s="22" t="str">
        <f t="shared" si="82"/>
        <v>○</v>
      </c>
      <c r="M496" s="22" t="str">
        <f t="shared" si="83"/>
        <v>○</v>
      </c>
      <c r="N496" s="22" t="str">
        <f t="shared" si="84"/>
        <v>○</v>
      </c>
      <c r="O496" s="22">
        <f t="shared" si="85"/>
        <v>0</v>
      </c>
      <c r="P496" s="22" t="s">
        <v>13</v>
      </c>
      <c r="Q496" s="22" t="s">
        <v>14</v>
      </c>
      <c r="R496" s="22" t="str">
        <f t="shared" si="86"/>
        <v>○</v>
      </c>
      <c r="S496" s="22">
        <f t="shared" si="87"/>
        <v>0</v>
      </c>
      <c r="T496" s="22" t="s">
        <v>13</v>
      </c>
      <c r="U496" s="22" t="s">
        <v>14</v>
      </c>
    </row>
    <row r="497" spans="1:28" s="21" customFormat="1" ht="45.75" customHeight="1">
      <c r="A497" s="14"/>
      <c r="B497" s="41"/>
      <c r="C497" s="15"/>
      <c r="D497" s="15"/>
      <c r="E497" s="44"/>
      <c r="F497" s="15"/>
      <c r="G497" s="17"/>
      <c r="H497" s="20" t="s">
        <v>1095</v>
      </c>
      <c r="I497" s="18" t="str">
        <f t="shared" ref="I497:I509" si="88">CONCATENATE(A497,F497)</f>
        <v/>
      </c>
      <c r="J497" s="18">
        <f t="shared" ref="J497:J509" si="89">LEN(C497)</f>
        <v>0</v>
      </c>
      <c r="K497" s="18"/>
      <c r="L497" s="22" t="str">
        <f t="shared" ref="L497:L509" si="90">IF(AND(F497="比随",E497&gt;=1000000),"×","○")</f>
        <v>○</v>
      </c>
      <c r="M497" s="22" t="str">
        <f t="shared" ref="M497:M509" si="91">IF(E497&lt;100,"×","○")</f>
        <v>×</v>
      </c>
      <c r="N497" s="22" t="str">
        <f t="shared" ref="N497:N509" si="92">IF((LEN(C497)*2-LENB(C497))=O497,"○","×")</f>
        <v>○</v>
      </c>
      <c r="O497" s="22">
        <f t="shared" ref="O497:O509" si="93">LEN(C497)*2-LEN(SUBSTITUTE(C497,P497,""))-LEN(SUBSTITUTE(C497,Q497,""))</f>
        <v>0</v>
      </c>
      <c r="P497" s="22" t="s">
        <v>13</v>
      </c>
      <c r="Q497" s="22" t="s">
        <v>14</v>
      </c>
      <c r="R497" s="22" t="str">
        <f t="shared" ref="R497:R509" si="94">IF((LEN(D497)*2-LENB(D497))=S497,"○","×")</f>
        <v>○</v>
      </c>
      <c r="S497" s="22">
        <f t="shared" ref="S497:S509" si="95">LEN(D497)*2-LEN(SUBSTITUTE(D497,T497,""))-LEN(SUBSTITUTE(D497,U497,""))</f>
        <v>0</v>
      </c>
      <c r="T497" s="22" t="s">
        <v>13</v>
      </c>
      <c r="U497" s="22" t="s">
        <v>14</v>
      </c>
      <c r="V497" s="6"/>
      <c r="W497" s="6"/>
      <c r="X497" s="6"/>
      <c r="Y497" s="6"/>
      <c r="Z497" s="6"/>
      <c r="AA497" s="6"/>
      <c r="AB497" s="6"/>
    </row>
    <row r="498" spans="1:28" s="6" customFormat="1" ht="40.5" customHeight="1">
      <c r="A498" s="14"/>
      <c r="B498" s="41"/>
      <c r="C498" s="15"/>
      <c r="D498" s="15"/>
      <c r="E498" s="44"/>
      <c r="F498" s="15"/>
      <c r="G498" s="17"/>
      <c r="H498" s="20" t="s">
        <v>1096</v>
      </c>
      <c r="I498" s="18" t="str">
        <f t="shared" si="88"/>
        <v/>
      </c>
      <c r="J498" s="18">
        <f t="shared" si="89"/>
        <v>0</v>
      </c>
      <c r="K498" s="18"/>
      <c r="L498" s="22" t="str">
        <f t="shared" si="90"/>
        <v>○</v>
      </c>
      <c r="M498" s="22" t="str">
        <f t="shared" si="91"/>
        <v>×</v>
      </c>
      <c r="N498" s="22" t="str">
        <f t="shared" si="92"/>
        <v>○</v>
      </c>
      <c r="O498" s="22">
        <f t="shared" si="93"/>
        <v>0</v>
      </c>
      <c r="P498" s="22" t="s">
        <v>13</v>
      </c>
      <c r="Q498" s="22" t="s">
        <v>14</v>
      </c>
      <c r="R498" s="22" t="str">
        <f t="shared" si="94"/>
        <v>○</v>
      </c>
      <c r="S498" s="22">
        <f t="shared" si="95"/>
        <v>0</v>
      </c>
      <c r="T498" s="22" t="s">
        <v>13</v>
      </c>
      <c r="U498" s="22" t="s">
        <v>14</v>
      </c>
    </row>
    <row r="499" spans="1:28" s="21" customFormat="1" ht="45.75" customHeight="1">
      <c r="A499" s="14"/>
      <c r="B499" s="41"/>
      <c r="C499" s="15"/>
      <c r="D499" s="15"/>
      <c r="E499" s="44"/>
      <c r="F499" s="15"/>
      <c r="G499" s="17"/>
      <c r="H499" s="20" t="s">
        <v>1097</v>
      </c>
      <c r="I499" s="18" t="str">
        <f t="shared" si="88"/>
        <v/>
      </c>
      <c r="J499" s="18">
        <f t="shared" si="89"/>
        <v>0</v>
      </c>
      <c r="K499" s="18"/>
      <c r="L499" s="22" t="str">
        <f t="shared" si="90"/>
        <v>○</v>
      </c>
      <c r="M499" s="22" t="str">
        <f t="shared" si="91"/>
        <v>×</v>
      </c>
      <c r="N499" s="22" t="str">
        <f t="shared" si="92"/>
        <v>○</v>
      </c>
      <c r="O499" s="22">
        <f t="shared" si="93"/>
        <v>0</v>
      </c>
      <c r="P499" s="22" t="s">
        <v>13</v>
      </c>
      <c r="Q499" s="22" t="s">
        <v>14</v>
      </c>
      <c r="R499" s="22" t="str">
        <f t="shared" si="94"/>
        <v>○</v>
      </c>
      <c r="S499" s="22">
        <f t="shared" si="95"/>
        <v>0</v>
      </c>
      <c r="T499" s="22" t="s">
        <v>13</v>
      </c>
      <c r="U499" s="22" t="s">
        <v>14</v>
      </c>
      <c r="V499" s="6"/>
      <c r="W499" s="6"/>
      <c r="X499" s="6"/>
      <c r="Y499" s="6"/>
      <c r="Z499" s="6"/>
      <c r="AA499" s="6"/>
      <c r="AB499" s="6"/>
    </row>
    <row r="500" spans="1:28" s="6" customFormat="1" ht="45" customHeight="1">
      <c r="A500" s="24"/>
      <c r="B500" s="25"/>
      <c r="C500" s="26"/>
      <c r="D500" s="27"/>
      <c r="E500" s="28"/>
      <c r="F500" s="29"/>
      <c r="G500" s="30"/>
      <c r="H500" s="20" t="s">
        <v>1098</v>
      </c>
      <c r="I500" s="18" t="str">
        <f t="shared" si="88"/>
        <v/>
      </c>
      <c r="J500" s="18">
        <f t="shared" si="89"/>
        <v>0</v>
      </c>
      <c r="K500" s="18"/>
      <c r="L500" s="22" t="str">
        <f t="shared" si="90"/>
        <v>○</v>
      </c>
      <c r="M500" s="22" t="str">
        <f t="shared" si="91"/>
        <v>×</v>
      </c>
      <c r="N500" s="22" t="str">
        <f t="shared" si="92"/>
        <v>○</v>
      </c>
      <c r="O500" s="22">
        <f t="shared" si="93"/>
        <v>0</v>
      </c>
      <c r="P500" s="22" t="s">
        <v>13</v>
      </c>
      <c r="Q500" s="22" t="s">
        <v>14</v>
      </c>
      <c r="R500" s="22" t="str">
        <f t="shared" si="94"/>
        <v>○</v>
      </c>
      <c r="S500" s="22">
        <f t="shared" si="95"/>
        <v>0</v>
      </c>
      <c r="T500" s="22" t="s">
        <v>13</v>
      </c>
      <c r="U500" s="22" t="s">
        <v>14</v>
      </c>
    </row>
    <row r="501" spans="1:28" s="6" customFormat="1" ht="45" customHeight="1">
      <c r="A501" s="31"/>
      <c r="B501" s="32"/>
      <c r="C501" s="33"/>
      <c r="D501" s="34" t="s">
        <v>15</v>
      </c>
      <c r="E501" s="35"/>
      <c r="F501" s="15" t="s">
        <v>16</v>
      </c>
      <c r="G501" s="30"/>
      <c r="H501" s="20" t="s">
        <v>1099</v>
      </c>
      <c r="I501" s="18" t="str">
        <f t="shared" si="88"/>
        <v>一般</v>
      </c>
      <c r="J501" s="18">
        <f t="shared" si="89"/>
        <v>0</v>
      </c>
      <c r="K501" s="18"/>
      <c r="L501" s="22" t="str">
        <f t="shared" si="90"/>
        <v>○</v>
      </c>
      <c r="M501" s="22" t="str">
        <f t="shared" si="91"/>
        <v>×</v>
      </c>
      <c r="N501" s="22" t="str">
        <f t="shared" si="92"/>
        <v>○</v>
      </c>
      <c r="O501" s="22">
        <f t="shared" si="93"/>
        <v>0</v>
      </c>
      <c r="P501" s="22" t="s">
        <v>13</v>
      </c>
      <c r="Q501" s="22" t="s">
        <v>14</v>
      </c>
      <c r="R501" s="22" t="str">
        <f t="shared" si="94"/>
        <v>○</v>
      </c>
      <c r="S501" s="22">
        <f t="shared" si="95"/>
        <v>0</v>
      </c>
      <c r="T501" s="22" t="s">
        <v>13</v>
      </c>
      <c r="U501" s="22" t="s">
        <v>14</v>
      </c>
    </row>
    <row r="502" spans="1:28" s="6" customFormat="1" ht="45" customHeight="1">
      <c r="A502" s="31"/>
      <c r="B502" s="32"/>
      <c r="C502" s="33"/>
      <c r="D502" s="34" t="s">
        <v>17</v>
      </c>
      <c r="E502" s="35"/>
      <c r="F502" s="36" t="s">
        <v>18</v>
      </c>
      <c r="G502" s="30"/>
      <c r="H502" s="20" t="s">
        <v>1100</v>
      </c>
      <c r="I502" s="18" t="str">
        <f t="shared" si="88"/>
        <v>指名</v>
      </c>
      <c r="J502" s="18">
        <f t="shared" si="89"/>
        <v>0</v>
      </c>
      <c r="K502" s="18"/>
      <c r="L502" s="22" t="str">
        <f t="shared" si="90"/>
        <v>○</v>
      </c>
      <c r="M502" s="22" t="str">
        <f t="shared" si="91"/>
        <v>×</v>
      </c>
      <c r="N502" s="22" t="str">
        <f t="shared" si="92"/>
        <v>○</v>
      </c>
      <c r="O502" s="22">
        <f t="shared" si="93"/>
        <v>0</v>
      </c>
      <c r="P502" s="22" t="s">
        <v>13</v>
      </c>
      <c r="Q502" s="22" t="s">
        <v>14</v>
      </c>
      <c r="R502" s="22" t="str">
        <f t="shared" si="94"/>
        <v>○</v>
      </c>
      <c r="S502" s="22">
        <f t="shared" si="95"/>
        <v>0</v>
      </c>
      <c r="T502" s="22" t="s">
        <v>13</v>
      </c>
      <c r="U502" s="22" t="s">
        <v>14</v>
      </c>
    </row>
    <row r="503" spans="1:28" s="6" customFormat="1" ht="45" customHeight="1">
      <c r="A503" s="31"/>
      <c r="B503" s="32"/>
      <c r="C503" s="33"/>
      <c r="D503" s="34" t="s">
        <v>19</v>
      </c>
      <c r="E503" s="35"/>
      <c r="F503" s="15" t="s">
        <v>20</v>
      </c>
      <c r="G503" s="30"/>
      <c r="H503" s="20" t="s">
        <v>1101</v>
      </c>
      <c r="I503" s="18" t="str">
        <f t="shared" si="88"/>
        <v>公募
指名</v>
      </c>
      <c r="J503" s="18">
        <f t="shared" si="89"/>
        <v>0</v>
      </c>
      <c r="K503" s="18"/>
      <c r="L503" s="22" t="str">
        <f t="shared" si="90"/>
        <v>○</v>
      </c>
      <c r="M503" s="22" t="str">
        <f t="shared" si="91"/>
        <v>×</v>
      </c>
      <c r="N503" s="22" t="str">
        <f t="shared" si="92"/>
        <v>○</v>
      </c>
      <c r="O503" s="22">
        <f t="shared" si="93"/>
        <v>0</v>
      </c>
      <c r="P503" s="22" t="s">
        <v>13</v>
      </c>
      <c r="Q503" s="22" t="s">
        <v>14</v>
      </c>
      <c r="R503" s="22" t="str">
        <f t="shared" si="94"/>
        <v>○</v>
      </c>
      <c r="S503" s="22">
        <f t="shared" si="95"/>
        <v>0</v>
      </c>
      <c r="T503" s="22" t="s">
        <v>13</v>
      </c>
      <c r="U503" s="22" t="s">
        <v>14</v>
      </c>
    </row>
    <row r="504" spans="1:28" s="6" customFormat="1" ht="45" customHeight="1">
      <c r="A504" s="31"/>
      <c r="B504" s="32"/>
      <c r="C504" s="33"/>
      <c r="D504" s="34" t="s">
        <v>21</v>
      </c>
      <c r="E504" s="35"/>
      <c r="F504" s="15" t="s">
        <v>22</v>
      </c>
      <c r="G504" s="30"/>
      <c r="H504" s="20" t="s">
        <v>1102</v>
      </c>
      <c r="I504" s="18" t="str">
        <f t="shared" si="88"/>
        <v>公募</v>
      </c>
      <c r="J504" s="18">
        <f t="shared" si="89"/>
        <v>0</v>
      </c>
      <c r="K504" s="18"/>
      <c r="L504" s="22" t="str">
        <f t="shared" si="90"/>
        <v>○</v>
      </c>
      <c r="M504" s="22" t="str">
        <f t="shared" si="91"/>
        <v>×</v>
      </c>
      <c r="N504" s="22" t="str">
        <f t="shared" si="92"/>
        <v>○</v>
      </c>
      <c r="O504" s="22">
        <f t="shared" si="93"/>
        <v>0</v>
      </c>
      <c r="P504" s="22" t="s">
        <v>13</v>
      </c>
      <c r="Q504" s="22" t="s">
        <v>14</v>
      </c>
      <c r="R504" s="22" t="str">
        <f t="shared" si="94"/>
        <v>○</v>
      </c>
      <c r="S504" s="22">
        <f t="shared" si="95"/>
        <v>0</v>
      </c>
      <c r="T504" s="22" t="s">
        <v>13</v>
      </c>
      <c r="U504" s="22" t="s">
        <v>14</v>
      </c>
    </row>
    <row r="505" spans="1:28" s="6" customFormat="1" ht="45" customHeight="1">
      <c r="A505" s="31"/>
      <c r="B505" s="32"/>
      <c r="C505" s="33"/>
      <c r="D505" s="34" t="s">
        <v>23</v>
      </c>
      <c r="E505" s="35"/>
      <c r="F505" s="15" t="s">
        <v>24</v>
      </c>
      <c r="G505" s="30"/>
      <c r="H505" s="20" t="s">
        <v>1103</v>
      </c>
      <c r="I505" s="18" t="str">
        <f t="shared" si="88"/>
        <v>非公募</v>
      </c>
      <c r="J505" s="18">
        <f t="shared" si="89"/>
        <v>0</v>
      </c>
      <c r="K505" s="18"/>
      <c r="L505" s="22" t="str">
        <f t="shared" si="90"/>
        <v>○</v>
      </c>
      <c r="M505" s="22" t="str">
        <f t="shared" si="91"/>
        <v>×</v>
      </c>
      <c r="N505" s="22" t="str">
        <f t="shared" si="92"/>
        <v>○</v>
      </c>
      <c r="O505" s="22">
        <f t="shared" si="93"/>
        <v>0</v>
      </c>
      <c r="P505" s="22" t="s">
        <v>13</v>
      </c>
      <c r="Q505" s="22" t="s">
        <v>14</v>
      </c>
      <c r="R505" s="22" t="str">
        <f t="shared" si="94"/>
        <v>○</v>
      </c>
      <c r="S505" s="22">
        <f t="shared" si="95"/>
        <v>0</v>
      </c>
      <c r="T505" s="22" t="s">
        <v>13</v>
      </c>
      <c r="U505" s="22" t="s">
        <v>14</v>
      </c>
    </row>
    <row r="506" spans="1:28" s="6" customFormat="1" ht="45" customHeight="1">
      <c r="A506" s="31"/>
      <c r="B506" s="32"/>
      <c r="C506" s="33"/>
      <c r="D506" s="34" t="s">
        <v>25</v>
      </c>
      <c r="E506" s="35"/>
      <c r="F506" s="15" t="s">
        <v>26</v>
      </c>
      <c r="G506" s="37"/>
      <c r="H506" s="20" t="s">
        <v>1104</v>
      </c>
      <c r="I506" s="18" t="str">
        <f t="shared" si="88"/>
        <v>比随</v>
      </c>
      <c r="J506" s="18">
        <f t="shared" si="89"/>
        <v>0</v>
      </c>
      <c r="K506" s="18"/>
      <c r="L506" s="22" t="str">
        <f t="shared" si="90"/>
        <v>○</v>
      </c>
      <c r="M506" s="22" t="str">
        <f t="shared" si="91"/>
        <v>×</v>
      </c>
      <c r="N506" s="22" t="str">
        <f t="shared" si="92"/>
        <v>○</v>
      </c>
      <c r="O506" s="22">
        <f t="shared" si="93"/>
        <v>0</v>
      </c>
      <c r="P506" s="22" t="s">
        <v>13</v>
      </c>
      <c r="Q506" s="22" t="s">
        <v>14</v>
      </c>
      <c r="R506" s="22" t="str">
        <f t="shared" si="94"/>
        <v>○</v>
      </c>
      <c r="S506" s="22">
        <f t="shared" si="95"/>
        <v>0</v>
      </c>
      <c r="T506" s="22" t="s">
        <v>13</v>
      </c>
      <c r="U506" s="22" t="s">
        <v>14</v>
      </c>
    </row>
    <row r="507" spans="1:28" s="6" customFormat="1" ht="45" customHeight="1">
      <c r="A507" s="31"/>
      <c r="B507" s="32"/>
      <c r="C507" s="33"/>
      <c r="D507" s="34" t="s">
        <v>27</v>
      </c>
      <c r="E507" s="35"/>
      <c r="F507" s="15" t="s">
        <v>28</v>
      </c>
      <c r="G507" s="30"/>
      <c r="H507" s="20" t="s">
        <v>1105</v>
      </c>
      <c r="I507" s="18" t="str">
        <f t="shared" si="88"/>
        <v>特随</v>
      </c>
      <c r="J507" s="18">
        <f t="shared" si="89"/>
        <v>0</v>
      </c>
      <c r="K507" s="18"/>
      <c r="L507" s="22" t="str">
        <f t="shared" si="90"/>
        <v>○</v>
      </c>
      <c r="M507" s="22" t="str">
        <f t="shared" si="91"/>
        <v>×</v>
      </c>
      <c r="N507" s="22" t="str">
        <f t="shared" si="92"/>
        <v>○</v>
      </c>
      <c r="O507" s="22">
        <f t="shared" si="93"/>
        <v>0</v>
      </c>
      <c r="P507" s="22" t="s">
        <v>13</v>
      </c>
      <c r="Q507" s="22" t="s">
        <v>14</v>
      </c>
      <c r="R507" s="22" t="str">
        <f t="shared" si="94"/>
        <v>○</v>
      </c>
      <c r="S507" s="22">
        <f t="shared" si="95"/>
        <v>0</v>
      </c>
      <c r="T507" s="22" t="s">
        <v>13</v>
      </c>
      <c r="U507" s="22" t="s">
        <v>14</v>
      </c>
    </row>
    <row r="508" spans="1:28" s="6" customFormat="1" ht="45" customHeight="1">
      <c r="A508" s="31"/>
      <c r="B508" s="32"/>
      <c r="C508" s="33"/>
      <c r="D508" s="34" t="s">
        <v>29</v>
      </c>
      <c r="E508" s="38" t="e">
        <f>E507/E509</f>
        <v>#DIV/0!</v>
      </c>
      <c r="F508" s="39"/>
      <c r="G508" s="30"/>
      <c r="H508" s="20" t="s">
        <v>1106</v>
      </c>
      <c r="I508" s="18" t="str">
        <f t="shared" si="88"/>
        <v/>
      </c>
      <c r="J508" s="18">
        <f t="shared" si="89"/>
        <v>0</v>
      </c>
      <c r="K508" s="18"/>
      <c r="L508" s="22" t="e">
        <f t="shared" si="90"/>
        <v>#DIV/0!</v>
      </c>
      <c r="M508" s="22" t="e">
        <f t="shared" si="91"/>
        <v>#DIV/0!</v>
      </c>
      <c r="N508" s="22" t="str">
        <f t="shared" si="92"/>
        <v>○</v>
      </c>
      <c r="O508" s="22">
        <f t="shared" si="93"/>
        <v>0</v>
      </c>
      <c r="P508" s="22" t="s">
        <v>13</v>
      </c>
      <c r="Q508" s="22" t="s">
        <v>14</v>
      </c>
      <c r="R508" s="22" t="str">
        <f t="shared" si="94"/>
        <v>○</v>
      </c>
      <c r="S508" s="22">
        <f t="shared" si="95"/>
        <v>0</v>
      </c>
      <c r="T508" s="22" t="s">
        <v>13</v>
      </c>
      <c r="U508" s="22" t="s">
        <v>14</v>
      </c>
    </row>
    <row r="509" spans="1:28" s="6" customFormat="1" ht="45" customHeight="1">
      <c r="A509" s="31"/>
      <c r="B509" s="32"/>
      <c r="C509" s="33"/>
      <c r="D509" s="34" t="s">
        <v>30</v>
      </c>
      <c r="E509" s="35"/>
      <c r="F509" s="40"/>
      <c r="G509" s="30"/>
      <c r="H509" s="20" t="s">
        <v>1107</v>
      </c>
      <c r="I509" s="18" t="str">
        <f t="shared" si="88"/>
        <v/>
      </c>
      <c r="J509" s="18">
        <f t="shared" si="89"/>
        <v>0</v>
      </c>
      <c r="K509" s="18"/>
      <c r="L509" s="22" t="str">
        <f t="shared" si="90"/>
        <v>○</v>
      </c>
      <c r="M509" s="22" t="str">
        <f t="shared" si="91"/>
        <v>×</v>
      </c>
      <c r="N509" s="22" t="str">
        <f t="shared" si="92"/>
        <v>○</v>
      </c>
      <c r="O509" s="22">
        <f t="shared" si="93"/>
        <v>0</v>
      </c>
      <c r="P509" s="22" t="s">
        <v>13</v>
      </c>
      <c r="Q509" s="22" t="s">
        <v>14</v>
      </c>
      <c r="R509" s="22" t="str">
        <f t="shared" si="94"/>
        <v>○</v>
      </c>
      <c r="S509" s="22">
        <f t="shared" si="95"/>
        <v>0</v>
      </c>
      <c r="T509" s="22" t="s">
        <v>13</v>
      </c>
      <c r="U509" s="22" t="s">
        <v>14</v>
      </c>
    </row>
    <row r="511" spans="1:28">
      <c r="E511" s="50"/>
    </row>
  </sheetData>
  <autoFilter ref="A4:G509"/>
  <mergeCells count="4">
    <mergeCell ref="F1:G1"/>
    <mergeCell ref="A2:G2"/>
    <mergeCell ref="N4:Q4"/>
    <mergeCell ref="R4:U4"/>
  </mergeCells>
  <phoneticPr fontId="5"/>
  <dataValidations count="1">
    <dataValidation type="list" allowBlank="1" showInputMessage="1" showErrorMessage="1" sqref="F5:F499">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1" manualBreakCount="1">
    <brk id="499"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tabSelected="1" view="pageBreakPreview" zoomScaleNormal="100" zoomScaleSheetLayoutView="100" workbookViewId="0">
      <selection activeCell="G4" sqref="G4"/>
    </sheetView>
  </sheetViews>
  <sheetFormatPr defaultRowHeight="13.5"/>
  <cols>
    <col min="1" max="1" width="11.625" style="51" customWidth="1"/>
    <col min="2" max="2" width="37.25" style="51" customWidth="1"/>
    <col min="3" max="3" width="31.375" style="51" customWidth="1"/>
    <col min="4" max="4" width="14.75" style="51" customWidth="1"/>
    <col min="5" max="5" width="7" style="51" customWidth="1"/>
    <col min="6" max="6" width="8.875" style="51" customWidth="1"/>
    <col min="9" max="9" width="5.375" customWidth="1"/>
    <col min="10" max="10" width="2.75" customWidth="1"/>
  </cols>
  <sheetData>
    <row r="1" spans="1:6" ht="22.5" customHeight="1">
      <c r="A1" s="1"/>
      <c r="B1" s="3"/>
      <c r="C1" s="4"/>
      <c r="D1" s="5"/>
      <c r="E1" s="57" t="s">
        <v>0</v>
      </c>
      <c r="F1" s="58"/>
    </row>
    <row r="2" spans="1:6" ht="17.25" customHeight="1">
      <c r="A2" s="59" t="s">
        <v>813</v>
      </c>
      <c r="B2" s="59"/>
      <c r="C2" s="59"/>
      <c r="D2" s="60"/>
      <c r="E2" s="59"/>
      <c r="F2" s="59"/>
    </row>
    <row r="3" spans="1:6">
      <c r="A3" s="7"/>
      <c r="B3" s="9"/>
      <c r="C3" s="10"/>
      <c r="D3" s="11"/>
      <c r="E3" s="12"/>
      <c r="F3" s="13" t="s">
        <v>1</v>
      </c>
    </row>
    <row r="4" spans="1:6" ht="40.5" customHeight="1">
      <c r="A4" s="14" t="s">
        <v>2</v>
      </c>
      <c r="B4" s="15" t="s">
        <v>3</v>
      </c>
      <c r="C4" s="15" t="s">
        <v>4</v>
      </c>
      <c r="D4" s="16" t="s">
        <v>5</v>
      </c>
      <c r="E4" s="15" t="s">
        <v>6</v>
      </c>
      <c r="F4" s="17" t="s">
        <v>7</v>
      </c>
    </row>
    <row r="5" spans="1:6" ht="45.75" customHeight="1">
      <c r="A5" s="14" t="s">
        <v>1506</v>
      </c>
      <c r="B5" s="52" t="s">
        <v>1143</v>
      </c>
      <c r="C5" s="52" t="s">
        <v>1502</v>
      </c>
      <c r="D5" s="53">
        <v>801785</v>
      </c>
      <c r="E5" s="15" t="s">
        <v>16</v>
      </c>
      <c r="F5" s="17"/>
    </row>
    <row r="6" spans="1:6" ht="45.75" customHeight="1">
      <c r="A6" s="14" t="s">
        <v>1506</v>
      </c>
      <c r="B6" s="52" t="s">
        <v>1146</v>
      </c>
      <c r="C6" s="52" t="s">
        <v>1147</v>
      </c>
      <c r="D6" s="53">
        <v>2407284</v>
      </c>
      <c r="E6" s="15" t="s">
        <v>16</v>
      </c>
      <c r="F6" s="17"/>
    </row>
    <row r="7" spans="1:6" ht="45.75" customHeight="1">
      <c r="A7" s="14" t="s">
        <v>1506</v>
      </c>
      <c r="B7" s="52" t="s">
        <v>1148</v>
      </c>
      <c r="C7" s="52" t="s">
        <v>1149</v>
      </c>
      <c r="D7" s="53">
        <v>12089000</v>
      </c>
      <c r="E7" s="15" t="s">
        <v>16</v>
      </c>
      <c r="F7" s="17"/>
    </row>
    <row r="8" spans="1:6" ht="45.75" customHeight="1">
      <c r="A8" s="14" t="s">
        <v>1506</v>
      </c>
      <c r="B8" s="52" t="s">
        <v>1160</v>
      </c>
      <c r="C8" s="52" t="s">
        <v>1161</v>
      </c>
      <c r="D8" s="53">
        <v>63871292</v>
      </c>
      <c r="E8" s="15" t="s">
        <v>16</v>
      </c>
      <c r="F8" s="17"/>
    </row>
    <row r="9" spans="1:6" ht="45.75" customHeight="1">
      <c r="A9" s="14" t="s">
        <v>1506</v>
      </c>
      <c r="B9" s="52" t="s">
        <v>1164</v>
      </c>
      <c r="C9" s="52" t="s">
        <v>1165</v>
      </c>
      <c r="D9" s="53">
        <v>55000</v>
      </c>
      <c r="E9" s="15" t="s">
        <v>16</v>
      </c>
      <c r="F9" s="17"/>
    </row>
    <row r="10" spans="1:6" ht="45.75" customHeight="1">
      <c r="A10" s="14" t="s">
        <v>1506</v>
      </c>
      <c r="B10" s="52" t="s">
        <v>1166</v>
      </c>
      <c r="C10" s="52" t="s">
        <v>1167</v>
      </c>
      <c r="D10" s="53">
        <v>132000</v>
      </c>
      <c r="E10" s="15" t="s">
        <v>1152</v>
      </c>
      <c r="F10" s="17"/>
    </row>
    <row r="11" spans="1:6" ht="45.75" customHeight="1">
      <c r="A11" s="14" t="s">
        <v>1506</v>
      </c>
      <c r="B11" s="52" t="s">
        <v>1168</v>
      </c>
      <c r="C11" s="52" t="s">
        <v>1169</v>
      </c>
      <c r="D11" s="53">
        <v>22000</v>
      </c>
      <c r="E11" s="15" t="s">
        <v>1152</v>
      </c>
      <c r="F11" s="17"/>
    </row>
    <row r="12" spans="1:6" ht="45.75" customHeight="1">
      <c r="A12" s="14" t="s">
        <v>1506</v>
      </c>
      <c r="B12" s="52" t="s">
        <v>1170</v>
      </c>
      <c r="C12" s="52" t="s">
        <v>1171</v>
      </c>
      <c r="D12" s="53">
        <v>910800</v>
      </c>
      <c r="E12" s="15" t="s">
        <v>1152</v>
      </c>
      <c r="F12" s="17"/>
    </row>
    <row r="13" spans="1:6" ht="45.75" customHeight="1">
      <c r="A13" s="14" t="s">
        <v>1506</v>
      </c>
      <c r="B13" s="52" t="s">
        <v>1172</v>
      </c>
      <c r="C13" s="52" t="s">
        <v>1173</v>
      </c>
      <c r="D13" s="53">
        <v>126500</v>
      </c>
      <c r="E13" s="15" t="s">
        <v>16</v>
      </c>
      <c r="F13" s="17"/>
    </row>
    <row r="14" spans="1:6" ht="45.75" customHeight="1">
      <c r="A14" s="14" t="s">
        <v>1506</v>
      </c>
      <c r="B14" s="52" t="s">
        <v>1189</v>
      </c>
      <c r="C14" s="52" t="s">
        <v>1190</v>
      </c>
      <c r="D14" s="53">
        <v>871200</v>
      </c>
      <c r="E14" s="15" t="s">
        <v>16</v>
      </c>
      <c r="F14" s="17"/>
    </row>
    <row r="15" spans="1:6" ht="45.75" customHeight="1">
      <c r="A15" s="14" t="s">
        <v>1506</v>
      </c>
      <c r="B15" s="52" t="s">
        <v>1191</v>
      </c>
      <c r="C15" s="52" t="s">
        <v>1190</v>
      </c>
      <c r="D15" s="53">
        <v>3118500</v>
      </c>
      <c r="E15" s="15" t="s">
        <v>16</v>
      </c>
      <c r="F15" s="17"/>
    </row>
    <row r="16" spans="1:6" ht="45.75" customHeight="1">
      <c r="A16" s="14" t="s">
        <v>1506</v>
      </c>
      <c r="B16" s="52" t="s">
        <v>1191</v>
      </c>
      <c r="C16" s="52" t="s">
        <v>1192</v>
      </c>
      <c r="D16" s="53">
        <v>3699391</v>
      </c>
      <c r="E16" s="15" t="s">
        <v>16</v>
      </c>
      <c r="F16" s="17" t="s">
        <v>1505</v>
      </c>
    </row>
    <row r="17" spans="1:6" ht="45.75" customHeight="1">
      <c r="A17" s="14" t="s">
        <v>1506</v>
      </c>
      <c r="B17" s="52" t="s">
        <v>1193</v>
      </c>
      <c r="C17" s="52" t="s">
        <v>1194</v>
      </c>
      <c r="D17" s="53">
        <v>6050</v>
      </c>
      <c r="E17" s="15" t="s">
        <v>16</v>
      </c>
      <c r="F17" s="17"/>
    </row>
    <row r="18" spans="1:6" ht="45.75" customHeight="1">
      <c r="A18" s="14" t="s">
        <v>1506</v>
      </c>
      <c r="B18" s="52" t="s">
        <v>1193</v>
      </c>
      <c r="C18" s="52" t="s">
        <v>1195</v>
      </c>
      <c r="D18" s="53">
        <v>6930</v>
      </c>
      <c r="E18" s="15" t="s">
        <v>16</v>
      </c>
      <c r="F18" s="17"/>
    </row>
    <row r="19" spans="1:6" ht="45.75" customHeight="1">
      <c r="A19" s="14" t="s">
        <v>1506</v>
      </c>
      <c r="B19" s="52" t="s">
        <v>1214</v>
      </c>
      <c r="C19" s="52" t="s">
        <v>1215</v>
      </c>
      <c r="D19" s="53">
        <v>770391</v>
      </c>
      <c r="E19" s="15" t="s">
        <v>1152</v>
      </c>
      <c r="F19" s="17"/>
    </row>
    <row r="20" spans="1:6" ht="45.75" customHeight="1">
      <c r="A20" s="14" t="s">
        <v>1506</v>
      </c>
      <c r="B20" s="52" t="s">
        <v>1219</v>
      </c>
      <c r="C20" s="52" t="s">
        <v>1220</v>
      </c>
      <c r="D20" s="53">
        <v>540100</v>
      </c>
      <c r="E20" s="15" t="s">
        <v>16</v>
      </c>
      <c r="F20" s="17"/>
    </row>
    <row r="21" spans="1:6" ht="45.75" customHeight="1">
      <c r="A21" s="14" t="s">
        <v>1506</v>
      </c>
      <c r="B21" s="52" t="s">
        <v>1221</v>
      </c>
      <c r="C21" s="52" t="s">
        <v>1222</v>
      </c>
      <c r="D21" s="53">
        <v>336623</v>
      </c>
      <c r="E21" s="15" t="s">
        <v>16</v>
      </c>
      <c r="F21" s="17"/>
    </row>
    <row r="22" spans="1:6" ht="45.75" customHeight="1">
      <c r="A22" s="14" t="s">
        <v>1506</v>
      </c>
      <c r="B22" s="52" t="s">
        <v>1225</v>
      </c>
      <c r="C22" s="52" t="s">
        <v>1226</v>
      </c>
      <c r="D22" s="53">
        <v>231000</v>
      </c>
      <c r="E22" s="15" t="s">
        <v>1152</v>
      </c>
      <c r="F22" s="17"/>
    </row>
    <row r="23" spans="1:6" ht="45.75" customHeight="1">
      <c r="A23" s="14" t="s">
        <v>1506</v>
      </c>
      <c r="B23" s="52" t="s">
        <v>1229</v>
      </c>
      <c r="C23" s="52" t="s">
        <v>1230</v>
      </c>
      <c r="D23" s="53">
        <v>567600</v>
      </c>
      <c r="E23" s="15" t="s">
        <v>1152</v>
      </c>
      <c r="F23" s="17"/>
    </row>
    <row r="24" spans="1:6" ht="45.75" customHeight="1">
      <c r="A24" s="14" t="s">
        <v>1506</v>
      </c>
      <c r="B24" s="52" t="s">
        <v>1231</v>
      </c>
      <c r="C24" s="52" t="s">
        <v>1154</v>
      </c>
      <c r="D24" s="53">
        <v>1155000</v>
      </c>
      <c r="E24" s="15" t="s">
        <v>1152</v>
      </c>
      <c r="F24" s="17" t="s">
        <v>1505</v>
      </c>
    </row>
    <row r="25" spans="1:6" ht="45.75" customHeight="1">
      <c r="A25" s="14" t="s">
        <v>1506</v>
      </c>
      <c r="B25" s="52" t="s">
        <v>1232</v>
      </c>
      <c r="C25" s="52" t="s">
        <v>1233</v>
      </c>
      <c r="D25" s="53">
        <v>9494</v>
      </c>
      <c r="E25" s="15" t="s">
        <v>16</v>
      </c>
      <c r="F25" s="17"/>
    </row>
    <row r="26" spans="1:6" ht="45.75" customHeight="1">
      <c r="A26" s="14" t="s">
        <v>1506</v>
      </c>
      <c r="B26" s="52" t="s">
        <v>1234</v>
      </c>
      <c r="C26" s="52" t="s">
        <v>1145</v>
      </c>
      <c r="D26" s="53">
        <v>15510</v>
      </c>
      <c r="E26" s="15" t="s">
        <v>16</v>
      </c>
      <c r="F26" s="17"/>
    </row>
    <row r="27" spans="1:6" ht="45.75" customHeight="1">
      <c r="A27" s="14" t="s">
        <v>1506</v>
      </c>
      <c r="B27" s="52" t="s">
        <v>1235</v>
      </c>
      <c r="C27" s="52" t="s">
        <v>1236</v>
      </c>
      <c r="D27" s="53">
        <v>11044000</v>
      </c>
      <c r="E27" s="15" t="s">
        <v>1152</v>
      </c>
      <c r="F27" s="17"/>
    </row>
    <row r="28" spans="1:6" ht="45.75" customHeight="1">
      <c r="A28" s="14" t="s">
        <v>1506</v>
      </c>
      <c r="B28" s="52" t="s">
        <v>1237</v>
      </c>
      <c r="C28" s="52" t="s">
        <v>1238</v>
      </c>
      <c r="D28" s="53">
        <v>1320000</v>
      </c>
      <c r="E28" s="15" t="s">
        <v>1152</v>
      </c>
      <c r="F28" s="17"/>
    </row>
    <row r="29" spans="1:6" ht="45.75" customHeight="1">
      <c r="A29" s="14" t="s">
        <v>1506</v>
      </c>
      <c r="B29" s="52" t="s">
        <v>1258</v>
      </c>
      <c r="C29" s="52" t="s">
        <v>1259</v>
      </c>
      <c r="D29" s="53">
        <v>60187</v>
      </c>
      <c r="E29" s="15" t="s">
        <v>1152</v>
      </c>
      <c r="F29" s="17"/>
    </row>
    <row r="30" spans="1:6" ht="45.75" customHeight="1">
      <c r="A30" s="14" t="s">
        <v>1506</v>
      </c>
      <c r="B30" s="52" t="s">
        <v>1260</v>
      </c>
      <c r="C30" s="52" t="s">
        <v>1291</v>
      </c>
      <c r="D30" s="53">
        <v>2951070</v>
      </c>
      <c r="E30" s="15" t="s">
        <v>1152</v>
      </c>
      <c r="F30" s="17"/>
    </row>
    <row r="31" spans="1:6" ht="45.75" customHeight="1">
      <c r="A31" s="14" t="s">
        <v>1506</v>
      </c>
      <c r="B31" s="52" t="s">
        <v>1385</v>
      </c>
      <c r="C31" s="52" t="s">
        <v>1265</v>
      </c>
      <c r="D31" s="53">
        <v>36837</v>
      </c>
      <c r="E31" s="15" t="s">
        <v>1152</v>
      </c>
      <c r="F31" s="17"/>
    </row>
    <row r="32" spans="1:6" ht="45.75" customHeight="1">
      <c r="A32" s="14" t="s">
        <v>1506</v>
      </c>
      <c r="B32" s="52" t="s">
        <v>1386</v>
      </c>
      <c r="C32" s="52" t="s">
        <v>1387</v>
      </c>
      <c r="D32" s="53">
        <v>683993</v>
      </c>
      <c r="E32" s="15" t="s">
        <v>16</v>
      </c>
      <c r="F32" s="17"/>
    </row>
    <row r="33" spans="1:6" ht="45.75" customHeight="1">
      <c r="A33" s="14" t="s">
        <v>1506</v>
      </c>
      <c r="B33" s="52" t="s">
        <v>1388</v>
      </c>
      <c r="C33" s="52" t="s">
        <v>1389</v>
      </c>
      <c r="D33" s="53">
        <v>466277</v>
      </c>
      <c r="E33" s="15" t="s">
        <v>1152</v>
      </c>
      <c r="F33" s="17"/>
    </row>
    <row r="34" spans="1:6" ht="45.75" customHeight="1">
      <c r="A34" s="14" t="s">
        <v>1506</v>
      </c>
      <c r="B34" s="52" t="s">
        <v>1261</v>
      </c>
      <c r="C34" s="52" t="s">
        <v>1259</v>
      </c>
      <c r="D34" s="53">
        <v>227480</v>
      </c>
      <c r="E34" s="15" t="s">
        <v>16</v>
      </c>
      <c r="F34" s="17"/>
    </row>
    <row r="35" spans="1:6" ht="45.75" customHeight="1">
      <c r="A35" s="14" t="s">
        <v>1506</v>
      </c>
      <c r="B35" s="52" t="s">
        <v>1262</v>
      </c>
      <c r="C35" s="52" t="s">
        <v>1263</v>
      </c>
      <c r="D35" s="53">
        <v>39710</v>
      </c>
      <c r="E35" s="15" t="s">
        <v>1152</v>
      </c>
      <c r="F35" s="17"/>
    </row>
    <row r="36" spans="1:6" ht="45.75" customHeight="1">
      <c r="A36" s="14" t="s">
        <v>1506</v>
      </c>
      <c r="B36" s="52" t="s">
        <v>1264</v>
      </c>
      <c r="C36" s="52" t="s">
        <v>1265</v>
      </c>
      <c r="D36" s="53">
        <v>466605</v>
      </c>
      <c r="E36" s="15" t="s">
        <v>1152</v>
      </c>
      <c r="F36" s="17"/>
    </row>
    <row r="37" spans="1:6" ht="45.75" customHeight="1">
      <c r="A37" s="14" t="s">
        <v>1506</v>
      </c>
      <c r="B37" s="52" t="s">
        <v>1266</v>
      </c>
      <c r="C37" s="52" t="s">
        <v>1267</v>
      </c>
      <c r="D37" s="53">
        <v>677805</v>
      </c>
      <c r="E37" s="15" t="s">
        <v>16</v>
      </c>
      <c r="F37" s="17"/>
    </row>
    <row r="38" spans="1:6" ht="45.75" customHeight="1">
      <c r="A38" s="14" t="s">
        <v>1506</v>
      </c>
      <c r="B38" s="52" t="s">
        <v>1492</v>
      </c>
      <c r="C38" s="52" t="s">
        <v>1268</v>
      </c>
      <c r="D38" s="53">
        <v>127050</v>
      </c>
      <c r="E38" s="15" t="s">
        <v>16</v>
      </c>
      <c r="F38" s="17"/>
    </row>
    <row r="39" spans="1:6" ht="45.75" customHeight="1">
      <c r="A39" s="14" t="s">
        <v>1506</v>
      </c>
      <c r="B39" s="52" t="s">
        <v>1390</v>
      </c>
      <c r="C39" s="52" t="s">
        <v>1391</v>
      </c>
      <c r="D39" s="53">
        <v>718300</v>
      </c>
      <c r="E39" s="15" t="s">
        <v>1152</v>
      </c>
      <c r="F39" s="17"/>
    </row>
    <row r="40" spans="1:6" ht="45.75" customHeight="1">
      <c r="A40" s="14" t="s">
        <v>1506</v>
      </c>
      <c r="B40" s="52" t="s">
        <v>1390</v>
      </c>
      <c r="C40" s="52" t="s">
        <v>1391</v>
      </c>
      <c r="D40" s="53">
        <v>137500</v>
      </c>
      <c r="E40" s="15" t="s">
        <v>1152</v>
      </c>
      <c r="F40" s="17"/>
    </row>
    <row r="41" spans="1:6" ht="45.75" customHeight="1">
      <c r="A41" s="14" t="s">
        <v>1506</v>
      </c>
      <c r="B41" s="52" t="s">
        <v>1393</v>
      </c>
      <c r="C41" s="52" t="s">
        <v>551</v>
      </c>
      <c r="D41" s="53">
        <v>9675083</v>
      </c>
      <c r="E41" s="15" t="s">
        <v>1152</v>
      </c>
      <c r="F41" s="17"/>
    </row>
    <row r="42" spans="1:6" ht="45.75" customHeight="1">
      <c r="A42" s="14" t="s">
        <v>1506</v>
      </c>
      <c r="B42" s="52" t="s">
        <v>1394</v>
      </c>
      <c r="C42" s="52" t="s">
        <v>553</v>
      </c>
      <c r="D42" s="53">
        <v>4906275</v>
      </c>
      <c r="E42" s="15" t="s">
        <v>1152</v>
      </c>
      <c r="F42" s="17"/>
    </row>
    <row r="43" spans="1:6" ht="45.75" customHeight="1">
      <c r="A43" s="14" t="s">
        <v>1506</v>
      </c>
      <c r="B43" s="52" t="s">
        <v>1400</v>
      </c>
      <c r="C43" s="52" t="s">
        <v>1401</v>
      </c>
      <c r="D43" s="53">
        <v>2726203</v>
      </c>
      <c r="E43" s="15" t="s">
        <v>1402</v>
      </c>
      <c r="F43" s="17" t="s">
        <v>1210</v>
      </c>
    </row>
    <row r="44" spans="1:6" ht="45.75" customHeight="1">
      <c r="A44" s="14" t="s">
        <v>1506</v>
      </c>
      <c r="B44" s="52" t="s">
        <v>1403</v>
      </c>
      <c r="C44" s="52" t="s">
        <v>1404</v>
      </c>
      <c r="D44" s="53">
        <v>628298</v>
      </c>
      <c r="E44" s="15" t="s">
        <v>16</v>
      </c>
      <c r="F44" s="17"/>
    </row>
    <row r="45" spans="1:6" ht="45.75" customHeight="1">
      <c r="A45" s="14" t="s">
        <v>1506</v>
      </c>
      <c r="B45" s="52" t="s">
        <v>1509</v>
      </c>
      <c r="C45" s="52" t="s">
        <v>1406</v>
      </c>
      <c r="D45" s="53">
        <v>358811</v>
      </c>
      <c r="E45" s="15" t="s">
        <v>16</v>
      </c>
      <c r="F45" s="17"/>
    </row>
    <row r="46" spans="1:6" ht="45.75" customHeight="1">
      <c r="A46" s="14" t="s">
        <v>1506</v>
      </c>
      <c r="B46" s="52" t="s">
        <v>1405</v>
      </c>
      <c r="C46" s="52" t="s">
        <v>1406</v>
      </c>
      <c r="D46" s="53">
        <v>636536</v>
      </c>
      <c r="E46" s="15" t="s">
        <v>16</v>
      </c>
      <c r="F46" s="17"/>
    </row>
    <row r="47" spans="1:6" ht="45.75" customHeight="1">
      <c r="A47" s="14" t="s">
        <v>1506</v>
      </c>
      <c r="B47" s="52" t="s">
        <v>1407</v>
      </c>
      <c r="C47" s="52" t="s">
        <v>1145</v>
      </c>
      <c r="D47" s="53">
        <v>27634</v>
      </c>
      <c r="E47" s="15" t="s">
        <v>16</v>
      </c>
      <c r="F47" s="17"/>
    </row>
    <row r="48" spans="1:6" ht="45.75" customHeight="1">
      <c r="A48" s="14" t="s">
        <v>1506</v>
      </c>
      <c r="B48" s="52" t="s">
        <v>1408</v>
      </c>
      <c r="C48" s="52" t="s">
        <v>1409</v>
      </c>
      <c r="D48" s="53">
        <v>66000</v>
      </c>
      <c r="E48" s="15" t="s">
        <v>20</v>
      </c>
      <c r="F48" s="17" t="s">
        <v>1210</v>
      </c>
    </row>
    <row r="49" spans="1:6" ht="45.75" customHeight="1">
      <c r="A49" s="14" t="s">
        <v>1506</v>
      </c>
      <c r="B49" s="52" t="s">
        <v>1410</v>
      </c>
      <c r="C49" s="52" t="s">
        <v>1411</v>
      </c>
      <c r="D49" s="53">
        <v>281600</v>
      </c>
      <c r="E49" s="15" t="s">
        <v>16</v>
      </c>
      <c r="F49" s="17"/>
    </row>
    <row r="50" spans="1:6" ht="45.75" customHeight="1">
      <c r="A50" s="14" t="s">
        <v>1506</v>
      </c>
      <c r="B50" s="52" t="s">
        <v>1422</v>
      </c>
      <c r="C50" s="52" t="s">
        <v>1500</v>
      </c>
      <c r="D50" s="53">
        <v>25939100</v>
      </c>
      <c r="E50" s="15" t="s">
        <v>16</v>
      </c>
      <c r="F50" s="17" t="s">
        <v>1210</v>
      </c>
    </row>
    <row r="51" spans="1:6" ht="45.75" customHeight="1">
      <c r="A51" s="14" t="s">
        <v>1506</v>
      </c>
      <c r="B51" s="52" t="s">
        <v>1423</v>
      </c>
      <c r="C51" s="52" t="s">
        <v>1501</v>
      </c>
      <c r="D51" s="53">
        <v>16386700</v>
      </c>
      <c r="E51" s="15" t="s">
        <v>16</v>
      </c>
      <c r="F51" s="17" t="s">
        <v>1210</v>
      </c>
    </row>
    <row r="52" spans="1:6" ht="45.75" customHeight="1">
      <c r="A52" s="14" t="s">
        <v>1506</v>
      </c>
      <c r="B52" s="52" t="s">
        <v>1424</v>
      </c>
      <c r="C52" s="52" t="s">
        <v>1425</v>
      </c>
      <c r="D52" s="53">
        <v>3932500</v>
      </c>
      <c r="E52" s="15" t="s">
        <v>16</v>
      </c>
      <c r="F52" s="17"/>
    </row>
    <row r="53" spans="1:6" ht="45.75" customHeight="1">
      <c r="A53" s="14" t="s">
        <v>1506</v>
      </c>
      <c r="B53" s="52" t="s">
        <v>1426</v>
      </c>
      <c r="C53" s="52" t="s">
        <v>1427</v>
      </c>
      <c r="D53" s="53">
        <v>16467000</v>
      </c>
      <c r="E53" s="15" t="s">
        <v>16</v>
      </c>
      <c r="F53" s="17"/>
    </row>
    <row r="54" spans="1:6" ht="45.75" customHeight="1">
      <c r="A54" s="14" t="s">
        <v>1506</v>
      </c>
      <c r="B54" s="52" t="s">
        <v>1428</v>
      </c>
      <c r="C54" s="52" t="s">
        <v>1427</v>
      </c>
      <c r="D54" s="53">
        <v>20581000</v>
      </c>
      <c r="E54" s="15" t="s">
        <v>16</v>
      </c>
      <c r="F54" s="17"/>
    </row>
    <row r="55" spans="1:6" ht="45.75" customHeight="1">
      <c r="A55" s="14" t="s">
        <v>1506</v>
      </c>
      <c r="B55" s="52" t="s">
        <v>1429</v>
      </c>
      <c r="C55" s="52" t="s">
        <v>1430</v>
      </c>
      <c r="D55" s="53">
        <v>495000</v>
      </c>
      <c r="E55" s="15" t="s">
        <v>16</v>
      </c>
      <c r="F55" s="17"/>
    </row>
    <row r="56" spans="1:6" ht="45.75" customHeight="1">
      <c r="A56" s="14" t="s">
        <v>1506</v>
      </c>
      <c r="B56" s="52" t="s">
        <v>1431</v>
      </c>
      <c r="C56" s="52" t="s">
        <v>1432</v>
      </c>
      <c r="D56" s="53">
        <v>3993000</v>
      </c>
      <c r="E56" s="15" t="s">
        <v>16</v>
      </c>
      <c r="F56" s="17"/>
    </row>
    <row r="57" spans="1:6" ht="45.75" customHeight="1">
      <c r="A57" s="14" t="s">
        <v>1506</v>
      </c>
      <c r="B57" s="52" t="s">
        <v>1433</v>
      </c>
      <c r="C57" s="52" t="s">
        <v>1165</v>
      </c>
      <c r="D57" s="53">
        <v>528000</v>
      </c>
      <c r="E57" s="15" t="s">
        <v>16</v>
      </c>
      <c r="F57" s="17"/>
    </row>
    <row r="58" spans="1:6" ht="45.75" customHeight="1">
      <c r="A58" s="14" t="s">
        <v>1506</v>
      </c>
      <c r="B58" s="52" t="s">
        <v>1434</v>
      </c>
      <c r="C58" s="52" t="s">
        <v>1435</v>
      </c>
      <c r="D58" s="53">
        <v>105600</v>
      </c>
      <c r="E58" s="15" t="s">
        <v>16</v>
      </c>
      <c r="F58" s="17"/>
    </row>
    <row r="59" spans="1:6" ht="45.75" customHeight="1">
      <c r="A59" s="14" t="s">
        <v>1506</v>
      </c>
      <c r="B59" s="52" t="s">
        <v>1436</v>
      </c>
      <c r="C59" s="52" t="s">
        <v>1275</v>
      </c>
      <c r="D59" s="53">
        <v>435600</v>
      </c>
      <c r="E59" s="15" t="s">
        <v>16</v>
      </c>
      <c r="F59" s="17"/>
    </row>
    <row r="60" spans="1:6" ht="45.75" customHeight="1">
      <c r="A60" s="14" t="s">
        <v>1506</v>
      </c>
      <c r="B60" s="52" t="s">
        <v>1437</v>
      </c>
      <c r="C60" s="52" t="s">
        <v>1282</v>
      </c>
      <c r="D60" s="53">
        <v>133100</v>
      </c>
      <c r="E60" s="15" t="s">
        <v>16</v>
      </c>
      <c r="F60" s="17"/>
    </row>
    <row r="61" spans="1:6" ht="45.75" customHeight="1">
      <c r="A61" s="14" t="s">
        <v>1506</v>
      </c>
      <c r="B61" s="52" t="s">
        <v>1438</v>
      </c>
      <c r="C61" s="52" t="s">
        <v>1439</v>
      </c>
      <c r="D61" s="53">
        <v>4103000</v>
      </c>
      <c r="E61" s="15" t="s">
        <v>1152</v>
      </c>
      <c r="F61" s="17"/>
    </row>
    <row r="62" spans="1:6" ht="45.75" customHeight="1">
      <c r="A62" s="14" t="s">
        <v>1506</v>
      </c>
      <c r="B62" s="52" t="s">
        <v>1440</v>
      </c>
      <c r="C62" s="52" t="s">
        <v>1441</v>
      </c>
      <c r="D62" s="53">
        <v>58651</v>
      </c>
      <c r="E62" s="15" t="s">
        <v>16</v>
      </c>
      <c r="F62" s="17"/>
    </row>
    <row r="63" spans="1:6" ht="45.75" customHeight="1">
      <c r="A63" s="14" t="s">
        <v>1506</v>
      </c>
      <c r="B63" s="52" t="s">
        <v>1460</v>
      </c>
      <c r="C63" s="52" t="s">
        <v>1461</v>
      </c>
      <c r="D63" s="53">
        <v>61336000</v>
      </c>
      <c r="E63" s="15" t="s">
        <v>16</v>
      </c>
      <c r="F63" s="17" t="s">
        <v>1210</v>
      </c>
    </row>
    <row r="64" spans="1:6" ht="45.75" customHeight="1">
      <c r="A64" s="14" t="s">
        <v>1506</v>
      </c>
      <c r="B64" s="52" t="s">
        <v>1462</v>
      </c>
      <c r="C64" s="52" t="s">
        <v>1463</v>
      </c>
      <c r="D64" s="53">
        <v>19448000</v>
      </c>
      <c r="E64" s="15" t="s">
        <v>16</v>
      </c>
      <c r="F64" s="17" t="s">
        <v>1210</v>
      </c>
    </row>
    <row r="65" spans="1:6" ht="45.75" customHeight="1">
      <c r="A65" s="14" t="s">
        <v>1506</v>
      </c>
      <c r="B65" s="52" t="s">
        <v>1464</v>
      </c>
      <c r="C65" s="52" t="s">
        <v>1465</v>
      </c>
      <c r="D65" s="53">
        <v>42713000</v>
      </c>
      <c r="E65" s="15" t="s">
        <v>16</v>
      </c>
      <c r="F65" s="17"/>
    </row>
    <row r="66" spans="1:6" ht="45.75" customHeight="1">
      <c r="A66" s="14" t="s">
        <v>1506</v>
      </c>
      <c r="B66" s="52" t="s">
        <v>1466</v>
      </c>
      <c r="C66" s="52" t="s">
        <v>1467</v>
      </c>
      <c r="D66" s="53">
        <v>16434000</v>
      </c>
      <c r="E66" s="15" t="s">
        <v>16</v>
      </c>
      <c r="F66" s="17"/>
    </row>
    <row r="67" spans="1:6" ht="45.75" customHeight="1">
      <c r="A67" s="14" t="s">
        <v>1506</v>
      </c>
      <c r="B67" s="52" t="s">
        <v>1470</v>
      </c>
      <c r="C67" s="52" t="s">
        <v>1471</v>
      </c>
      <c r="D67" s="53">
        <v>308264000</v>
      </c>
      <c r="E67" s="15" t="s">
        <v>1152</v>
      </c>
      <c r="F67" s="17" t="s">
        <v>1210</v>
      </c>
    </row>
    <row r="68" spans="1:6" ht="45.75" customHeight="1">
      <c r="A68" s="14" t="s">
        <v>1506</v>
      </c>
      <c r="B68" s="52" t="s">
        <v>1473</v>
      </c>
      <c r="C68" s="52" t="s">
        <v>1471</v>
      </c>
      <c r="D68" s="53">
        <v>258060000</v>
      </c>
      <c r="E68" s="15" t="s">
        <v>1402</v>
      </c>
      <c r="F68" s="17" t="s">
        <v>1210</v>
      </c>
    </row>
    <row r="69" spans="1:6" ht="45.75" customHeight="1">
      <c r="A69" s="14" t="s">
        <v>1506</v>
      </c>
      <c r="B69" s="52" t="s">
        <v>1474</v>
      </c>
      <c r="C69" s="52" t="s">
        <v>1475</v>
      </c>
      <c r="D69" s="53">
        <v>2997500</v>
      </c>
      <c r="E69" s="15" t="s">
        <v>16</v>
      </c>
      <c r="F69" s="17"/>
    </row>
    <row r="70" spans="1:6" ht="45.75" customHeight="1">
      <c r="A70" s="14" t="s">
        <v>1506</v>
      </c>
      <c r="B70" s="52" t="s">
        <v>1476</v>
      </c>
      <c r="C70" s="52" t="s">
        <v>1477</v>
      </c>
      <c r="D70" s="53">
        <v>139700</v>
      </c>
      <c r="E70" s="15" t="s">
        <v>16</v>
      </c>
      <c r="F70" s="17" t="s">
        <v>1210</v>
      </c>
    </row>
    <row r="71" spans="1:6" ht="45.75" customHeight="1">
      <c r="A71" s="14" t="s">
        <v>1506</v>
      </c>
      <c r="B71" s="52" t="s">
        <v>1498</v>
      </c>
      <c r="C71" s="52" t="s">
        <v>1503</v>
      </c>
      <c r="D71" s="53">
        <v>335977</v>
      </c>
      <c r="E71" s="15" t="s">
        <v>16</v>
      </c>
      <c r="F71" s="17"/>
    </row>
    <row r="72" spans="1:6" ht="45.75" customHeight="1">
      <c r="A72" s="14" t="s">
        <v>1506</v>
      </c>
      <c r="B72" s="52" t="s">
        <v>1511</v>
      </c>
      <c r="C72" s="52" t="s">
        <v>1480</v>
      </c>
      <c r="D72" s="53">
        <v>77220</v>
      </c>
      <c r="E72" s="15" t="s">
        <v>16</v>
      </c>
      <c r="F72" s="17"/>
    </row>
    <row r="73" spans="1:6" ht="45.75" customHeight="1">
      <c r="A73" s="14" t="s">
        <v>1506</v>
      </c>
      <c r="B73" s="52" t="s">
        <v>1512</v>
      </c>
      <c r="C73" s="52" t="s">
        <v>1282</v>
      </c>
      <c r="D73" s="53">
        <v>56158</v>
      </c>
      <c r="E73" s="15" t="s">
        <v>16</v>
      </c>
      <c r="F73" s="17"/>
    </row>
    <row r="74" spans="1:6" ht="45.75" customHeight="1">
      <c r="A74" s="14" t="s">
        <v>1506</v>
      </c>
      <c r="B74" s="52" t="s">
        <v>1134</v>
      </c>
      <c r="C74" s="52" t="s">
        <v>1135</v>
      </c>
      <c r="D74" s="53">
        <v>8002441</v>
      </c>
      <c r="E74" s="15" t="s">
        <v>16</v>
      </c>
      <c r="F74" s="17"/>
    </row>
    <row r="75" spans="1:6" ht="45.75" customHeight="1">
      <c r="A75" s="14" t="s">
        <v>1506</v>
      </c>
      <c r="B75" s="52" t="s">
        <v>1136</v>
      </c>
      <c r="C75" s="52" t="s">
        <v>1137</v>
      </c>
      <c r="D75" s="53">
        <v>214500</v>
      </c>
      <c r="E75" s="15" t="s">
        <v>26</v>
      </c>
      <c r="F75" s="17"/>
    </row>
    <row r="76" spans="1:6" ht="45.75" customHeight="1">
      <c r="A76" s="14" t="s">
        <v>1506</v>
      </c>
      <c r="B76" s="52" t="s">
        <v>1138</v>
      </c>
      <c r="C76" s="52" t="s">
        <v>1137</v>
      </c>
      <c r="D76" s="53">
        <v>374000</v>
      </c>
      <c r="E76" s="15" t="s">
        <v>26</v>
      </c>
      <c r="F76" s="17"/>
    </row>
    <row r="77" spans="1:6" ht="45.75" customHeight="1">
      <c r="A77" s="14" t="s">
        <v>1506</v>
      </c>
      <c r="B77" s="52" t="s">
        <v>1139</v>
      </c>
      <c r="C77" s="52" t="s">
        <v>1140</v>
      </c>
      <c r="D77" s="53">
        <v>203500</v>
      </c>
      <c r="E77" s="15" t="s">
        <v>16</v>
      </c>
      <c r="F77" s="17"/>
    </row>
    <row r="78" spans="1:6" ht="45.75" customHeight="1">
      <c r="A78" s="14" t="s">
        <v>1506</v>
      </c>
      <c r="B78" s="52" t="s">
        <v>1141</v>
      </c>
      <c r="C78" s="52" t="s">
        <v>1142</v>
      </c>
      <c r="D78" s="53">
        <v>177551</v>
      </c>
      <c r="E78" s="15" t="s">
        <v>16</v>
      </c>
      <c r="F78" s="17"/>
    </row>
    <row r="79" spans="1:6" ht="45.75" customHeight="1">
      <c r="A79" s="14" t="s">
        <v>1506</v>
      </c>
      <c r="B79" s="52" t="s">
        <v>1144</v>
      </c>
      <c r="C79" s="52" t="s">
        <v>1145</v>
      </c>
      <c r="D79" s="53">
        <v>12309000</v>
      </c>
      <c r="E79" s="15" t="s">
        <v>16</v>
      </c>
      <c r="F79" s="17"/>
    </row>
    <row r="80" spans="1:6" ht="45.75" customHeight="1">
      <c r="A80" s="14" t="s">
        <v>1506</v>
      </c>
      <c r="B80" s="52" t="s">
        <v>1150</v>
      </c>
      <c r="C80" s="52" t="s">
        <v>1151</v>
      </c>
      <c r="D80" s="53">
        <v>1097800</v>
      </c>
      <c r="E80" s="15" t="s">
        <v>1152</v>
      </c>
      <c r="F80" s="17"/>
    </row>
    <row r="81" spans="1:6" ht="45.75" customHeight="1">
      <c r="A81" s="14" t="s">
        <v>1506</v>
      </c>
      <c r="B81" s="52" t="s">
        <v>1153</v>
      </c>
      <c r="C81" s="52" t="s">
        <v>1154</v>
      </c>
      <c r="D81" s="53">
        <v>738100</v>
      </c>
      <c r="E81" s="15" t="s">
        <v>1152</v>
      </c>
      <c r="F81" s="17"/>
    </row>
    <row r="82" spans="1:6" ht="54">
      <c r="A82" s="14" t="s">
        <v>1506</v>
      </c>
      <c r="B82" s="52" t="s">
        <v>1155</v>
      </c>
      <c r="C82" s="52" t="s">
        <v>1156</v>
      </c>
      <c r="D82" s="53">
        <v>2285580</v>
      </c>
      <c r="E82" s="15" t="s">
        <v>1152</v>
      </c>
      <c r="F82" s="17"/>
    </row>
    <row r="83" spans="1:6" ht="45.75" customHeight="1">
      <c r="A83" s="14" t="s">
        <v>1506</v>
      </c>
      <c r="B83" s="52" t="s">
        <v>1157</v>
      </c>
      <c r="C83" s="52" t="s">
        <v>1156</v>
      </c>
      <c r="D83" s="53">
        <v>4092000</v>
      </c>
      <c r="E83" s="15" t="s">
        <v>1152</v>
      </c>
      <c r="F83" s="17"/>
    </row>
    <row r="84" spans="1:6" ht="45.75" customHeight="1">
      <c r="A84" s="14" t="s">
        <v>1506</v>
      </c>
      <c r="B84" s="52" t="s">
        <v>1158</v>
      </c>
      <c r="C84" s="52" t="s">
        <v>1159</v>
      </c>
      <c r="D84" s="53">
        <v>52800</v>
      </c>
      <c r="E84" s="15" t="s">
        <v>1152</v>
      </c>
      <c r="F84" s="17"/>
    </row>
    <row r="85" spans="1:6" ht="45.75" customHeight="1">
      <c r="A85" s="14" t="s">
        <v>1506</v>
      </c>
      <c r="B85" s="52" t="s">
        <v>1160</v>
      </c>
      <c r="C85" s="52" t="s">
        <v>1161</v>
      </c>
      <c r="D85" s="53">
        <v>130089508</v>
      </c>
      <c r="E85" s="15" t="s">
        <v>16</v>
      </c>
      <c r="F85" s="17"/>
    </row>
    <row r="86" spans="1:6" ht="45.75" customHeight="1">
      <c r="A86" s="14" t="s">
        <v>1506</v>
      </c>
      <c r="B86" s="52" t="s">
        <v>1162</v>
      </c>
      <c r="C86" s="52" t="s">
        <v>1163</v>
      </c>
      <c r="D86" s="53">
        <v>715990</v>
      </c>
      <c r="E86" s="15" t="s">
        <v>1152</v>
      </c>
      <c r="F86" s="17"/>
    </row>
    <row r="87" spans="1:6" ht="45.75" customHeight="1">
      <c r="A87" s="14" t="s">
        <v>1506</v>
      </c>
      <c r="B87" s="52" t="s">
        <v>1174</v>
      </c>
      <c r="C87" s="52" t="s">
        <v>1175</v>
      </c>
      <c r="D87" s="53">
        <v>663300</v>
      </c>
      <c r="E87" s="15" t="s">
        <v>16</v>
      </c>
      <c r="F87" s="17"/>
    </row>
    <row r="88" spans="1:6" ht="45.75" customHeight="1">
      <c r="A88" s="14" t="s">
        <v>1506</v>
      </c>
      <c r="B88" s="52" t="s">
        <v>1176</v>
      </c>
      <c r="C88" s="52" t="s">
        <v>1175</v>
      </c>
      <c r="D88" s="53">
        <v>305447</v>
      </c>
      <c r="E88" s="15" t="s">
        <v>16</v>
      </c>
      <c r="F88" s="17"/>
    </row>
    <row r="89" spans="1:6" ht="45.75" customHeight="1">
      <c r="A89" s="14" t="s">
        <v>1506</v>
      </c>
      <c r="B89" s="52" t="s">
        <v>1176</v>
      </c>
      <c r="C89" s="52" t="s">
        <v>1175</v>
      </c>
      <c r="D89" s="53">
        <v>39219</v>
      </c>
      <c r="E89" s="15" t="s">
        <v>16</v>
      </c>
      <c r="F89" s="17"/>
    </row>
    <row r="90" spans="1:6" ht="45.75" customHeight="1">
      <c r="A90" s="14" t="s">
        <v>1506</v>
      </c>
      <c r="B90" s="52" t="s">
        <v>1172</v>
      </c>
      <c r="C90" s="52" t="s">
        <v>1173</v>
      </c>
      <c r="D90" s="53">
        <v>126500</v>
      </c>
      <c r="E90" s="15" t="s">
        <v>16</v>
      </c>
      <c r="F90" s="17"/>
    </row>
    <row r="91" spans="1:6" ht="45.75" customHeight="1">
      <c r="A91" s="14" t="s">
        <v>1506</v>
      </c>
      <c r="B91" s="52" t="s">
        <v>1483</v>
      </c>
      <c r="C91" s="52" t="s">
        <v>1177</v>
      </c>
      <c r="D91" s="53">
        <v>269500</v>
      </c>
      <c r="E91" s="15" t="s">
        <v>16</v>
      </c>
      <c r="F91" s="17"/>
    </row>
    <row r="92" spans="1:6" ht="45.75" customHeight="1">
      <c r="A92" s="14" t="s">
        <v>1506</v>
      </c>
      <c r="B92" s="52" t="s">
        <v>1484</v>
      </c>
      <c r="C92" s="52" t="s">
        <v>1177</v>
      </c>
      <c r="D92" s="53">
        <v>187000</v>
      </c>
      <c r="E92" s="15" t="s">
        <v>16</v>
      </c>
      <c r="F92" s="17"/>
    </row>
    <row r="93" spans="1:6" ht="45.75" customHeight="1">
      <c r="A93" s="14" t="s">
        <v>1506</v>
      </c>
      <c r="B93" s="52" t="s">
        <v>1178</v>
      </c>
      <c r="C93" s="52" t="s">
        <v>1179</v>
      </c>
      <c r="D93" s="53">
        <v>132000</v>
      </c>
      <c r="E93" s="15" t="s">
        <v>1152</v>
      </c>
      <c r="F93" s="17"/>
    </row>
    <row r="94" spans="1:6" ht="45.75" customHeight="1">
      <c r="A94" s="14" t="s">
        <v>1506</v>
      </c>
      <c r="B94" s="52" t="s">
        <v>1178</v>
      </c>
      <c r="C94" s="52" t="s">
        <v>1180</v>
      </c>
      <c r="D94" s="53">
        <v>339900</v>
      </c>
      <c r="E94" s="15" t="s">
        <v>1152</v>
      </c>
      <c r="F94" s="17"/>
    </row>
    <row r="95" spans="1:6" ht="45.75" customHeight="1">
      <c r="A95" s="14" t="s">
        <v>1506</v>
      </c>
      <c r="B95" s="52" t="s">
        <v>1178</v>
      </c>
      <c r="C95" s="52" t="s">
        <v>1181</v>
      </c>
      <c r="D95" s="53">
        <v>633600</v>
      </c>
      <c r="E95" s="15" t="s">
        <v>1152</v>
      </c>
      <c r="F95" s="17"/>
    </row>
    <row r="96" spans="1:6" ht="45.75" customHeight="1">
      <c r="A96" s="14" t="s">
        <v>1506</v>
      </c>
      <c r="B96" s="52" t="s">
        <v>1178</v>
      </c>
      <c r="C96" s="52" t="s">
        <v>1182</v>
      </c>
      <c r="D96" s="53">
        <v>295900</v>
      </c>
      <c r="E96" s="15" t="s">
        <v>1152</v>
      </c>
      <c r="F96" s="17"/>
    </row>
    <row r="97" spans="1:6" ht="45.75" customHeight="1">
      <c r="A97" s="14" t="s">
        <v>1506</v>
      </c>
      <c r="B97" s="52" t="s">
        <v>1178</v>
      </c>
      <c r="C97" s="52" t="s">
        <v>1183</v>
      </c>
      <c r="D97" s="53">
        <v>392700</v>
      </c>
      <c r="E97" s="15" t="s">
        <v>1152</v>
      </c>
      <c r="F97" s="17"/>
    </row>
    <row r="98" spans="1:6" ht="45.75" customHeight="1">
      <c r="A98" s="14" t="s">
        <v>1506</v>
      </c>
      <c r="B98" s="52" t="s">
        <v>1178</v>
      </c>
      <c r="C98" s="52" t="s">
        <v>1184</v>
      </c>
      <c r="D98" s="53">
        <v>370700</v>
      </c>
      <c r="E98" s="15" t="s">
        <v>1152</v>
      </c>
      <c r="F98" s="17"/>
    </row>
    <row r="99" spans="1:6" ht="45.75" customHeight="1">
      <c r="A99" s="14" t="s">
        <v>1506</v>
      </c>
      <c r="B99" s="52" t="s">
        <v>1178</v>
      </c>
      <c r="C99" s="52" t="s">
        <v>1185</v>
      </c>
      <c r="D99" s="53">
        <v>498300</v>
      </c>
      <c r="E99" s="15" t="s">
        <v>1152</v>
      </c>
      <c r="F99" s="17"/>
    </row>
    <row r="100" spans="1:6" ht="45.75" customHeight="1">
      <c r="A100" s="14" t="s">
        <v>1506</v>
      </c>
      <c r="B100" s="52" t="s">
        <v>1178</v>
      </c>
      <c r="C100" s="52" t="s">
        <v>1186</v>
      </c>
      <c r="D100" s="53">
        <v>454300</v>
      </c>
      <c r="E100" s="15" t="s">
        <v>1152</v>
      </c>
      <c r="F100" s="17"/>
    </row>
    <row r="101" spans="1:6" ht="45.75" customHeight="1">
      <c r="A101" s="14" t="s">
        <v>1506</v>
      </c>
      <c r="B101" s="52" t="s">
        <v>1178</v>
      </c>
      <c r="C101" s="52" t="s">
        <v>1187</v>
      </c>
      <c r="D101" s="53">
        <v>430100</v>
      </c>
      <c r="E101" s="15" t="s">
        <v>1152</v>
      </c>
      <c r="F101" s="17"/>
    </row>
    <row r="102" spans="1:6" ht="45.75" customHeight="1">
      <c r="A102" s="14" t="s">
        <v>1506</v>
      </c>
      <c r="B102" s="52" t="s">
        <v>1178</v>
      </c>
      <c r="C102" s="52" t="s">
        <v>1188</v>
      </c>
      <c r="D102" s="53">
        <v>132000</v>
      </c>
      <c r="E102" s="15" t="s">
        <v>1152</v>
      </c>
      <c r="F102" s="17"/>
    </row>
    <row r="103" spans="1:6" ht="45.75" customHeight="1">
      <c r="A103" s="14" t="s">
        <v>1506</v>
      </c>
      <c r="B103" s="52" t="s">
        <v>1196</v>
      </c>
      <c r="C103" s="52" t="s">
        <v>1197</v>
      </c>
      <c r="D103" s="53">
        <v>1265000</v>
      </c>
      <c r="E103" s="15" t="s">
        <v>16</v>
      </c>
      <c r="F103" s="17"/>
    </row>
    <row r="104" spans="1:6" ht="45.75" customHeight="1">
      <c r="A104" s="14" t="s">
        <v>1506</v>
      </c>
      <c r="B104" s="52" t="s">
        <v>1198</v>
      </c>
      <c r="C104" s="52" t="s">
        <v>1199</v>
      </c>
      <c r="D104" s="53">
        <v>1275000000</v>
      </c>
      <c r="E104" s="15" t="s">
        <v>1152</v>
      </c>
      <c r="F104" s="17"/>
    </row>
    <row r="105" spans="1:6" ht="45.75" customHeight="1">
      <c r="A105" s="14" t="s">
        <v>1506</v>
      </c>
      <c r="B105" s="52" t="s">
        <v>1200</v>
      </c>
      <c r="C105" s="52" t="s">
        <v>1201</v>
      </c>
      <c r="D105" s="53">
        <v>16346000</v>
      </c>
      <c r="E105" s="15" t="s">
        <v>1152</v>
      </c>
      <c r="F105" s="17"/>
    </row>
    <row r="106" spans="1:6" ht="45.75" customHeight="1">
      <c r="A106" s="14" t="s">
        <v>1506</v>
      </c>
      <c r="B106" s="52" t="s">
        <v>1202</v>
      </c>
      <c r="C106" s="52" t="s">
        <v>1203</v>
      </c>
      <c r="D106" s="53">
        <v>16021000</v>
      </c>
      <c r="E106" s="15" t="s">
        <v>16</v>
      </c>
      <c r="F106" s="17"/>
    </row>
    <row r="107" spans="1:6" ht="45.75" customHeight="1">
      <c r="A107" s="14" t="s">
        <v>1506</v>
      </c>
      <c r="B107" s="52" t="s">
        <v>1204</v>
      </c>
      <c r="C107" s="52" t="s">
        <v>1205</v>
      </c>
      <c r="D107" s="53">
        <v>2433200</v>
      </c>
      <c r="E107" s="15" t="s">
        <v>16</v>
      </c>
      <c r="F107" s="17"/>
    </row>
    <row r="108" spans="1:6" ht="45.75" customHeight="1">
      <c r="A108" s="14" t="s">
        <v>1506</v>
      </c>
      <c r="B108" s="52" t="s">
        <v>1206</v>
      </c>
      <c r="C108" s="52" t="s">
        <v>1207</v>
      </c>
      <c r="D108" s="53">
        <v>33165000</v>
      </c>
      <c r="E108" s="15" t="s">
        <v>16</v>
      </c>
      <c r="F108" s="17"/>
    </row>
    <row r="109" spans="1:6" ht="45.75" customHeight="1">
      <c r="A109" s="14" t="s">
        <v>1506</v>
      </c>
      <c r="B109" s="52" t="s">
        <v>1208</v>
      </c>
      <c r="C109" s="52" t="s">
        <v>1209</v>
      </c>
      <c r="D109" s="53">
        <v>32274000</v>
      </c>
      <c r="E109" s="15" t="s">
        <v>16</v>
      </c>
      <c r="F109" s="17" t="s">
        <v>1210</v>
      </c>
    </row>
    <row r="110" spans="1:6" ht="45.75" customHeight="1">
      <c r="A110" s="14" t="s">
        <v>1506</v>
      </c>
      <c r="B110" s="52" t="s">
        <v>1211</v>
      </c>
      <c r="C110" s="52" t="s">
        <v>1212</v>
      </c>
      <c r="D110" s="53">
        <v>6850000</v>
      </c>
      <c r="E110" s="15" t="s">
        <v>16</v>
      </c>
      <c r="F110" s="17"/>
    </row>
    <row r="111" spans="1:6" ht="45.75" customHeight="1">
      <c r="A111" s="14" t="s">
        <v>1506</v>
      </c>
      <c r="B111" s="52" t="s">
        <v>1213</v>
      </c>
      <c r="C111" s="52" t="s">
        <v>1203</v>
      </c>
      <c r="D111" s="53">
        <v>4494000</v>
      </c>
      <c r="E111" s="15" t="s">
        <v>16</v>
      </c>
      <c r="F111" s="17"/>
    </row>
    <row r="112" spans="1:6" ht="45.75" customHeight="1">
      <c r="A112" s="14" t="s">
        <v>1506</v>
      </c>
      <c r="B112" s="52" t="s">
        <v>1216</v>
      </c>
      <c r="C112" s="52" t="s">
        <v>1217</v>
      </c>
      <c r="D112" s="53">
        <v>198000</v>
      </c>
      <c r="E112" s="15" t="s">
        <v>1152</v>
      </c>
      <c r="F112" s="17"/>
    </row>
    <row r="113" spans="1:6" ht="45.75" customHeight="1">
      <c r="A113" s="14" t="s">
        <v>1506</v>
      </c>
      <c r="B113" s="52" t="s">
        <v>1218</v>
      </c>
      <c r="C113" s="52" t="s">
        <v>1217</v>
      </c>
      <c r="D113" s="53">
        <v>198000</v>
      </c>
      <c r="E113" s="15" t="s">
        <v>1152</v>
      </c>
      <c r="F113" s="17"/>
    </row>
    <row r="114" spans="1:6" ht="45.75" customHeight="1">
      <c r="A114" s="14" t="s">
        <v>1506</v>
      </c>
      <c r="B114" s="52" t="s">
        <v>1223</v>
      </c>
      <c r="C114" s="52" t="s">
        <v>1224</v>
      </c>
      <c r="D114" s="53">
        <v>7245700</v>
      </c>
      <c r="E114" s="15" t="s">
        <v>16</v>
      </c>
      <c r="F114" s="17"/>
    </row>
    <row r="115" spans="1:6" ht="45.75" customHeight="1">
      <c r="A115" s="14" t="s">
        <v>1506</v>
      </c>
      <c r="B115" s="52" t="s">
        <v>1227</v>
      </c>
      <c r="C115" s="52" t="s">
        <v>1228</v>
      </c>
      <c r="D115" s="53">
        <v>3368898</v>
      </c>
      <c r="E115" s="15" t="s">
        <v>16</v>
      </c>
      <c r="F115" s="17"/>
    </row>
    <row r="116" spans="1:6" ht="45.75" customHeight="1">
      <c r="A116" s="14" t="s">
        <v>1506</v>
      </c>
      <c r="B116" s="52" t="s">
        <v>1229</v>
      </c>
      <c r="C116" s="52" t="s">
        <v>1230</v>
      </c>
      <c r="D116" s="53">
        <v>3405600</v>
      </c>
      <c r="E116" s="15" t="s">
        <v>1152</v>
      </c>
      <c r="F116" s="17"/>
    </row>
    <row r="117" spans="1:6" ht="45.75" customHeight="1">
      <c r="A117" s="14" t="s">
        <v>1506</v>
      </c>
      <c r="B117" s="52" t="s">
        <v>1239</v>
      </c>
      <c r="C117" s="52" t="s">
        <v>1240</v>
      </c>
      <c r="D117" s="53">
        <v>10157400</v>
      </c>
      <c r="E117" s="15" t="s">
        <v>1152</v>
      </c>
      <c r="F117" s="17"/>
    </row>
    <row r="118" spans="1:6" ht="45.75" customHeight="1">
      <c r="A118" s="14" t="s">
        <v>1506</v>
      </c>
      <c r="B118" s="52" t="s">
        <v>1241</v>
      </c>
      <c r="C118" s="52" t="s">
        <v>1242</v>
      </c>
      <c r="D118" s="53">
        <v>937200</v>
      </c>
      <c r="E118" s="15" t="s">
        <v>1152</v>
      </c>
      <c r="F118" s="17"/>
    </row>
    <row r="119" spans="1:6" ht="45.75" customHeight="1">
      <c r="A119" s="14" t="s">
        <v>1506</v>
      </c>
      <c r="B119" s="52" t="s">
        <v>1243</v>
      </c>
      <c r="C119" s="52" t="s">
        <v>1244</v>
      </c>
      <c r="D119" s="53">
        <v>858000</v>
      </c>
      <c r="E119" s="15" t="s">
        <v>1152</v>
      </c>
      <c r="F119" s="17"/>
    </row>
    <row r="120" spans="1:6" ht="45.75" customHeight="1">
      <c r="A120" s="14" t="s">
        <v>1506</v>
      </c>
      <c r="B120" s="52" t="s">
        <v>1232</v>
      </c>
      <c r="C120" s="52" t="s">
        <v>1233</v>
      </c>
      <c r="D120" s="53">
        <v>356553</v>
      </c>
      <c r="E120" s="15" t="s">
        <v>16</v>
      </c>
      <c r="F120" s="17"/>
    </row>
    <row r="121" spans="1:6" ht="45.75" customHeight="1">
      <c r="A121" s="14" t="s">
        <v>1506</v>
      </c>
      <c r="B121" s="52" t="s">
        <v>1245</v>
      </c>
      <c r="C121" s="52" t="s">
        <v>1246</v>
      </c>
      <c r="D121" s="53">
        <v>1089000</v>
      </c>
      <c r="E121" s="15" t="s">
        <v>16</v>
      </c>
      <c r="F121" s="17"/>
    </row>
    <row r="122" spans="1:6" ht="45.75" customHeight="1">
      <c r="A122" s="14" t="s">
        <v>1506</v>
      </c>
      <c r="B122" s="52" t="s">
        <v>1247</v>
      </c>
      <c r="C122" s="52" t="s">
        <v>1246</v>
      </c>
      <c r="D122" s="53">
        <v>1377200</v>
      </c>
      <c r="E122" s="15" t="s">
        <v>16</v>
      </c>
      <c r="F122" s="17"/>
    </row>
    <row r="123" spans="1:6" ht="45.75" customHeight="1">
      <c r="A123" s="14" t="s">
        <v>1506</v>
      </c>
      <c r="B123" s="52" t="s">
        <v>1485</v>
      </c>
      <c r="C123" s="52" t="s">
        <v>1246</v>
      </c>
      <c r="D123" s="53">
        <v>276100</v>
      </c>
      <c r="E123" s="15" t="s">
        <v>16</v>
      </c>
      <c r="F123" s="17"/>
    </row>
    <row r="124" spans="1:6" ht="45.75" customHeight="1">
      <c r="A124" s="14" t="s">
        <v>1506</v>
      </c>
      <c r="B124" s="52" t="s">
        <v>1234</v>
      </c>
      <c r="C124" s="52" t="s">
        <v>1145</v>
      </c>
      <c r="D124" s="53">
        <v>73383</v>
      </c>
      <c r="E124" s="15" t="s">
        <v>16</v>
      </c>
      <c r="F124" s="17"/>
    </row>
    <row r="125" spans="1:6" ht="45.75" customHeight="1">
      <c r="A125" s="14" t="s">
        <v>1506</v>
      </c>
      <c r="B125" s="52" t="s">
        <v>1235</v>
      </c>
      <c r="C125" s="52" t="s">
        <v>1236</v>
      </c>
      <c r="D125" s="53">
        <v>6556000</v>
      </c>
      <c r="E125" s="15" t="s">
        <v>1152</v>
      </c>
      <c r="F125" s="17"/>
    </row>
    <row r="126" spans="1:6" ht="45.75" customHeight="1">
      <c r="A126" s="14" t="s">
        <v>1506</v>
      </c>
      <c r="B126" s="52" t="s">
        <v>1248</v>
      </c>
      <c r="C126" s="52" t="s">
        <v>1249</v>
      </c>
      <c r="D126" s="53">
        <v>8140000</v>
      </c>
      <c r="E126" s="15" t="s">
        <v>16</v>
      </c>
      <c r="F126" s="17"/>
    </row>
    <row r="127" spans="1:6" ht="45.75" customHeight="1">
      <c r="A127" s="14" t="s">
        <v>1506</v>
      </c>
      <c r="B127" s="52" t="s">
        <v>1250</v>
      </c>
      <c r="C127" s="52" t="s">
        <v>1236</v>
      </c>
      <c r="D127" s="53">
        <v>13992000</v>
      </c>
      <c r="E127" s="15" t="s">
        <v>1152</v>
      </c>
      <c r="F127" s="17"/>
    </row>
    <row r="128" spans="1:6" ht="45.75" customHeight="1">
      <c r="A128" s="14" t="s">
        <v>1506</v>
      </c>
      <c r="B128" s="52" t="s">
        <v>1251</v>
      </c>
      <c r="C128" s="52" t="s">
        <v>1252</v>
      </c>
      <c r="D128" s="53">
        <v>7810000</v>
      </c>
      <c r="E128" s="15" t="s">
        <v>16</v>
      </c>
      <c r="F128" s="17"/>
    </row>
    <row r="129" spans="1:6" ht="45.75" customHeight="1">
      <c r="A129" s="14" t="s">
        <v>1506</v>
      </c>
      <c r="B129" s="52" t="s">
        <v>1253</v>
      </c>
      <c r="C129" s="52" t="s">
        <v>1254</v>
      </c>
      <c r="D129" s="53">
        <v>58080</v>
      </c>
      <c r="E129" s="15" t="s">
        <v>16</v>
      </c>
      <c r="F129" s="17"/>
    </row>
    <row r="130" spans="1:6" ht="45.75" customHeight="1">
      <c r="A130" s="14" t="s">
        <v>1506</v>
      </c>
      <c r="B130" s="52" t="s">
        <v>1255</v>
      </c>
      <c r="C130" s="52" t="s">
        <v>1256</v>
      </c>
      <c r="D130" s="53">
        <v>13200000</v>
      </c>
      <c r="E130" s="15" t="s">
        <v>16</v>
      </c>
      <c r="F130" s="17"/>
    </row>
    <row r="131" spans="1:6" ht="45.75" customHeight="1">
      <c r="A131" s="14" t="s">
        <v>1506</v>
      </c>
      <c r="B131" s="52" t="s">
        <v>1486</v>
      </c>
      <c r="C131" s="52" t="s">
        <v>1257</v>
      </c>
      <c r="D131" s="53">
        <v>418000</v>
      </c>
      <c r="E131" s="15" t="s">
        <v>16</v>
      </c>
      <c r="F131" s="17"/>
    </row>
    <row r="132" spans="1:6" ht="45.75" customHeight="1">
      <c r="A132" s="14" t="s">
        <v>1506</v>
      </c>
      <c r="B132" s="52" t="s">
        <v>1491</v>
      </c>
      <c r="C132" s="52" t="s">
        <v>1269</v>
      </c>
      <c r="D132" s="53">
        <v>1815000</v>
      </c>
      <c r="E132" s="15" t="s">
        <v>1270</v>
      </c>
      <c r="F132" s="17"/>
    </row>
    <row r="133" spans="1:6" ht="45.75" customHeight="1">
      <c r="A133" s="14" t="s">
        <v>1506</v>
      </c>
      <c r="B133" s="52" t="s">
        <v>1487</v>
      </c>
      <c r="C133" s="52" t="s">
        <v>1271</v>
      </c>
      <c r="D133" s="53">
        <v>193380</v>
      </c>
      <c r="E133" s="15" t="s">
        <v>26</v>
      </c>
      <c r="F133" s="17"/>
    </row>
    <row r="134" spans="1:6" ht="45.75" customHeight="1">
      <c r="A134" s="14" t="s">
        <v>1506</v>
      </c>
      <c r="B134" s="52" t="s">
        <v>1272</v>
      </c>
      <c r="C134" s="52" t="s">
        <v>1265</v>
      </c>
      <c r="D134" s="53">
        <v>1240250</v>
      </c>
      <c r="E134" s="15" t="s">
        <v>1152</v>
      </c>
      <c r="F134" s="17"/>
    </row>
    <row r="135" spans="1:6" ht="45.75" customHeight="1">
      <c r="A135" s="14" t="s">
        <v>1506</v>
      </c>
      <c r="B135" s="52" t="s">
        <v>1273</v>
      </c>
      <c r="C135" s="52" t="s">
        <v>559</v>
      </c>
      <c r="D135" s="53">
        <v>89607</v>
      </c>
      <c r="E135" s="15" t="s">
        <v>1152</v>
      </c>
      <c r="F135" s="17"/>
    </row>
    <row r="136" spans="1:6" ht="45.75" customHeight="1">
      <c r="A136" s="14" t="s">
        <v>1506</v>
      </c>
      <c r="B136" s="52" t="s">
        <v>1274</v>
      </c>
      <c r="C136" s="52" t="s">
        <v>1275</v>
      </c>
      <c r="D136" s="53">
        <v>501600</v>
      </c>
      <c r="E136" s="15" t="s">
        <v>16</v>
      </c>
      <c r="F136" s="17"/>
    </row>
    <row r="137" spans="1:6" ht="45.75" customHeight="1">
      <c r="A137" s="14" t="s">
        <v>1506</v>
      </c>
      <c r="B137" s="52" t="s">
        <v>1276</v>
      </c>
      <c r="C137" s="52" t="s">
        <v>1147</v>
      </c>
      <c r="D137" s="53">
        <v>57970</v>
      </c>
      <c r="E137" s="15" t="s">
        <v>16</v>
      </c>
      <c r="F137" s="17"/>
    </row>
    <row r="138" spans="1:6" ht="45.75" customHeight="1">
      <c r="A138" s="14" t="s">
        <v>1506</v>
      </c>
      <c r="B138" s="52" t="s">
        <v>1277</v>
      </c>
      <c r="C138" s="52" t="s">
        <v>1278</v>
      </c>
      <c r="D138" s="53">
        <v>180950</v>
      </c>
      <c r="E138" s="15" t="s">
        <v>16</v>
      </c>
      <c r="F138" s="17"/>
    </row>
    <row r="139" spans="1:6" ht="45.75" customHeight="1">
      <c r="A139" s="14" t="s">
        <v>1506</v>
      </c>
      <c r="B139" s="52" t="s">
        <v>1279</v>
      </c>
      <c r="C139" s="52" t="s">
        <v>1280</v>
      </c>
      <c r="D139" s="53">
        <v>1065900</v>
      </c>
      <c r="E139" s="15" t="s">
        <v>16</v>
      </c>
      <c r="F139" s="17" t="s">
        <v>1210</v>
      </c>
    </row>
    <row r="140" spans="1:6" ht="45.75" customHeight="1">
      <c r="A140" s="14" t="s">
        <v>1506</v>
      </c>
      <c r="B140" s="52" t="s">
        <v>1281</v>
      </c>
      <c r="C140" s="52" t="s">
        <v>1282</v>
      </c>
      <c r="D140" s="53">
        <v>2575100</v>
      </c>
      <c r="E140" s="15" t="s">
        <v>16</v>
      </c>
      <c r="F140" s="17"/>
    </row>
    <row r="141" spans="1:6" ht="45.75" customHeight="1">
      <c r="A141" s="14" t="s">
        <v>1506</v>
      </c>
      <c r="B141" s="52" t="s">
        <v>1283</v>
      </c>
      <c r="C141" s="52" t="s">
        <v>1282</v>
      </c>
      <c r="D141" s="53">
        <v>66000</v>
      </c>
      <c r="E141" s="15" t="s">
        <v>16</v>
      </c>
      <c r="F141" s="17"/>
    </row>
    <row r="142" spans="1:6" ht="45.75" customHeight="1">
      <c r="A142" s="14" t="s">
        <v>1506</v>
      </c>
      <c r="B142" s="52" t="s">
        <v>1493</v>
      </c>
      <c r="C142" s="52" t="s">
        <v>1284</v>
      </c>
      <c r="D142" s="53">
        <v>180400</v>
      </c>
      <c r="E142" s="15" t="s">
        <v>1152</v>
      </c>
      <c r="F142" s="17"/>
    </row>
    <row r="143" spans="1:6" ht="45.75" customHeight="1">
      <c r="A143" s="14" t="s">
        <v>1506</v>
      </c>
      <c r="B143" s="52" t="s">
        <v>1285</v>
      </c>
      <c r="C143" s="52" t="s">
        <v>1286</v>
      </c>
      <c r="D143" s="53">
        <v>1708080</v>
      </c>
      <c r="E143" s="15" t="s">
        <v>16</v>
      </c>
      <c r="F143" s="17"/>
    </row>
    <row r="144" spans="1:6" ht="45.75" customHeight="1">
      <c r="A144" s="14" t="s">
        <v>1506</v>
      </c>
      <c r="B144" s="52" t="s">
        <v>1287</v>
      </c>
      <c r="C144" s="52" t="s">
        <v>1288</v>
      </c>
      <c r="D144" s="53">
        <v>110000</v>
      </c>
      <c r="E144" s="15" t="s">
        <v>16</v>
      </c>
      <c r="F144" s="17"/>
    </row>
    <row r="145" spans="1:6" ht="45.75" customHeight="1">
      <c r="A145" s="14" t="s">
        <v>1506</v>
      </c>
      <c r="B145" s="52" t="s">
        <v>1289</v>
      </c>
      <c r="C145" s="52" t="s">
        <v>1290</v>
      </c>
      <c r="D145" s="53">
        <v>841500</v>
      </c>
      <c r="E145" s="15" t="s">
        <v>16</v>
      </c>
      <c r="F145" s="17"/>
    </row>
    <row r="146" spans="1:6" ht="45.75" customHeight="1">
      <c r="A146" s="14" t="s">
        <v>1506</v>
      </c>
      <c r="B146" s="52" t="s">
        <v>1292</v>
      </c>
      <c r="C146" s="52" t="s">
        <v>1293</v>
      </c>
      <c r="D146" s="53">
        <v>24596000</v>
      </c>
      <c r="E146" s="15" t="s">
        <v>16</v>
      </c>
      <c r="F146" s="17"/>
    </row>
    <row r="147" spans="1:6" ht="45.75" customHeight="1">
      <c r="A147" s="14" t="s">
        <v>1506</v>
      </c>
      <c r="B147" s="52" t="s">
        <v>1294</v>
      </c>
      <c r="C147" s="52" t="s">
        <v>1295</v>
      </c>
      <c r="D147" s="53">
        <v>5021500</v>
      </c>
      <c r="E147" s="15" t="s">
        <v>16</v>
      </c>
      <c r="F147" s="17" t="s">
        <v>1210</v>
      </c>
    </row>
    <row r="148" spans="1:6" ht="45.75" customHeight="1">
      <c r="A148" s="14" t="s">
        <v>1506</v>
      </c>
      <c r="B148" s="52" t="s">
        <v>1296</v>
      </c>
      <c r="C148" s="52" t="s">
        <v>1297</v>
      </c>
      <c r="D148" s="53">
        <v>1703900</v>
      </c>
      <c r="E148" s="15" t="s">
        <v>16</v>
      </c>
      <c r="F148" s="17"/>
    </row>
    <row r="149" spans="1:6" ht="45.75" customHeight="1">
      <c r="A149" s="14" t="s">
        <v>1506</v>
      </c>
      <c r="B149" s="52" t="s">
        <v>1298</v>
      </c>
      <c r="C149" s="52" t="s">
        <v>1299</v>
      </c>
      <c r="D149" s="53">
        <v>489000</v>
      </c>
      <c r="E149" s="15" t="s">
        <v>16</v>
      </c>
      <c r="F149" s="17"/>
    </row>
    <row r="150" spans="1:6" ht="45.75" customHeight="1">
      <c r="A150" s="14" t="s">
        <v>1506</v>
      </c>
      <c r="B150" s="52" t="s">
        <v>1300</v>
      </c>
      <c r="C150" s="52" t="s">
        <v>1301</v>
      </c>
      <c r="D150" s="53">
        <v>6624200</v>
      </c>
      <c r="E150" s="15" t="s">
        <v>16</v>
      </c>
      <c r="F150" s="17"/>
    </row>
    <row r="151" spans="1:6" ht="45.75" customHeight="1">
      <c r="A151" s="14" t="s">
        <v>1506</v>
      </c>
      <c r="B151" s="52" t="s">
        <v>1302</v>
      </c>
      <c r="C151" s="52" t="s">
        <v>1303</v>
      </c>
      <c r="D151" s="53">
        <v>37222000</v>
      </c>
      <c r="E151" s="15" t="s">
        <v>16</v>
      </c>
      <c r="F151" s="17" t="s">
        <v>1210</v>
      </c>
    </row>
    <row r="152" spans="1:6" ht="45.75" customHeight="1">
      <c r="A152" s="14" t="s">
        <v>1506</v>
      </c>
      <c r="B152" s="52" t="s">
        <v>1304</v>
      </c>
      <c r="C152" s="52" t="s">
        <v>1305</v>
      </c>
      <c r="D152" s="53">
        <v>36223000</v>
      </c>
      <c r="E152" s="15" t="s">
        <v>16</v>
      </c>
      <c r="F152" s="17"/>
    </row>
    <row r="153" spans="1:6" ht="45.75" customHeight="1">
      <c r="A153" s="14" t="s">
        <v>1506</v>
      </c>
      <c r="B153" s="52" t="s">
        <v>1306</v>
      </c>
      <c r="C153" s="52" t="s">
        <v>1307</v>
      </c>
      <c r="D153" s="53">
        <v>4076600</v>
      </c>
      <c r="E153" s="15" t="s">
        <v>16</v>
      </c>
      <c r="F153" s="17" t="s">
        <v>1210</v>
      </c>
    </row>
    <row r="154" spans="1:6" ht="45.75" customHeight="1">
      <c r="A154" s="14" t="s">
        <v>1506</v>
      </c>
      <c r="B154" s="52" t="s">
        <v>1308</v>
      </c>
      <c r="C154" s="52" t="s">
        <v>1205</v>
      </c>
      <c r="D154" s="53">
        <v>31251000</v>
      </c>
      <c r="E154" s="15" t="s">
        <v>16</v>
      </c>
      <c r="F154" s="17" t="s">
        <v>1210</v>
      </c>
    </row>
    <row r="155" spans="1:6" ht="45.75" customHeight="1">
      <c r="A155" s="14" t="s">
        <v>1506</v>
      </c>
      <c r="B155" s="52" t="s">
        <v>1490</v>
      </c>
      <c r="C155" s="52" t="s">
        <v>1309</v>
      </c>
      <c r="D155" s="53">
        <v>33418000</v>
      </c>
      <c r="E155" s="15" t="s">
        <v>16</v>
      </c>
      <c r="F155" s="17" t="s">
        <v>1210</v>
      </c>
    </row>
    <row r="156" spans="1:6" ht="45.75" customHeight="1">
      <c r="A156" s="14" t="s">
        <v>1506</v>
      </c>
      <c r="B156" s="52" t="s">
        <v>1310</v>
      </c>
      <c r="C156" s="52" t="s">
        <v>1311</v>
      </c>
      <c r="D156" s="53">
        <v>22191400</v>
      </c>
      <c r="E156" s="15" t="s">
        <v>16</v>
      </c>
      <c r="F156" s="17" t="s">
        <v>1210</v>
      </c>
    </row>
    <row r="157" spans="1:6" ht="45.75" customHeight="1">
      <c r="A157" s="14" t="s">
        <v>1506</v>
      </c>
      <c r="B157" s="52" t="s">
        <v>1312</v>
      </c>
      <c r="C157" s="52" t="s">
        <v>1313</v>
      </c>
      <c r="D157" s="53">
        <v>29172000</v>
      </c>
      <c r="E157" s="15" t="s">
        <v>16</v>
      </c>
      <c r="F157" s="17"/>
    </row>
    <row r="158" spans="1:6" ht="45.75" customHeight="1">
      <c r="A158" s="14" t="s">
        <v>1506</v>
      </c>
      <c r="B158" s="52" t="s">
        <v>1314</v>
      </c>
      <c r="C158" s="52" t="s">
        <v>1315</v>
      </c>
      <c r="D158" s="53">
        <v>1467400</v>
      </c>
      <c r="E158" s="15" t="s">
        <v>16</v>
      </c>
      <c r="F158" s="17"/>
    </row>
    <row r="159" spans="1:6" ht="45.75" customHeight="1">
      <c r="A159" s="14" t="s">
        <v>1506</v>
      </c>
      <c r="B159" s="52" t="s">
        <v>1316</v>
      </c>
      <c r="C159" s="52" t="s">
        <v>1317</v>
      </c>
      <c r="D159" s="53">
        <v>1310000</v>
      </c>
      <c r="E159" s="15" t="s">
        <v>16</v>
      </c>
      <c r="F159" s="17"/>
    </row>
    <row r="160" spans="1:6" ht="45.75" customHeight="1">
      <c r="A160" s="14" t="s">
        <v>1506</v>
      </c>
      <c r="B160" s="52" t="s">
        <v>1318</v>
      </c>
      <c r="C160" s="52" t="s">
        <v>1319</v>
      </c>
      <c r="D160" s="53">
        <v>1397000</v>
      </c>
      <c r="E160" s="15" t="s">
        <v>16</v>
      </c>
      <c r="F160" s="17"/>
    </row>
    <row r="161" spans="1:6" ht="45.75" customHeight="1">
      <c r="A161" s="14" t="s">
        <v>1506</v>
      </c>
      <c r="B161" s="52" t="s">
        <v>1320</v>
      </c>
      <c r="C161" s="52" t="s">
        <v>1321</v>
      </c>
      <c r="D161" s="53">
        <v>561000</v>
      </c>
      <c r="E161" s="15" t="s">
        <v>16</v>
      </c>
      <c r="F161" s="17"/>
    </row>
    <row r="162" spans="1:6" ht="45.75" customHeight="1">
      <c r="A162" s="14" t="s">
        <v>1506</v>
      </c>
      <c r="B162" s="52" t="s">
        <v>1322</v>
      </c>
      <c r="C162" s="52" t="s">
        <v>1323</v>
      </c>
      <c r="D162" s="53">
        <v>2361700</v>
      </c>
      <c r="E162" s="15" t="s">
        <v>16</v>
      </c>
      <c r="F162" s="17"/>
    </row>
    <row r="163" spans="1:6" ht="45.75" customHeight="1">
      <c r="A163" s="14" t="s">
        <v>1506</v>
      </c>
      <c r="B163" s="52" t="s">
        <v>1324</v>
      </c>
      <c r="C163" s="52" t="s">
        <v>1325</v>
      </c>
      <c r="D163" s="53">
        <v>1040600</v>
      </c>
      <c r="E163" s="15" t="s">
        <v>1152</v>
      </c>
      <c r="F163" s="17"/>
    </row>
    <row r="164" spans="1:6" ht="45.75" customHeight="1">
      <c r="A164" s="14" t="s">
        <v>1506</v>
      </c>
      <c r="B164" s="52" t="s">
        <v>1326</v>
      </c>
      <c r="C164" s="52" t="s">
        <v>1327</v>
      </c>
      <c r="D164" s="53">
        <v>594000</v>
      </c>
      <c r="E164" s="15" t="s">
        <v>16</v>
      </c>
      <c r="F164" s="17"/>
    </row>
    <row r="165" spans="1:6" ht="45.75" customHeight="1">
      <c r="A165" s="14" t="s">
        <v>1506</v>
      </c>
      <c r="B165" s="52" t="s">
        <v>1328</v>
      </c>
      <c r="C165" s="52" t="s">
        <v>1329</v>
      </c>
      <c r="D165" s="53">
        <v>430000</v>
      </c>
      <c r="E165" s="15" t="s">
        <v>16</v>
      </c>
      <c r="F165" s="17"/>
    </row>
    <row r="166" spans="1:6" ht="45.75" customHeight="1">
      <c r="A166" s="14" t="s">
        <v>1506</v>
      </c>
      <c r="B166" s="52" t="s">
        <v>1330</v>
      </c>
      <c r="C166" s="52" t="s">
        <v>1331</v>
      </c>
      <c r="D166" s="53">
        <v>30778000</v>
      </c>
      <c r="E166" s="15" t="s">
        <v>16</v>
      </c>
      <c r="F166" s="17" t="s">
        <v>1210</v>
      </c>
    </row>
    <row r="167" spans="1:6" ht="45.75" customHeight="1">
      <c r="A167" s="14" t="s">
        <v>1506</v>
      </c>
      <c r="B167" s="52" t="s">
        <v>1332</v>
      </c>
      <c r="C167" s="52" t="s">
        <v>1203</v>
      </c>
      <c r="D167" s="53">
        <v>34738000</v>
      </c>
      <c r="E167" s="15" t="s">
        <v>16</v>
      </c>
      <c r="F167" s="17" t="s">
        <v>1210</v>
      </c>
    </row>
    <row r="168" spans="1:6" ht="45.75" customHeight="1">
      <c r="A168" s="14" t="s">
        <v>1506</v>
      </c>
      <c r="B168" s="52" t="s">
        <v>1333</v>
      </c>
      <c r="C168" s="52" t="s">
        <v>1334</v>
      </c>
      <c r="D168" s="53">
        <v>22539000</v>
      </c>
      <c r="E168" s="15" t="s">
        <v>16</v>
      </c>
      <c r="F168" s="17" t="s">
        <v>1210</v>
      </c>
    </row>
    <row r="169" spans="1:6" ht="45.75" customHeight="1">
      <c r="A169" s="14" t="s">
        <v>1506</v>
      </c>
      <c r="B169" s="52" t="s">
        <v>1335</v>
      </c>
      <c r="C169" s="52" t="s">
        <v>1203</v>
      </c>
      <c r="D169" s="53">
        <v>47707000</v>
      </c>
      <c r="E169" s="15" t="s">
        <v>16</v>
      </c>
      <c r="F169" s="17" t="s">
        <v>1210</v>
      </c>
    </row>
    <row r="170" spans="1:6" ht="45.75" customHeight="1">
      <c r="A170" s="14" t="s">
        <v>1506</v>
      </c>
      <c r="B170" s="52" t="s">
        <v>1336</v>
      </c>
      <c r="C170" s="52" t="s">
        <v>1337</v>
      </c>
      <c r="D170" s="53">
        <v>29260000</v>
      </c>
      <c r="E170" s="15" t="s">
        <v>16</v>
      </c>
      <c r="F170" s="17" t="s">
        <v>1210</v>
      </c>
    </row>
    <row r="171" spans="1:6" ht="45.75" customHeight="1">
      <c r="A171" s="14" t="s">
        <v>1506</v>
      </c>
      <c r="B171" s="52" t="s">
        <v>1338</v>
      </c>
      <c r="C171" s="52" t="s">
        <v>1339</v>
      </c>
      <c r="D171" s="53">
        <v>39193000</v>
      </c>
      <c r="E171" s="15" t="s">
        <v>16</v>
      </c>
      <c r="F171" s="17" t="s">
        <v>1210</v>
      </c>
    </row>
    <row r="172" spans="1:6" ht="45.75" customHeight="1">
      <c r="A172" s="14" t="s">
        <v>1506</v>
      </c>
      <c r="B172" s="52" t="s">
        <v>1340</v>
      </c>
      <c r="C172" s="52" t="s">
        <v>1341</v>
      </c>
      <c r="D172" s="53">
        <v>29337000</v>
      </c>
      <c r="E172" s="15" t="s">
        <v>16</v>
      </c>
      <c r="F172" s="17" t="s">
        <v>1210</v>
      </c>
    </row>
    <row r="173" spans="1:6" ht="45.75" customHeight="1">
      <c r="A173" s="14" t="s">
        <v>1506</v>
      </c>
      <c r="B173" s="52" t="s">
        <v>1342</v>
      </c>
      <c r="C173" s="52" t="s">
        <v>1331</v>
      </c>
      <c r="D173" s="53">
        <v>40227000</v>
      </c>
      <c r="E173" s="15" t="s">
        <v>16</v>
      </c>
      <c r="F173" s="17" t="s">
        <v>1210</v>
      </c>
    </row>
    <row r="174" spans="1:6" ht="45.75" customHeight="1">
      <c r="A174" s="14" t="s">
        <v>1506</v>
      </c>
      <c r="B174" s="52" t="s">
        <v>1343</v>
      </c>
      <c r="C174" s="52" t="s">
        <v>1339</v>
      </c>
      <c r="D174" s="53">
        <v>33341000</v>
      </c>
      <c r="E174" s="15" t="s">
        <v>16</v>
      </c>
      <c r="F174" s="17" t="s">
        <v>1210</v>
      </c>
    </row>
    <row r="175" spans="1:6" ht="45.75" customHeight="1">
      <c r="A175" s="14" t="s">
        <v>1506</v>
      </c>
      <c r="B175" s="52" t="s">
        <v>1344</v>
      </c>
      <c r="C175" s="52" t="s">
        <v>1341</v>
      </c>
      <c r="D175" s="53">
        <v>30701000</v>
      </c>
      <c r="E175" s="15" t="s">
        <v>16</v>
      </c>
      <c r="F175" s="17" t="s">
        <v>1210</v>
      </c>
    </row>
    <row r="176" spans="1:6" ht="45.75" customHeight="1">
      <c r="A176" s="14" t="s">
        <v>1506</v>
      </c>
      <c r="B176" s="52" t="s">
        <v>1345</v>
      </c>
      <c r="C176" s="52" t="s">
        <v>1297</v>
      </c>
      <c r="D176" s="53">
        <v>2383700</v>
      </c>
      <c r="E176" s="15" t="s">
        <v>16</v>
      </c>
      <c r="F176" s="17"/>
    </row>
    <row r="177" spans="1:6" ht="45.75" customHeight="1">
      <c r="A177" s="14" t="s">
        <v>1506</v>
      </c>
      <c r="B177" s="52" t="s">
        <v>1346</v>
      </c>
      <c r="C177" s="52" t="s">
        <v>1347</v>
      </c>
      <c r="D177" s="53">
        <v>467500</v>
      </c>
      <c r="E177" s="15" t="s">
        <v>1152</v>
      </c>
      <c r="F177" s="17"/>
    </row>
    <row r="178" spans="1:6" ht="45.75" customHeight="1">
      <c r="A178" s="14" t="s">
        <v>1506</v>
      </c>
      <c r="B178" s="52" t="s">
        <v>1348</v>
      </c>
      <c r="C178" s="52" t="s">
        <v>1499</v>
      </c>
      <c r="D178" s="53">
        <v>1941500</v>
      </c>
      <c r="E178" s="15" t="s">
        <v>1152</v>
      </c>
      <c r="F178" s="17"/>
    </row>
    <row r="179" spans="1:6" ht="45.75" customHeight="1">
      <c r="A179" s="14" t="s">
        <v>1506</v>
      </c>
      <c r="B179" s="52" t="s">
        <v>1349</v>
      </c>
      <c r="C179" s="52" t="s">
        <v>1341</v>
      </c>
      <c r="D179" s="53">
        <v>63448000</v>
      </c>
      <c r="E179" s="15" t="s">
        <v>16</v>
      </c>
      <c r="F179" s="17"/>
    </row>
    <row r="180" spans="1:6" ht="45.75" customHeight="1">
      <c r="A180" s="14" t="s">
        <v>1506</v>
      </c>
      <c r="B180" s="52" t="s">
        <v>1350</v>
      </c>
      <c r="C180" s="52" t="s">
        <v>1351</v>
      </c>
      <c r="D180" s="53">
        <v>40051000</v>
      </c>
      <c r="E180" s="15" t="s">
        <v>16</v>
      </c>
      <c r="F180" s="17" t="s">
        <v>1210</v>
      </c>
    </row>
    <row r="181" spans="1:6" ht="45.75" customHeight="1">
      <c r="A181" s="14" t="s">
        <v>1506</v>
      </c>
      <c r="B181" s="52" t="s">
        <v>1352</v>
      </c>
      <c r="C181" s="52" t="s">
        <v>1353</v>
      </c>
      <c r="D181" s="53">
        <v>10247600</v>
      </c>
      <c r="E181" s="15" t="s">
        <v>16</v>
      </c>
      <c r="F181" s="17" t="s">
        <v>1210</v>
      </c>
    </row>
    <row r="182" spans="1:6" ht="45.75" customHeight="1">
      <c r="A182" s="14" t="s">
        <v>1506</v>
      </c>
      <c r="B182" s="52" t="s">
        <v>1354</v>
      </c>
      <c r="C182" s="52" t="s">
        <v>1355</v>
      </c>
      <c r="D182" s="53">
        <v>8866000</v>
      </c>
      <c r="E182" s="15" t="s">
        <v>16</v>
      </c>
      <c r="F182" s="17"/>
    </row>
    <row r="183" spans="1:6" ht="45.75" customHeight="1">
      <c r="A183" s="14" t="s">
        <v>1506</v>
      </c>
      <c r="B183" s="52" t="s">
        <v>1356</v>
      </c>
      <c r="C183" s="52" t="s">
        <v>1357</v>
      </c>
      <c r="D183" s="53">
        <v>187352</v>
      </c>
      <c r="E183" s="15" t="s">
        <v>26</v>
      </c>
      <c r="F183" s="17"/>
    </row>
    <row r="184" spans="1:6" ht="45.75" customHeight="1">
      <c r="A184" s="14" t="s">
        <v>1506</v>
      </c>
      <c r="B184" s="52" t="s">
        <v>1358</v>
      </c>
      <c r="C184" s="52" t="s">
        <v>1359</v>
      </c>
      <c r="D184" s="53">
        <v>5728470</v>
      </c>
      <c r="E184" s="15" t="s">
        <v>1152</v>
      </c>
      <c r="F184" s="17"/>
    </row>
    <row r="185" spans="1:6" ht="45.75" customHeight="1">
      <c r="A185" s="14" t="s">
        <v>1506</v>
      </c>
      <c r="B185" s="52" t="s">
        <v>1494</v>
      </c>
      <c r="C185" s="52" t="s">
        <v>1360</v>
      </c>
      <c r="D185" s="53">
        <v>5170000</v>
      </c>
      <c r="E185" s="15" t="s">
        <v>16</v>
      </c>
      <c r="F185" s="17"/>
    </row>
    <row r="186" spans="1:6" ht="45.75" customHeight="1">
      <c r="A186" s="14" t="s">
        <v>1506</v>
      </c>
      <c r="B186" s="52" t="s">
        <v>1361</v>
      </c>
      <c r="C186" s="52" t="s">
        <v>1362</v>
      </c>
      <c r="D186" s="53">
        <v>1213300</v>
      </c>
      <c r="E186" s="15" t="s">
        <v>1152</v>
      </c>
      <c r="F186" s="17"/>
    </row>
    <row r="187" spans="1:6" ht="45.75" customHeight="1">
      <c r="A187" s="14" t="s">
        <v>1506</v>
      </c>
      <c r="B187" s="52" t="s">
        <v>1363</v>
      </c>
      <c r="C187" s="52" t="s">
        <v>1364</v>
      </c>
      <c r="D187" s="53">
        <v>9244400</v>
      </c>
      <c r="E187" s="15" t="s">
        <v>16</v>
      </c>
      <c r="F187" s="17" t="s">
        <v>1210</v>
      </c>
    </row>
    <row r="188" spans="1:6" ht="45.75" customHeight="1">
      <c r="A188" s="14" t="s">
        <v>1506</v>
      </c>
      <c r="B188" s="52" t="s">
        <v>1495</v>
      </c>
      <c r="C188" s="52" t="s">
        <v>1364</v>
      </c>
      <c r="D188" s="53">
        <v>57816000</v>
      </c>
      <c r="E188" s="15" t="s">
        <v>1152</v>
      </c>
      <c r="F188" s="17" t="s">
        <v>1210</v>
      </c>
    </row>
    <row r="189" spans="1:6" ht="45.75" customHeight="1">
      <c r="A189" s="14" t="s">
        <v>1506</v>
      </c>
      <c r="B189" s="52" t="s">
        <v>1365</v>
      </c>
      <c r="C189" s="52" t="s">
        <v>1366</v>
      </c>
      <c r="D189" s="53">
        <v>12045000</v>
      </c>
      <c r="E189" s="15" t="s">
        <v>1152</v>
      </c>
      <c r="F189" s="17"/>
    </row>
    <row r="190" spans="1:6" ht="45.75" customHeight="1">
      <c r="A190" s="14" t="s">
        <v>1506</v>
      </c>
      <c r="B190" s="52" t="s">
        <v>1367</v>
      </c>
      <c r="C190" s="52" t="s">
        <v>1368</v>
      </c>
      <c r="D190" s="53">
        <v>825000</v>
      </c>
      <c r="E190" s="15" t="s">
        <v>16</v>
      </c>
      <c r="F190" s="17"/>
    </row>
    <row r="191" spans="1:6" ht="45.75" customHeight="1">
      <c r="A191" s="14" t="s">
        <v>1506</v>
      </c>
      <c r="B191" s="52" t="s">
        <v>1369</v>
      </c>
      <c r="C191" s="52" t="s">
        <v>1366</v>
      </c>
      <c r="D191" s="53">
        <v>4070000</v>
      </c>
      <c r="E191" s="15" t="s">
        <v>1152</v>
      </c>
      <c r="F191" s="17" t="s">
        <v>1210</v>
      </c>
    </row>
    <row r="192" spans="1:6" ht="45.75" customHeight="1">
      <c r="A192" s="14" t="s">
        <v>1506</v>
      </c>
      <c r="B192" s="52" t="s">
        <v>1370</v>
      </c>
      <c r="C192" s="52" t="s">
        <v>1140</v>
      </c>
      <c r="D192" s="53">
        <v>530200</v>
      </c>
      <c r="E192" s="15" t="s">
        <v>16</v>
      </c>
      <c r="F192" s="17"/>
    </row>
    <row r="193" spans="1:6" ht="45.75" customHeight="1">
      <c r="A193" s="14" t="s">
        <v>1506</v>
      </c>
      <c r="B193" s="52" t="s">
        <v>1371</v>
      </c>
      <c r="C193" s="52" t="s">
        <v>1372</v>
      </c>
      <c r="D193" s="53">
        <v>726000</v>
      </c>
      <c r="E193" s="15" t="s">
        <v>16</v>
      </c>
      <c r="F193" s="17"/>
    </row>
    <row r="194" spans="1:6" ht="45.75" customHeight="1">
      <c r="A194" s="14" t="s">
        <v>1506</v>
      </c>
      <c r="B194" s="52" t="s">
        <v>1373</v>
      </c>
      <c r="C194" s="52" t="s">
        <v>1374</v>
      </c>
      <c r="D194" s="53">
        <v>2178000</v>
      </c>
      <c r="E194" s="15" t="s">
        <v>16</v>
      </c>
      <c r="F194" s="17"/>
    </row>
    <row r="195" spans="1:6" ht="45.75" customHeight="1">
      <c r="A195" s="14" t="s">
        <v>1506</v>
      </c>
      <c r="B195" s="52" t="s">
        <v>1375</v>
      </c>
      <c r="C195" s="52" t="s">
        <v>1376</v>
      </c>
      <c r="D195" s="53">
        <v>44781000</v>
      </c>
      <c r="E195" s="15" t="s">
        <v>16</v>
      </c>
      <c r="F195" s="17"/>
    </row>
    <row r="196" spans="1:6" ht="45.75" customHeight="1">
      <c r="A196" s="14" t="s">
        <v>1506</v>
      </c>
      <c r="B196" s="52" t="s">
        <v>1377</v>
      </c>
      <c r="C196" s="52" t="s">
        <v>1378</v>
      </c>
      <c r="D196" s="53">
        <v>11664521</v>
      </c>
      <c r="E196" s="15" t="s">
        <v>16</v>
      </c>
      <c r="F196" s="17" t="s">
        <v>1210</v>
      </c>
    </row>
    <row r="197" spans="1:6" ht="45.75" customHeight="1">
      <c r="A197" s="14" t="s">
        <v>1506</v>
      </c>
      <c r="B197" s="52" t="s">
        <v>1482</v>
      </c>
      <c r="C197" s="52" t="s">
        <v>1368</v>
      </c>
      <c r="D197" s="53">
        <v>965635</v>
      </c>
      <c r="E197" s="15" t="s">
        <v>16</v>
      </c>
      <c r="F197" s="17"/>
    </row>
    <row r="198" spans="1:6" ht="45.75" customHeight="1">
      <c r="A198" s="14" t="s">
        <v>1506</v>
      </c>
      <c r="B198" s="52" t="s">
        <v>1379</v>
      </c>
      <c r="C198" s="52" t="s">
        <v>1380</v>
      </c>
      <c r="D198" s="53">
        <v>16467000</v>
      </c>
      <c r="E198" s="15" t="s">
        <v>16</v>
      </c>
      <c r="F198" s="17" t="s">
        <v>1210</v>
      </c>
    </row>
    <row r="199" spans="1:6" ht="45.75" customHeight="1">
      <c r="A199" s="14" t="s">
        <v>1506</v>
      </c>
      <c r="B199" s="52" t="s">
        <v>1381</v>
      </c>
      <c r="C199" s="52" t="s">
        <v>1382</v>
      </c>
      <c r="D199" s="53">
        <v>61820</v>
      </c>
      <c r="E199" s="15" t="s">
        <v>26</v>
      </c>
      <c r="F199" s="17"/>
    </row>
    <row r="200" spans="1:6" ht="45.75" customHeight="1">
      <c r="A200" s="14" t="s">
        <v>1506</v>
      </c>
      <c r="B200" s="52" t="s">
        <v>1383</v>
      </c>
      <c r="C200" s="52" t="s">
        <v>1384</v>
      </c>
      <c r="D200" s="53">
        <v>6534000</v>
      </c>
      <c r="E200" s="15" t="s">
        <v>16</v>
      </c>
      <c r="F200" s="17" t="s">
        <v>1210</v>
      </c>
    </row>
    <row r="201" spans="1:6" ht="45.75" customHeight="1">
      <c r="A201" s="14" t="s">
        <v>1506</v>
      </c>
      <c r="B201" s="52" t="s">
        <v>1488</v>
      </c>
      <c r="C201" s="52" t="s">
        <v>1392</v>
      </c>
      <c r="D201" s="53">
        <v>16542900</v>
      </c>
      <c r="E201" s="15" t="s">
        <v>16</v>
      </c>
      <c r="F201" s="17" t="s">
        <v>1210</v>
      </c>
    </row>
    <row r="202" spans="1:6" ht="45.75" customHeight="1">
      <c r="A202" s="14" t="s">
        <v>1506</v>
      </c>
      <c r="B202" s="52" t="s">
        <v>1496</v>
      </c>
      <c r="C202" s="52" t="s">
        <v>1303</v>
      </c>
      <c r="D202" s="53">
        <v>926200</v>
      </c>
      <c r="E202" s="15" t="s">
        <v>16</v>
      </c>
      <c r="F202" s="17"/>
    </row>
    <row r="203" spans="1:6" ht="45.75" customHeight="1">
      <c r="A203" s="14" t="s">
        <v>1506</v>
      </c>
      <c r="B203" s="52" t="s">
        <v>1395</v>
      </c>
      <c r="C203" s="52" t="s">
        <v>1396</v>
      </c>
      <c r="D203" s="53">
        <v>71500</v>
      </c>
      <c r="E203" s="15" t="s">
        <v>1152</v>
      </c>
      <c r="F203" s="17"/>
    </row>
    <row r="204" spans="1:6" ht="45.75" customHeight="1">
      <c r="A204" s="14" t="s">
        <v>1506</v>
      </c>
      <c r="B204" s="52" t="s">
        <v>1397</v>
      </c>
      <c r="C204" s="52" t="s">
        <v>1398</v>
      </c>
      <c r="D204" s="53">
        <v>7056225</v>
      </c>
      <c r="E204" s="15" t="s">
        <v>1152</v>
      </c>
      <c r="F204" s="17" t="s">
        <v>1210</v>
      </c>
    </row>
    <row r="205" spans="1:6" ht="45.75" customHeight="1">
      <c r="A205" s="14" t="s">
        <v>1506</v>
      </c>
      <c r="B205" s="52" t="s">
        <v>1399</v>
      </c>
      <c r="C205" s="52" t="s">
        <v>1203</v>
      </c>
      <c r="D205" s="53">
        <v>16500000</v>
      </c>
      <c r="E205" s="15" t="s">
        <v>16</v>
      </c>
      <c r="F205" s="17" t="s">
        <v>1210</v>
      </c>
    </row>
    <row r="206" spans="1:6" ht="45.75" customHeight="1">
      <c r="A206" s="14" t="s">
        <v>1506</v>
      </c>
      <c r="B206" s="52" t="s">
        <v>1412</v>
      </c>
      <c r="C206" s="52" t="s">
        <v>1413</v>
      </c>
      <c r="D206" s="53">
        <v>64000</v>
      </c>
      <c r="E206" s="15" t="s">
        <v>1152</v>
      </c>
      <c r="F206" s="17"/>
    </row>
    <row r="207" spans="1:6" ht="45.75" customHeight="1">
      <c r="A207" s="14" t="s">
        <v>1506</v>
      </c>
      <c r="B207" s="52" t="s">
        <v>1414</v>
      </c>
      <c r="C207" s="52" t="s">
        <v>1415</v>
      </c>
      <c r="D207" s="53">
        <v>7147307</v>
      </c>
      <c r="E207" s="15" t="s">
        <v>16</v>
      </c>
      <c r="F207" s="17"/>
    </row>
    <row r="208" spans="1:6" ht="45.75" customHeight="1">
      <c r="A208" s="14" t="s">
        <v>1506</v>
      </c>
      <c r="B208" s="52" t="s">
        <v>1416</v>
      </c>
      <c r="C208" s="52" t="s">
        <v>1417</v>
      </c>
      <c r="D208" s="53">
        <v>139160450</v>
      </c>
      <c r="E208" s="15" t="s">
        <v>20</v>
      </c>
      <c r="F208" s="17"/>
    </row>
    <row r="209" spans="1:6" ht="45.75" customHeight="1">
      <c r="A209" s="14" t="s">
        <v>1506</v>
      </c>
      <c r="B209" s="52" t="s">
        <v>1408</v>
      </c>
      <c r="C209" s="52" t="s">
        <v>1409</v>
      </c>
      <c r="D209" s="53">
        <v>92742650</v>
      </c>
      <c r="E209" s="15" t="s">
        <v>20</v>
      </c>
      <c r="F209" s="17" t="s">
        <v>1210</v>
      </c>
    </row>
    <row r="210" spans="1:6" ht="45.75" customHeight="1">
      <c r="A210" s="14" t="s">
        <v>1506</v>
      </c>
      <c r="B210" s="52" t="s">
        <v>1418</v>
      </c>
      <c r="C210" s="52" t="s">
        <v>1419</v>
      </c>
      <c r="D210" s="53">
        <v>89375</v>
      </c>
      <c r="E210" s="15" t="s">
        <v>1152</v>
      </c>
      <c r="F210" s="17"/>
    </row>
    <row r="211" spans="1:6" ht="45.75" customHeight="1">
      <c r="A211" s="14" t="s">
        <v>1506</v>
      </c>
      <c r="B211" s="52" t="s">
        <v>1420</v>
      </c>
      <c r="C211" s="52" t="s">
        <v>1421</v>
      </c>
      <c r="D211" s="53">
        <v>6506500</v>
      </c>
      <c r="E211" s="15" t="s">
        <v>1152</v>
      </c>
      <c r="F211" s="17" t="s">
        <v>1210</v>
      </c>
    </row>
    <row r="212" spans="1:6" ht="45.75" customHeight="1">
      <c r="A212" s="14" t="s">
        <v>1506</v>
      </c>
      <c r="B212" s="52" t="s">
        <v>1497</v>
      </c>
      <c r="C212" s="52" t="s">
        <v>1442</v>
      </c>
      <c r="D212" s="53">
        <v>32000</v>
      </c>
      <c r="E212" s="15" t="s">
        <v>16</v>
      </c>
      <c r="F212" s="17"/>
    </row>
    <row r="213" spans="1:6" ht="45.75" customHeight="1">
      <c r="A213" s="14" t="s">
        <v>1506</v>
      </c>
      <c r="B213" s="52" t="s">
        <v>1443</v>
      </c>
      <c r="C213" s="52" t="s">
        <v>1444</v>
      </c>
      <c r="D213" s="53">
        <v>19837730</v>
      </c>
      <c r="E213" s="15" t="s">
        <v>16</v>
      </c>
      <c r="F213" s="17"/>
    </row>
    <row r="214" spans="1:6" ht="45.75" customHeight="1">
      <c r="A214" s="14" t="s">
        <v>1506</v>
      </c>
      <c r="B214" s="52" t="s">
        <v>1445</v>
      </c>
      <c r="C214" s="52" t="s">
        <v>1411</v>
      </c>
      <c r="D214" s="53">
        <v>12251250</v>
      </c>
      <c r="E214" s="15" t="s">
        <v>16</v>
      </c>
      <c r="F214" s="17"/>
    </row>
    <row r="215" spans="1:6" ht="45.75" customHeight="1">
      <c r="A215" s="14" t="s">
        <v>1506</v>
      </c>
      <c r="B215" s="52" t="s">
        <v>1446</v>
      </c>
      <c r="C215" s="52" t="s">
        <v>1199</v>
      </c>
      <c r="D215" s="53">
        <v>62801</v>
      </c>
      <c r="E215" s="15" t="s">
        <v>16</v>
      </c>
      <c r="F215" s="17"/>
    </row>
    <row r="216" spans="1:6" ht="45.75" customHeight="1">
      <c r="A216" s="14" t="s">
        <v>1506</v>
      </c>
      <c r="B216" s="52" t="s">
        <v>1447</v>
      </c>
      <c r="C216" s="52" t="s">
        <v>1448</v>
      </c>
      <c r="D216" s="53">
        <v>14445</v>
      </c>
      <c r="E216" s="15" t="s">
        <v>16</v>
      </c>
      <c r="F216" s="17"/>
    </row>
    <row r="217" spans="1:6" ht="45.75" customHeight="1">
      <c r="A217" s="14" t="s">
        <v>1506</v>
      </c>
      <c r="B217" s="52" t="s">
        <v>1449</v>
      </c>
      <c r="C217" s="52" t="s">
        <v>1450</v>
      </c>
      <c r="D217" s="53">
        <v>77039</v>
      </c>
      <c r="E217" s="15" t="s">
        <v>16</v>
      </c>
      <c r="F217" s="17"/>
    </row>
    <row r="218" spans="1:6" ht="45.75" customHeight="1">
      <c r="A218" s="14" t="s">
        <v>1506</v>
      </c>
      <c r="B218" s="52" t="s">
        <v>1451</v>
      </c>
      <c r="C218" s="52" t="s">
        <v>278</v>
      </c>
      <c r="D218" s="53">
        <v>69526050</v>
      </c>
      <c r="E218" s="15" t="s">
        <v>16</v>
      </c>
      <c r="F218" s="17"/>
    </row>
    <row r="219" spans="1:6" ht="45.75" customHeight="1">
      <c r="A219" s="14" t="s">
        <v>1506</v>
      </c>
      <c r="B219" s="52" t="s">
        <v>1452</v>
      </c>
      <c r="C219" s="52" t="s">
        <v>1453</v>
      </c>
      <c r="D219" s="53">
        <v>2812891</v>
      </c>
      <c r="E219" s="15" t="s">
        <v>16</v>
      </c>
      <c r="F219" s="17"/>
    </row>
    <row r="220" spans="1:6" ht="45.75" customHeight="1">
      <c r="A220" s="14" t="s">
        <v>1506</v>
      </c>
      <c r="B220" s="52" t="s">
        <v>1454</v>
      </c>
      <c r="C220" s="52" t="s">
        <v>1147</v>
      </c>
      <c r="D220" s="53">
        <v>37229</v>
      </c>
      <c r="E220" s="15" t="s">
        <v>16</v>
      </c>
      <c r="F220" s="17"/>
    </row>
    <row r="221" spans="1:6" ht="45.75" customHeight="1">
      <c r="A221" s="14" t="s">
        <v>1506</v>
      </c>
      <c r="B221" s="52" t="s">
        <v>1455</v>
      </c>
      <c r="C221" s="52" t="s">
        <v>1456</v>
      </c>
      <c r="D221" s="53">
        <v>185669</v>
      </c>
      <c r="E221" s="15" t="s">
        <v>16</v>
      </c>
      <c r="F221" s="17"/>
    </row>
    <row r="222" spans="1:6" ht="45.75" customHeight="1">
      <c r="A222" s="14" t="s">
        <v>1506</v>
      </c>
      <c r="B222" s="52" t="s">
        <v>1457</v>
      </c>
      <c r="C222" s="52" t="s">
        <v>1458</v>
      </c>
      <c r="D222" s="53">
        <v>23771000</v>
      </c>
      <c r="E222" s="15" t="s">
        <v>16</v>
      </c>
      <c r="F222" s="17" t="s">
        <v>1210</v>
      </c>
    </row>
    <row r="223" spans="1:6" ht="45.75" customHeight="1">
      <c r="A223" s="14" t="s">
        <v>1506</v>
      </c>
      <c r="B223" s="52" t="s">
        <v>1459</v>
      </c>
      <c r="C223" s="52" t="s">
        <v>1444</v>
      </c>
      <c r="D223" s="53">
        <v>8641930</v>
      </c>
      <c r="E223" s="15" t="s">
        <v>16</v>
      </c>
      <c r="F223" s="17"/>
    </row>
    <row r="224" spans="1:6" ht="45.75" customHeight="1">
      <c r="A224" s="14" t="s">
        <v>1506</v>
      </c>
      <c r="B224" s="52" t="s">
        <v>1468</v>
      </c>
      <c r="C224" s="52" t="s">
        <v>1469</v>
      </c>
      <c r="D224" s="53">
        <v>2270400</v>
      </c>
      <c r="E224" s="15" t="s">
        <v>16</v>
      </c>
      <c r="F224" s="17"/>
    </row>
    <row r="225" spans="1:6" ht="45.75" customHeight="1">
      <c r="A225" s="14" t="s">
        <v>1506</v>
      </c>
      <c r="B225" s="52" t="s">
        <v>1472</v>
      </c>
      <c r="C225" s="52" t="s">
        <v>1411</v>
      </c>
      <c r="D225" s="53">
        <v>3157220</v>
      </c>
      <c r="E225" s="15" t="s">
        <v>16</v>
      </c>
      <c r="F225" s="17"/>
    </row>
    <row r="226" spans="1:6" ht="45.75" customHeight="1">
      <c r="A226" s="14" t="s">
        <v>1506</v>
      </c>
      <c r="B226" s="52" t="s">
        <v>1478</v>
      </c>
      <c r="C226" s="52" t="s">
        <v>1479</v>
      </c>
      <c r="D226" s="53">
        <v>5112596</v>
      </c>
      <c r="E226" s="15" t="s">
        <v>1152</v>
      </c>
      <c r="F226" s="17" t="s">
        <v>1210</v>
      </c>
    </row>
    <row r="227" spans="1:6" ht="45.75" customHeight="1">
      <c r="A227" s="14" t="s">
        <v>1506</v>
      </c>
      <c r="B227" s="52" t="s">
        <v>1489</v>
      </c>
      <c r="C227" s="52" t="s">
        <v>1353</v>
      </c>
      <c r="D227" s="53">
        <v>14137850</v>
      </c>
      <c r="E227" s="15" t="s">
        <v>16</v>
      </c>
      <c r="F227" s="17"/>
    </row>
    <row r="228" spans="1:6" ht="40.5" customHeight="1">
      <c r="A228" s="65" t="s">
        <v>1507</v>
      </c>
      <c r="B228" s="66"/>
      <c r="C228" s="67"/>
      <c r="D228" s="54">
        <f>SUM(D5:D227)</f>
        <v>3912158302</v>
      </c>
      <c r="E228" s="68"/>
      <c r="F228" s="69"/>
    </row>
    <row r="229" spans="1:6" ht="45.75" customHeight="1"/>
    <row r="230" spans="1:6">
      <c r="C230" s="56" t="s">
        <v>1510</v>
      </c>
    </row>
    <row r="231" spans="1:6" ht="45" customHeight="1">
      <c r="A231" s="31"/>
      <c r="B231" s="33"/>
      <c r="C231" s="34" t="s">
        <v>15</v>
      </c>
      <c r="D231" s="55">
        <f>SUMIF($E$5:$E$227,E231,$D$5:$D$227)</f>
        <v>1623536519</v>
      </c>
      <c r="E231" s="15" t="s">
        <v>16</v>
      </c>
      <c r="F231" s="30"/>
    </row>
    <row r="232" spans="1:6" ht="45" customHeight="1">
      <c r="A232" s="31"/>
      <c r="B232" s="33"/>
      <c r="C232" s="34" t="s">
        <v>17</v>
      </c>
      <c r="D232" s="55">
        <f>SUMIF($E$5:$E$227,E232,$D$5:$D$227)</f>
        <v>1815000</v>
      </c>
      <c r="E232" s="36" t="s">
        <v>18</v>
      </c>
      <c r="F232" s="30"/>
    </row>
    <row r="233" spans="1:6" ht="45" customHeight="1">
      <c r="A233" s="31"/>
      <c r="B233" s="33"/>
      <c r="C233" s="34" t="s">
        <v>19</v>
      </c>
      <c r="D233" s="55">
        <f>SUMIF($E$5:$E$227,E233,$D$5:$D$227)</f>
        <v>231969100</v>
      </c>
      <c r="E233" s="15" t="s">
        <v>20</v>
      </c>
      <c r="F233" s="30"/>
    </row>
    <row r="234" spans="1:6" ht="45" customHeight="1">
      <c r="A234" s="31"/>
      <c r="B234" s="33"/>
      <c r="C234" s="34" t="s">
        <v>21</v>
      </c>
      <c r="D234" s="55">
        <f t="shared" ref="D234:D235" si="0">SUMIF($E$5:$E$227,E234,$D$5:$D$227)</f>
        <v>260786203</v>
      </c>
      <c r="E234" s="15" t="s">
        <v>22</v>
      </c>
      <c r="F234" s="30"/>
    </row>
    <row r="235" spans="1:6" ht="45" customHeight="1">
      <c r="A235" s="31"/>
      <c r="B235" s="33"/>
      <c r="C235" s="34" t="s">
        <v>23</v>
      </c>
      <c r="D235" s="55">
        <f t="shared" si="0"/>
        <v>0</v>
      </c>
      <c r="E235" s="15" t="s">
        <v>24</v>
      </c>
      <c r="F235" s="30"/>
    </row>
    <row r="236" spans="1:6" ht="45" customHeight="1">
      <c r="A236" s="31"/>
      <c r="B236" s="33"/>
      <c r="C236" s="34" t="s">
        <v>25</v>
      </c>
      <c r="D236" s="55">
        <f>SUMIF($E$5:$E$227,E236,$D$5:$D$227)</f>
        <v>1031052</v>
      </c>
      <c r="E236" s="15" t="s">
        <v>26</v>
      </c>
      <c r="F236" s="37"/>
    </row>
    <row r="237" spans="1:6" ht="45" customHeight="1">
      <c r="A237" s="31"/>
      <c r="B237" s="33"/>
      <c r="C237" s="34" t="s">
        <v>27</v>
      </c>
      <c r="D237" s="55">
        <f>SUMIF($E$5:$E$227,E237,$D$5:$D$227)</f>
        <v>1793020428</v>
      </c>
      <c r="E237" s="15" t="s">
        <v>28</v>
      </c>
      <c r="F237" s="30"/>
    </row>
    <row r="238" spans="1:6" ht="45" customHeight="1">
      <c r="A238" s="31"/>
      <c r="B238" s="33"/>
      <c r="C238" s="34" t="s">
        <v>1504</v>
      </c>
      <c r="D238" s="38">
        <f>D237/D239</f>
        <v>0.45832000895346181</v>
      </c>
      <c r="E238" s="39"/>
      <c r="F238" s="30"/>
    </row>
    <row r="239" spans="1:6" ht="45" customHeight="1">
      <c r="A239" s="31"/>
      <c r="B239" s="33"/>
      <c r="C239" s="34" t="s">
        <v>30</v>
      </c>
      <c r="D239" s="35">
        <f>SUM(D231:D237)</f>
        <v>3912158302</v>
      </c>
      <c r="E239" s="40"/>
      <c r="F239" s="30"/>
    </row>
  </sheetData>
  <mergeCells count="4">
    <mergeCell ref="E1:F1"/>
    <mergeCell ref="A2:F2"/>
    <mergeCell ref="A228:C228"/>
    <mergeCell ref="E228:F228"/>
  </mergeCells>
  <phoneticPr fontId="16"/>
  <dataValidations count="2">
    <dataValidation type="list" allowBlank="1" showInputMessage="1" showErrorMessage="1" sqref="E4 E6:E47 E210:E227">
      <formula1>"公募,非公募,一般,公募指名,指名,比随,特随"</formula1>
    </dataValidation>
    <dataValidation type="list" allowBlank="1" showInputMessage="1" showErrorMessage="1" sqref="E48:E209">
      <formula1>$E$233</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1"/>
  <headerFooter scaleWithDoc="0" alignWithMargins="0">
    <oddFooter>&amp;C&amp;"ＭＳ 明朝,標準"&amp;10－&amp;P－</oddFooter>
  </headerFooter>
  <rowBreaks count="3" manualBreakCount="3">
    <brk id="187" max="6" man="1"/>
    <brk id="210" max="6" man="1"/>
    <brk id="22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照会元データ</vt:lpstr>
      <vt:lpstr>委託料支出一覧</vt:lpstr>
      <vt:lpstr>委託料支出一覧!Print_Area</vt:lpstr>
      <vt:lpstr>照会元データ!Print_Area</vt:lpstr>
      <vt:lpstr>委託料支出一覧!Print_Titles</vt:lpstr>
      <vt:lpstr>照会元データ!Print_Titles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2021-09-27T07:08:30Z</dcterms:created>
  <dcterms:modified xsi:type="dcterms:W3CDTF">2021-10-01T07:51:51Z</dcterms:modified>
</cp:coreProperties>
</file>