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3280" windowHeight="12600"/>
  </bookViews>
  <sheets>
    <sheet name="準公・公営会計" sheetId="5" r:id="rId1"/>
  </sheets>
  <definedNames>
    <definedName name="_xlnm._FilterDatabase" localSheetId="0" hidden="1">準公・公営会計!$A$5:$K$107</definedName>
    <definedName name="_xlnm.Print_Area" localSheetId="0">準公・公営会計!$A$1:$I$105</definedName>
    <definedName name="_xlnm.Print_Titles" localSheetId="0">準公・公営会計!$6:$7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5" l="1"/>
  <c r="G62" i="5"/>
  <c r="E62" i="5"/>
  <c r="F36" i="5" l="1"/>
  <c r="E36" i="5"/>
  <c r="F32" i="5"/>
  <c r="E32" i="5"/>
  <c r="F22" i="5"/>
  <c r="E22" i="5"/>
  <c r="F102" i="5"/>
  <c r="E102" i="5"/>
  <c r="F98" i="5"/>
  <c r="E98" i="5"/>
  <c r="F94" i="5"/>
  <c r="E94" i="5"/>
  <c r="F90" i="5"/>
  <c r="E90" i="5"/>
  <c r="F78" i="5"/>
  <c r="E78" i="5"/>
  <c r="F74" i="5"/>
  <c r="E74" i="5"/>
  <c r="F66" i="5"/>
  <c r="E66" i="5"/>
  <c r="F54" i="5"/>
  <c r="E54" i="5"/>
  <c r="F104" i="5" l="1"/>
  <c r="E104" i="5"/>
  <c r="G82" i="5"/>
  <c r="G86" i="5"/>
  <c r="G88" i="5"/>
  <c r="G50" i="5"/>
  <c r="G52" i="5"/>
  <c r="G40" i="5"/>
  <c r="G76" i="5"/>
  <c r="G18" i="5"/>
  <c r="G58" i="5"/>
  <c r="G34" i="5"/>
  <c r="G26" i="5"/>
  <c r="G46" i="5" l="1"/>
  <c r="G98" i="5"/>
  <c r="G66" i="5"/>
  <c r="G96" i="5"/>
  <c r="G78" i="5"/>
  <c r="G36" i="5"/>
  <c r="G70" i="5"/>
  <c r="G64" i="5"/>
  <c r="G12" i="5"/>
  <c r="G94" i="5"/>
  <c r="G92" i="5"/>
  <c r="G100" i="5"/>
  <c r="G20" i="5"/>
  <c r="G80" i="5"/>
  <c r="G28" i="5"/>
  <c r="G102" i="5"/>
  <c r="G48" i="5"/>
  <c r="G60" i="5"/>
  <c r="G38" i="5"/>
  <c r="G14" i="5"/>
  <c r="G54" i="5" l="1"/>
  <c r="G72" i="5"/>
  <c r="G56" i="5"/>
  <c r="G74" i="5"/>
  <c r="G16" i="5"/>
  <c r="G22" i="5"/>
  <c r="G84" i="5"/>
  <c r="G42" i="5"/>
  <c r="G24" i="5"/>
  <c r="G10" i="5"/>
  <c r="G44" i="5"/>
  <c r="G90" i="5"/>
  <c r="G32" i="5" l="1"/>
  <c r="G30" i="5"/>
  <c r="G104" i="5" l="1"/>
</calcChain>
</file>

<file path=xl/sharedStrings.xml><?xml version="1.0" encoding="utf-8"?>
<sst xmlns="http://schemas.openxmlformats.org/spreadsheetml/2006/main" count="171" uniqueCount="84">
  <si>
    <t>予算事業一覧</t>
    <rPh sb="0" eb="2">
      <t>ヨサン</t>
    </rPh>
    <rPh sb="2" eb="4">
      <t>ジギョウ</t>
    </rPh>
    <rPh sb="4" eb="6">
      <t>イチラン</t>
    </rPh>
    <phoneticPr fontId="4"/>
  </si>
  <si>
    <t>(単位：千円)</t>
    <phoneticPr fontId="7"/>
  </si>
  <si>
    <t>通し</t>
    <phoneticPr fontId="7"/>
  </si>
  <si>
    <t>科 目</t>
    <rPh sb="0" eb="1">
      <t>カ</t>
    </rPh>
    <rPh sb="2" eb="3">
      <t>メ</t>
    </rPh>
    <phoneticPr fontId="7"/>
  </si>
  <si>
    <t>事  業  名</t>
    <phoneticPr fontId="7"/>
  </si>
  <si>
    <t>担 当 課</t>
    <rPh sb="0" eb="1">
      <t>タン</t>
    </rPh>
    <rPh sb="2" eb="3">
      <t>トウ</t>
    </rPh>
    <rPh sb="4" eb="5">
      <t>カ</t>
    </rPh>
    <phoneticPr fontId="7"/>
  </si>
  <si>
    <t>増  減</t>
    <rPh sb="0" eb="1">
      <t>ゾウ</t>
    </rPh>
    <rPh sb="3" eb="4">
      <t>ゲン</t>
    </rPh>
    <phoneticPr fontId="7"/>
  </si>
  <si>
    <t>備  考</t>
    <phoneticPr fontId="7"/>
  </si>
  <si>
    <t>番号</t>
    <phoneticPr fontId="7"/>
  </si>
  <si>
    <t>当 初 ①</t>
    <phoneticPr fontId="7"/>
  </si>
  <si>
    <t>（② - ①）</t>
    <phoneticPr fontId="7"/>
  </si>
  <si>
    <t>　　</t>
  </si>
  <si>
    <t>所属名　大阪港湾局</t>
    <rPh sb="0" eb="2">
      <t>ショゾク</t>
    </rPh>
    <rPh sb="2" eb="3">
      <t>メイ</t>
    </rPh>
    <rPh sb="4" eb="6">
      <t>オオサカ</t>
    </rPh>
    <rPh sb="6" eb="8">
      <t>コウワン</t>
    </rPh>
    <rPh sb="8" eb="9">
      <t>キョク</t>
    </rPh>
    <phoneticPr fontId="7"/>
  </si>
  <si>
    <t>会計名　　港営事業会計　　</t>
    <rPh sb="0" eb="2">
      <t>カイケイ</t>
    </rPh>
    <rPh sb="2" eb="3">
      <t>メイ</t>
    </rPh>
    <rPh sb="5" eb="6">
      <t>ミナト</t>
    </rPh>
    <rPh sb="6" eb="7">
      <t>エイ</t>
    </rPh>
    <rPh sb="7" eb="9">
      <t>ジギョウ</t>
    </rPh>
    <rPh sb="9" eb="11">
      <t>カイケイ</t>
    </rPh>
    <phoneticPr fontId="7"/>
  </si>
  <si>
    <t>収益的支出</t>
    <rPh sb="0" eb="3">
      <t>シュウエキテキ</t>
    </rPh>
    <rPh sb="3" eb="5">
      <t>シシュツ</t>
    </rPh>
    <phoneticPr fontId="7"/>
  </si>
  <si>
    <t>1-1</t>
    <phoneticPr fontId="7"/>
  </si>
  <si>
    <t>荷役機械運営費
（港湾施設提供事業）</t>
    <rPh sb="0" eb="2">
      <t>ニヤク</t>
    </rPh>
    <rPh sb="2" eb="4">
      <t>キカイ</t>
    </rPh>
    <rPh sb="4" eb="7">
      <t>ウンエイヒ</t>
    </rPh>
    <rPh sb="9" eb="11">
      <t>コウワン</t>
    </rPh>
    <rPh sb="11" eb="13">
      <t>シセツ</t>
    </rPh>
    <rPh sb="13" eb="15">
      <t>テイキョウ</t>
    </rPh>
    <rPh sb="15" eb="17">
      <t>ジギョウ</t>
    </rPh>
    <phoneticPr fontId="3"/>
  </si>
  <si>
    <t>海務課　他</t>
    <rPh sb="0" eb="2">
      <t>カイム</t>
    </rPh>
    <rPh sb="2" eb="3">
      <t>カ</t>
    </rPh>
    <rPh sb="4" eb="5">
      <t>ホカ</t>
    </rPh>
    <phoneticPr fontId="3"/>
  </si>
  <si>
    <t>総務課　他</t>
    <rPh sb="0" eb="3">
      <t>ソウムカ</t>
    </rPh>
    <rPh sb="4" eb="5">
      <t>ホカ</t>
    </rPh>
    <phoneticPr fontId="3"/>
  </si>
  <si>
    <t>工務課　他</t>
    <rPh sb="0" eb="3">
      <t>コウムカ</t>
    </rPh>
    <rPh sb="4" eb="5">
      <t>ホカ</t>
    </rPh>
    <phoneticPr fontId="3"/>
  </si>
  <si>
    <t>上屋倉庫運営費
（港湾施設提供事業）</t>
    <rPh sb="0" eb="2">
      <t>ウワヤ</t>
    </rPh>
    <rPh sb="2" eb="4">
      <t>ソウコ</t>
    </rPh>
    <rPh sb="4" eb="7">
      <t>ウンエイヒ</t>
    </rPh>
    <rPh sb="9" eb="11">
      <t>コウワン</t>
    </rPh>
    <rPh sb="11" eb="13">
      <t>シセツ</t>
    </rPh>
    <rPh sb="13" eb="15">
      <t>テイキョウ</t>
    </rPh>
    <rPh sb="15" eb="17">
      <t>ジギョウ</t>
    </rPh>
    <phoneticPr fontId="3"/>
  </si>
  <si>
    <t>経営改革課</t>
    <rPh sb="0" eb="2">
      <t>ケイエイ</t>
    </rPh>
    <rPh sb="2" eb="4">
      <t>カイカク</t>
    </rPh>
    <rPh sb="4" eb="5">
      <t>カ</t>
    </rPh>
    <phoneticPr fontId="3"/>
  </si>
  <si>
    <t>減価償却費
（港湾施設提供事業）</t>
    <rPh sb="0" eb="2">
      <t>ゲンカ</t>
    </rPh>
    <rPh sb="2" eb="4">
      <t>ショウキャク</t>
    </rPh>
    <rPh sb="4" eb="5">
      <t>ヒ</t>
    </rPh>
    <rPh sb="7" eb="15">
      <t>コウワンシセツテイキョウジギョウ</t>
    </rPh>
    <phoneticPr fontId="3"/>
  </si>
  <si>
    <t>資産減耗費
（港湾施設提供事業）</t>
    <rPh sb="0" eb="2">
      <t>シサン</t>
    </rPh>
    <rPh sb="2" eb="4">
      <t>ゲンモウ</t>
    </rPh>
    <rPh sb="4" eb="5">
      <t>ヒ</t>
    </rPh>
    <rPh sb="7" eb="15">
      <t>コウワンシセツテイキョウジギョウ</t>
    </rPh>
    <phoneticPr fontId="3"/>
  </si>
  <si>
    <t>賞与引当金
（港湾施設提供事業）</t>
    <rPh sb="0" eb="2">
      <t>ショウヨ</t>
    </rPh>
    <rPh sb="2" eb="4">
      <t>ヒキアテ</t>
    </rPh>
    <rPh sb="4" eb="5">
      <t>キン</t>
    </rPh>
    <rPh sb="7" eb="15">
      <t>コウワンシセツテイキョウジギョウ</t>
    </rPh>
    <phoneticPr fontId="3"/>
  </si>
  <si>
    <t>退職給付引当金
（港湾施設提供事業）</t>
    <rPh sb="0" eb="7">
      <t>タイショクキュウフヒキアテキン</t>
    </rPh>
    <rPh sb="9" eb="17">
      <t>コウワンシセツテイキョウジギョウ</t>
    </rPh>
    <phoneticPr fontId="3"/>
  </si>
  <si>
    <t>営業費用（港湾施設提供事業）計</t>
    <rPh sb="0" eb="2">
      <t>エイギョウ</t>
    </rPh>
    <rPh sb="2" eb="4">
      <t>ヒヨウ</t>
    </rPh>
    <rPh sb="5" eb="13">
      <t>コウワンシセツテイキョウジギョウ</t>
    </rPh>
    <rPh sb="14" eb="15">
      <t>ケイ</t>
    </rPh>
    <phoneticPr fontId="7"/>
  </si>
  <si>
    <t>1-2</t>
    <phoneticPr fontId="7"/>
  </si>
  <si>
    <t>企業債支払利息等
（港湾施設提供事業）</t>
    <rPh sb="0" eb="2">
      <t>キギョウ</t>
    </rPh>
    <rPh sb="2" eb="3">
      <t>サイ</t>
    </rPh>
    <rPh sb="3" eb="5">
      <t>シハライ</t>
    </rPh>
    <rPh sb="5" eb="7">
      <t>リソク</t>
    </rPh>
    <rPh sb="7" eb="8">
      <t>トウ</t>
    </rPh>
    <rPh sb="10" eb="18">
      <t>コウワンシセツテイキョウジギョウ</t>
    </rPh>
    <phoneticPr fontId="3"/>
  </si>
  <si>
    <t>企業債発行差金償却
（港湾施設提供事業）</t>
    <rPh sb="0" eb="2">
      <t>キギョウ</t>
    </rPh>
    <rPh sb="2" eb="3">
      <t>サイ</t>
    </rPh>
    <rPh sb="3" eb="5">
      <t>ハッコウ</t>
    </rPh>
    <rPh sb="5" eb="7">
      <t>サキン</t>
    </rPh>
    <rPh sb="7" eb="9">
      <t>ショウキャク</t>
    </rPh>
    <rPh sb="11" eb="19">
      <t>コウワンシセツテイキョウジギョウ</t>
    </rPh>
    <phoneticPr fontId="3"/>
  </si>
  <si>
    <t>消費税及び地方消費税納付額（港湾施設提供事業）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ノウフ</t>
    </rPh>
    <rPh sb="12" eb="13">
      <t>ガク</t>
    </rPh>
    <rPh sb="14" eb="22">
      <t>コウワンシセツテイキョウジギョウ</t>
    </rPh>
    <phoneticPr fontId="3"/>
  </si>
  <si>
    <t>雑支出
（港湾施設提供事業）</t>
    <rPh sb="0" eb="1">
      <t>ザツ</t>
    </rPh>
    <rPh sb="1" eb="3">
      <t>シシュツ</t>
    </rPh>
    <rPh sb="5" eb="7">
      <t>コウワン</t>
    </rPh>
    <rPh sb="7" eb="9">
      <t>シセツ</t>
    </rPh>
    <rPh sb="9" eb="11">
      <t>テイキョウ</t>
    </rPh>
    <rPh sb="11" eb="13">
      <t>ジギョウ</t>
    </rPh>
    <phoneticPr fontId="3"/>
  </si>
  <si>
    <t>営業外費用（港湾施設提供事業）計</t>
    <rPh sb="0" eb="2">
      <t>エイギョウ</t>
    </rPh>
    <rPh sb="2" eb="3">
      <t>ガイ</t>
    </rPh>
    <rPh sb="3" eb="5">
      <t>ヒヨウ</t>
    </rPh>
    <rPh sb="6" eb="14">
      <t>コウワンシセツテイキョウジギョウ</t>
    </rPh>
    <rPh sb="15" eb="16">
      <t>ケイ</t>
    </rPh>
    <phoneticPr fontId="7"/>
  </si>
  <si>
    <t>予備費
（港湾施設提供事業）</t>
    <rPh sb="0" eb="3">
      <t>ヨビヒ</t>
    </rPh>
    <rPh sb="5" eb="7">
      <t>コウワン</t>
    </rPh>
    <rPh sb="7" eb="9">
      <t>シセツ</t>
    </rPh>
    <rPh sb="9" eb="11">
      <t>テイキョウ</t>
    </rPh>
    <rPh sb="11" eb="13">
      <t>ジギョウ</t>
    </rPh>
    <phoneticPr fontId="3"/>
  </si>
  <si>
    <t>予備費（港湾施設提供事業）計</t>
    <rPh sb="0" eb="3">
      <t>ヨビヒ</t>
    </rPh>
    <rPh sb="4" eb="12">
      <t>コウワンシセツテイキョウジギョウ</t>
    </rPh>
    <rPh sb="13" eb="14">
      <t>ケイ</t>
    </rPh>
    <phoneticPr fontId="7"/>
  </si>
  <si>
    <t>2-1</t>
    <phoneticPr fontId="7"/>
  </si>
  <si>
    <t>土地売却原価
（大阪港埋立事業）</t>
    <rPh sb="0" eb="2">
      <t>トチ</t>
    </rPh>
    <rPh sb="2" eb="4">
      <t>バイキャク</t>
    </rPh>
    <rPh sb="4" eb="6">
      <t>ゲンカ</t>
    </rPh>
    <rPh sb="8" eb="11">
      <t>オオサカコウ</t>
    </rPh>
    <rPh sb="11" eb="13">
      <t>ウメタテ</t>
    </rPh>
    <rPh sb="13" eb="15">
      <t>ジギョウ</t>
    </rPh>
    <phoneticPr fontId="3"/>
  </si>
  <si>
    <t>土地売却等に伴う経費
（大阪港埋立事業）</t>
    <rPh sb="0" eb="2">
      <t>トチ</t>
    </rPh>
    <rPh sb="2" eb="4">
      <t>バイキャク</t>
    </rPh>
    <rPh sb="4" eb="5">
      <t>トウ</t>
    </rPh>
    <rPh sb="6" eb="7">
      <t>トモナ</t>
    </rPh>
    <rPh sb="8" eb="10">
      <t>ケイヒ</t>
    </rPh>
    <rPh sb="12" eb="14">
      <t>オオサカ</t>
    </rPh>
    <rPh sb="14" eb="15">
      <t>コウ</t>
    </rPh>
    <rPh sb="15" eb="17">
      <t>ウメタテ</t>
    </rPh>
    <rPh sb="17" eb="19">
      <t>ジギョウ</t>
    </rPh>
    <phoneticPr fontId="3"/>
  </si>
  <si>
    <t>集客施設等、地区の活性化に
係る業務（大阪港埋立事業）</t>
    <rPh sb="0" eb="2">
      <t>シュウキャク</t>
    </rPh>
    <rPh sb="2" eb="4">
      <t>シセツ</t>
    </rPh>
    <rPh sb="4" eb="5">
      <t>トウ</t>
    </rPh>
    <rPh sb="6" eb="8">
      <t>チク</t>
    </rPh>
    <rPh sb="9" eb="12">
      <t>カッセイカ</t>
    </rPh>
    <rPh sb="14" eb="15">
      <t>カカ</t>
    </rPh>
    <rPh sb="16" eb="18">
      <t>ギョウム</t>
    </rPh>
    <rPh sb="19" eb="26">
      <t>オオサカコウウメタテジギョウ</t>
    </rPh>
    <phoneticPr fontId="3"/>
  </si>
  <si>
    <t>開発調整課　他</t>
    <rPh sb="0" eb="2">
      <t>カイハツ</t>
    </rPh>
    <rPh sb="2" eb="4">
      <t>チョウセイ</t>
    </rPh>
    <rPh sb="4" eb="5">
      <t>カ</t>
    </rPh>
    <rPh sb="6" eb="7">
      <t>ホカ</t>
    </rPh>
    <phoneticPr fontId="3"/>
  </si>
  <si>
    <t>基盤施設等の維持管理
（大阪港埋立事業）</t>
    <rPh sb="0" eb="2">
      <t>キバン</t>
    </rPh>
    <rPh sb="2" eb="4">
      <t>シセツ</t>
    </rPh>
    <rPh sb="4" eb="5">
      <t>トウ</t>
    </rPh>
    <rPh sb="6" eb="8">
      <t>イジ</t>
    </rPh>
    <rPh sb="8" eb="10">
      <t>カンリ</t>
    </rPh>
    <rPh sb="12" eb="14">
      <t>オオサカ</t>
    </rPh>
    <rPh sb="14" eb="15">
      <t>コウ</t>
    </rPh>
    <rPh sb="15" eb="17">
      <t>ウメタテ</t>
    </rPh>
    <rPh sb="17" eb="19">
      <t>ジギョウ</t>
    </rPh>
    <phoneticPr fontId="3"/>
  </si>
  <si>
    <t>その他一般管理費
（大阪港埋立事業）</t>
    <rPh sb="2" eb="3">
      <t>タ</t>
    </rPh>
    <rPh sb="3" eb="5">
      <t>イッパン</t>
    </rPh>
    <rPh sb="5" eb="8">
      <t>カンリヒ</t>
    </rPh>
    <rPh sb="10" eb="12">
      <t>オオサカ</t>
    </rPh>
    <rPh sb="12" eb="13">
      <t>コウ</t>
    </rPh>
    <rPh sb="13" eb="15">
      <t>ウメタテ</t>
    </rPh>
    <rPh sb="15" eb="17">
      <t>ジギョウ</t>
    </rPh>
    <phoneticPr fontId="3"/>
  </si>
  <si>
    <t>減価償却費
（大阪港埋立事業）</t>
    <rPh sb="0" eb="2">
      <t>ゲンカ</t>
    </rPh>
    <rPh sb="2" eb="4">
      <t>ショウキャク</t>
    </rPh>
    <rPh sb="4" eb="5">
      <t>ヒ</t>
    </rPh>
    <rPh sb="7" eb="14">
      <t>オオサカコウウメタテジギョウ</t>
    </rPh>
    <phoneticPr fontId="3"/>
  </si>
  <si>
    <t>賞与引当金
（大阪港埋立事業）</t>
    <rPh sb="0" eb="2">
      <t>ショウヨ</t>
    </rPh>
    <rPh sb="2" eb="4">
      <t>ヒキアテ</t>
    </rPh>
    <rPh sb="4" eb="5">
      <t>キン</t>
    </rPh>
    <rPh sb="7" eb="14">
      <t>オオサカコウウメタテジギョウ</t>
    </rPh>
    <phoneticPr fontId="3"/>
  </si>
  <si>
    <t>退職給付引当金
（大阪港埋立事業）</t>
    <rPh sb="0" eb="7">
      <t>タイショクキュウフヒキアテキン</t>
    </rPh>
    <rPh sb="9" eb="11">
      <t>オオサカ</t>
    </rPh>
    <rPh sb="11" eb="12">
      <t>コウ</t>
    </rPh>
    <rPh sb="12" eb="14">
      <t>ウメタテ</t>
    </rPh>
    <rPh sb="14" eb="16">
      <t>ジギョウ</t>
    </rPh>
    <phoneticPr fontId="3"/>
  </si>
  <si>
    <t>営業費用（大阪港埋立事業）計</t>
    <rPh sb="0" eb="2">
      <t>エイギョウ</t>
    </rPh>
    <rPh sb="2" eb="4">
      <t>ヒヨウ</t>
    </rPh>
    <rPh sb="5" eb="7">
      <t>オオサカ</t>
    </rPh>
    <rPh sb="7" eb="8">
      <t>コウ</t>
    </rPh>
    <rPh sb="8" eb="10">
      <t>ウメタテ</t>
    </rPh>
    <rPh sb="10" eb="12">
      <t>ジギョウ</t>
    </rPh>
    <rPh sb="13" eb="14">
      <t>ケイ</t>
    </rPh>
    <phoneticPr fontId="7"/>
  </si>
  <si>
    <t>2-2</t>
    <phoneticPr fontId="7"/>
  </si>
  <si>
    <t>企業債支払利息等
（大阪港埋立事業）</t>
    <rPh sb="0" eb="2">
      <t>キギョウ</t>
    </rPh>
    <rPh sb="2" eb="3">
      <t>サイ</t>
    </rPh>
    <rPh sb="3" eb="5">
      <t>シハライ</t>
    </rPh>
    <rPh sb="5" eb="7">
      <t>リソク</t>
    </rPh>
    <rPh sb="7" eb="8">
      <t>トウ</t>
    </rPh>
    <rPh sb="10" eb="12">
      <t>オオサカ</t>
    </rPh>
    <rPh sb="12" eb="13">
      <t>コウ</t>
    </rPh>
    <rPh sb="13" eb="15">
      <t>ウメタテ</t>
    </rPh>
    <rPh sb="15" eb="17">
      <t>ジギョウ</t>
    </rPh>
    <phoneticPr fontId="3"/>
  </si>
  <si>
    <t>企業債発行差金償却
（大阪港埋立事業）</t>
    <rPh sb="0" eb="2">
      <t>キギョウ</t>
    </rPh>
    <rPh sb="2" eb="3">
      <t>サイ</t>
    </rPh>
    <rPh sb="3" eb="5">
      <t>ハッコウ</t>
    </rPh>
    <rPh sb="5" eb="7">
      <t>サキン</t>
    </rPh>
    <rPh sb="7" eb="9">
      <t>ショウキャク</t>
    </rPh>
    <rPh sb="11" eb="13">
      <t>オオサカ</t>
    </rPh>
    <rPh sb="13" eb="14">
      <t>コウ</t>
    </rPh>
    <rPh sb="14" eb="16">
      <t>ウメタテ</t>
    </rPh>
    <rPh sb="16" eb="18">
      <t>ジギョウ</t>
    </rPh>
    <phoneticPr fontId="3"/>
  </si>
  <si>
    <t>雑支出
（大阪港埋立事業）</t>
    <rPh sb="0" eb="1">
      <t>ザツ</t>
    </rPh>
    <rPh sb="1" eb="3">
      <t>シシュツ</t>
    </rPh>
    <rPh sb="5" eb="10">
      <t>オオサカコウウメタテ</t>
    </rPh>
    <rPh sb="10" eb="12">
      <t>ジギョウ</t>
    </rPh>
    <phoneticPr fontId="3"/>
  </si>
  <si>
    <t>営業外費用（大阪港埋立事業）計</t>
    <rPh sb="0" eb="2">
      <t>エイギョウ</t>
    </rPh>
    <rPh sb="2" eb="3">
      <t>ガイ</t>
    </rPh>
    <rPh sb="3" eb="5">
      <t>ヒヨウ</t>
    </rPh>
    <rPh sb="6" eb="8">
      <t>オオサカ</t>
    </rPh>
    <rPh sb="8" eb="9">
      <t>コウ</t>
    </rPh>
    <rPh sb="9" eb="11">
      <t>ウメタテ</t>
    </rPh>
    <rPh sb="11" eb="13">
      <t>ジギョウ</t>
    </rPh>
    <rPh sb="14" eb="15">
      <t>ケイ</t>
    </rPh>
    <phoneticPr fontId="7"/>
  </si>
  <si>
    <t>2-4</t>
    <phoneticPr fontId="7"/>
  </si>
  <si>
    <t>予備費
（大阪港埋立事業）</t>
    <rPh sb="0" eb="3">
      <t>ヨビヒ</t>
    </rPh>
    <rPh sb="5" eb="10">
      <t>オオサカコウウメタテ</t>
    </rPh>
    <rPh sb="10" eb="12">
      <t>ジギョウ</t>
    </rPh>
    <phoneticPr fontId="3"/>
  </si>
  <si>
    <t>予備費（大阪港埋立事業）計</t>
    <rPh sb="0" eb="3">
      <t>ヨビヒ</t>
    </rPh>
    <rPh sb="4" eb="6">
      <t>オオサカ</t>
    </rPh>
    <rPh sb="6" eb="7">
      <t>コウ</t>
    </rPh>
    <rPh sb="7" eb="9">
      <t>ウメタテ</t>
    </rPh>
    <rPh sb="9" eb="11">
      <t>ジギョウ</t>
    </rPh>
    <rPh sb="12" eb="13">
      <t>ケイ</t>
    </rPh>
    <phoneticPr fontId="7"/>
  </si>
  <si>
    <t>1-3</t>
    <phoneticPr fontId="7"/>
  </si>
  <si>
    <t>2-3</t>
    <phoneticPr fontId="7"/>
  </si>
  <si>
    <t>資本的支出</t>
    <rPh sb="0" eb="2">
      <t>シホン</t>
    </rPh>
    <rPh sb="2" eb="3">
      <t>テキ</t>
    </rPh>
    <rPh sb="3" eb="5">
      <t>シシュツ</t>
    </rPh>
    <phoneticPr fontId="7"/>
  </si>
  <si>
    <t>荷役機械整備費
（港湾施設提供事業）</t>
    <rPh sb="0" eb="2">
      <t>ニヤク</t>
    </rPh>
    <rPh sb="2" eb="4">
      <t>キカイ</t>
    </rPh>
    <rPh sb="4" eb="7">
      <t>セイビヒ</t>
    </rPh>
    <rPh sb="9" eb="11">
      <t>コウワン</t>
    </rPh>
    <rPh sb="11" eb="13">
      <t>シセツ</t>
    </rPh>
    <rPh sb="13" eb="15">
      <t>テイキョウ</t>
    </rPh>
    <rPh sb="15" eb="17">
      <t>ジギョウ</t>
    </rPh>
    <phoneticPr fontId="3"/>
  </si>
  <si>
    <t>上屋倉庫整備費
（港湾施設提供事業）</t>
    <rPh sb="0" eb="2">
      <t>ウワヤ</t>
    </rPh>
    <rPh sb="2" eb="4">
      <t>ソウコ</t>
    </rPh>
    <rPh sb="4" eb="7">
      <t>セイビヒ</t>
    </rPh>
    <rPh sb="9" eb="11">
      <t>コウワン</t>
    </rPh>
    <rPh sb="11" eb="13">
      <t>シセツ</t>
    </rPh>
    <rPh sb="13" eb="15">
      <t>テイキョウ</t>
    </rPh>
    <rPh sb="15" eb="17">
      <t>ジギョウ</t>
    </rPh>
    <phoneticPr fontId="3"/>
  </si>
  <si>
    <t>建設改良費（港湾施設提供事業）計</t>
    <rPh sb="0" eb="2">
      <t>ケンセツ</t>
    </rPh>
    <rPh sb="2" eb="4">
      <t>カイリョウ</t>
    </rPh>
    <rPh sb="4" eb="5">
      <t>ヒ</t>
    </rPh>
    <rPh sb="6" eb="14">
      <t>コウワンシセツテイキョウジギョウ</t>
    </rPh>
    <rPh sb="15" eb="16">
      <t>ケイ</t>
    </rPh>
    <phoneticPr fontId="7"/>
  </si>
  <si>
    <t>企業債償還金
（港湾施設提供事業）</t>
    <rPh sb="0" eb="2">
      <t>キギョウ</t>
    </rPh>
    <rPh sb="2" eb="3">
      <t>サイ</t>
    </rPh>
    <rPh sb="3" eb="6">
      <t>ショウカンキン</t>
    </rPh>
    <rPh sb="8" eb="10">
      <t>コウワン</t>
    </rPh>
    <rPh sb="10" eb="12">
      <t>シセツ</t>
    </rPh>
    <rPh sb="12" eb="14">
      <t>テイキョウ</t>
    </rPh>
    <rPh sb="14" eb="16">
      <t>ジギョウ</t>
    </rPh>
    <phoneticPr fontId="3"/>
  </si>
  <si>
    <t>企業債償還金（港湾施設提供事業）計</t>
    <rPh sb="0" eb="2">
      <t>キギョウ</t>
    </rPh>
    <rPh sb="2" eb="3">
      <t>サイ</t>
    </rPh>
    <rPh sb="3" eb="6">
      <t>ショウカンキン</t>
    </rPh>
    <rPh sb="7" eb="15">
      <t>コウワンシセツテイキョウジギョウ</t>
    </rPh>
    <rPh sb="16" eb="17">
      <t>ケイ</t>
    </rPh>
    <phoneticPr fontId="7"/>
  </si>
  <si>
    <t>舞洲整備事業
（大阪港埋立事業）</t>
    <rPh sb="0" eb="2">
      <t>マイシマ</t>
    </rPh>
    <rPh sb="2" eb="4">
      <t>セイビ</t>
    </rPh>
    <rPh sb="4" eb="6">
      <t>ジギョウ</t>
    </rPh>
    <rPh sb="8" eb="10">
      <t>オオサカ</t>
    </rPh>
    <rPh sb="10" eb="11">
      <t>コウ</t>
    </rPh>
    <rPh sb="11" eb="13">
      <t>ウメタテ</t>
    </rPh>
    <rPh sb="13" eb="15">
      <t>ジギョウ</t>
    </rPh>
    <phoneticPr fontId="3"/>
  </si>
  <si>
    <t>鶴浜整備事業
（大阪港埋立事業）</t>
    <rPh sb="0" eb="1">
      <t>ツル</t>
    </rPh>
    <rPh sb="1" eb="2">
      <t>ハマ</t>
    </rPh>
    <rPh sb="2" eb="4">
      <t>セイビ</t>
    </rPh>
    <rPh sb="4" eb="6">
      <t>ジギョウ</t>
    </rPh>
    <rPh sb="8" eb="10">
      <t>オオサカ</t>
    </rPh>
    <rPh sb="10" eb="11">
      <t>コウ</t>
    </rPh>
    <rPh sb="11" eb="13">
      <t>ウメタテ</t>
    </rPh>
    <rPh sb="13" eb="15">
      <t>ジギョウ</t>
    </rPh>
    <phoneticPr fontId="3"/>
  </si>
  <si>
    <t>夢洲整備事業
（大阪港埋立事業）</t>
    <rPh sb="0" eb="2">
      <t>ユメシマ</t>
    </rPh>
    <rPh sb="2" eb="4">
      <t>セイビ</t>
    </rPh>
    <rPh sb="4" eb="6">
      <t>ジギョウ</t>
    </rPh>
    <rPh sb="8" eb="10">
      <t>オオサカ</t>
    </rPh>
    <rPh sb="10" eb="11">
      <t>コウ</t>
    </rPh>
    <rPh sb="11" eb="13">
      <t>ウメタテ</t>
    </rPh>
    <rPh sb="13" eb="15">
      <t>ジギョウ</t>
    </rPh>
    <phoneticPr fontId="3"/>
  </si>
  <si>
    <t>埋立事業費（大阪港埋立事業）計</t>
    <rPh sb="0" eb="2">
      <t>ウメタテ</t>
    </rPh>
    <rPh sb="2" eb="4">
      <t>ジギョウ</t>
    </rPh>
    <rPh sb="4" eb="5">
      <t>ヒ</t>
    </rPh>
    <rPh sb="6" eb="8">
      <t>オオサカ</t>
    </rPh>
    <rPh sb="8" eb="9">
      <t>コウ</t>
    </rPh>
    <rPh sb="9" eb="11">
      <t>ウメタテ</t>
    </rPh>
    <rPh sb="11" eb="13">
      <t>ジギョウ</t>
    </rPh>
    <rPh sb="14" eb="15">
      <t>ケイ</t>
    </rPh>
    <phoneticPr fontId="7"/>
  </si>
  <si>
    <t>基金へ繰出
（大阪港埋立事業）</t>
    <rPh sb="0" eb="2">
      <t>キキン</t>
    </rPh>
    <rPh sb="3" eb="5">
      <t>クリダ</t>
    </rPh>
    <rPh sb="7" eb="12">
      <t>オオサカコウウメタテ</t>
    </rPh>
    <rPh sb="12" eb="14">
      <t>ジギョウ</t>
    </rPh>
    <phoneticPr fontId="3"/>
  </si>
  <si>
    <t>繰替金（大阪港埋立事業）計</t>
    <rPh sb="0" eb="2">
      <t>クリカ</t>
    </rPh>
    <rPh sb="2" eb="3">
      <t>キン</t>
    </rPh>
    <rPh sb="4" eb="6">
      <t>オオサカ</t>
    </rPh>
    <rPh sb="6" eb="7">
      <t>コウ</t>
    </rPh>
    <rPh sb="7" eb="9">
      <t>ウメタテ</t>
    </rPh>
    <rPh sb="9" eb="11">
      <t>ジギョウ</t>
    </rPh>
    <rPh sb="12" eb="13">
      <t>ケイ</t>
    </rPh>
    <phoneticPr fontId="7"/>
  </si>
  <si>
    <t>企業債償還金
（大阪港埋立事業）</t>
    <rPh sb="0" eb="2">
      <t>キギョウ</t>
    </rPh>
    <rPh sb="2" eb="3">
      <t>サイ</t>
    </rPh>
    <rPh sb="3" eb="6">
      <t>ショウカンキン</t>
    </rPh>
    <rPh sb="8" eb="10">
      <t>オオサカ</t>
    </rPh>
    <rPh sb="10" eb="11">
      <t>コウ</t>
    </rPh>
    <rPh sb="11" eb="13">
      <t>ウメタテ</t>
    </rPh>
    <rPh sb="13" eb="15">
      <t>ジギョウ</t>
    </rPh>
    <phoneticPr fontId="3"/>
  </si>
  <si>
    <t>企業債償還金（大阪港埋立事業）計</t>
    <rPh sb="0" eb="2">
      <t>キギョウ</t>
    </rPh>
    <rPh sb="2" eb="3">
      <t>サイ</t>
    </rPh>
    <rPh sb="3" eb="6">
      <t>ショウカンキン</t>
    </rPh>
    <rPh sb="7" eb="9">
      <t>オオサカ</t>
    </rPh>
    <rPh sb="9" eb="10">
      <t>コウ</t>
    </rPh>
    <rPh sb="10" eb="12">
      <t>ウメタテ</t>
    </rPh>
    <rPh sb="12" eb="14">
      <t>ジギョウ</t>
    </rPh>
    <rPh sb="15" eb="16">
      <t>ケイ</t>
    </rPh>
    <phoneticPr fontId="7"/>
  </si>
  <si>
    <t>企業債諸費（大阪港埋立事業）計</t>
    <rPh sb="0" eb="2">
      <t>キギョウ</t>
    </rPh>
    <rPh sb="2" eb="3">
      <t>サイ</t>
    </rPh>
    <rPh sb="3" eb="5">
      <t>ショヒ</t>
    </rPh>
    <rPh sb="6" eb="8">
      <t>オオサカ</t>
    </rPh>
    <rPh sb="8" eb="9">
      <t>コウ</t>
    </rPh>
    <rPh sb="9" eb="11">
      <t>ウメタテ</t>
    </rPh>
    <rPh sb="11" eb="13">
      <t>ジギョウ</t>
    </rPh>
    <rPh sb="14" eb="15">
      <t>ケイ</t>
    </rPh>
    <phoneticPr fontId="7"/>
  </si>
  <si>
    <t>会計計</t>
    <rPh sb="0" eb="2">
      <t>カイケイ</t>
    </rPh>
    <rPh sb="2" eb="3">
      <t>ケイ</t>
    </rPh>
    <phoneticPr fontId="7"/>
  </si>
  <si>
    <t>1-1</t>
  </si>
  <si>
    <t>　</t>
  </si>
  <si>
    <t>(款-項)</t>
    <rPh sb="1" eb="2">
      <t>カン</t>
    </rPh>
    <rPh sb="3" eb="4">
      <t>コウ</t>
    </rPh>
    <phoneticPr fontId="7"/>
  </si>
  <si>
    <t>国際博覧会の開催及びＩＲを含む国際観光拠点形成（国際物流拠点の機能強化を含む）に向けた夢洲地区の土地造成・基盤整備事業
（大阪港埋立事業）</t>
    <rPh sb="61" eb="68">
      <t>オオサカコウウメタテジギョウ</t>
    </rPh>
    <phoneticPr fontId="3"/>
  </si>
  <si>
    <t>予算案 ②</t>
    <rPh sb="0" eb="2">
      <t>ヨサン</t>
    </rPh>
    <rPh sb="2" eb="3">
      <t>アン</t>
    </rPh>
    <phoneticPr fontId="7"/>
  </si>
  <si>
    <t>販売促進課　
管財課</t>
    <rPh sb="0" eb="2">
      <t>ハンバイ</t>
    </rPh>
    <rPh sb="2" eb="5">
      <t>ソクシンカ</t>
    </rPh>
    <rPh sb="7" eb="10">
      <t>カンザイカ</t>
    </rPh>
    <phoneticPr fontId="11"/>
  </si>
  <si>
    <t>事業戦略課　他</t>
    <rPh sb="0" eb="4">
      <t>ジギョウセンリャク</t>
    </rPh>
    <rPh sb="4" eb="5">
      <t>カ</t>
    </rPh>
    <rPh sb="6" eb="7">
      <t>ホカ</t>
    </rPh>
    <phoneticPr fontId="3"/>
  </si>
  <si>
    <t>工務課
開発調整課</t>
    <rPh sb="0" eb="3">
      <t>コウムカ</t>
    </rPh>
    <rPh sb="4" eb="9">
      <t>カイハツチョウセイカ</t>
    </rPh>
    <phoneticPr fontId="3"/>
  </si>
  <si>
    <t>5  年 度</t>
    <rPh sb="3" eb="4">
      <t>ネン</t>
    </rPh>
    <rPh sb="5" eb="6">
      <t>ド</t>
    </rPh>
    <phoneticPr fontId="4"/>
  </si>
  <si>
    <t>4 年 度</t>
    <phoneticPr fontId="7"/>
  </si>
  <si>
    <t>振興課　他</t>
    <rPh sb="0" eb="3">
      <t>シンコウカ</t>
    </rPh>
    <rPh sb="4" eb="5">
      <t>ホカ</t>
    </rPh>
    <phoneticPr fontId="3"/>
  </si>
  <si>
    <t>咲洲整備事業
（大阪港埋立事業）</t>
    <rPh sb="0" eb="2">
      <t>キギョウ</t>
    </rPh>
    <rPh sb="2" eb="3">
      <t>サイ</t>
    </rPh>
    <rPh sb="3" eb="5">
      <t>シハライ</t>
    </rPh>
    <rPh sb="5" eb="7">
      <t>リソク</t>
    </rPh>
    <rPh sb="7" eb="8">
      <t>トウ</t>
    </rPh>
    <rPh sb="10" eb="12">
      <t>オオサカ</t>
    </rPh>
    <rPh sb="12" eb="13">
      <t>コウ</t>
    </rPh>
    <rPh sb="13" eb="15">
      <t>ウメタテジギョウ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</si>
</sst>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\(#,##0\);\(&quot;△ &quot;#,##0\)"/>
    <numFmt numFmtId="178" formatCode="0_ "/>
  </numFmts>
  <fonts count="13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12"/>
      <name val="ＭＳ Ｐゴシック"/>
      <family val="3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6"/>
      <name val="明朝体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38" fontId="10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6">
    <xf numFmtId="0" fontId="0" fillId="0" borderId="0" xfId="0"/>
    <xf numFmtId="0" fontId="5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6" fillId="0" borderId="0" xfId="1" applyNumberFormat="1" applyFont="1" applyFill="1" applyAlignment="1">
      <alignment horizontal="left" vertical="center"/>
    </xf>
    <xf numFmtId="0" fontId="6" fillId="0" borderId="0" xfId="1" applyNumberFormat="1" applyFont="1" applyFill="1" applyAlignment="1">
      <alignment horizontal="right" vertical="center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center" vertical="center"/>
    </xf>
    <xf numFmtId="0" fontId="9" fillId="0" borderId="8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0" fontId="8" fillId="0" borderId="1" xfId="1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38" fontId="5" fillId="0" borderId="15" xfId="2" applyFont="1" applyFill="1" applyBorder="1" applyAlignment="1">
      <alignment vertical="center"/>
    </xf>
    <xf numFmtId="0" fontId="8" fillId="0" borderId="1" xfId="1" applyNumberFormat="1" applyFont="1" applyFill="1" applyBorder="1" applyAlignment="1">
      <alignment horizontal="right" vertical="center" wrapText="1"/>
    </xf>
    <xf numFmtId="0" fontId="9" fillId="0" borderId="4" xfId="1" applyNumberFormat="1" applyFont="1" applyFill="1" applyBorder="1" applyAlignment="1">
      <alignment horizontal="center" vertical="center"/>
    </xf>
    <xf numFmtId="0" fontId="9" fillId="0" borderId="9" xfId="1" applyNumberFormat="1" applyFont="1" applyFill="1" applyBorder="1" applyAlignment="1">
      <alignment horizontal="center" vertical="center"/>
    </xf>
    <xf numFmtId="0" fontId="10" fillId="0" borderId="0" xfId="0" applyFont="1" applyAlignment="1"/>
    <xf numFmtId="0" fontId="9" fillId="0" borderId="9" xfId="1" applyNumberFormat="1" applyFont="1" applyFill="1" applyBorder="1" applyAlignment="1">
      <alignment horizontal="center" vertical="center"/>
    </xf>
    <xf numFmtId="177" fontId="5" fillId="0" borderId="11" xfId="1" applyNumberFormat="1" applyFont="1" applyFill="1" applyBorder="1" applyAlignment="1">
      <alignment vertical="center" shrinkToFit="1"/>
    </xf>
    <xf numFmtId="0" fontId="2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6" fillId="0" borderId="0" xfId="1" applyNumberFormat="1" applyFont="1" applyFill="1" applyAlignment="1">
      <alignment vertical="center"/>
    </xf>
    <xf numFmtId="0" fontId="8" fillId="0" borderId="1" xfId="1" applyNumberFormat="1" applyFont="1" applyFill="1" applyBorder="1" applyAlignment="1">
      <alignment horizontal="right" vertical="center" wrapText="1"/>
    </xf>
    <xf numFmtId="0" fontId="9" fillId="0" borderId="4" xfId="1" applyNumberFormat="1" applyFont="1" applyFill="1" applyBorder="1" applyAlignment="1">
      <alignment horizontal="center" vertical="center"/>
    </xf>
    <xf numFmtId="0" fontId="9" fillId="0" borderId="9" xfId="1" applyNumberFormat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5" xfId="1" applyNumberFormat="1" applyFont="1" applyFill="1" applyBorder="1" applyAlignment="1">
      <alignment horizontal="center" vertical="center"/>
    </xf>
    <xf numFmtId="0" fontId="9" fillId="0" borderId="6" xfId="1" applyNumberFormat="1" applyFont="1" applyFill="1" applyBorder="1" applyAlignment="1">
      <alignment horizontal="center" vertical="center"/>
    </xf>
    <xf numFmtId="0" fontId="9" fillId="0" borderId="10" xfId="1" applyNumberFormat="1" applyFont="1" applyFill="1" applyBorder="1" applyAlignment="1">
      <alignment horizontal="center" vertical="center"/>
    </xf>
    <xf numFmtId="0" fontId="9" fillId="0" borderId="11" xfId="1" applyNumberFormat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178" fontId="9" fillId="0" borderId="16" xfId="1" applyNumberFormat="1" applyFont="1" applyFill="1" applyBorder="1" applyAlignment="1">
      <alignment vertical="center"/>
    </xf>
    <xf numFmtId="178" fontId="9" fillId="0" borderId="17" xfId="1" applyNumberFormat="1" applyFont="1" applyFill="1" applyBorder="1" applyAlignment="1">
      <alignment vertical="center"/>
    </xf>
    <xf numFmtId="178" fontId="9" fillId="0" borderId="15" xfId="1" applyNumberFormat="1" applyFont="1" applyFill="1" applyBorder="1" applyAlignment="1">
      <alignment vertical="center"/>
    </xf>
    <xf numFmtId="178" fontId="9" fillId="0" borderId="19" xfId="1" applyNumberFormat="1" applyFont="1" applyFill="1" applyBorder="1" applyAlignment="1">
      <alignment vertical="center"/>
    </xf>
    <xf numFmtId="178" fontId="9" fillId="0" borderId="20" xfId="1" applyNumberFormat="1" applyFont="1" applyFill="1" applyBorder="1" applyAlignment="1">
      <alignment vertical="center"/>
    </xf>
    <xf numFmtId="178" fontId="9" fillId="0" borderId="11" xfId="1" applyNumberFormat="1" applyFont="1" applyFill="1" applyBorder="1" applyAlignment="1">
      <alignment vertical="center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13" xfId="1" applyNumberFormat="1" applyFont="1" applyFill="1" applyBorder="1" applyAlignment="1">
      <alignment horizontal="center" vertical="center"/>
    </xf>
    <xf numFmtId="49" fontId="9" fillId="0" borderId="9" xfId="1" applyNumberFormat="1" applyFont="1" applyFill="1" applyBorder="1" applyAlignment="1">
      <alignment horizontal="center" vertical="center"/>
    </xf>
    <xf numFmtId="0" fontId="12" fillId="0" borderId="13" xfId="3" applyNumberFormat="1" applyFill="1" applyBorder="1" applyAlignment="1">
      <alignment horizontal="left" vertical="center" wrapText="1"/>
    </xf>
    <xf numFmtId="0" fontId="12" fillId="0" borderId="9" xfId="3" applyNumberFormat="1" applyFill="1" applyBorder="1" applyAlignment="1">
      <alignment horizontal="left" vertical="center" wrapText="1"/>
    </xf>
    <xf numFmtId="176" fontId="9" fillId="0" borderId="13" xfId="1" applyNumberFormat="1" applyFont="1" applyFill="1" applyBorder="1" applyAlignment="1">
      <alignment horizontal="center" vertical="center" wrapText="1"/>
    </xf>
    <xf numFmtId="176" fontId="9" fillId="0" borderId="9" xfId="1" applyNumberFormat="1" applyFont="1" applyFill="1" applyBorder="1" applyAlignment="1">
      <alignment horizontal="center" vertical="center" wrapText="1"/>
    </xf>
    <xf numFmtId="176" fontId="5" fillId="0" borderId="13" xfId="1" applyNumberFormat="1" applyFont="1" applyFill="1" applyBorder="1" applyAlignment="1">
      <alignment vertical="center" shrinkToFit="1"/>
    </xf>
    <xf numFmtId="176" fontId="5" fillId="0" borderId="9" xfId="1" applyNumberFormat="1" applyFont="1" applyFill="1" applyBorder="1" applyAlignment="1">
      <alignment vertical="center" shrinkToFit="1"/>
    </xf>
    <xf numFmtId="178" fontId="9" fillId="0" borderId="16" xfId="1" applyNumberFormat="1" applyFont="1" applyFill="1" applyBorder="1" applyAlignment="1">
      <alignment horizontal="center" vertical="center"/>
    </xf>
    <xf numFmtId="178" fontId="9" fillId="0" borderId="17" xfId="1" applyNumberFormat="1" applyFont="1" applyFill="1" applyBorder="1" applyAlignment="1">
      <alignment horizontal="center" vertical="center"/>
    </xf>
    <xf numFmtId="178" fontId="9" fillId="0" borderId="18" xfId="1" applyNumberFormat="1" applyFont="1" applyFill="1" applyBorder="1" applyAlignment="1">
      <alignment horizontal="center" vertical="center"/>
    </xf>
    <xf numFmtId="178" fontId="9" fillId="0" borderId="19" xfId="1" applyNumberFormat="1" applyFont="1" applyFill="1" applyBorder="1" applyAlignment="1">
      <alignment horizontal="center" vertical="center"/>
    </xf>
    <xf numFmtId="178" fontId="9" fillId="0" borderId="20" xfId="1" applyNumberFormat="1" applyFont="1" applyFill="1" applyBorder="1" applyAlignment="1">
      <alignment horizontal="center" vertical="center"/>
    </xf>
    <xf numFmtId="178" fontId="9" fillId="0" borderId="8" xfId="1" applyNumberFormat="1" applyFont="1" applyFill="1" applyBorder="1" applyAlignment="1">
      <alignment horizontal="center" vertical="center"/>
    </xf>
    <xf numFmtId="0" fontId="12" fillId="0" borderId="0" xfId="3" applyAlignment="1">
      <alignment horizontal="left" vertical="center"/>
    </xf>
    <xf numFmtId="0" fontId="12" fillId="0" borderId="13" xfId="3" applyBorder="1" applyAlignment="1">
      <alignment horizontal="left" vertical="center" wrapText="1"/>
    </xf>
    <xf numFmtId="0" fontId="12" fillId="0" borderId="9" xfId="3" applyBorder="1" applyAlignment="1">
      <alignment horizontal="left" vertical="center" wrapText="1"/>
    </xf>
    <xf numFmtId="0" fontId="12" fillId="0" borderId="0" xfId="3" applyAlignment="1">
      <alignment horizontal="left" vertical="center" wrapText="1"/>
    </xf>
    <xf numFmtId="0" fontId="12" fillId="0" borderId="0" xfId="3" applyAlignment="1">
      <alignment wrapText="1"/>
    </xf>
    <xf numFmtId="0" fontId="12" fillId="0" borderId="0" xfId="3"/>
    <xf numFmtId="0" fontId="12" fillId="0" borderId="17" xfId="3" applyBorder="1" applyAlignment="1">
      <alignment wrapText="1"/>
    </xf>
    <xf numFmtId="0" fontId="12" fillId="0" borderId="20" xfId="3" applyBorder="1"/>
    <xf numFmtId="49" fontId="9" fillId="0" borderId="21" xfId="1" applyNumberFormat="1" applyFont="1" applyFill="1" applyBorder="1" applyAlignment="1">
      <alignment horizontal="center" vertical="center"/>
    </xf>
    <xf numFmtId="176" fontId="9" fillId="0" borderId="21" xfId="1" applyNumberFormat="1" applyFont="1" applyFill="1" applyBorder="1" applyAlignment="1">
      <alignment horizontal="center" vertical="center" wrapText="1"/>
    </xf>
    <xf numFmtId="0" fontId="9" fillId="0" borderId="16" xfId="1" applyNumberFormat="1" applyFont="1" applyFill="1" applyBorder="1" applyAlignment="1">
      <alignment horizontal="center" vertical="center"/>
    </xf>
    <xf numFmtId="0" fontId="9" fillId="0" borderId="17" xfId="1" applyNumberFormat="1" applyFont="1" applyFill="1" applyBorder="1" applyAlignment="1">
      <alignment horizontal="center" vertical="center"/>
    </xf>
    <xf numFmtId="0" fontId="9" fillId="0" borderId="18" xfId="1" applyNumberFormat="1" applyFont="1" applyFill="1" applyBorder="1" applyAlignment="1">
      <alignment horizontal="center" vertical="center"/>
    </xf>
    <xf numFmtId="0" fontId="9" fillId="0" borderId="19" xfId="1" applyNumberFormat="1" applyFont="1" applyFill="1" applyBorder="1" applyAlignment="1">
      <alignment horizontal="center" vertical="center"/>
    </xf>
    <xf numFmtId="0" fontId="9" fillId="0" borderId="20" xfId="1" applyNumberFormat="1" applyFont="1" applyFill="1" applyBorder="1" applyAlignment="1">
      <alignment horizontal="center" vertical="center"/>
    </xf>
    <xf numFmtId="0" fontId="9" fillId="0" borderId="8" xfId="1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桁区切り 2" xfId="2"/>
    <cellStyle name="標準" xfId="0" builtinId="0"/>
    <cellStyle name="標準_③予算事業別調書(目次様式)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port/cmsfiles/contents/0000587/587205/m8.xlsx" TargetMode="External"/><Relationship Id="rId13" Type="http://schemas.openxmlformats.org/officeDocument/2006/relationships/hyperlink" Target="https://www.city.osaka.lg.jp/port/cmsfiles/contents/0000587/587205/m13.xlsx" TargetMode="External"/><Relationship Id="rId18" Type="http://schemas.openxmlformats.org/officeDocument/2006/relationships/hyperlink" Target="https://www.city.osaka.lg.jp/port/cmsfiles/contents/0000587/587205/m18.xlsx" TargetMode="External"/><Relationship Id="rId26" Type="http://schemas.openxmlformats.org/officeDocument/2006/relationships/hyperlink" Target="https://www.city.osaka.lg.jp/port/cmsfiles/contents/0000587/587205/m26.xlsx" TargetMode="External"/><Relationship Id="rId3" Type="http://schemas.openxmlformats.org/officeDocument/2006/relationships/hyperlink" Target="https://www.city.osaka.lg.jp/port/cmsfiles/contents/0000587/587205/m3.xlsx" TargetMode="External"/><Relationship Id="rId21" Type="http://schemas.openxmlformats.org/officeDocument/2006/relationships/hyperlink" Target="https://www.city.osaka.lg.jp/port/cmsfiles/contents/0000587/587205/m21.xlsx" TargetMode="External"/><Relationship Id="rId34" Type="http://schemas.openxmlformats.org/officeDocument/2006/relationships/hyperlink" Target="https://www.city.osaka.lg.jp/port/cmsfiles/contents/0000587/587205/m34.xlsx" TargetMode="External"/><Relationship Id="rId7" Type="http://schemas.openxmlformats.org/officeDocument/2006/relationships/hyperlink" Target="https://www.city.osaka.lg.jp/port/cmsfiles/contents/0000587/587205/m7.xlsx" TargetMode="External"/><Relationship Id="rId12" Type="http://schemas.openxmlformats.org/officeDocument/2006/relationships/hyperlink" Target="https://www.city.osaka.lg.jp/port/cmsfiles/contents/0000587/587205/m12.xlsx" TargetMode="External"/><Relationship Id="rId17" Type="http://schemas.openxmlformats.org/officeDocument/2006/relationships/hyperlink" Target="https://www.city.osaka.lg.jp/port/cmsfiles/contents/0000587/587205/m17.xlsx" TargetMode="External"/><Relationship Id="rId25" Type="http://schemas.openxmlformats.org/officeDocument/2006/relationships/hyperlink" Target="https://www.city.osaka.lg.jp/port/cmsfiles/contents/0000587/587205/m25.xlsx" TargetMode="External"/><Relationship Id="rId33" Type="http://schemas.openxmlformats.org/officeDocument/2006/relationships/hyperlink" Target="https://www.city.osaka.lg.jp/port/cmsfiles/contents/0000587/587205/m33.xlsx" TargetMode="External"/><Relationship Id="rId2" Type="http://schemas.openxmlformats.org/officeDocument/2006/relationships/hyperlink" Target="https://www.city.osaka.lg.jp/port/cmsfiles/contents/0000587/587205/m2.xlsx" TargetMode="External"/><Relationship Id="rId16" Type="http://schemas.openxmlformats.org/officeDocument/2006/relationships/hyperlink" Target="https://www.city.osaka.lg.jp/port/cmsfiles/contents/0000587/587205/m16.xlsx" TargetMode="External"/><Relationship Id="rId20" Type="http://schemas.openxmlformats.org/officeDocument/2006/relationships/hyperlink" Target="https://www.city.osaka.lg.jp/port/cmsfiles/contents/0000587/587205/m20.xlsx" TargetMode="External"/><Relationship Id="rId29" Type="http://schemas.openxmlformats.org/officeDocument/2006/relationships/hyperlink" Target="https://www.city.osaka.lg.jp/port/cmsfiles/contents/0000587/587205/m29.xlsx" TargetMode="External"/><Relationship Id="rId1" Type="http://schemas.openxmlformats.org/officeDocument/2006/relationships/hyperlink" Target="https://www.city.osaka.lg.jp/port/cmsfiles/contents/0000587/587205/m1.xlsx" TargetMode="External"/><Relationship Id="rId6" Type="http://schemas.openxmlformats.org/officeDocument/2006/relationships/hyperlink" Target="https://www.city.osaka.lg.jp/port/cmsfiles/contents/0000587/587205/m6.xlsx" TargetMode="External"/><Relationship Id="rId11" Type="http://schemas.openxmlformats.org/officeDocument/2006/relationships/hyperlink" Target="https://www.city.osaka.lg.jp/port/cmsfiles/contents/0000587/587205/m11.xlsx" TargetMode="External"/><Relationship Id="rId24" Type="http://schemas.openxmlformats.org/officeDocument/2006/relationships/hyperlink" Target="https://www.city.osaka.lg.jp/port/cmsfiles/contents/0000587/587205/m24.xlsx" TargetMode="External"/><Relationship Id="rId32" Type="http://schemas.openxmlformats.org/officeDocument/2006/relationships/hyperlink" Target="https://www.city.osaka.lg.jp/port/cmsfiles/contents/0000587/587205/m32.xlsx" TargetMode="External"/><Relationship Id="rId5" Type="http://schemas.openxmlformats.org/officeDocument/2006/relationships/hyperlink" Target="https://www.city.osaka.lg.jp/port/cmsfiles/contents/0000587/587205/m5.xlsx" TargetMode="External"/><Relationship Id="rId15" Type="http://schemas.openxmlformats.org/officeDocument/2006/relationships/hyperlink" Target="https://www.city.osaka.lg.jp/port/cmsfiles/contents/0000587/587205/m15.xlsx" TargetMode="External"/><Relationship Id="rId23" Type="http://schemas.openxmlformats.org/officeDocument/2006/relationships/hyperlink" Target="https://www.city.osaka.lg.jp/port/cmsfiles/contents/0000587/587205/m23.xlsx" TargetMode="External"/><Relationship Id="rId28" Type="http://schemas.openxmlformats.org/officeDocument/2006/relationships/hyperlink" Target="https://www.city.osaka.lg.jp/port/cmsfiles/contents/0000587/587205/m28.xlsx" TargetMode="External"/><Relationship Id="rId10" Type="http://schemas.openxmlformats.org/officeDocument/2006/relationships/hyperlink" Target="https://www.city.osaka.lg.jp/port/cmsfiles/contents/0000587/587205/m10.xlsx" TargetMode="External"/><Relationship Id="rId19" Type="http://schemas.openxmlformats.org/officeDocument/2006/relationships/hyperlink" Target="https://www.city.osaka.lg.jp/port/cmsfiles/contents/0000587/587205/m19.xlsx" TargetMode="External"/><Relationship Id="rId31" Type="http://schemas.openxmlformats.org/officeDocument/2006/relationships/hyperlink" Target="https://www.city.osaka.lg.jp/port/cmsfiles/contents/0000587/587205/m31.xlsx" TargetMode="External"/><Relationship Id="rId4" Type="http://schemas.openxmlformats.org/officeDocument/2006/relationships/hyperlink" Target="https://www.city.osaka.lg.jp/port/cmsfiles/contents/0000587/587205/m4.xlsx" TargetMode="External"/><Relationship Id="rId9" Type="http://schemas.openxmlformats.org/officeDocument/2006/relationships/hyperlink" Target="https://www.city.osaka.lg.jp/port/cmsfiles/contents/0000587/587205/m9.xlsx" TargetMode="External"/><Relationship Id="rId14" Type="http://schemas.openxmlformats.org/officeDocument/2006/relationships/hyperlink" Target="https://www.city.osaka.lg.jp/port/cmsfiles/contents/0000587/587205/m14.xlsx" TargetMode="External"/><Relationship Id="rId22" Type="http://schemas.openxmlformats.org/officeDocument/2006/relationships/hyperlink" Target="https://www.city.osaka.lg.jp/port/cmsfiles/contents/0000587/587205/m22.xlsx" TargetMode="External"/><Relationship Id="rId27" Type="http://schemas.openxmlformats.org/officeDocument/2006/relationships/hyperlink" Target="https://www.city.osaka.lg.jp/port/cmsfiles/contents/0000587/587205/m27.xlsx" TargetMode="External"/><Relationship Id="rId30" Type="http://schemas.openxmlformats.org/officeDocument/2006/relationships/hyperlink" Target="https://www.city.osaka.lg.jp/port/cmsfiles/contents/0000587/587205/m30.xlsx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3"/>
  <sheetViews>
    <sheetView showGridLines="0" tabSelected="1" view="pageBreakPreview" zoomScaleNormal="100" zoomScaleSheetLayoutView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8" sqref="A8:I9"/>
    </sheetView>
  </sheetViews>
  <sheetFormatPr defaultColWidth="8.625" defaultRowHeight="12.75"/>
  <cols>
    <col min="1" max="1" width="3.75" style="1" customWidth="1"/>
    <col min="2" max="2" width="12.5" style="1" customWidth="1"/>
    <col min="3" max="3" width="27.875" style="1" customWidth="1"/>
    <col min="4" max="4" width="17.5" style="1" customWidth="1"/>
    <col min="5" max="5" width="12.5" style="1" customWidth="1"/>
    <col min="6" max="7" width="12.5" style="2" customWidth="1"/>
    <col min="8" max="8" width="6.25" style="3" customWidth="1"/>
    <col min="9" max="9" width="9.375" style="3" customWidth="1"/>
    <col min="10" max="10" width="3.25" style="3" bestFit="1" customWidth="1"/>
    <col min="11" max="11" width="7.375" style="3" bestFit="1" customWidth="1"/>
    <col min="12" max="204" width="8.625" style="3" customWidth="1"/>
    <col min="205" max="16384" width="8.625" style="3"/>
  </cols>
  <sheetData>
    <row r="1" spans="1:9" ht="18" customHeight="1">
      <c r="A1" s="25" t="s">
        <v>0</v>
      </c>
      <c r="B1" s="25"/>
      <c r="C1" s="25"/>
      <c r="H1" s="26"/>
      <c r="I1" s="26"/>
    </row>
    <row r="2" spans="1:9" ht="15" customHeight="1"/>
    <row r="3" spans="1:9" ht="18" customHeight="1">
      <c r="A3" s="27" t="s">
        <v>13</v>
      </c>
      <c r="B3" s="27"/>
      <c r="C3" s="27"/>
      <c r="D3" s="3"/>
      <c r="E3" s="3"/>
      <c r="G3" s="4"/>
      <c r="I3" s="5" t="s">
        <v>12</v>
      </c>
    </row>
    <row r="4" spans="1:9" ht="10.5" customHeight="1">
      <c r="A4" s="3"/>
      <c r="B4" s="3"/>
      <c r="D4" s="3"/>
      <c r="E4" s="3"/>
      <c r="F4" s="4"/>
      <c r="G4" s="4"/>
    </row>
    <row r="5" spans="1:9" ht="27" customHeight="1" thickBot="1">
      <c r="A5" s="13"/>
      <c r="B5" s="13"/>
      <c r="C5" s="14"/>
      <c r="D5" s="14"/>
      <c r="E5" s="28"/>
      <c r="F5" s="28"/>
      <c r="G5" s="19"/>
      <c r="H5" s="13"/>
      <c r="I5" s="15" t="s">
        <v>1</v>
      </c>
    </row>
    <row r="6" spans="1:9" ht="15" customHeight="1">
      <c r="A6" s="6" t="s">
        <v>2</v>
      </c>
      <c r="B6" s="7" t="s">
        <v>3</v>
      </c>
      <c r="C6" s="29" t="s">
        <v>4</v>
      </c>
      <c r="D6" s="31" t="s">
        <v>5</v>
      </c>
      <c r="E6" s="20" t="s">
        <v>81</v>
      </c>
      <c r="F6" s="7" t="s">
        <v>80</v>
      </c>
      <c r="G6" s="20" t="s">
        <v>6</v>
      </c>
      <c r="H6" s="32" t="s">
        <v>7</v>
      </c>
      <c r="I6" s="33"/>
    </row>
    <row r="7" spans="1:9" ht="15" customHeight="1">
      <c r="A7" s="8" t="s">
        <v>8</v>
      </c>
      <c r="B7" s="9" t="s">
        <v>74</v>
      </c>
      <c r="C7" s="30"/>
      <c r="D7" s="30"/>
      <c r="E7" s="21" t="s">
        <v>9</v>
      </c>
      <c r="F7" s="23" t="s">
        <v>76</v>
      </c>
      <c r="G7" s="21" t="s">
        <v>10</v>
      </c>
      <c r="H7" s="34"/>
      <c r="I7" s="35"/>
    </row>
    <row r="8" spans="1:9" ht="15" customHeight="1">
      <c r="A8" s="38" t="s">
        <v>14</v>
      </c>
      <c r="B8" s="39"/>
      <c r="C8" s="39"/>
      <c r="D8" s="39"/>
      <c r="E8" s="39"/>
      <c r="F8" s="39"/>
      <c r="G8" s="39"/>
      <c r="H8" s="39"/>
      <c r="I8" s="40"/>
    </row>
    <row r="9" spans="1:9" ht="15" customHeight="1">
      <c r="A9" s="41"/>
      <c r="B9" s="42"/>
      <c r="C9" s="42"/>
      <c r="D9" s="42"/>
      <c r="E9" s="42"/>
      <c r="F9" s="42"/>
      <c r="G9" s="42"/>
      <c r="H9" s="42"/>
      <c r="I9" s="43"/>
    </row>
    <row r="10" spans="1:9" ht="15" customHeight="1">
      <c r="A10" s="44">
        <v>1</v>
      </c>
      <c r="B10" s="46" t="s">
        <v>15</v>
      </c>
      <c r="C10" s="48" t="s">
        <v>16</v>
      </c>
      <c r="D10" s="50" t="s">
        <v>17</v>
      </c>
      <c r="E10" s="52">
        <v>56846</v>
      </c>
      <c r="F10" s="52">
        <v>61175</v>
      </c>
      <c r="G10" s="52">
        <f>+F10-E10</f>
        <v>4329</v>
      </c>
      <c r="H10" s="36" t="s">
        <v>11</v>
      </c>
      <c r="I10" s="16"/>
    </row>
    <row r="11" spans="1:9" ht="15" customHeight="1">
      <c r="A11" s="45"/>
      <c r="B11" s="47"/>
      <c r="C11" s="49"/>
      <c r="D11" s="51"/>
      <c r="E11" s="53"/>
      <c r="F11" s="53"/>
      <c r="G11" s="53"/>
      <c r="H11" s="37"/>
      <c r="I11" s="17"/>
    </row>
    <row r="12" spans="1:9" ht="15" customHeight="1">
      <c r="A12" s="44">
        <v>2</v>
      </c>
      <c r="B12" s="46" t="s">
        <v>15</v>
      </c>
      <c r="C12" s="48" t="s">
        <v>20</v>
      </c>
      <c r="D12" s="50" t="s">
        <v>17</v>
      </c>
      <c r="E12" s="52">
        <v>1668374</v>
      </c>
      <c r="F12" s="52">
        <v>1407723</v>
      </c>
      <c r="G12" s="52">
        <f>+F12-E12</f>
        <v>-260651</v>
      </c>
      <c r="H12" s="36" t="s">
        <v>11</v>
      </c>
      <c r="I12" s="16"/>
    </row>
    <row r="13" spans="1:9" ht="15" customHeight="1">
      <c r="A13" s="45"/>
      <c r="B13" s="47"/>
      <c r="C13" s="49"/>
      <c r="D13" s="51"/>
      <c r="E13" s="53"/>
      <c r="F13" s="53"/>
      <c r="G13" s="53"/>
      <c r="H13" s="37"/>
      <c r="I13" s="17"/>
    </row>
    <row r="14" spans="1:9" ht="15" customHeight="1">
      <c r="A14" s="44">
        <v>3</v>
      </c>
      <c r="B14" s="46" t="s">
        <v>15</v>
      </c>
      <c r="C14" s="48" t="s">
        <v>22</v>
      </c>
      <c r="D14" s="50" t="s">
        <v>21</v>
      </c>
      <c r="E14" s="52">
        <v>393612</v>
      </c>
      <c r="F14" s="52">
        <v>327745</v>
      </c>
      <c r="G14" s="52">
        <f>+F14-E14</f>
        <v>-65867</v>
      </c>
      <c r="H14" s="36" t="s">
        <v>11</v>
      </c>
      <c r="I14" s="16"/>
    </row>
    <row r="15" spans="1:9" ht="15" customHeight="1">
      <c r="A15" s="45"/>
      <c r="B15" s="47"/>
      <c r="C15" s="49"/>
      <c r="D15" s="51"/>
      <c r="E15" s="53"/>
      <c r="F15" s="53"/>
      <c r="G15" s="53"/>
      <c r="H15" s="37"/>
      <c r="I15" s="17"/>
    </row>
    <row r="16" spans="1:9" ht="15" customHeight="1">
      <c r="A16" s="44">
        <v>4</v>
      </c>
      <c r="B16" s="46" t="s">
        <v>15</v>
      </c>
      <c r="C16" s="48" t="s">
        <v>23</v>
      </c>
      <c r="D16" s="50" t="s">
        <v>21</v>
      </c>
      <c r="E16" s="52">
        <v>2000</v>
      </c>
      <c r="F16" s="52">
        <v>11</v>
      </c>
      <c r="G16" s="52">
        <f>+F16-E16</f>
        <v>-1989</v>
      </c>
      <c r="H16" s="36" t="s">
        <v>11</v>
      </c>
      <c r="I16" s="16"/>
    </row>
    <row r="17" spans="1:9" ht="15" customHeight="1">
      <c r="A17" s="45"/>
      <c r="B17" s="47"/>
      <c r="C17" s="49"/>
      <c r="D17" s="51"/>
      <c r="E17" s="53"/>
      <c r="F17" s="53"/>
      <c r="G17" s="53"/>
      <c r="H17" s="37"/>
      <c r="I17" s="17"/>
    </row>
    <row r="18" spans="1:9" ht="15" customHeight="1">
      <c r="A18" s="44">
        <v>5</v>
      </c>
      <c r="B18" s="46" t="s">
        <v>72</v>
      </c>
      <c r="C18" s="48" t="s">
        <v>24</v>
      </c>
      <c r="D18" s="50" t="s">
        <v>21</v>
      </c>
      <c r="E18" s="52">
        <v>16983</v>
      </c>
      <c r="F18" s="52">
        <v>16983</v>
      </c>
      <c r="G18" s="52">
        <f>+F18-E18</f>
        <v>0</v>
      </c>
      <c r="H18" s="36" t="s">
        <v>11</v>
      </c>
      <c r="I18" s="16"/>
    </row>
    <row r="19" spans="1:9" ht="15" customHeight="1">
      <c r="A19" s="45"/>
      <c r="B19" s="47"/>
      <c r="C19" s="49"/>
      <c r="D19" s="51"/>
      <c r="E19" s="53"/>
      <c r="F19" s="53"/>
      <c r="G19" s="53"/>
      <c r="H19" s="37"/>
      <c r="I19" s="17"/>
    </row>
    <row r="20" spans="1:9" ht="15" customHeight="1">
      <c r="A20" s="44">
        <v>6</v>
      </c>
      <c r="B20" s="46" t="s">
        <v>72</v>
      </c>
      <c r="C20" s="48" t="s">
        <v>25</v>
      </c>
      <c r="D20" s="50" t="s">
        <v>21</v>
      </c>
      <c r="E20" s="52">
        <v>11161</v>
      </c>
      <c r="F20" s="52">
        <v>11161</v>
      </c>
      <c r="G20" s="52">
        <f>+F20-E20</f>
        <v>0</v>
      </c>
      <c r="H20" s="36" t="s">
        <v>11</v>
      </c>
      <c r="I20" s="16"/>
    </row>
    <row r="21" spans="1:9" ht="15" customHeight="1">
      <c r="A21" s="45"/>
      <c r="B21" s="47"/>
      <c r="C21" s="49"/>
      <c r="D21" s="51"/>
      <c r="E21" s="53"/>
      <c r="F21" s="53"/>
      <c r="G21" s="53"/>
      <c r="H21" s="37"/>
      <c r="I21" s="17"/>
    </row>
    <row r="22" spans="1:9" ht="15" customHeight="1">
      <c r="A22" s="54" t="s">
        <v>26</v>
      </c>
      <c r="B22" s="55"/>
      <c r="C22" s="55"/>
      <c r="D22" s="56"/>
      <c r="E22" s="52">
        <f>E10+E12+E14+E16+E18+E20</f>
        <v>2148976</v>
      </c>
      <c r="F22" s="52">
        <f>F10+F12+F14+F16+F18+F20</f>
        <v>1824798</v>
      </c>
      <c r="G22" s="52">
        <f>+F22-E22</f>
        <v>-324178</v>
      </c>
      <c r="H22" s="36"/>
      <c r="I22" s="16"/>
    </row>
    <row r="23" spans="1:9" ht="15" customHeight="1">
      <c r="A23" s="57"/>
      <c r="B23" s="58"/>
      <c r="C23" s="58"/>
      <c r="D23" s="59"/>
      <c r="E23" s="53"/>
      <c r="F23" s="53"/>
      <c r="G23" s="53"/>
      <c r="H23" s="37"/>
      <c r="I23" s="17"/>
    </row>
    <row r="24" spans="1:9" ht="15" customHeight="1">
      <c r="A24" s="44">
        <v>7</v>
      </c>
      <c r="B24" s="46" t="s">
        <v>27</v>
      </c>
      <c r="C24" s="48" t="s">
        <v>28</v>
      </c>
      <c r="D24" s="50" t="s">
        <v>21</v>
      </c>
      <c r="E24" s="52">
        <v>58105</v>
      </c>
      <c r="F24" s="52">
        <v>56918</v>
      </c>
      <c r="G24" s="52">
        <f>+F24-E24</f>
        <v>-1187</v>
      </c>
      <c r="H24" s="36" t="s">
        <v>11</v>
      </c>
      <c r="I24" s="16"/>
    </row>
    <row r="25" spans="1:9" ht="15" customHeight="1">
      <c r="A25" s="45"/>
      <c r="B25" s="47"/>
      <c r="C25" s="49"/>
      <c r="D25" s="51"/>
      <c r="E25" s="53"/>
      <c r="F25" s="53"/>
      <c r="G25" s="53"/>
      <c r="H25" s="37"/>
      <c r="I25" s="17"/>
    </row>
    <row r="26" spans="1:9" ht="15" customHeight="1">
      <c r="A26" s="44">
        <v>8</v>
      </c>
      <c r="B26" s="46" t="s">
        <v>27</v>
      </c>
      <c r="C26" s="48" t="s">
        <v>29</v>
      </c>
      <c r="D26" s="50" t="s">
        <v>21</v>
      </c>
      <c r="E26" s="52">
        <v>6</v>
      </c>
      <c r="F26" s="52">
        <v>0</v>
      </c>
      <c r="G26" s="52">
        <f>+F26-E26</f>
        <v>-6</v>
      </c>
      <c r="H26" s="36" t="s">
        <v>11</v>
      </c>
      <c r="I26" s="16"/>
    </row>
    <row r="27" spans="1:9" ht="15" customHeight="1">
      <c r="A27" s="45"/>
      <c r="B27" s="47"/>
      <c r="C27" s="49"/>
      <c r="D27" s="51"/>
      <c r="E27" s="53"/>
      <c r="F27" s="53"/>
      <c r="G27" s="53"/>
      <c r="H27" s="37"/>
      <c r="I27" s="17"/>
    </row>
    <row r="28" spans="1:9" ht="15" customHeight="1">
      <c r="A28" s="44">
        <v>9</v>
      </c>
      <c r="B28" s="46" t="s">
        <v>27</v>
      </c>
      <c r="C28" s="48" t="s">
        <v>30</v>
      </c>
      <c r="D28" s="50" t="s">
        <v>21</v>
      </c>
      <c r="E28" s="52">
        <v>103203</v>
      </c>
      <c r="F28" s="52">
        <v>103203</v>
      </c>
      <c r="G28" s="52">
        <f>+F28-E28</f>
        <v>0</v>
      </c>
      <c r="H28" s="36" t="s">
        <v>11</v>
      </c>
      <c r="I28" s="16"/>
    </row>
    <row r="29" spans="1:9" ht="15" customHeight="1">
      <c r="A29" s="45"/>
      <c r="B29" s="47"/>
      <c r="C29" s="49"/>
      <c r="D29" s="51"/>
      <c r="E29" s="53"/>
      <c r="F29" s="53"/>
      <c r="G29" s="53"/>
      <c r="H29" s="37"/>
      <c r="I29" s="17"/>
    </row>
    <row r="30" spans="1:9" ht="15" customHeight="1">
      <c r="A30" s="44">
        <v>10</v>
      </c>
      <c r="B30" s="46" t="s">
        <v>27</v>
      </c>
      <c r="C30" s="48" t="s">
        <v>31</v>
      </c>
      <c r="D30" s="50" t="s">
        <v>21</v>
      </c>
      <c r="E30" s="52">
        <v>2915</v>
      </c>
      <c r="F30" s="52">
        <v>2915</v>
      </c>
      <c r="G30" s="52">
        <f>+F30-E30</f>
        <v>0</v>
      </c>
      <c r="H30" s="36" t="s">
        <v>11</v>
      </c>
      <c r="I30" s="16"/>
    </row>
    <row r="31" spans="1:9" ht="15" customHeight="1">
      <c r="A31" s="45"/>
      <c r="B31" s="47"/>
      <c r="C31" s="49"/>
      <c r="D31" s="51"/>
      <c r="E31" s="53"/>
      <c r="F31" s="53"/>
      <c r="G31" s="53"/>
      <c r="H31" s="37"/>
      <c r="I31" s="17"/>
    </row>
    <row r="32" spans="1:9" ht="15" customHeight="1">
      <c r="A32" s="54" t="s">
        <v>32</v>
      </c>
      <c r="B32" s="55"/>
      <c r="C32" s="55"/>
      <c r="D32" s="56"/>
      <c r="E32" s="52">
        <f>E24+E26+E28+E30</f>
        <v>164229</v>
      </c>
      <c r="F32" s="52">
        <f>F24+F26+F28+F30</f>
        <v>163036</v>
      </c>
      <c r="G32" s="52">
        <f>+F32-E32</f>
        <v>-1193</v>
      </c>
      <c r="H32" s="36"/>
      <c r="I32" s="16"/>
    </row>
    <row r="33" spans="1:9" ht="15" customHeight="1">
      <c r="A33" s="57"/>
      <c r="B33" s="58"/>
      <c r="C33" s="58"/>
      <c r="D33" s="59"/>
      <c r="E33" s="53"/>
      <c r="F33" s="53"/>
      <c r="G33" s="53"/>
      <c r="H33" s="37"/>
      <c r="I33" s="17"/>
    </row>
    <row r="34" spans="1:9" ht="15" customHeight="1">
      <c r="A34" s="44">
        <v>11</v>
      </c>
      <c r="B34" s="46" t="s">
        <v>54</v>
      </c>
      <c r="C34" s="48" t="s">
        <v>33</v>
      </c>
      <c r="D34" s="50" t="s">
        <v>21</v>
      </c>
      <c r="E34" s="52">
        <v>1000</v>
      </c>
      <c r="F34" s="52">
        <v>1000</v>
      </c>
      <c r="G34" s="52">
        <f>+F34-E34</f>
        <v>0</v>
      </c>
      <c r="H34" s="36" t="s">
        <v>11</v>
      </c>
      <c r="I34" s="16"/>
    </row>
    <row r="35" spans="1:9" ht="15" customHeight="1">
      <c r="A35" s="45"/>
      <c r="B35" s="47"/>
      <c r="C35" s="49"/>
      <c r="D35" s="51"/>
      <c r="E35" s="53"/>
      <c r="F35" s="53"/>
      <c r="G35" s="53"/>
      <c r="H35" s="37"/>
      <c r="I35" s="17"/>
    </row>
    <row r="36" spans="1:9" ht="15" customHeight="1">
      <c r="A36" s="54" t="s">
        <v>34</v>
      </c>
      <c r="B36" s="55"/>
      <c r="C36" s="55"/>
      <c r="D36" s="56"/>
      <c r="E36" s="52">
        <f>E34</f>
        <v>1000</v>
      </c>
      <c r="F36" s="52">
        <f>F34</f>
        <v>1000</v>
      </c>
      <c r="G36" s="52">
        <f>+F36-E36</f>
        <v>0</v>
      </c>
      <c r="H36" s="36"/>
      <c r="I36" s="16"/>
    </row>
    <row r="37" spans="1:9" ht="15" customHeight="1">
      <c r="A37" s="57"/>
      <c r="B37" s="58"/>
      <c r="C37" s="58"/>
      <c r="D37" s="59"/>
      <c r="E37" s="53"/>
      <c r="F37" s="53"/>
      <c r="G37" s="53"/>
      <c r="H37" s="37"/>
      <c r="I37" s="17"/>
    </row>
    <row r="38" spans="1:9" ht="15" customHeight="1">
      <c r="A38" s="44">
        <v>12</v>
      </c>
      <c r="B38" s="46" t="s">
        <v>35</v>
      </c>
      <c r="C38" s="48" t="s">
        <v>36</v>
      </c>
      <c r="D38" s="50" t="s">
        <v>21</v>
      </c>
      <c r="E38" s="52">
        <v>4241935</v>
      </c>
      <c r="F38" s="52">
        <v>5611760</v>
      </c>
      <c r="G38" s="52">
        <f>+F38-E38</f>
        <v>1369825</v>
      </c>
      <c r="H38" s="36" t="s">
        <v>11</v>
      </c>
      <c r="I38" s="16"/>
    </row>
    <row r="39" spans="1:9" ht="15" customHeight="1">
      <c r="A39" s="45"/>
      <c r="B39" s="47"/>
      <c r="C39" s="49"/>
      <c r="D39" s="51"/>
      <c r="E39" s="53"/>
      <c r="F39" s="53"/>
      <c r="G39" s="53"/>
      <c r="H39" s="37"/>
      <c r="I39" s="17"/>
    </row>
    <row r="40" spans="1:9" ht="15" customHeight="1">
      <c r="A40" s="44">
        <v>13</v>
      </c>
      <c r="B40" s="46" t="s">
        <v>35</v>
      </c>
      <c r="C40" s="48" t="s">
        <v>37</v>
      </c>
      <c r="D40" s="50" t="s">
        <v>77</v>
      </c>
      <c r="E40" s="52">
        <v>296842</v>
      </c>
      <c r="F40" s="52">
        <v>703696</v>
      </c>
      <c r="G40" s="52">
        <f>+F40-E40</f>
        <v>406854</v>
      </c>
      <c r="H40" s="36" t="s">
        <v>11</v>
      </c>
      <c r="I40" s="16"/>
    </row>
    <row r="41" spans="1:9" ht="15" customHeight="1">
      <c r="A41" s="45"/>
      <c r="B41" s="47"/>
      <c r="C41" s="49"/>
      <c r="D41" s="51"/>
      <c r="E41" s="53"/>
      <c r="F41" s="53"/>
      <c r="G41" s="53"/>
      <c r="H41" s="37"/>
      <c r="I41" s="17"/>
    </row>
    <row r="42" spans="1:9" ht="15" customHeight="1">
      <c r="A42" s="44">
        <v>14</v>
      </c>
      <c r="B42" s="46" t="s">
        <v>35</v>
      </c>
      <c r="C42" s="48" t="s">
        <v>38</v>
      </c>
      <c r="D42" s="50" t="s">
        <v>78</v>
      </c>
      <c r="E42" s="52">
        <v>438481</v>
      </c>
      <c r="F42" s="52">
        <v>595012</v>
      </c>
      <c r="G42" s="52">
        <f>+F42-E42</f>
        <v>156531</v>
      </c>
      <c r="H42" s="36" t="s">
        <v>11</v>
      </c>
      <c r="I42" s="16"/>
    </row>
    <row r="43" spans="1:9" ht="15" customHeight="1">
      <c r="A43" s="45"/>
      <c r="B43" s="47"/>
      <c r="C43" s="49"/>
      <c r="D43" s="51"/>
      <c r="E43" s="53"/>
      <c r="F43" s="53"/>
      <c r="G43" s="53"/>
      <c r="H43" s="37"/>
      <c r="I43" s="17"/>
    </row>
    <row r="44" spans="1:9" ht="15" customHeight="1">
      <c r="A44" s="44">
        <v>15</v>
      </c>
      <c r="B44" s="46" t="s">
        <v>35</v>
      </c>
      <c r="C44" s="48" t="s">
        <v>40</v>
      </c>
      <c r="D44" s="50" t="s">
        <v>39</v>
      </c>
      <c r="E44" s="52">
        <v>23556</v>
      </c>
      <c r="F44" s="52">
        <v>22100</v>
      </c>
      <c r="G44" s="52">
        <f>+F44-E44</f>
        <v>-1456</v>
      </c>
      <c r="H44" s="36" t="s">
        <v>11</v>
      </c>
      <c r="I44" s="16"/>
    </row>
    <row r="45" spans="1:9" ht="15" customHeight="1">
      <c r="A45" s="45"/>
      <c r="B45" s="47"/>
      <c r="C45" s="49"/>
      <c r="D45" s="51"/>
      <c r="E45" s="53"/>
      <c r="F45" s="53"/>
      <c r="G45" s="53"/>
      <c r="H45" s="37"/>
      <c r="I45" s="17"/>
    </row>
    <row r="46" spans="1:9" ht="15" customHeight="1">
      <c r="A46" s="44">
        <v>16</v>
      </c>
      <c r="B46" s="46" t="s">
        <v>35</v>
      </c>
      <c r="C46" s="48" t="s">
        <v>41</v>
      </c>
      <c r="D46" s="50" t="s">
        <v>18</v>
      </c>
      <c r="E46" s="52">
        <v>694866</v>
      </c>
      <c r="F46" s="52">
        <v>701864</v>
      </c>
      <c r="G46" s="52">
        <f>+F46-E46</f>
        <v>6998</v>
      </c>
      <c r="H46" s="36" t="s">
        <v>11</v>
      </c>
      <c r="I46" s="16"/>
    </row>
    <row r="47" spans="1:9" ht="15" customHeight="1">
      <c r="A47" s="45"/>
      <c r="B47" s="47"/>
      <c r="C47" s="49"/>
      <c r="D47" s="51"/>
      <c r="E47" s="53"/>
      <c r="F47" s="53"/>
      <c r="G47" s="53"/>
      <c r="H47" s="37"/>
      <c r="I47" s="17"/>
    </row>
    <row r="48" spans="1:9" ht="15" customHeight="1">
      <c r="A48" s="44">
        <v>17</v>
      </c>
      <c r="B48" s="46" t="s">
        <v>35</v>
      </c>
      <c r="C48" s="48" t="s">
        <v>42</v>
      </c>
      <c r="D48" s="50" t="s">
        <v>21</v>
      </c>
      <c r="E48" s="52">
        <v>77945</v>
      </c>
      <c r="F48" s="52">
        <v>96369</v>
      </c>
      <c r="G48" s="52">
        <f>+F48-E48</f>
        <v>18424</v>
      </c>
      <c r="H48" s="36" t="s">
        <v>11</v>
      </c>
      <c r="I48" s="16"/>
    </row>
    <row r="49" spans="1:9" ht="15" customHeight="1">
      <c r="A49" s="45"/>
      <c r="B49" s="47"/>
      <c r="C49" s="49"/>
      <c r="D49" s="51"/>
      <c r="E49" s="53"/>
      <c r="F49" s="53"/>
      <c r="G49" s="53"/>
      <c r="H49" s="37"/>
      <c r="I49" s="17"/>
    </row>
    <row r="50" spans="1:9" ht="15" customHeight="1">
      <c r="A50" s="44">
        <v>18</v>
      </c>
      <c r="B50" s="46" t="s">
        <v>35</v>
      </c>
      <c r="C50" s="48" t="s">
        <v>43</v>
      </c>
      <c r="D50" s="50" t="s">
        <v>21</v>
      </c>
      <c r="E50" s="52">
        <v>41436</v>
      </c>
      <c r="F50" s="52">
        <v>41436</v>
      </c>
      <c r="G50" s="52">
        <f>+F50-E50</f>
        <v>0</v>
      </c>
      <c r="H50" s="36" t="s">
        <v>11</v>
      </c>
      <c r="I50" s="16"/>
    </row>
    <row r="51" spans="1:9" ht="15" customHeight="1">
      <c r="A51" s="45"/>
      <c r="B51" s="47"/>
      <c r="C51" s="49"/>
      <c r="D51" s="51"/>
      <c r="E51" s="53"/>
      <c r="F51" s="53"/>
      <c r="G51" s="53"/>
      <c r="H51" s="37"/>
      <c r="I51" s="17"/>
    </row>
    <row r="52" spans="1:9" ht="15" customHeight="1">
      <c r="A52" s="44">
        <v>19</v>
      </c>
      <c r="B52" s="46" t="s">
        <v>35</v>
      </c>
      <c r="C52" s="48" t="s">
        <v>44</v>
      </c>
      <c r="D52" s="50" t="s">
        <v>21</v>
      </c>
      <c r="E52" s="52">
        <v>47749</v>
      </c>
      <c r="F52" s="52">
        <v>47749</v>
      </c>
      <c r="G52" s="52">
        <f>+F52-E52</f>
        <v>0</v>
      </c>
      <c r="H52" s="36" t="s">
        <v>11</v>
      </c>
      <c r="I52" s="16"/>
    </row>
    <row r="53" spans="1:9" ht="15" customHeight="1">
      <c r="A53" s="45"/>
      <c r="B53" s="47"/>
      <c r="C53" s="49"/>
      <c r="D53" s="51"/>
      <c r="E53" s="53"/>
      <c r="F53" s="53"/>
      <c r="G53" s="53"/>
      <c r="H53" s="37"/>
      <c r="I53" s="17"/>
    </row>
    <row r="54" spans="1:9" ht="15" customHeight="1">
      <c r="A54" s="54" t="s">
        <v>45</v>
      </c>
      <c r="B54" s="55"/>
      <c r="C54" s="55"/>
      <c r="D54" s="56"/>
      <c r="E54" s="52">
        <f>E38+E40+E42+E44+E46+E48+E50+E52</f>
        <v>5862810</v>
      </c>
      <c r="F54" s="52">
        <f>F38+F40+F42+F44+F46+F48+F50+F52</f>
        <v>7819986</v>
      </c>
      <c r="G54" s="52">
        <f>+F54-E54</f>
        <v>1957176</v>
      </c>
      <c r="H54" s="36"/>
      <c r="I54" s="16"/>
    </row>
    <row r="55" spans="1:9" ht="15" customHeight="1">
      <c r="A55" s="57"/>
      <c r="B55" s="58"/>
      <c r="C55" s="58"/>
      <c r="D55" s="59"/>
      <c r="E55" s="53"/>
      <c r="F55" s="53"/>
      <c r="G55" s="53"/>
      <c r="H55" s="37"/>
      <c r="I55" s="17"/>
    </row>
    <row r="56" spans="1:9" ht="15" customHeight="1">
      <c r="A56" s="44">
        <v>20</v>
      </c>
      <c r="B56" s="46" t="s">
        <v>46</v>
      </c>
      <c r="C56" s="48" t="s">
        <v>47</v>
      </c>
      <c r="D56" s="50" t="s">
        <v>21</v>
      </c>
      <c r="E56" s="52">
        <v>569971</v>
      </c>
      <c r="F56" s="52">
        <v>680364</v>
      </c>
      <c r="G56" s="52">
        <f>+F56-E56</f>
        <v>110393</v>
      </c>
      <c r="H56" s="36" t="s">
        <v>11</v>
      </c>
      <c r="I56" s="16"/>
    </row>
    <row r="57" spans="1:9" ht="15" customHeight="1">
      <c r="A57" s="45"/>
      <c r="B57" s="47"/>
      <c r="C57" s="49"/>
      <c r="D57" s="51"/>
      <c r="E57" s="53"/>
      <c r="F57" s="53"/>
      <c r="G57" s="53"/>
      <c r="H57" s="37"/>
      <c r="I57" s="17"/>
    </row>
    <row r="58" spans="1:9" ht="15" customHeight="1">
      <c r="A58" s="44">
        <v>21</v>
      </c>
      <c r="B58" s="46" t="s">
        <v>46</v>
      </c>
      <c r="C58" s="48" t="s">
        <v>48</v>
      </c>
      <c r="D58" s="50" t="s">
        <v>21</v>
      </c>
      <c r="E58" s="52">
        <v>278</v>
      </c>
      <c r="F58" s="52">
        <v>37</v>
      </c>
      <c r="G58" s="52">
        <f>+F58-E58</f>
        <v>-241</v>
      </c>
      <c r="H58" s="36" t="s">
        <v>11</v>
      </c>
      <c r="I58" s="16"/>
    </row>
    <row r="59" spans="1:9" ht="15" customHeight="1">
      <c r="A59" s="45"/>
      <c r="B59" s="47"/>
      <c r="C59" s="49"/>
      <c r="D59" s="51"/>
      <c r="E59" s="53"/>
      <c r="F59" s="53"/>
      <c r="G59" s="53"/>
      <c r="H59" s="37"/>
      <c r="I59" s="17"/>
    </row>
    <row r="60" spans="1:9" ht="15" customHeight="1">
      <c r="A60" s="44">
        <v>22</v>
      </c>
      <c r="B60" s="46" t="s">
        <v>46</v>
      </c>
      <c r="C60" s="48" t="s">
        <v>49</v>
      </c>
      <c r="D60" s="50" t="s">
        <v>21</v>
      </c>
      <c r="E60" s="52">
        <v>2079521</v>
      </c>
      <c r="F60" s="52">
        <v>2079522</v>
      </c>
      <c r="G60" s="52">
        <f>+F60-E60</f>
        <v>1</v>
      </c>
      <c r="H60" s="36" t="s">
        <v>11</v>
      </c>
      <c r="I60" s="16"/>
    </row>
    <row r="61" spans="1:9" ht="15" customHeight="1">
      <c r="A61" s="45"/>
      <c r="B61" s="47"/>
      <c r="C61" s="49"/>
      <c r="D61" s="51"/>
      <c r="E61" s="53"/>
      <c r="F61" s="53"/>
      <c r="G61" s="53"/>
      <c r="H61" s="37"/>
      <c r="I61" s="17"/>
    </row>
    <row r="62" spans="1:9" ht="15" customHeight="1">
      <c r="A62" s="54" t="s">
        <v>50</v>
      </c>
      <c r="B62" s="55"/>
      <c r="C62" s="55"/>
      <c r="D62" s="56"/>
      <c r="E62" s="52">
        <f>E56+E58+E60</f>
        <v>2649770</v>
      </c>
      <c r="F62" s="52">
        <f t="shared" ref="F62:G62" si="0">F56+F58+F60</f>
        <v>2759923</v>
      </c>
      <c r="G62" s="52">
        <f t="shared" si="0"/>
        <v>110153</v>
      </c>
      <c r="H62" s="36"/>
      <c r="I62" s="16"/>
    </row>
    <row r="63" spans="1:9" ht="15" customHeight="1">
      <c r="A63" s="57"/>
      <c r="B63" s="58"/>
      <c r="C63" s="58"/>
      <c r="D63" s="59"/>
      <c r="E63" s="53"/>
      <c r="F63" s="53"/>
      <c r="G63" s="53"/>
      <c r="H63" s="37"/>
      <c r="I63" s="17"/>
    </row>
    <row r="64" spans="1:9" ht="15" customHeight="1">
      <c r="A64" s="44">
        <v>23</v>
      </c>
      <c r="B64" s="46" t="s">
        <v>55</v>
      </c>
      <c r="C64" s="60" t="s">
        <v>52</v>
      </c>
      <c r="D64" s="50" t="s">
        <v>21</v>
      </c>
      <c r="E64" s="52">
        <v>1000</v>
      </c>
      <c r="F64" s="52">
        <v>1000</v>
      </c>
      <c r="G64" s="52">
        <f>+F64-E64</f>
        <v>0</v>
      </c>
      <c r="H64" s="36" t="s">
        <v>11</v>
      </c>
      <c r="I64" s="16"/>
    </row>
    <row r="65" spans="1:9" ht="15" customHeight="1">
      <c r="A65" s="45"/>
      <c r="B65" s="47"/>
      <c r="C65" s="60"/>
      <c r="D65" s="51"/>
      <c r="E65" s="53"/>
      <c r="F65" s="53"/>
      <c r="G65" s="53"/>
      <c r="H65" s="37"/>
      <c r="I65" s="17"/>
    </row>
    <row r="66" spans="1:9" ht="15" customHeight="1">
      <c r="A66" s="54" t="s">
        <v>53</v>
      </c>
      <c r="B66" s="55"/>
      <c r="C66" s="55"/>
      <c r="D66" s="56"/>
      <c r="E66" s="52">
        <f>E64</f>
        <v>1000</v>
      </c>
      <c r="F66" s="52">
        <f>F64</f>
        <v>1000</v>
      </c>
      <c r="G66" s="52">
        <f>+F66-E66</f>
        <v>0</v>
      </c>
      <c r="H66" s="36"/>
      <c r="I66" s="16"/>
    </row>
    <row r="67" spans="1:9" ht="15" customHeight="1">
      <c r="A67" s="57"/>
      <c r="B67" s="58"/>
      <c r="C67" s="58"/>
      <c r="D67" s="59"/>
      <c r="E67" s="53"/>
      <c r="F67" s="53"/>
      <c r="G67" s="53"/>
      <c r="H67" s="37"/>
      <c r="I67" s="17"/>
    </row>
    <row r="68" spans="1:9" ht="15" customHeight="1">
      <c r="A68" s="38" t="s">
        <v>56</v>
      </c>
      <c r="B68" s="39"/>
      <c r="C68" s="39"/>
      <c r="D68" s="39"/>
      <c r="E68" s="39"/>
      <c r="F68" s="39"/>
      <c r="G68" s="39"/>
      <c r="H68" s="39"/>
      <c r="I68" s="40"/>
    </row>
    <row r="69" spans="1:9" ht="15" customHeight="1">
      <c r="A69" s="41"/>
      <c r="B69" s="42"/>
      <c r="C69" s="42"/>
      <c r="D69" s="42"/>
      <c r="E69" s="42"/>
      <c r="F69" s="42"/>
      <c r="G69" s="42"/>
      <c r="H69" s="42"/>
      <c r="I69" s="43"/>
    </row>
    <row r="70" spans="1:9" ht="15" customHeight="1">
      <c r="A70" s="44">
        <v>24</v>
      </c>
      <c r="B70" s="46" t="s">
        <v>15</v>
      </c>
      <c r="C70" s="61" t="s">
        <v>57</v>
      </c>
      <c r="D70" s="50" t="s">
        <v>82</v>
      </c>
      <c r="E70" s="52">
        <v>757093</v>
      </c>
      <c r="F70" s="52">
        <v>1005415</v>
      </c>
      <c r="G70" s="52">
        <f>+F70-E70</f>
        <v>248322</v>
      </c>
      <c r="H70" s="36" t="s">
        <v>11</v>
      </c>
      <c r="I70" s="16"/>
    </row>
    <row r="71" spans="1:9" ht="15" customHeight="1">
      <c r="A71" s="45"/>
      <c r="B71" s="47"/>
      <c r="C71" s="62"/>
      <c r="D71" s="51"/>
      <c r="E71" s="53"/>
      <c r="F71" s="53"/>
      <c r="G71" s="53"/>
      <c r="H71" s="37"/>
      <c r="I71" s="17"/>
    </row>
    <row r="72" spans="1:9" ht="15" customHeight="1">
      <c r="A72" s="44">
        <v>25</v>
      </c>
      <c r="B72" s="46" t="s">
        <v>15</v>
      </c>
      <c r="C72" s="63" t="s">
        <v>58</v>
      </c>
      <c r="D72" s="50" t="s">
        <v>17</v>
      </c>
      <c r="E72" s="52">
        <v>1830792</v>
      </c>
      <c r="F72" s="52">
        <v>1534484</v>
      </c>
      <c r="G72" s="52">
        <f>+F72-E72</f>
        <v>-296308</v>
      </c>
      <c r="H72" s="36" t="s">
        <v>11</v>
      </c>
      <c r="I72" s="16"/>
    </row>
    <row r="73" spans="1:9" ht="15" customHeight="1">
      <c r="A73" s="45"/>
      <c r="B73" s="47"/>
      <c r="C73" s="63"/>
      <c r="D73" s="51"/>
      <c r="E73" s="53"/>
      <c r="F73" s="53"/>
      <c r="G73" s="53"/>
      <c r="H73" s="37"/>
      <c r="I73" s="17"/>
    </row>
    <row r="74" spans="1:9" ht="15" customHeight="1">
      <c r="A74" s="54" t="s">
        <v>59</v>
      </c>
      <c r="B74" s="55"/>
      <c r="C74" s="55"/>
      <c r="D74" s="56"/>
      <c r="E74" s="52">
        <f>E70+E72</f>
        <v>2587885</v>
      </c>
      <c r="F74" s="52">
        <f>F70+F72</f>
        <v>2539899</v>
      </c>
      <c r="G74" s="52">
        <f>+F74-E74</f>
        <v>-47986</v>
      </c>
      <c r="H74" s="36"/>
      <c r="I74" s="16"/>
    </row>
    <row r="75" spans="1:9" ht="15" customHeight="1">
      <c r="A75" s="57"/>
      <c r="B75" s="58"/>
      <c r="C75" s="58"/>
      <c r="D75" s="59"/>
      <c r="E75" s="53"/>
      <c r="F75" s="53"/>
      <c r="G75" s="53"/>
      <c r="H75" s="37"/>
      <c r="I75" s="17"/>
    </row>
    <row r="76" spans="1:9" ht="15" customHeight="1">
      <c r="A76" s="44">
        <v>26</v>
      </c>
      <c r="B76" s="46" t="s">
        <v>27</v>
      </c>
      <c r="C76" s="64" t="s">
        <v>60</v>
      </c>
      <c r="D76" s="50" t="s">
        <v>21</v>
      </c>
      <c r="E76" s="52">
        <v>886327</v>
      </c>
      <c r="F76" s="52">
        <v>663370</v>
      </c>
      <c r="G76" s="52">
        <f>+F76-E76</f>
        <v>-222957</v>
      </c>
      <c r="H76" s="36" t="s">
        <v>11</v>
      </c>
      <c r="I76" s="16"/>
    </row>
    <row r="77" spans="1:9" ht="15" customHeight="1">
      <c r="A77" s="45"/>
      <c r="B77" s="47"/>
      <c r="C77" s="65"/>
      <c r="D77" s="51"/>
      <c r="E77" s="53"/>
      <c r="F77" s="53"/>
      <c r="G77" s="53"/>
      <c r="H77" s="37"/>
      <c r="I77" s="17"/>
    </row>
    <row r="78" spans="1:9" ht="15" customHeight="1">
      <c r="A78" s="54" t="s">
        <v>61</v>
      </c>
      <c r="B78" s="55"/>
      <c r="C78" s="55"/>
      <c r="D78" s="56"/>
      <c r="E78" s="52">
        <f>E76</f>
        <v>886327</v>
      </c>
      <c r="F78" s="52">
        <f>F76</f>
        <v>663370</v>
      </c>
      <c r="G78" s="52">
        <f>+F78-E78</f>
        <v>-222957</v>
      </c>
      <c r="H78" s="36"/>
      <c r="I78" s="16"/>
    </row>
    <row r="79" spans="1:9" ht="15" customHeight="1">
      <c r="A79" s="57"/>
      <c r="B79" s="58"/>
      <c r="C79" s="58"/>
      <c r="D79" s="59"/>
      <c r="E79" s="53"/>
      <c r="F79" s="53"/>
      <c r="G79" s="53"/>
      <c r="H79" s="37"/>
      <c r="I79" s="17"/>
    </row>
    <row r="80" spans="1:9" ht="15" customHeight="1">
      <c r="A80" s="44">
        <v>27</v>
      </c>
      <c r="B80" s="46" t="s">
        <v>35</v>
      </c>
      <c r="C80" s="66" t="s">
        <v>83</v>
      </c>
      <c r="D80" s="50" t="s">
        <v>39</v>
      </c>
      <c r="E80" s="52">
        <v>753754</v>
      </c>
      <c r="F80" s="52">
        <v>332207</v>
      </c>
      <c r="G80" s="52">
        <f>+F80-E80</f>
        <v>-421547</v>
      </c>
      <c r="H80" s="36" t="s">
        <v>11</v>
      </c>
      <c r="I80" s="16"/>
    </row>
    <row r="81" spans="1:9" ht="15" customHeight="1">
      <c r="A81" s="45"/>
      <c r="B81" s="47"/>
      <c r="C81" s="67"/>
      <c r="D81" s="51"/>
      <c r="E81" s="53"/>
      <c r="F81" s="53"/>
      <c r="G81" s="53"/>
      <c r="H81" s="37"/>
      <c r="I81" s="17"/>
    </row>
    <row r="82" spans="1:9" ht="15" customHeight="1">
      <c r="A82" s="44">
        <v>28</v>
      </c>
      <c r="B82" s="46" t="s">
        <v>35</v>
      </c>
      <c r="C82" s="66" t="s">
        <v>62</v>
      </c>
      <c r="D82" s="50" t="s">
        <v>39</v>
      </c>
      <c r="E82" s="52">
        <v>273695</v>
      </c>
      <c r="F82" s="52">
        <v>463220</v>
      </c>
      <c r="G82" s="52">
        <f>+F82-E82</f>
        <v>189525</v>
      </c>
      <c r="H82" s="36" t="s">
        <v>11</v>
      </c>
      <c r="I82" s="16"/>
    </row>
    <row r="83" spans="1:9" ht="15" customHeight="1">
      <c r="A83" s="45"/>
      <c r="B83" s="47"/>
      <c r="C83" s="67"/>
      <c r="D83" s="51"/>
      <c r="E83" s="53"/>
      <c r="F83" s="53"/>
      <c r="G83" s="53"/>
      <c r="H83" s="37"/>
      <c r="I83" s="17"/>
    </row>
    <row r="84" spans="1:9" ht="15" customHeight="1">
      <c r="A84" s="44">
        <v>29</v>
      </c>
      <c r="B84" s="46" t="s">
        <v>35</v>
      </c>
      <c r="C84" s="66" t="s">
        <v>63</v>
      </c>
      <c r="D84" s="50" t="s">
        <v>39</v>
      </c>
      <c r="E84" s="52">
        <v>500105</v>
      </c>
      <c r="F84" s="52">
        <v>214894</v>
      </c>
      <c r="G84" s="52">
        <f>+F84-E84</f>
        <v>-285211</v>
      </c>
      <c r="H84" s="36" t="s">
        <v>11</v>
      </c>
      <c r="I84" s="16"/>
    </row>
    <row r="85" spans="1:9" ht="15" customHeight="1">
      <c r="A85" s="45"/>
      <c r="B85" s="47"/>
      <c r="C85" s="67"/>
      <c r="D85" s="51"/>
      <c r="E85" s="53"/>
      <c r="F85" s="53"/>
      <c r="G85" s="53"/>
      <c r="H85" s="37"/>
      <c r="I85" s="17"/>
    </row>
    <row r="86" spans="1:9" ht="15" customHeight="1">
      <c r="A86" s="44">
        <v>30</v>
      </c>
      <c r="B86" s="46" t="s">
        <v>35</v>
      </c>
      <c r="C86" s="66" t="s">
        <v>64</v>
      </c>
      <c r="D86" s="50" t="s">
        <v>19</v>
      </c>
      <c r="E86" s="52">
        <v>5313571</v>
      </c>
      <c r="F86" s="52">
        <v>3283685</v>
      </c>
      <c r="G86" s="52">
        <f>+F86-E86</f>
        <v>-2029886</v>
      </c>
      <c r="H86" s="36" t="s">
        <v>11</v>
      </c>
      <c r="I86" s="16"/>
    </row>
    <row r="87" spans="1:9" ht="15" customHeight="1">
      <c r="A87" s="45"/>
      <c r="B87" s="47"/>
      <c r="C87" s="67"/>
      <c r="D87" s="51"/>
      <c r="E87" s="53"/>
      <c r="F87" s="53"/>
      <c r="G87" s="53"/>
      <c r="H87" s="37"/>
      <c r="I87" s="17"/>
    </row>
    <row r="88" spans="1:9" ht="41.25" customHeight="1">
      <c r="A88" s="44">
        <v>31</v>
      </c>
      <c r="B88" s="68" t="s">
        <v>35</v>
      </c>
      <c r="C88" s="63" t="s">
        <v>75</v>
      </c>
      <c r="D88" s="69" t="s">
        <v>79</v>
      </c>
      <c r="E88" s="52">
        <v>20499144</v>
      </c>
      <c r="F88" s="52">
        <v>15813545</v>
      </c>
      <c r="G88" s="52">
        <f>+F88-E88</f>
        <v>-4685599</v>
      </c>
      <c r="H88" s="36" t="s">
        <v>11</v>
      </c>
      <c r="I88" s="16"/>
    </row>
    <row r="89" spans="1:9" ht="41.25" customHeight="1">
      <c r="A89" s="45"/>
      <c r="B89" s="47"/>
      <c r="C89" s="60"/>
      <c r="D89" s="51"/>
      <c r="E89" s="53"/>
      <c r="F89" s="53"/>
      <c r="G89" s="53"/>
      <c r="H89" s="37"/>
      <c r="I89" s="17"/>
    </row>
    <row r="90" spans="1:9" ht="15" customHeight="1">
      <c r="A90" s="54" t="s">
        <v>65</v>
      </c>
      <c r="B90" s="55"/>
      <c r="C90" s="55"/>
      <c r="D90" s="56"/>
      <c r="E90" s="52">
        <f>E80+E82+E84+E86+E88</f>
        <v>27340269</v>
      </c>
      <c r="F90" s="52">
        <f>F80+F82+F84+F86+F88</f>
        <v>20107551</v>
      </c>
      <c r="G90" s="52">
        <f>+F90-E90</f>
        <v>-7232718</v>
      </c>
      <c r="H90" s="36"/>
      <c r="I90" s="16"/>
    </row>
    <row r="91" spans="1:9" ht="15" customHeight="1">
      <c r="A91" s="57"/>
      <c r="B91" s="58"/>
      <c r="C91" s="58"/>
      <c r="D91" s="59"/>
      <c r="E91" s="53"/>
      <c r="F91" s="53"/>
      <c r="G91" s="53"/>
      <c r="H91" s="37"/>
      <c r="I91" s="17"/>
    </row>
    <row r="92" spans="1:9" ht="15" customHeight="1">
      <c r="A92" s="44">
        <v>32</v>
      </c>
      <c r="B92" s="46" t="s">
        <v>46</v>
      </c>
      <c r="C92" s="64" t="s">
        <v>66</v>
      </c>
      <c r="D92" s="50" t="s">
        <v>21</v>
      </c>
      <c r="E92" s="52">
        <v>4338</v>
      </c>
      <c r="F92" s="52">
        <v>4338</v>
      </c>
      <c r="G92" s="52">
        <f>+F92-E92</f>
        <v>0</v>
      </c>
      <c r="H92" s="36" t="s">
        <v>11</v>
      </c>
      <c r="I92" s="16"/>
    </row>
    <row r="93" spans="1:9" ht="15" customHeight="1">
      <c r="A93" s="45"/>
      <c r="B93" s="47"/>
      <c r="C93" s="65"/>
      <c r="D93" s="51"/>
      <c r="E93" s="53"/>
      <c r="F93" s="53"/>
      <c r="G93" s="53"/>
      <c r="H93" s="37"/>
      <c r="I93" s="17"/>
    </row>
    <row r="94" spans="1:9" ht="15" customHeight="1">
      <c r="A94" s="54" t="s">
        <v>67</v>
      </c>
      <c r="B94" s="55"/>
      <c r="C94" s="55"/>
      <c r="D94" s="56"/>
      <c r="E94" s="52">
        <f>E92</f>
        <v>4338</v>
      </c>
      <c r="F94" s="52">
        <f>F92</f>
        <v>4338</v>
      </c>
      <c r="G94" s="52">
        <f>+F94-E94</f>
        <v>0</v>
      </c>
      <c r="H94" s="36"/>
      <c r="I94" s="16"/>
    </row>
    <row r="95" spans="1:9" ht="15" customHeight="1">
      <c r="A95" s="57"/>
      <c r="B95" s="58"/>
      <c r="C95" s="58"/>
      <c r="D95" s="59"/>
      <c r="E95" s="53"/>
      <c r="F95" s="53"/>
      <c r="G95" s="53"/>
      <c r="H95" s="37"/>
      <c r="I95" s="17"/>
    </row>
    <row r="96" spans="1:9" ht="15" customHeight="1">
      <c r="A96" s="44">
        <v>33</v>
      </c>
      <c r="B96" s="46" t="s">
        <v>55</v>
      </c>
      <c r="C96" s="64" t="s">
        <v>68</v>
      </c>
      <c r="D96" s="50" t="s">
        <v>21</v>
      </c>
      <c r="E96" s="52">
        <v>6552795</v>
      </c>
      <c r="F96" s="52">
        <v>5975295</v>
      </c>
      <c r="G96" s="52">
        <f>+F96-E96</f>
        <v>-577500</v>
      </c>
      <c r="H96" s="36" t="s">
        <v>11</v>
      </c>
      <c r="I96" s="16"/>
    </row>
    <row r="97" spans="1:9" ht="15" customHeight="1">
      <c r="A97" s="45"/>
      <c r="B97" s="47"/>
      <c r="C97" s="65"/>
      <c r="D97" s="51"/>
      <c r="E97" s="53"/>
      <c r="F97" s="53"/>
      <c r="G97" s="53"/>
      <c r="H97" s="37"/>
      <c r="I97" s="17"/>
    </row>
    <row r="98" spans="1:9" ht="15" customHeight="1">
      <c r="A98" s="54" t="s">
        <v>69</v>
      </c>
      <c r="B98" s="55"/>
      <c r="C98" s="55"/>
      <c r="D98" s="56"/>
      <c r="E98" s="52">
        <f>E96</f>
        <v>6552795</v>
      </c>
      <c r="F98" s="52">
        <f>F96</f>
        <v>5975295</v>
      </c>
      <c r="G98" s="52">
        <f>+F98-E98</f>
        <v>-577500</v>
      </c>
      <c r="H98" s="36"/>
      <c r="I98" s="16"/>
    </row>
    <row r="99" spans="1:9" ht="15" customHeight="1">
      <c r="A99" s="57"/>
      <c r="B99" s="58"/>
      <c r="C99" s="58"/>
      <c r="D99" s="59"/>
      <c r="E99" s="53"/>
      <c r="F99" s="53"/>
      <c r="G99" s="53"/>
      <c r="H99" s="37"/>
      <c r="I99" s="17"/>
    </row>
    <row r="100" spans="1:9" ht="15" customHeight="1">
      <c r="A100" s="44">
        <v>34</v>
      </c>
      <c r="B100" s="46" t="s">
        <v>51</v>
      </c>
      <c r="C100" s="64" t="s">
        <v>47</v>
      </c>
      <c r="D100" s="50" t="s">
        <v>21</v>
      </c>
      <c r="E100" s="52">
        <v>182181</v>
      </c>
      <c r="F100" s="52">
        <v>152304</v>
      </c>
      <c r="G100" s="52">
        <f>+F100-E100</f>
        <v>-29877</v>
      </c>
      <c r="H100" s="36" t="s">
        <v>11</v>
      </c>
      <c r="I100" s="16"/>
    </row>
    <row r="101" spans="1:9" ht="15" customHeight="1">
      <c r="A101" s="45"/>
      <c r="B101" s="47"/>
      <c r="C101" s="65"/>
      <c r="D101" s="51"/>
      <c r="E101" s="53"/>
      <c r="F101" s="53"/>
      <c r="G101" s="53"/>
      <c r="H101" s="37"/>
      <c r="I101" s="17"/>
    </row>
    <row r="102" spans="1:9" ht="15" customHeight="1">
      <c r="A102" s="54" t="s">
        <v>70</v>
      </c>
      <c r="B102" s="55"/>
      <c r="C102" s="55"/>
      <c r="D102" s="56"/>
      <c r="E102" s="52">
        <f>E100</f>
        <v>182181</v>
      </c>
      <c r="F102" s="52">
        <f>F100</f>
        <v>152304</v>
      </c>
      <c r="G102" s="52">
        <f>+F102-E102</f>
        <v>-29877</v>
      </c>
      <c r="H102" s="36"/>
      <c r="I102" s="16"/>
    </row>
    <row r="103" spans="1:9" ht="15" customHeight="1">
      <c r="A103" s="57"/>
      <c r="B103" s="58"/>
      <c r="C103" s="58"/>
      <c r="D103" s="59"/>
      <c r="E103" s="53"/>
      <c r="F103" s="53"/>
      <c r="G103" s="53"/>
      <c r="H103" s="37"/>
      <c r="I103" s="17"/>
    </row>
    <row r="104" spans="1:9" ht="15" customHeight="1">
      <c r="A104" s="70" t="s">
        <v>71</v>
      </c>
      <c r="B104" s="71"/>
      <c r="C104" s="71"/>
      <c r="D104" s="72"/>
      <c r="E104" s="52">
        <f>E22+E32+E36+E54+E62+E66+E74+E78+E90+E94+E98+E102</f>
        <v>48381580</v>
      </c>
      <c r="F104" s="52">
        <f>F22+F32+F36+F54+F62+F66+F74+F78+F90+F94+F98+F102</f>
        <v>42012500</v>
      </c>
      <c r="G104" s="52">
        <f>+F104-E104</f>
        <v>-6369080</v>
      </c>
      <c r="H104" s="36" t="s">
        <v>73</v>
      </c>
      <c r="I104" s="18" t="s">
        <v>73</v>
      </c>
    </row>
    <row r="105" spans="1:9" ht="15" customHeight="1">
      <c r="A105" s="73"/>
      <c r="B105" s="74"/>
      <c r="C105" s="74"/>
      <c r="D105" s="75"/>
      <c r="E105" s="53"/>
      <c r="F105" s="53"/>
      <c r="G105" s="53"/>
      <c r="H105" s="37"/>
      <c r="I105" s="24" t="s">
        <v>73</v>
      </c>
    </row>
    <row r="106" spans="1:9" ht="15" customHeight="1">
      <c r="A106" s="10"/>
      <c r="B106" s="10"/>
      <c r="C106" s="10"/>
      <c r="D106" s="10"/>
      <c r="E106" s="11"/>
      <c r="F106" s="12"/>
      <c r="G106" s="12"/>
    </row>
    <row r="107" spans="1:9" ht="15" customHeight="1">
      <c r="A107" s="22"/>
      <c r="B107" s="22"/>
      <c r="C107" s="22"/>
    </row>
    <row r="109" spans="1:9" ht="15" customHeight="1"/>
    <row r="110" spans="1:9" ht="15" customHeight="1"/>
    <row r="111" spans="1:9" ht="15" customHeight="1"/>
    <row r="112" spans="1:9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</sheetData>
  <mergeCells count="346">
    <mergeCell ref="H104:H105"/>
    <mergeCell ref="A104:D105"/>
    <mergeCell ref="E104:E105"/>
    <mergeCell ref="F104:F105"/>
    <mergeCell ref="G104:G105"/>
    <mergeCell ref="A102:D103"/>
    <mergeCell ref="E102:E103"/>
    <mergeCell ref="F102:F103"/>
    <mergeCell ref="G102:G103"/>
    <mergeCell ref="H102:H103"/>
    <mergeCell ref="H100:H101"/>
    <mergeCell ref="H98:H99"/>
    <mergeCell ref="A100:A101"/>
    <mergeCell ref="B100:B101"/>
    <mergeCell ref="C100:C101"/>
    <mergeCell ref="D100:D101"/>
    <mergeCell ref="E100:E101"/>
    <mergeCell ref="F100:F101"/>
    <mergeCell ref="G100:G101"/>
    <mergeCell ref="A98:D99"/>
    <mergeCell ref="E98:E99"/>
    <mergeCell ref="F98:F99"/>
    <mergeCell ref="G98:G99"/>
    <mergeCell ref="G96:G97"/>
    <mergeCell ref="H96:H97"/>
    <mergeCell ref="A96:A97"/>
    <mergeCell ref="B96:B97"/>
    <mergeCell ref="C96:C97"/>
    <mergeCell ref="D96:D97"/>
    <mergeCell ref="E96:E97"/>
    <mergeCell ref="F96:F97"/>
    <mergeCell ref="A94:D95"/>
    <mergeCell ref="E94:E95"/>
    <mergeCell ref="F94:F95"/>
    <mergeCell ref="G94:G95"/>
    <mergeCell ref="H94:H95"/>
    <mergeCell ref="H92:H93"/>
    <mergeCell ref="H90:H91"/>
    <mergeCell ref="A92:A93"/>
    <mergeCell ref="B92:B93"/>
    <mergeCell ref="C92:C93"/>
    <mergeCell ref="D92:D93"/>
    <mergeCell ref="E92:E93"/>
    <mergeCell ref="F92:F93"/>
    <mergeCell ref="G92:G93"/>
    <mergeCell ref="A90:D91"/>
    <mergeCell ref="E90:E91"/>
    <mergeCell ref="F90:F91"/>
    <mergeCell ref="G90:G91"/>
    <mergeCell ref="G88:G89"/>
    <mergeCell ref="H88:H89"/>
    <mergeCell ref="A88:A89"/>
    <mergeCell ref="B88:B89"/>
    <mergeCell ref="C88:C89"/>
    <mergeCell ref="D88:D89"/>
    <mergeCell ref="E88:E89"/>
    <mergeCell ref="F88:F89"/>
    <mergeCell ref="G86:G87"/>
    <mergeCell ref="H86:H87"/>
    <mergeCell ref="A86:A87"/>
    <mergeCell ref="B86:B87"/>
    <mergeCell ref="C86:C87"/>
    <mergeCell ref="D86:D87"/>
    <mergeCell ref="E86:E87"/>
    <mergeCell ref="F86:F87"/>
    <mergeCell ref="G84:G85"/>
    <mergeCell ref="H84:H85"/>
    <mergeCell ref="A84:A85"/>
    <mergeCell ref="B84:B85"/>
    <mergeCell ref="C84:C85"/>
    <mergeCell ref="D84:D85"/>
    <mergeCell ref="E84:E85"/>
    <mergeCell ref="F84:F85"/>
    <mergeCell ref="G82:G83"/>
    <mergeCell ref="H82:H83"/>
    <mergeCell ref="A82:A83"/>
    <mergeCell ref="B82:B83"/>
    <mergeCell ref="C82:C83"/>
    <mergeCell ref="D82:D83"/>
    <mergeCell ref="E82:E83"/>
    <mergeCell ref="F82:F83"/>
    <mergeCell ref="G80:G81"/>
    <mergeCell ref="H80:H81"/>
    <mergeCell ref="A80:A81"/>
    <mergeCell ref="B80:B81"/>
    <mergeCell ref="C80:C81"/>
    <mergeCell ref="D80:D81"/>
    <mergeCell ref="E80:E81"/>
    <mergeCell ref="F80:F81"/>
    <mergeCell ref="A78:D79"/>
    <mergeCell ref="E78:E79"/>
    <mergeCell ref="F78:F79"/>
    <mergeCell ref="G78:G79"/>
    <mergeCell ref="H78:H79"/>
    <mergeCell ref="H76:H77"/>
    <mergeCell ref="H74:H75"/>
    <mergeCell ref="A76:A77"/>
    <mergeCell ref="B76:B77"/>
    <mergeCell ref="C76:C77"/>
    <mergeCell ref="D76:D77"/>
    <mergeCell ref="E76:E77"/>
    <mergeCell ref="F76:F77"/>
    <mergeCell ref="G76:G77"/>
    <mergeCell ref="A74:D75"/>
    <mergeCell ref="E74:E75"/>
    <mergeCell ref="F74:F75"/>
    <mergeCell ref="G74:G75"/>
    <mergeCell ref="H72:H73"/>
    <mergeCell ref="A72:A73"/>
    <mergeCell ref="B72:B73"/>
    <mergeCell ref="C72:C73"/>
    <mergeCell ref="D72:D73"/>
    <mergeCell ref="E72:E73"/>
    <mergeCell ref="F72:F73"/>
    <mergeCell ref="G72:G73"/>
    <mergeCell ref="H70:H71"/>
    <mergeCell ref="A68:I69"/>
    <mergeCell ref="A70:A71"/>
    <mergeCell ref="B70:B71"/>
    <mergeCell ref="C70:C71"/>
    <mergeCell ref="D70:D71"/>
    <mergeCell ref="E70:E71"/>
    <mergeCell ref="F70:F71"/>
    <mergeCell ref="G70:G71"/>
    <mergeCell ref="H66:H67"/>
    <mergeCell ref="A66:D67"/>
    <mergeCell ref="E66:E67"/>
    <mergeCell ref="F66:F67"/>
    <mergeCell ref="G66:G67"/>
    <mergeCell ref="H60:H61"/>
    <mergeCell ref="A60:A61"/>
    <mergeCell ref="B60:B61"/>
    <mergeCell ref="C60:C61"/>
    <mergeCell ref="D60:D61"/>
    <mergeCell ref="E60:E61"/>
    <mergeCell ref="F60:F61"/>
    <mergeCell ref="G60:G61"/>
    <mergeCell ref="G64:G65"/>
    <mergeCell ref="H64:H65"/>
    <mergeCell ref="A64:A65"/>
    <mergeCell ref="B64:B65"/>
    <mergeCell ref="C64:C65"/>
    <mergeCell ref="D64:D65"/>
    <mergeCell ref="E64:E65"/>
    <mergeCell ref="F64:F65"/>
    <mergeCell ref="A62:D63"/>
    <mergeCell ref="E62:E63"/>
    <mergeCell ref="H62:H63"/>
    <mergeCell ref="G62:G63"/>
    <mergeCell ref="F62:F63"/>
    <mergeCell ref="H58:H59"/>
    <mergeCell ref="A58:A59"/>
    <mergeCell ref="B58:B59"/>
    <mergeCell ref="C58:C59"/>
    <mergeCell ref="D58:D59"/>
    <mergeCell ref="E58:E59"/>
    <mergeCell ref="F58:F59"/>
    <mergeCell ref="G58:G59"/>
    <mergeCell ref="H56:H57"/>
    <mergeCell ref="H54:H55"/>
    <mergeCell ref="A56:A57"/>
    <mergeCell ref="B56:B57"/>
    <mergeCell ref="C56:C57"/>
    <mergeCell ref="D56:D57"/>
    <mergeCell ref="E56:E57"/>
    <mergeCell ref="F56:F57"/>
    <mergeCell ref="G56:G57"/>
    <mergeCell ref="A54:D55"/>
    <mergeCell ref="E54:E55"/>
    <mergeCell ref="F54:F55"/>
    <mergeCell ref="G54:G55"/>
    <mergeCell ref="G52:G53"/>
    <mergeCell ref="H52:H53"/>
    <mergeCell ref="A52:A53"/>
    <mergeCell ref="B52:B53"/>
    <mergeCell ref="C52:C53"/>
    <mergeCell ref="D52:D53"/>
    <mergeCell ref="E52:E53"/>
    <mergeCell ref="F52:F53"/>
    <mergeCell ref="G50:G51"/>
    <mergeCell ref="H50:H51"/>
    <mergeCell ref="A50:A51"/>
    <mergeCell ref="B50:B51"/>
    <mergeCell ref="C50:C51"/>
    <mergeCell ref="D50:D51"/>
    <mergeCell ref="E50:E51"/>
    <mergeCell ref="F50:F51"/>
    <mergeCell ref="G48:G49"/>
    <mergeCell ref="H48:H49"/>
    <mergeCell ref="A48:A49"/>
    <mergeCell ref="B48:B49"/>
    <mergeCell ref="C48:C49"/>
    <mergeCell ref="D48:D49"/>
    <mergeCell ref="E48:E49"/>
    <mergeCell ref="F48:F49"/>
    <mergeCell ref="H46:H47"/>
    <mergeCell ref="A46:A47"/>
    <mergeCell ref="B46:B47"/>
    <mergeCell ref="C46:C47"/>
    <mergeCell ref="D46:D47"/>
    <mergeCell ref="E46:E47"/>
    <mergeCell ref="F46:F47"/>
    <mergeCell ref="G46:G47"/>
    <mergeCell ref="H44:H45"/>
    <mergeCell ref="A44:A45"/>
    <mergeCell ref="B44:B45"/>
    <mergeCell ref="C44:C45"/>
    <mergeCell ref="D44:D45"/>
    <mergeCell ref="E44:E45"/>
    <mergeCell ref="F44:F45"/>
    <mergeCell ref="G44:G45"/>
    <mergeCell ref="G42:G43"/>
    <mergeCell ref="H42:H43"/>
    <mergeCell ref="A42:A43"/>
    <mergeCell ref="B42:B43"/>
    <mergeCell ref="C42:C43"/>
    <mergeCell ref="D42:D43"/>
    <mergeCell ref="E42:E43"/>
    <mergeCell ref="F42:F43"/>
    <mergeCell ref="G40:G41"/>
    <mergeCell ref="H40:H41"/>
    <mergeCell ref="A40:A41"/>
    <mergeCell ref="B40:B41"/>
    <mergeCell ref="C40:C41"/>
    <mergeCell ref="D40:D41"/>
    <mergeCell ref="E40:E41"/>
    <mergeCell ref="F40:F41"/>
    <mergeCell ref="G38:G39"/>
    <mergeCell ref="H38:H39"/>
    <mergeCell ref="A38:A39"/>
    <mergeCell ref="B38:B39"/>
    <mergeCell ref="C38:C39"/>
    <mergeCell ref="D38:D39"/>
    <mergeCell ref="E38:E39"/>
    <mergeCell ref="F38:F39"/>
    <mergeCell ref="A36:D37"/>
    <mergeCell ref="E36:E37"/>
    <mergeCell ref="F36:F37"/>
    <mergeCell ref="G36:G37"/>
    <mergeCell ref="H36:H37"/>
    <mergeCell ref="H34:H35"/>
    <mergeCell ref="H32:H33"/>
    <mergeCell ref="A34:A35"/>
    <mergeCell ref="B34:B35"/>
    <mergeCell ref="C34:C35"/>
    <mergeCell ref="D34:D35"/>
    <mergeCell ref="E34:E35"/>
    <mergeCell ref="F34:F35"/>
    <mergeCell ref="G34:G35"/>
    <mergeCell ref="A32:D33"/>
    <mergeCell ref="E32:E33"/>
    <mergeCell ref="F32:F33"/>
    <mergeCell ref="G32:G33"/>
    <mergeCell ref="G30:G31"/>
    <mergeCell ref="H30:H31"/>
    <mergeCell ref="A30:A31"/>
    <mergeCell ref="B30:B31"/>
    <mergeCell ref="C30:C31"/>
    <mergeCell ref="D30:D31"/>
    <mergeCell ref="E30:E31"/>
    <mergeCell ref="F30:F31"/>
    <mergeCell ref="G28:G29"/>
    <mergeCell ref="H28:H29"/>
    <mergeCell ref="A28:A29"/>
    <mergeCell ref="B28:B29"/>
    <mergeCell ref="C28:C29"/>
    <mergeCell ref="D28:D29"/>
    <mergeCell ref="E28:E29"/>
    <mergeCell ref="F28:F29"/>
    <mergeCell ref="G26:G27"/>
    <mergeCell ref="H26:H27"/>
    <mergeCell ref="A26:A27"/>
    <mergeCell ref="B26:B27"/>
    <mergeCell ref="C26:C27"/>
    <mergeCell ref="D26:D27"/>
    <mergeCell ref="E26:E27"/>
    <mergeCell ref="F26:F27"/>
    <mergeCell ref="G24:G25"/>
    <mergeCell ref="H24:H25"/>
    <mergeCell ref="A24:A25"/>
    <mergeCell ref="B24:B25"/>
    <mergeCell ref="C24:C25"/>
    <mergeCell ref="D24:D25"/>
    <mergeCell ref="E24:E25"/>
    <mergeCell ref="F24:F25"/>
    <mergeCell ref="A22:D23"/>
    <mergeCell ref="E22:E23"/>
    <mergeCell ref="F22:F23"/>
    <mergeCell ref="G22:G23"/>
    <mergeCell ref="H22:H23"/>
    <mergeCell ref="H20:H21"/>
    <mergeCell ref="A20:A21"/>
    <mergeCell ref="B20:B21"/>
    <mergeCell ref="C20:C21"/>
    <mergeCell ref="D20:D21"/>
    <mergeCell ref="E20:E21"/>
    <mergeCell ref="F20:F21"/>
    <mergeCell ref="G20:G21"/>
    <mergeCell ref="H18:H19"/>
    <mergeCell ref="A18:A19"/>
    <mergeCell ref="B18:B19"/>
    <mergeCell ref="C18:C19"/>
    <mergeCell ref="D18:D19"/>
    <mergeCell ref="E18:E19"/>
    <mergeCell ref="F18:F19"/>
    <mergeCell ref="G18:G19"/>
    <mergeCell ref="G16:G17"/>
    <mergeCell ref="H16:H17"/>
    <mergeCell ref="A16:A17"/>
    <mergeCell ref="B16:B17"/>
    <mergeCell ref="C16:C17"/>
    <mergeCell ref="D16:D17"/>
    <mergeCell ref="E16:E17"/>
    <mergeCell ref="F16:F17"/>
    <mergeCell ref="E14:E15"/>
    <mergeCell ref="F14:F15"/>
    <mergeCell ref="H12:H13"/>
    <mergeCell ref="A12:A13"/>
    <mergeCell ref="B12:B13"/>
    <mergeCell ref="C12:C13"/>
    <mergeCell ref="D12:D13"/>
    <mergeCell ref="E12:E13"/>
    <mergeCell ref="F12:F13"/>
    <mergeCell ref="G12:G13"/>
    <mergeCell ref="G14:G15"/>
    <mergeCell ref="H14:H15"/>
    <mergeCell ref="A14:A15"/>
    <mergeCell ref="B14:B15"/>
    <mergeCell ref="C14:C15"/>
    <mergeCell ref="D14:D15"/>
    <mergeCell ref="A1:C1"/>
    <mergeCell ref="H1:I1"/>
    <mergeCell ref="A3:C3"/>
    <mergeCell ref="E5:F5"/>
    <mergeCell ref="C6:C7"/>
    <mergeCell ref="D6:D7"/>
    <mergeCell ref="H6:I7"/>
    <mergeCell ref="H10:H11"/>
    <mergeCell ref="A8:I9"/>
    <mergeCell ref="A10:A11"/>
    <mergeCell ref="B10:B11"/>
    <mergeCell ref="C10:C11"/>
    <mergeCell ref="D10:D11"/>
    <mergeCell ref="E10:E11"/>
    <mergeCell ref="F10:F11"/>
    <mergeCell ref="G10:G11"/>
  </mergeCells>
  <phoneticPr fontId="4"/>
  <conditionalFormatting sqref="I104">
    <cfRule type="cellIs" dxfId="0" priority="1" stopIfTrue="1" operator="equal">
      <formula>0</formula>
    </cfRule>
  </conditionalFormatting>
  <dataValidations count="1">
    <dataValidation type="list" allowBlank="1" showInputMessage="1" showErrorMessage="1" sqref="H100:H101 H96:H97 H34:H35 H64:H65 H92:H93 H76:H77 H10:H21 H24:H31 H38:H53 H80:H89 H70:H73 H56:H61">
      <formula1>"　　,区ＣＭ"</formula1>
    </dataValidation>
  </dataValidations>
  <hyperlinks>
    <hyperlink ref="C10:C11" r:id="rId1" display="https://www.city.osaka.lg.jp/port/cmsfiles/contents/0000587/587205/m1.xlsx"/>
    <hyperlink ref="C12:C13" r:id="rId2" display="https://www.city.osaka.lg.jp/port/cmsfiles/contents/0000587/587205/m2.xlsx"/>
    <hyperlink ref="C14:C15" r:id="rId3" display="https://www.city.osaka.lg.jp/port/cmsfiles/contents/0000587/587205/m3.xlsx"/>
    <hyperlink ref="C16:C17" r:id="rId4" display="https://www.city.osaka.lg.jp/port/cmsfiles/contents/0000587/587205/m4.xlsx"/>
    <hyperlink ref="C18:C19" r:id="rId5" display="https://www.city.osaka.lg.jp/port/cmsfiles/contents/0000587/587205/m5.xlsx"/>
    <hyperlink ref="C20:C21" r:id="rId6" display="https://www.city.osaka.lg.jp/port/cmsfiles/contents/0000587/587205/m6.xlsx"/>
    <hyperlink ref="C24:C25" r:id="rId7" display="https://www.city.osaka.lg.jp/port/cmsfiles/contents/0000587/587205/m7.xlsx"/>
    <hyperlink ref="C26:C27" r:id="rId8" display="https://www.city.osaka.lg.jp/port/cmsfiles/contents/0000587/587205/m8.xlsx"/>
    <hyperlink ref="C28:C29" r:id="rId9" display="消費税及び地方消費税納付額（港湾施設提供事業）"/>
    <hyperlink ref="C30:C31" r:id="rId10" display="https://www.city.osaka.lg.jp/port/cmsfiles/contents/0000587/587205/m10.xlsx"/>
    <hyperlink ref="C34:C35" r:id="rId11" display="https://www.city.osaka.lg.jp/port/cmsfiles/contents/0000587/587205/m11.xlsx"/>
    <hyperlink ref="C38:C39" r:id="rId12" display="https://www.city.osaka.lg.jp/port/cmsfiles/contents/0000587/587205/m12.xlsx"/>
    <hyperlink ref="C40:C41" r:id="rId13" display="https://www.city.osaka.lg.jp/port/cmsfiles/contents/0000587/587205/m13.xlsx"/>
    <hyperlink ref="C42:C43" r:id="rId14" display="https://www.city.osaka.lg.jp/port/cmsfiles/contents/0000587/587205/m14.xlsx"/>
    <hyperlink ref="C44:C45" r:id="rId15" display="https://www.city.osaka.lg.jp/port/cmsfiles/contents/0000587/587205/m15.xlsx"/>
    <hyperlink ref="C46:C47" r:id="rId16" display="https://www.city.osaka.lg.jp/port/cmsfiles/contents/0000587/587205/m16.xlsx"/>
    <hyperlink ref="C48:C49" r:id="rId17" display="https://www.city.osaka.lg.jp/port/cmsfiles/contents/0000587/587205/m17.xlsx"/>
    <hyperlink ref="C50:C51" r:id="rId18" display="https://www.city.osaka.lg.jp/port/cmsfiles/contents/0000587/587205/m18.xlsx"/>
    <hyperlink ref="C52:C53" r:id="rId19" display="https://www.city.osaka.lg.jp/port/cmsfiles/contents/0000587/587205/m19.xlsx"/>
    <hyperlink ref="C56:C57" r:id="rId20" display="https://www.city.osaka.lg.jp/port/cmsfiles/contents/0000587/587205/m20.xlsx"/>
    <hyperlink ref="C58:C59" r:id="rId21" display="https://www.city.osaka.lg.jp/port/cmsfiles/contents/0000587/587205/m21.xlsx"/>
    <hyperlink ref="C60:C61" r:id="rId22" display="https://www.city.osaka.lg.jp/port/cmsfiles/contents/0000587/587205/m22.xlsx"/>
    <hyperlink ref="C64:C65" r:id="rId23" display="https://www.city.osaka.lg.jp/port/cmsfiles/contents/0000587/587205/m23.xlsx"/>
    <hyperlink ref="C70:C71" r:id="rId24" display="https://www.city.osaka.lg.jp/port/cmsfiles/contents/0000587/587205/m24.xlsx"/>
    <hyperlink ref="C72:C73" r:id="rId25" display="https://www.city.osaka.lg.jp/port/cmsfiles/contents/0000587/587205/m25.xlsx"/>
    <hyperlink ref="C76:C77" r:id="rId26" display="https://www.city.osaka.lg.jp/port/cmsfiles/contents/0000587/587205/m26.xlsx"/>
    <hyperlink ref="C80:C81" r:id="rId27" display="https://www.city.osaka.lg.jp/port/cmsfiles/contents/0000587/587205/m27.xlsx"/>
    <hyperlink ref="C82:C83" r:id="rId28" display="https://www.city.osaka.lg.jp/port/cmsfiles/contents/0000587/587205/m28.xlsx"/>
    <hyperlink ref="C84:C85" r:id="rId29" display="https://www.city.osaka.lg.jp/port/cmsfiles/contents/0000587/587205/m29.xlsx"/>
    <hyperlink ref="C86:C87" r:id="rId30" display="https://www.city.osaka.lg.jp/port/cmsfiles/contents/0000587/587205/m30.xlsx"/>
    <hyperlink ref="C88:C89" r:id="rId31" display="https://www.city.osaka.lg.jp/port/cmsfiles/contents/0000587/587205/m31.xlsx"/>
    <hyperlink ref="C92:C93" r:id="rId32" display="https://www.city.osaka.lg.jp/port/cmsfiles/contents/0000587/587205/m32.xlsx"/>
    <hyperlink ref="C96:C97" r:id="rId33" display="https://www.city.osaka.lg.jp/port/cmsfiles/contents/0000587/587205/m33.xlsx"/>
    <hyperlink ref="C100:C101" r:id="rId34" display="https://www.city.osaka.lg.jp/port/cmsfiles/contents/0000587/587205/m34.xlsx"/>
  </hyperlinks>
  <pageMargins left="0.62992125984251968" right="0.51181102362204722" top="0.62992125984251968" bottom="0.51181102362204722" header="0.31496062992125984" footer="0.31496062992125984"/>
  <pageSetup paperSize="9" scale="81" fitToHeight="0" orientation="portrait" cellComments="asDisplayed" r:id="rId35"/>
  <rowBreaks count="1" manualBreakCount="1">
    <brk id="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準公・公営会計</vt:lpstr>
      <vt:lpstr>準公・公営会計!Print_Area</vt:lpstr>
      <vt:lpstr>準公・公営会計!Print_Titles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2022-12-16T04:44:58Z</dcterms:created>
  <dcterms:modified xsi:type="dcterms:W3CDTF">2022-12-20T00:33:40Z</dcterms:modified>
</cp:coreProperties>
</file>