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PFF001C\OA-na0002$\ユーザ作業用フォルダ\02一般会計担当\04.予算関係\01.当初予算\R5予算\09.提出資料（様式、配分、インセンティブ等）\本体以外\令和５年度予算における補助金一覧及び貸付金一覧の提出について（照会）\08　HP公表\02　作業用\歳入一覧作業用\"/>
    </mc:Choice>
  </mc:AlternateContent>
  <bookViews>
    <workbookView xWindow="-120" yWindow="-120" windowWidth="19440" windowHeight="11640"/>
  </bookViews>
  <sheets>
    <sheet name="歳入一覧" sheetId="1" r:id="rId1"/>
  </sheets>
  <definedNames>
    <definedName name="_xlnm._FilterDatabase" localSheetId="0" hidden="1">歳入一覧!$A$6:$K$92</definedName>
    <definedName name="_xlnm.Print_Area" localSheetId="0">歳入一覧!$A$1:$K$93</definedName>
    <definedName name="_xlnm.Print_Titles" localSheetId="0">歳入一覧!$4:$7</definedName>
    <definedName name="Z_01EAA192_030B_4B32_8504_E8B9ACF08987_.wvu.FilterData" localSheetId="0" hidden="1">歳入一覧!$A$6:$K$92</definedName>
    <definedName name="Z_03AE82A1_1BE2_4ECA_87A2_03B930490FC4_.wvu.FilterData" localSheetId="0" hidden="1">歳入一覧!$A$6:$K$92</definedName>
    <definedName name="Z_04C8A1BA_9D22_46C9_9CEB_2BC0004FC685_.wvu.FilterData" localSheetId="0" hidden="1">歳入一覧!$B$6:$K$92</definedName>
    <definedName name="Z_04D09D8C_94A5_461B_8EBD_462A08259C45_.wvu.FilterData" localSheetId="0" hidden="1">歳入一覧!$A$6:$K$92</definedName>
    <definedName name="Z_052F3F11_C124_459E_99F9_1A701D48C614_.wvu.Cols" localSheetId="0" hidden="1">歳入一覧!#REF!</definedName>
    <definedName name="Z_052F3F11_C124_459E_99F9_1A701D48C614_.wvu.FilterData" localSheetId="0" hidden="1">歳入一覧!$A$6:$K$92</definedName>
    <definedName name="Z_052F3F11_C124_459E_99F9_1A701D48C614_.wvu.PrintArea" localSheetId="0" hidden="1">歳入一覧!$A$1:$K$93</definedName>
    <definedName name="Z_052F3F11_C124_459E_99F9_1A701D48C614_.wvu.PrintTitles" localSheetId="0" hidden="1">歳入一覧!$4:$7</definedName>
    <definedName name="Z_06B37801_B90C_4714_B129_94818EB4F65E_.wvu.Cols" localSheetId="0" hidden="1">歳入一覧!#REF!</definedName>
    <definedName name="Z_06B37801_B90C_4714_B129_94818EB4F65E_.wvu.FilterData" localSheetId="0" hidden="1">歳入一覧!$A$6:$K$92</definedName>
    <definedName name="Z_06B37801_B90C_4714_B129_94818EB4F65E_.wvu.PrintArea" localSheetId="0" hidden="1">歳入一覧!$A$1:$K$93</definedName>
    <definedName name="Z_06B37801_B90C_4714_B129_94818EB4F65E_.wvu.PrintTitles" localSheetId="0" hidden="1">歳入一覧!$4:$7</definedName>
    <definedName name="Z_0984F2AA_60F2_4912_A9FF_2F9A955D5FE3_.wvu.FilterData" localSheetId="0" hidden="1">歳入一覧!$A$7:$K$92</definedName>
    <definedName name="Z_0C68AD9F_EAAC_4D8C_8595_325E5145CCC9_.wvu.FilterData" localSheetId="0" hidden="1">歳入一覧!$B$6:$K$92</definedName>
    <definedName name="Z_0EC137BB_4649_439E_A306_A2900F1F636A_.wvu.FilterData" localSheetId="0" hidden="1">歳入一覧!$B$6:$K$92</definedName>
    <definedName name="Z_1199D24E_5AB2_4E7F_AA3B_409733D51AC4_.wvu.FilterData" localSheetId="0" hidden="1">歳入一覧!$A$6:$K$92</definedName>
    <definedName name="Z_1E7D5732_EF56_415D_8F2A_A9A6136A4DC3_.wvu.FilterData" localSheetId="0" hidden="1">歳入一覧!$B$6:$K$92</definedName>
    <definedName name="Z_20E8B0EC_118D_49EF_9836_FFD168BFA307_.wvu.FilterData" localSheetId="0" hidden="1">歳入一覧!$A$6:$K$92</definedName>
    <definedName name="Z_22995149_BE93_441E_A433_BD1625B87C24_.wvu.Cols" localSheetId="0" hidden="1">歳入一覧!#REF!</definedName>
    <definedName name="Z_22995149_BE93_441E_A433_BD1625B87C24_.wvu.FilterData" localSheetId="0" hidden="1">歳入一覧!$A$6:$K$92</definedName>
    <definedName name="Z_22995149_BE93_441E_A433_BD1625B87C24_.wvu.PrintArea" localSheetId="0" hidden="1">歳入一覧!$A$1:$K$93</definedName>
    <definedName name="Z_22995149_BE93_441E_A433_BD1625B87C24_.wvu.PrintTitles" localSheetId="0" hidden="1">歳入一覧!$4:$7</definedName>
    <definedName name="Z_22CA7278_0BB0_43BE_B164_268A2E7E7747_.wvu.Cols" localSheetId="0" hidden="1">歳入一覧!#REF!</definedName>
    <definedName name="Z_22CA7278_0BB0_43BE_B164_268A2E7E7747_.wvu.FilterData" localSheetId="0" hidden="1">歳入一覧!$A$6:$K$92</definedName>
    <definedName name="Z_22CA7278_0BB0_43BE_B164_268A2E7E7747_.wvu.PrintArea" localSheetId="0" hidden="1">歳入一覧!$A$1:$K$93</definedName>
    <definedName name="Z_22CA7278_0BB0_43BE_B164_268A2E7E7747_.wvu.PrintTitles" localSheetId="0" hidden="1">歳入一覧!$4:$7</definedName>
    <definedName name="Z_23F43B3A_3258_499E_84AA_5934348FFA54_.wvu.FilterData" localSheetId="0" hidden="1">歳入一覧!$A$6:$K$92</definedName>
    <definedName name="Z_24D4AB45_3A64_4C2A_93AD_95EA6B944657_.wvu.FilterData" localSheetId="0" hidden="1">歳入一覧!$B$6:$K$92</definedName>
    <definedName name="Z_27FE125A_CAC0_4187_BAC1_FA85A21F8068_.wvu.FilterData" localSheetId="0" hidden="1">歳入一覧!$A$6:$K$92</definedName>
    <definedName name="Z_291BEBD1_3E67_44D7_B7E4_9799E8B2AEED_.wvu.FilterData" localSheetId="0" hidden="1">歳入一覧!$B$6:$K$92</definedName>
    <definedName name="Z_2AC5AF6D_E947_4E06_81E5_FE5E3908C039_.wvu.Cols" localSheetId="0" hidden="1">歳入一覧!#REF!</definedName>
    <definedName name="Z_2AC5AF6D_E947_4E06_81E5_FE5E3908C039_.wvu.FilterData" localSheetId="0" hidden="1">歳入一覧!$A$6:$K$92</definedName>
    <definedName name="Z_2AC5AF6D_E947_4E06_81E5_FE5E3908C039_.wvu.PrintArea" localSheetId="0" hidden="1">歳入一覧!$A$1:$K$93</definedName>
    <definedName name="Z_2AC5AF6D_E947_4E06_81E5_FE5E3908C039_.wvu.PrintTitles" localSheetId="0" hidden="1">歳入一覧!$4:$7</definedName>
    <definedName name="Z_2C82E193_3E09_4CE3_80B4_E2A9361A46F4_.wvu.FilterData" localSheetId="0" hidden="1">歳入一覧!$B$6:$K$92</definedName>
    <definedName name="Z_300532A4_C979_47B6_AE96_7529D1452A32_.wvu.FilterData" localSheetId="0" hidden="1">歳入一覧!$A$6:$K$92</definedName>
    <definedName name="Z_340A5395_F3C0_4C00_AD4A_45ABD0096A3A_.wvu.FilterData" localSheetId="0" hidden="1">歳入一覧!$A$7:$K$92</definedName>
    <definedName name="Z_366D8082_4247_4BD2_8EA9_CB5780D5FB7B_.wvu.Cols" localSheetId="0" hidden="1">歳入一覧!#REF!</definedName>
    <definedName name="Z_366D8082_4247_4BD2_8EA9_CB5780D5FB7B_.wvu.FilterData" localSheetId="0" hidden="1">歳入一覧!$A$6:$K$92</definedName>
    <definedName name="Z_366D8082_4247_4BD2_8EA9_CB5780D5FB7B_.wvu.PrintArea" localSheetId="0" hidden="1">歳入一覧!$A$1:$K$93</definedName>
    <definedName name="Z_366D8082_4247_4BD2_8EA9_CB5780D5FB7B_.wvu.PrintTitles" localSheetId="0" hidden="1">歳入一覧!$4:$7</definedName>
    <definedName name="Z_374AF662_332C_4305_9FF2_82EBDABE1ECA_.wvu.FilterData" localSheetId="0" hidden="1">歳入一覧!$B$6:$K$92</definedName>
    <definedName name="Z_38677CFC_38FD_428F_B2E6_28D6556AF30E_.wvu.FilterData" localSheetId="0" hidden="1">歳入一覧!$A$6:$K$92</definedName>
    <definedName name="Z_3EED8F5F_471C_4B50_994D_BB7BEF016969_.wvu.FilterData" localSheetId="0" hidden="1">歳入一覧!$B$6:$K$92</definedName>
    <definedName name="Z_44110B35_593F_4B4A_A409_C3E96DF3A694_.wvu.Cols" localSheetId="0" hidden="1">歳入一覧!#REF!</definedName>
    <definedName name="Z_44110B35_593F_4B4A_A409_C3E96DF3A694_.wvu.FilterData" localSheetId="0" hidden="1">歳入一覧!$A$7:$K$92</definedName>
    <definedName name="Z_44110B35_593F_4B4A_A409_C3E96DF3A694_.wvu.PrintArea" localSheetId="0" hidden="1">歳入一覧!$A$1:$K$93</definedName>
    <definedName name="Z_44110B35_593F_4B4A_A409_C3E96DF3A694_.wvu.PrintTitles" localSheetId="0" hidden="1">歳入一覧!$4:$7</definedName>
    <definedName name="Z_443FC1F6_4EB0_4043_84B4_EA880B09B87F_.wvu.FilterData" localSheetId="0" hidden="1">歳入一覧!$A$6:$K$92</definedName>
    <definedName name="Z_444B054F_1122_4B41_9106_F9A119111E6C_.wvu.Cols" localSheetId="0" hidden="1">歳入一覧!#REF!</definedName>
    <definedName name="Z_444B054F_1122_4B41_9106_F9A119111E6C_.wvu.FilterData" localSheetId="0" hidden="1">歳入一覧!$A$6:$K$92</definedName>
    <definedName name="Z_444B054F_1122_4B41_9106_F9A119111E6C_.wvu.PrintArea" localSheetId="0" hidden="1">歳入一覧!$A$1:$K$93</definedName>
    <definedName name="Z_444B054F_1122_4B41_9106_F9A119111E6C_.wvu.PrintTitles" localSheetId="0" hidden="1">歳入一覧!$4:$7</definedName>
    <definedName name="Z_45D004E6_D125_4BDB_B604_8C7F9987A296_.wvu.Cols" localSheetId="0" hidden="1">歳入一覧!#REF!</definedName>
    <definedName name="Z_45D004E6_D125_4BDB_B604_8C7F9987A296_.wvu.FilterData" localSheetId="0" hidden="1">歳入一覧!$A$6:$K$92</definedName>
    <definedName name="Z_45D004E6_D125_4BDB_B604_8C7F9987A296_.wvu.PrintArea" localSheetId="0" hidden="1">歳入一覧!$A$1:$K$93</definedName>
    <definedName name="Z_45D004E6_D125_4BDB_B604_8C7F9987A296_.wvu.PrintTitles" localSheetId="0" hidden="1">歳入一覧!$4:$7</definedName>
    <definedName name="Z_4697FA6B_DE17_44B8_B6B3_A9559B9E7087_.wvu.Cols" localSheetId="0" hidden="1">歳入一覧!#REF!</definedName>
    <definedName name="Z_4697FA6B_DE17_44B8_B6B3_A9559B9E7087_.wvu.FilterData" localSheetId="0" hidden="1">歳入一覧!$A$6:$K$92</definedName>
    <definedName name="Z_4697FA6B_DE17_44B8_B6B3_A9559B9E7087_.wvu.PrintArea" localSheetId="0" hidden="1">歳入一覧!$A$1:$K$93</definedName>
    <definedName name="Z_4697FA6B_DE17_44B8_B6B3_A9559B9E7087_.wvu.PrintTitles" localSheetId="0" hidden="1">歳入一覧!$4:$7</definedName>
    <definedName name="Z_4FA438CA_84A7_4E4A_B647_D9C724313A30_.wvu.FilterData" localSheetId="0" hidden="1">歳入一覧!$A$6:$K$92</definedName>
    <definedName name="Z_50AC8F9C_2188_4C12_A141_8BE304C786F0_.wvu.Cols" localSheetId="0" hidden="1">歳入一覧!#REF!</definedName>
    <definedName name="Z_50AC8F9C_2188_4C12_A141_8BE304C786F0_.wvu.FilterData" localSheetId="0" hidden="1">歳入一覧!$A$6:$K$92</definedName>
    <definedName name="Z_50AC8F9C_2188_4C12_A141_8BE304C786F0_.wvu.PrintArea" localSheetId="0" hidden="1">歳入一覧!$A$1:$K$93</definedName>
    <definedName name="Z_50AC8F9C_2188_4C12_A141_8BE304C786F0_.wvu.PrintTitles" localSheetId="0" hidden="1">歳入一覧!$4:$7</definedName>
    <definedName name="Z_554CCE7A_C6CE_47E9_833C_4F6A16FE021F_.wvu.FilterData" localSheetId="0" hidden="1">歳入一覧!$A$6:$K$92</definedName>
    <definedName name="Z_5668B71E_8807_468B_9970_38F9A9F9382A_.wvu.FilterData" localSheetId="0" hidden="1">歳入一覧!$B$6:$K$92</definedName>
    <definedName name="Z_56C3E958_62F0_4D5E_80EF_1B0A7490DD11_.wvu.FilterData" localSheetId="0" hidden="1">歳入一覧!$A$6:$K$92</definedName>
    <definedName name="Z_571E855B_8DA1_45D3_B25A_CFB379B91A2B_.wvu.FilterData" localSheetId="0" hidden="1">歳入一覧!$A$7:$K$92</definedName>
    <definedName name="Z_57745067_BF0B_4087_B5A6_8A5691A551DD_.wvu.FilterData" localSheetId="0" hidden="1">歳入一覧!$A$6:$K$92</definedName>
    <definedName name="Z_581BD237_B078_4701_B24C_0BFF302F5B2F_.wvu.Cols" localSheetId="0" hidden="1">歳入一覧!#REF!</definedName>
    <definedName name="Z_581BD237_B078_4701_B24C_0BFF302F5B2F_.wvu.FilterData" localSheetId="0" hidden="1">歳入一覧!$A$6:$K$92</definedName>
    <definedName name="Z_581BD237_B078_4701_B24C_0BFF302F5B2F_.wvu.PrintArea" localSheetId="0" hidden="1">歳入一覧!$A$1:$K$93</definedName>
    <definedName name="Z_581BD237_B078_4701_B24C_0BFF302F5B2F_.wvu.PrintTitles" localSheetId="0" hidden="1">歳入一覧!$4:$7</definedName>
    <definedName name="Z_593CF9A4_75B1_449B_AD6A_05BC18F73933_.wvu.FilterData" localSheetId="0" hidden="1">歳入一覧!$A$6:$K$92</definedName>
    <definedName name="Z_5F0F1A79_0791_4C2C_8D13_6CD22FD0499B_.wvu.Cols" localSheetId="0" hidden="1">歳入一覧!#REF!</definedName>
    <definedName name="Z_5F0F1A79_0791_4C2C_8D13_6CD22FD0499B_.wvu.FilterData" localSheetId="0" hidden="1">歳入一覧!$A$6:$K$92</definedName>
    <definedName name="Z_5F0F1A79_0791_4C2C_8D13_6CD22FD0499B_.wvu.PrintArea" localSheetId="0" hidden="1">歳入一覧!$A$1:$K$93</definedName>
    <definedName name="Z_5F0F1A79_0791_4C2C_8D13_6CD22FD0499B_.wvu.PrintTitles" localSheetId="0" hidden="1">歳入一覧!$4:$7</definedName>
    <definedName name="Z_5F6E0A5B_1F3F_4878_8986_ED55F9EE06F4_.wvu.Cols" localSheetId="0" hidden="1">歳入一覧!#REF!</definedName>
    <definedName name="Z_5F6E0A5B_1F3F_4878_8986_ED55F9EE06F4_.wvu.FilterData" localSheetId="0" hidden="1">歳入一覧!$A$6:$K$92</definedName>
    <definedName name="Z_5F6E0A5B_1F3F_4878_8986_ED55F9EE06F4_.wvu.PrintArea" localSheetId="0" hidden="1">歳入一覧!$A$1:$K$93</definedName>
    <definedName name="Z_5F6E0A5B_1F3F_4878_8986_ED55F9EE06F4_.wvu.PrintTitles" localSheetId="0" hidden="1">歳入一覧!$4:$7</definedName>
    <definedName name="Z_640D24A1_F93A_49AE_989A_09EA35DB6178_.wvu.FilterData" localSheetId="0" hidden="1">歳入一覧!$A$7:$K$92</definedName>
    <definedName name="Z_64D5DF4B_9089_4084_958D_1D0FB5779114_.wvu.Cols" localSheetId="0" hidden="1">歳入一覧!#REF!</definedName>
    <definedName name="Z_64D5DF4B_9089_4084_958D_1D0FB5779114_.wvu.FilterData" localSheetId="0" hidden="1">歳入一覧!$A$6:$K$92</definedName>
    <definedName name="Z_64D5DF4B_9089_4084_958D_1D0FB5779114_.wvu.PrintArea" localSheetId="0" hidden="1">歳入一覧!$A$1:$K$93</definedName>
    <definedName name="Z_64D5DF4B_9089_4084_958D_1D0FB5779114_.wvu.PrintTitles" localSheetId="0" hidden="1">歳入一覧!$4:$7</definedName>
    <definedName name="Z_66224404_EA19_4356_92BE_A2F395931004_.wvu.FilterData" localSheetId="0" hidden="1">歳入一覧!$A$6:$K$92</definedName>
    <definedName name="Z_665488CF_8ABE_4275_9644_48E5F5043390_.wvu.FilterData" localSheetId="0" hidden="1">歳入一覧!$B$6:$K$92</definedName>
    <definedName name="Z_6989C8E8_DF8B_443A_A0DC_63D85A87347B_.wvu.Cols" localSheetId="0" hidden="1">歳入一覧!#REF!</definedName>
    <definedName name="Z_6989C8E8_DF8B_443A_A0DC_63D85A87347B_.wvu.FilterData" localSheetId="0" hidden="1">歳入一覧!$A$6:$K$92</definedName>
    <definedName name="Z_6989C8E8_DF8B_443A_A0DC_63D85A87347B_.wvu.PrintArea" localSheetId="0" hidden="1">歳入一覧!$A$1:$K$93</definedName>
    <definedName name="Z_6989C8E8_DF8B_443A_A0DC_63D85A87347B_.wvu.PrintTitles" localSheetId="0" hidden="1">歳入一覧!$4:$7</definedName>
    <definedName name="Z_70837B7F_EB31_4D6D_B20E_5962F6B0E27E_.wvu.Cols" localSheetId="0" hidden="1">歳入一覧!#REF!</definedName>
    <definedName name="Z_70837B7F_EB31_4D6D_B20E_5962F6B0E27E_.wvu.FilterData" localSheetId="0" hidden="1">歳入一覧!$A$6:$K$92</definedName>
    <definedName name="Z_70837B7F_EB31_4D6D_B20E_5962F6B0E27E_.wvu.PrintArea" localSheetId="0" hidden="1">歳入一覧!$A$1:$K$93</definedName>
    <definedName name="Z_70837B7F_EB31_4D6D_B20E_5962F6B0E27E_.wvu.PrintTitles" localSheetId="0" hidden="1">歳入一覧!$4:$7</definedName>
    <definedName name="Z_70924426_1D8A_405C_99DB_5F184299D133_.wvu.FilterData" localSheetId="0" hidden="1">歳入一覧!$A$6:$K$92</definedName>
    <definedName name="Z_749145BA_5224_4309_8744_80063D3AC2A1_.wvu.FilterData" localSheetId="0" hidden="1">歳入一覧!$B$6:$K$92</definedName>
    <definedName name="Z_7959981C_996C_4AED_A61B_9791C16E24F0_.wvu.FilterData" localSheetId="0" hidden="1">歳入一覧!$A$6:$K$92</definedName>
    <definedName name="Z_7A18676E_04A4_4AFB_8334_7BB0F24E5EE3_.wvu.FilterData" localSheetId="0" hidden="1">歳入一覧!$A$7:$K$92</definedName>
    <definedName name="Z_7BAEEC97_8C0D_4727_9C2C_C181F26DD884_.wvu.Cols" localSheetId="0" hidden="1">歳入一覧!#REF!</definedName>
    <definedName name="Z_7BAEEC97_8C0D_4727_9C2C_C181F26DD884_.wvu.FilterData" localSheetId="0" hidden="1">歳入一覧!$A$6:$K$92</definedName>
    <definedName name="Z_7BAEEC97_8C0D_4727_9C2C_C181F26DD884_.wvu.PrintArea" localSheetId="0" hidden="1">歳入一覧!$A$1:$K$93</definedName>
    <definedName name="Z_7BAEEC97_8C0D_4727_9C2C_C181F26DD884_.wvu.PrintTitles" localSheetId="0" hidden="1">歳入一覧!$4:$7</definedName>
    <definedName name="Z_7D518F9E_8A7F_4DB5_A328_AF9BA1D8A68F_.wvu.FilterData" localSheetId="0" hidden="1">歳入一覧!$B$6:$K$92</definedName>
    <definedName name="Z_7D7B3232_DD2F_4BAD_9D61_7BB9E8FBC5D0_.wvu.FilterData" localSheetId="0" hidden="1">歳入一覧!$A$7:$K$92</definedName>
    <definedName name="Z_7E2DCBD7_F134_4F01_A073_369742F025BC_.wvu.FilterData" localSheetId="0" hidden="1">歳入一覧!$B$6:$K$92</definedName>
    <definedName name="Z_7F4591BF_0F6E_463C_863C_F8DFB75D20FC_.wvu.Cols" localSheetId="0" hidden="1">歳入一覧!#REF!</definedName>
    <definedName name="Z_7F4591BF_0F6E_463C_863C_F8DFB75D20FC_.wvu.FilterData" localSheetId="0" hidden="1">歳入一覧!$A$6:$K$92</definedName>
    <definedName name="Z_7F4591BF_0F6E_463C_863C_F8DFB75D20FC_.wvu.PrintArea" localSheetId="0" hidden="1">歳入一覧!$A$1:$K$93</definedName>
    <definedName name="Z_7F4591BF_0F6E_463C_863C_F8DFB75D20FC_.wvu.PrintTitles" localSheetId="0" hidden="1">歳入一覧!$4:$7</definedName>
    <definedName name="Z_7F9543F0_7900_417C_8668_8D9DC3C6A87C_.wvu.FilterData" localSheetId="0" hidden="1">歳入一覧!$B$6:$K$92</definedName>
    <definedName name="Z_81B5A484_EBF1_4915_9B07_DDCCFE2DB28C_.wvu.FilterData" localSheetId="0" hidden="1">歳入一覧!$B$6:$K$92</definedName>
    <definedName name="Z_86736FF6_D9DA_4CB4_A1A0_805D5D48FA90_.wvu.FilterData" localSheetId="0" hidden="1">歳入一覧!$B$6:$K$92</definedName>
    <definedName name="Z_88E44795_6332_42B5_AD03_CD37EB030AF2_.wvu.FilterData" localSheetId="0" hidden="1">歳入一覧!$B$6:$K$92</definedName>
    <definedName name="Z_89110E34_4E32_4289_9AEB_D2891C4E270B_.wvu.FilterData" localSheetId="0" hidden="1">歳入一覧!$A$6:$K$92</definedName>
    <definedName name="Z_89C710E6_1500_4641_966A_C6D35D6B7EB2_.wvu.FilterData" localSheetId="0" hidden="1">歳入一覧!$B$6:$K$92</definedName>
    <definedName name="Z_8B9E1F4E_8704_47E3_AFC2_BD7B7399C304_.wvu.FilterData" localSheetId="0" hidden="1">歳入一覧!$B$6:$K$92</definedName>
    <definedName name="Z_8DE503A8_656E_41FA_9ED6_359FA3721ACF_.wvu.Cols" localSheetId="0" hidden="1">歳入一覧!#REF!</definedName>
    <definedName name="Z_8DE503A8_656E_41FA_9ED6_359FA3721ACF_.wvu.FilterData" localSheetId="0" hidden="1">歳入一覧!$A$6:$K$92</definedName>
    <definedName name="Z_8DE503A8_656E_41FA_9ED6_359FA3721ACF_.wvu.PrintArea" localSheetId="0" hidden="1">歳入一覧!$A$1:$K$93</definedName>
    <definedName name="Z_8DE503A8_656E_41FA_9ED6_359FA3721ACF_.wvu.PrintTitles" localSheetId="0" hidden="1">歳入一覧!$4:$7</definedName>
    <definedName name="Z_901A4DB5_9501_4EB6_9268_72DC5604D1B1_.wvu.FilterData" localSheetId="0" hidden="1">歳入一覧!$A$7:$K$92</definedName>
    <definedName name="Z_938E702C_B36A_4670_81CA_FE17F251577A_.wvu.FilterData" localSheetId="0" hidden="1">歳入一覧!$A$7:$K$92</definedName>
    <definedName name="Z_97250119_8D07_4D98_BD4A_0062145CE139_.wvu.FilterData" localSheetId="0" hidden="1">歳入一覧!$A$7:$K$92</definedName>
    <definedName name="Z_99CD74FC_8B79_402C_9E5F_4C8C844F7522_.wvu.Cols" localSheetId="0" hidden="1">歳入一覧!#REF!</definedName>
    <definedName name="Z_99CD74FC_8B79_402C_9E5F_4C8C844F7522_.wvu.FilterData" localSheetId="0" hidden="1">歳入一覧!$A$6:$K$92</definedName>
    <definedName name="Z_99CD74FC_8B79_402C_9E5F_4C8C844F7522_.wvu.PrintArea" localSheetId="0" hidden="1">歳入一覧!$A$1:$K$93</definedName>
    <definedName name="Z_99CD74FC_8B79_402C_9E5F_4C8C844F7522_.wvu.PrintTitles" localSheetId="0" hidden="1">歳入一覧!$4:$7</definedName>
    <definedName name="Z_9B02B18F_FBC3_4003_B64D_6BF6D2FAF148_.wvu.Cols" localSheetId="0" hidden="1">歳入一覧!#REF!</definedName>
    <definedName name="Z_9B02B18F_FBC3_4003_B64D_6BF6D2FAF148_.wvu.FilterData" localSheetId="0" hidden="1">歳入一覧!$A$6:$K$92</definedName>
    <definedName name="Z_9B02B18F_FBC3_4003_B64D_6BF6D2FAF148_.wvu.PrintArea" localSheetId="0" hidden="1">歳入一覧!$A$1:$K$93</definedName>
    <definedName name="Z_9B02B18F_FBC3_4003_B64D_6BF6D2FAF148_.wvu.PrintTitles" localSheetId="0" hidden="1">歳入一覧!$4:$7</definedName>
    <definedName name="Z_9B4A25DD_435F_45A5_893D_7D8E03D5FC78_.wvu.FilterData" localSheetId="0" hidden="1">歳入一覧!$B$6:$K$92</definedName>
    <definedName name="Z_9C01AE63_CFF0_4106_9038_7FADD737BB91_.wvu.Cols" localSheetId="0" hidden="1">歳入一覧!#REF!</definedName>
    <definedName name="Z_9C01AE63_CFF0_4106_9038_7FADD737BB91_.wvu.FilterData" localSheetId="0" hidden="1">歳入一覧!$A$6:$K$92</definedName>
    <definedName name="Z_9C01AE63_CFF0_4106_9038_7FADD737BB91_.wvu.PrintArea" localSheetId="0" hidden="1">歳入一覧!$A$1:$K$93</definedName>
    <definedName name="Z_9C01AE63_CFF0_4106_9038_7FADD737BB91_.wvu.PrintTitles" localSheetId="0" hidden="1">歳入一覧!$4:$7</definedName>
    <definedName name="Z_9C40EDED_6440_486C_B2C2_1C1E7F80BEFD_.wvu.FilterData" localSheetId="0" hidden="1">歳入一覧!$A$6:$K$92</definedName>
    <definedName name="Z_A0CE4855_8BF5_4B09_B255_E1A19C4E3053_.wvu.Cols" localSheetId="0" hidden="1">歳入一覧!#REF!</definedName>
    <definedName name="Z_A0CE4855_8BF5_4B09_B255_E1A19C4E3053_.wvu.FilterData" localSheetId="0" hidden="1">歳入一覧!$A$7:$K$92</definedName>
    <definedName name="Z_A0CE4855_8BF5_4B09_B255_E1A19C4E3053_.wvu.PrintArea" localSheetId="0" hidden="1">歳入一覧!$A$1:$K$93</definedName>
    <definedName name="Z_A0CE4855_8BF5_4B09_B255_E1A19C4E3053_.wvu.PrintTitles" localSheetId="0" hidden="1">歳入一覧!$4:$7</definedName>
    <definedName name="Z_A0D972C1_3D2C_4C11_9E56_A82C309030EE_.wvu.Cols" localSheetId="0" hidden="1">歳入一覧!#REF!</definedName>
    <definedName name="Z_A0D972C1_3D2C_4C11_9E56_A82C309030EE_.wvu.FilterData" localSheetId="0" hidden="1">歳入一覧!$A$6:$K$92</definedName>
    <definedName name="Z_A0D972C1_3D2C_4C11_9E56_A82C309030EE_.wvu.PrintArea" localSheetId="0" hidden="1">歳入一覧!$A$1:$K$93</definedName>
    <definedName name="Z_A0D972C1_3D2C_4C11_9E56_A82C309030EE_.wvu.PrintTitles" localSheetId="0" hidden="1">歳入一覧!$4:$7</definedName>
    <definedName name="Z_A1410A53_A816_48E6_BA3B_34AFBECBBF89_.wvu.FilterData" localSheetId="0" hidden="1">歳入一覧!$A$6:$K$92</definedName>
    <definedName name="Z_A5081DD8_9472_4A84_A31C_C87428B96836_.wvu.FilterData" localSheetId="0" hidden="1">歳入一覧!$A$6:$K$92</definedName>
    <definedName name="Z_A62B912E_02A1_47A6_A44F_AD1D542D7EAA_.wvu.FilterData" localSheetId="0" hidden="1">歳入一覧!$B$6:$K$92</definedName>
    <definedName name="Z_A899A51E_0321_424E_A816_E762C6453A5E_.wvu.Cols" localSheetId="0" hidden="1">歳入一覧!#REF!</definedName>
    <definedName name="Z_A899A51E_0321_424E_A816_E762C6453A5E_.wvu.FilterData" localSheetId="0" hidden="1">歳入一覧!$A$7:$K$92</definedName>
    <definedName name="Z_A899A51E_0321_424E_A816_E762C6453A5E_.wvu.PrintArea" localSheetId="0" hidden="1">歳入一覧!$A$1:$K$93</definedName>
    <definedName name="Z_A899A51E_0321_424E_A816_E762C6453A5E_.wvu.PrintTitles" localSheetId="0" hidden="1">歳入一覧!$4:$7</definedName>
    <definedName name="Z_AB5F7232_79D3_4A00_BF97_AF858AB78B28_.wvu.FilterData" localSheetId="0" hidden="1">歳入一覧!$A$6:$K$92</definedName>
    <definedName name="Z_ABE7CFFB_C659_4189_B81A_6BEE666EADF0_.wvu.FilterData" localSheetId="0" hidden="1">歳入一覧!$B$6:$K$92</definedName>
    <definedName name="Z_AC548A2E_C48E_45CC_879A_E2EBB2B33EEA_.wvu.Cols" localSheetId="0" hidden="1">歳入一覧!#REF!</definedName>
    <definedName name="Z_AC548A2E_C48E_45CC_879A_E2EBB2B33EEA_.wvu.FilterData" localSheetId="0" hidden="1">歳入一覧!$A$6:$K$92</definedName>
    <definedName name="Z_AC548A2E_C48E_45CC_879A_E2EBB2B33EEA_.wvu.PrintArea" localSheetId="0" hidden="1">歳入一覧!$A$1:$K$93</definedName>
    <definedName name="Z_AC548A2E_C48E_45CC_879A_E2EBB2B33EEA_.wvu.PrintTitles" localSheetId="0" hidden="1">歳入一覧!$4:$7</definedName>
    <definedName name="Z_ACF9747A_930D_4496_B09E_8726FC61D724_.wvu.FilterData" localSheetId="0" hidden="1">歳入一覧!$B$6:$K$92</definedName>
    <definedName name="Z_AD4EEFD1_EF9D_4286_82C0_7E3CB759B6A3_.wvu.FilterData" localSheetId="0" hidden="1">歳入一覧!$A$7:$K$92</definedName>
    <definedName name="Z_B02E5B7B_53CC_43E2_B229_62838E357858_.wvu.FilterData" localSheetId="0" hidden="1">歳入一覧!$A$6:$K$92</definedName>
    <definedName name="Z_B0B21E7F_41F6_4286_9120_7856223C7AC9_.wvu.FilterData" localSheetId="0" hidden="1">歳入一覧!$A$6:$K$92</definedName>
    <definedName name="Z_B1C44EF9_9F01_4248_AAFB_58D37EA4F0EC_.wvu.Cols" localSheetId="0" hidden="1">歳入一覧!#REF!</definedName>
    <definedName name="Z_B1C44EF9_9F01_4248_AAFB_58D37EA4F0EC_.wvu.FilterData" localSheetId="0" hidden="1">歳入一覧!$A$6:$K$92</definedName>
    <definedName name="Z_B1C44EF9_9F01_4248_AAFB_58D37EA4F0EC_.wvu.PrintArea" localSheetId="0" hidden="1">歳入一覧!$A$1:$K$93</definedName>
    <definedName name="Z_B1C44EF9_9F01_4248_AAFB_58D37EA4F0EC_.wvu.PrintTitles" localSheetId="0" hidden="1">歳入一覧!$4:$7</definedName>
    <definedName name="Z_B1F42F59_5BB5_41C4_97C6_4484184E13F1_.wvu.FilterData" localSheetId="0" hidden="1">歳入一覧!$A$6:$K$92</definedName>
    <definedName name="Z_B2687233_4AA3_4362_A023_25CC6BE303C3_.wvu.FilterData" localSheetId="0" hidden="1">歳入一覧!$A$7:$K$92</definedName>
    <definedName name="Z_B2D441E7_D750_4466_9F5C_BED9F80CA5C9_.wvu.Cols" localSheetId="0" hidden="1">歳入一覧!#REF!</definedName>
    <definedName name="Z_B2D441E7_D750_4466_9F5C_BED9F80CA5C9_.wvu.FilterData" localSheetId="0" hidden="1">歳入一覧!$A$6:$K$92</definedName>
    <definedName name="Z_B2D441E7_D750_4466_9F5C_BED9F80CA5C9_.wvu.PrintArea" localSheetId="0" hidden="1">歳入一覧!$A$1:$K$93</definedName>
    <definedName name="Z_B2D441E7_D750_4466_9F5C_BED9F80CA5C9_.wvu.PrintTitles" localSheetId="0" hidden="1">歳入一覧!$4:$7</definedName>
    <definedName name="Z_B4678970_F49A_41CB_BDF8_35F7BBC61272_.wvu.FilterData" localSheetId="0" hidden="1">歳入一覧!$A$6:$K$92</definedName>
    <definedName name="Z_B46A0E73_873C_4404_B73B_B777317F5A7C_.wvu.Cols" localSheetId="0" hidden="1">歳入一覧!#REF!</definedName>
    <definedName name="Z_B46A0E73_873C_4404_B73B_B777317F5A7C_.wvu.FilterData" localSheetId="0" hidden="1">歳入一覧!$A$6:$K$92</definedName>
    <definedName name="Z_B46A0E73_873C_4404_B73B_B777317F5A7C_.wvu.PrintArea" localSheetId="0" hidden="1">歳入一覧!$A$1:$K$93</definedName>
    <definedName name="Z_B46A0E73_873C_4404_B73B_B777317F5A7C_.wvu.PrintTitles" localSheetId="0" hidden="1">歳入一覧!$4:$7</definedName>
    <definedName name="Z_B4B87361_AF8D_47C5_957E_E5D261105FF8_.wvu.FilterData" localSheetId="0" hidden="1">歳入一覧!$B$6:$K$92</definedName>
    <definedName name="Z_B6553749_8496_48D9_9B28_2FAA782B16AA_.wvu.FilterData" localSheetId="0" hidden="1">歳入一覧!$A$6:$K$92</definedName>
    <definedName name="Z_B8061F44_4299_433B_992E_389B11EF0957_.wvu.Cols" localSheetId="0" hidden="1">歳入一覧!#REF!</definedName>
    <definedName name="Z_B8061F44_4299_433B_992E_389B11EF0957_.wvu.FilterData" localSheetId="0" hidden="1">歳入一覧!$A$6:$K$92</definedName>
    <definedName name="Z_B8061F44_4299_433B_992E_389B11EF0957_.wvu.PrintArea" localSheetId="0" hidden="1">歳入一覧!$A$1:$K$93</definedName>
    <definedName name="Z_B8061F44_4299_433B_992E_389B11EF0957_.wvu.PrintTitles" localSheetId="0" hidden="1">歳入一覧!$4:$7</definedName>
    <definedName name="Z_B8F489ED_1D77_4F4E_A920_2AEA32928870_.wvu.Cols" localSheetId="0" hidden="1">歳入一覧!#REF!</definedName>
    <definedName name="Z_B8F489ED_1D77_4F4E_A920_2AEA32928870_.wvu.FilterData" localSheetId="0" hidden="1">歳入一覧!$A$6:$K$92</definedName>
    <definedName name="Z_B8F489ED_1D77_4F4E_A920_2AEA32928870_.wvu.PrintArea" localSheetId="0" hidden="1">歳入一覧!$A$1:$K$93</definedName>
    <definedName name="Z_B8F489ED_1D77_4F4E_A920_2AEA32928870_.wvu.PrintTitles" localSheetId="0" hidden="1">歳入一覧!$4:$7</definedName>
    <definedName name="Z_BEBE1D7C_DEFF_404E_81F6_1D5210FB524E_.wvu.FilterData" localSheetId="0" hidden="1">歳入一覧!$A$6:$K$92</definedName>
    <definedName name="Z_C0F05C73_B9DA_46F9_A090_B8FE2204D51E_.wvu.Cols" localSheetId="0" hidden="1">歳入一覧!#REF!</definedName>
    <definedName name="Z_C0F05C73_B9DA_46F9_A090_B8FE2204D51E_.wvu.FilterData" localSheetId="0" hidden="1">歳入一覧!$A$6:$K$92</definedName>
    <definedName name="Z_C0F05C73_B9DA_46F9_A090_B8FE2204D51E_.wvu.PrintArea" localSheetId="0" hidden="1">歳入一覧!$A$1:$K$93</definedName>
    <definedName name="Z_C0F05C73_B9DA_46F9_A090_B8FE2204D51E_.wvu.PrintTitles" localSheetId="0" hidden="1">歳入一覧!$4:$7</definedName>
    <definedName name="Z_C16C9525_F2AB_499F_8B03_B5D0380B83C8_.wvu.FilterData" localSheetId="0" hidden="1">歳入一覧!$A$6:$K$92</definedName>
    <definedName name="Z_C4D82BCF_451C_40BA_B4B3_30E21386BB25_.wvu.Cols" localSheetId="0" hidden="1">歳入一覧!#REF!</definedName>
    <definedName name="Z_C4D82BCF_451C_40BA_B4B3_30E21386BB25_.wvu.FilterData" localSheetId="0" hidden="1">歳入一覧!$A$6:$K$92</definedName>
    <definedName name="Z_C4D82BCF_451C_40BA_B4B3_30E21386BB25_.wvu.PrintArea" localSheetId="0" hidden="1">歳入一覧!$A$1:$K$93</definedName>
    <definedName name="Z_C4D82BCF_451C_40BA_B4B3_30E21386BB25_.wvu.PrintTitles" localSheetId="0" hidden="1">歳入一覧!$4:$7</definedName>
    <definedName name="Z_C54337A2_366C_46A1_A9F7_6549EFAAF442_.wvu.FilterData" localSheetId="0" hidden="1">歳入一覧!$A$6:$K$92</definedName>
    <definedName name="Z_C9C96EC1_4A13_433C_8CA1_D624BCDA23FB_.wvu.Cols" localSheetId="0" hidden="1">歳入一覧!#REF!</definedName>
    <definedName name="Z_C9C96EC1_4A13_433C_8CA1_D624BCDA23FB_.wvu.FilterData" localSheetId="0" hidden="1">歳入一覧!$A$6:$K$92</definedName>
    <definedName name="Z_C9C96EC1_4A13_433C_8CA1_D624BCDA23FB_.wvu.PrintArea" localSheetId="0" hidden="1">歳入一覧!$A$1:$K$93</definedName>
    <definedName name="Z_C9C96EC1_4A13_433C_8CA1_D624BCDA23FB_.wvu.PrintTitles" localSheetId="0" hidden="1">歳入一覧!$4:$7</definedName>
    <definedName name="Z_CA064EC8_4D5C_43EE_BBED_E1B6AF542620_.wvu.FilterData" localSheetId="0" hidden="1">歳入一覧!$A$6:$K$92</definedName>
    <definedName name="Z_CB304CF9_F4A6_48BF_A213_8A97A2321FFB_.wvu.FilterData" localSheetId="0" hidden="1">歳入一覧!$A$7:$K$92</definedName>
    <definedName name="Z_CC508307_D119_49FF_8BAA_92AABCA0A5FE_.wvu.FilterData" localSheetId="0" hidden="1">歳入一覧!$A$6:$K$92</definedName>
    <definedName name="Z_CD5934FC_09B2_46D2_BD46_603DD634A2B3_.wvu.FilterData" localSheetId="0" hidden="1">歳入一覧!$B$6:$K$92</definedName>
    <definedName name="Z_CF210D75_E9EC_484F_8319_9012F4240FCE_.wvu.FilterData" localSheetId="0" hidden="1">歳入一覧!$B$6:$K$92</definedName>
    <definedName name="Z_CF3F1375_589A_425A_AD36_5AC937F02F87_.wvu.Cols" localSheetId="0" hidden="1">歳入一覧!#REF!</definedName>
    <definedName name="Z_CF3F1375_589A_425A_AD36_5AC937F02F87_.wvu.FilterData" localSheetId="0" hidden="1">歳入一覧!$A$6:$K$92</definedName>
    <definedName name="Z_CF3F1375_589A_425A_AD36_5AC937F02F87_.wvu.PrintArea" localSheetId="0" hidden="1">歳入一覧!$A$1:$K$93</definedName>
    <definedName name="Z_CF3F1375_589A_425A_AD36_5AC937F02F87_.wvu.PrintTitles" localSheetId="0" hidden="1">歳入一覧!$4:$7</definedName>
    <definedName name="Z_CFAC28C4_9DA6_44BB_B6AC_1E1BA4188994_.wvu.Cols" localSheetId="0" hidden="1">歳入一覧!#REF!</definedName>
    <definedName name="Z_CFAC28C4_9DA6_44BB_B6AC_1E1BA4188994_.wvu.FilterData" localSheetId="0" hidden="1">歳入一覧!$A$6:$K$92</definedName>
    <definedName name="Z_CFAC28C4_9DA6_44BB_B6AC_1E1BA4188994_.wvu.PrintArea" localSheetId="0" hidden="1">歳入一覧!$A$1:$K$93</definedName>
    <definedName name="Z_CFAC28C4_9DA6_44BB_B6AC_1E1BA4188994_.wvu.PrintTitles" localSheetId="0" hidden="1">歳入一覧!$4:$7</definedName>
    <definedName name="Z_D1B1F72B_6819_4930_8144_DE97EF61D4BF_.wvu.FilterData" localSheetId="0" hidden="1">歳入一覧!$A$6:$K$92</definedName>
    <definedName name="Z_D1FDF22B_2638_4D49_B1CE_8C5C674E5104_.wvu.Cols" localSheetId="0" hidden="1">歳入一覧!#REF!</definedName>
    <definedName name="Z_D1FDF22B_2638_4D49_B1CE_8C5C674E5104_.wvu.FilterData" localSheetId="0" hidden="1">歳入一覧!$A$7:$K$92</definedName>
    <definedName name="Z_D1FDF22B_2638_4D49_B1CE_8C5C674E5104_.wvu.PrintArea" localSheetId="0" hidden="1">歳入一覧!$A$1:$K$93</definedName>
    <definedName name="Z_D1FDF22B_2638_4D49_B1CE_8C5C674E5104_.wvu.PrintTitles" localSheetId="0" hidden="1">歳入一覧!$4:$7</definedName>
    <definedName name="Z_D256FE90_7AAC_4F17_90E9_624F563EB144_.wvu.FilterData" localSheetId="0" hidden="1">歳入一覧!$B$6:$K$92</definedName>
    <definedName name="Z_D3F484C7_A7A8_41A6_A643_59A7212BC1DA_.wvu.Cols" localSheetId="0" hidden="1">歳入一覧!#REF!</definedName>
    <definedName name="Z_D3F484C7_A7A8_41A6_A643_59A7212BC1DA_.wvu.FilterData" localSheetId="0" hidden="1">歳入一覧!$A$6:$K$92</definedName>
    <definedName name="Z_D3F484C7_A7A8_41A6_A643_59A7212BC1DA_.wvu.PrintArea" localSheetId="0" hidden="1">歳入一覧!$A$1:$K$93</definedName>
    <definedName name="Z_D3F484C7_A7A8_41A6_A643_59A7212BC1DA_.wvu.PrintTitles" localSheetId="0" hidden="1">歳入一覧!$4:$7</definedName>
    <definedName name="Z_D4EA57D4_4F86_40B9_8148_886698F83C2D_.wvu.Cols" localSheetId="0" hidden="1">歳入一覧!#REF!</definedName>
    <definedName name="Z_D4EA57D4_4F86_40B9_8148_886698F83C2D_.wvu.FilterData" localSheetId="0" hidden="1">歳入一覧!$A$7:$K$92</definedName>
    <definedName name="Z_D4EA57D4_4F86_40B9_8148_886698F83C2D_.wvu.PrintArea" localSheetId="0" hidden="1">歳入一覧!$A$1:$K$93</definedName>
    <definedName name="Z_D4EA57D4_4F86_40B9_8148_886698F83C2D_.wvu.PrintTitles" localSheetId="0" hidden="1">歳入一覧!$4:$7</definedName>
    <definedName name="Z_D6BF0446_50C6_4678_A04B_32751588DCF3_.wvu.FilterData" localSheetId="0" hidden="1">歳入一覧!$A$6:$K$92</definedName>
    <definedName name="Z_D8CB58F5_96B6_4D98_AA0B_1C30DB37037E_.wvu.FilterData" localSheetId="0" hidden="1">歳入一覧!$A$6:$K$92</definedName>
    <definedName name="Z_DBBA8445_9E0F_40D4_9DE9_2933FE897DAF_.wvu.FilterData" localSheetId="0" hidden="1">歳入一覧!$A$6:$K$92</definedName>
    <definedName name="Z_DCF9EBB2_7E40_4D30_A631_26C53A48C875_.wvu.FilterData" localSheetId="0" hidden="1">歳入一覧!$A$6:$K$92</definedName>
    <definedName name="Z_DD5041F1_D646_4B19_8029_60E491D20DFE_.wvu.FilterData" localSheetId="0" hidden="1">歳入一覧!$B$6:$K$92</definedName>
    <definedName name="Z_DE09C4E9_0758_44B2_A8EA_EB4A253DB03B_.wvu.FilterData" localSheetId="0" hidden="1">歳入一覧!$A$6:$K$92</definedName>
    <definedName name="Z_E021E6C9_86EB_41E0_8F9B_D09B9E304D29_.wvu.Cols" localSheetId="0" hidden="1">歳入一覧!#REF!</definedName>
    <definedName name="Z_E021E6C9_86EB_41E0_8F9B_D09B9E304D29_.wvu.FilterData" localSheetId="0" hidden="1">歳入一覧!$A$7:$K$92</definedName>
    <definedName name="Z_E021E6C9_86EB_41E0_8F9B_D09B9E304D29_.wvu.PrintArea" localSheetId="0" hidden="1">歳入一覧!$A$1:$K$93</definedName>
    <definedName name="Z_E021E6C9_86EB_41E0_8F9B_D09B9E304D29_.wvu.PrintTitles" localSheetId="0" hidden="1">歳入一覧!$4:$7</definedName>
    <definedName name="Z_E0B705B4_A912_4810_9C2E_4F7E515E914E_.wvu.Cols" localSheetId="0" hidden="1">歳入一覧!#REF!</definedName>
    <definedName name="Z_E0B705B4_A912_4810_9C2E_4F7E515E914E_.wvu.FilterData" localSheetId="0" hidden="1">歳入一覧!$A$6:$K$92</definedName>
    <definedName name="Z_E0B705B4_A912_4810_9C2E_4F7E515E914E_.wvu.PrintArea" localSheetId="0" hidden="1">歳入一覧!$A$1:$K$93</definedName>
    <definedName name="Z_E0B705B4_A912_4810_9C2E_4F7E515E914E_.wvu.PrintTitles" localSheetId="0" hidden="1">歳入一覧!$4:$7</definedName>
    <definedName name="Z_E16630A9_77A8_489F_A623_9A8FC0379AC4_.wvu.Cols" localSheetId="0" hidden="1">歳入一覧!#REF!</definedName>
    <definedName name="Z_E16630A9_77A8_489F_A623_9A8FC0379AC4_.wvu.FilterData" localSheetId="0" hidden="1">歳入一覧!$A$6:$K$92</definedName>
    <definedName name="Z_E16630A9_77A8_489F_A623_9A8FC0379AC4_.wvu.PrintArea" localSheetId="0" hidden="1">歳入一覧!$A$1:$K$93</definedName>
    <definedName name="Z_E16630A9_77A8_489F_A623_9A8FC0379AC4_.wvu.PrintTitles" localSheetId="0" hidden="1">歳入一覧!$4:$7</definedName>
    <definedName name="Z_E2E7A86C_90FB_4339_8885_AFCEC833D4CF_.wvu.FilterData" localSheetId="0" hidden="1">歳入一覧!$A$6:$K$92</definedName>
    <definedName name="Z_E3738867_F5D5_4516_9C4E_FA0FEDF4A671_.wvu.FilterData" localSheetId="0" hidden="1">歳入一覧!$B$6:$K$92</definedName>
    <definedName name="Z_E498E363_08C1_475C_9CD6_ECF5F8A1E761_.wvu.Cols" localSheetId="0" hidden="1">歳入一覧!#REF!</definedName>
    <definedName name="Z_E498E363_08C1_475C_9CD6_ECF5F8A1E761_.wvu.FilterData" localSheetId="0" hidden="1">歳入一覧!$A$6:$K$92</definedName>
    <definedName name="Z_E498E363_08C1_475C_9CD6_ECF5F8A1E761_.wvu.PrintArea" localSheetId="0" hidden="1">歳入一覧!$A$1:$K$93</definedName>
    <definedName name="Z_E498E363_08C1_475C_9CD6_ECF5F8A1E761_.wvu.PrintTitles" localSheetId="0" hidden="1">歳入一覧!$4:$7</definedName>
    <definedName name="Z_E4D5FBE2_BDB8_47D1_B4A9_3D49381FAF5C_.wvu.Cols" localSheetId="0" hidden="1">歳入一覧!#REF!</definedName>
    <definedName name="Z_E4D5FBE2_BDB8_47D1_B4A9_3D49381FAF5C_.wvu.FilterData" localSheetId="0" hidden="1">歳入一覧!$A$6:$K$92</definedName>
    <definedName name="Z_E4D5FBE2_BDB8_47D1_B4A9_3D49381FAF5C_.wvu.PrintArea" localSheetId="0" hidden="1">歳入一覧!$A$1:$K$93</definedName>
    <definedName name="Z_E4D5FBE2_BDB8_47D1_B4A9_3D49381FAF5C_.wvu.PrintTitles" localSheetId="0" hidden="1">歳入一覧!$4:$7</definedName>
    <definedName name="Z_E9599D06_5045_4F02_A405_3D6703BDDB40_.wvu.Cols" localSheetId="0" hidden="1">歳入一覧!#REF!</definedName>
    <definedName name="Z_E9599D06_5045_4F02_A405_3D6703BDDB40_.wvu.FilterData" localSheetId="0" hidden="1">歳入一覧!$A$6:$K$92</definedName>
    <definedName name="Z_E9599D06_5045_4F02_A405_3D6703BDDB40_.wvu.PrintArea" localSheetId="0" hidden="1">歳入一覧!$A$1:$K$93</definedName>
    <definedName name="Z_E9599D06_5045_4F02_A405_3D6703BDDB40_.wvu.PrintTitles" localSheetId="0" hidden="1">歳入一覧!$4:$7</definedName>
    <definedName name="Z_EA41A870_F127_49E7_A3AB_BAEABD1815B4_.wvu.FilterData" localSheetId="0" hidden="1">歳入一覧!$A$6:$K$92</definedName>
    <definedName name="Z_EC32E599_0BEF_41F1_8B76_6572A0EC043F_.wvu.Cols" localSheetId="0" hidden="1">歳入一覧!#REF!</definedName>
    <definedName name="Z_EC32E599_0BEF_41F1_8B76_6572A0EC043F_.wvu.FilterData" localSheetId="0" hidden="1">歳入一覧!$A$6:$K$92</definedName>
    <definedName name="Z_EC32E599_0BEF_41F1_8B76_6572A0EC043F_.wvu.PrintArea" localSheetId="0" hidden="1">歳入一覧!$A$1:$K$93</definedName>
    <definedName name="Z_EC32E599_0BEF_41F1_8B76_6572A0EC043F_.wvu.PrintTitles" localSheetId="0" hidden="1">歳入一覧!$4:$7</definedName>
    <definedName name="Z_EC7353BA_FEB2_44C3_9BD4_FB607F8CAE56_.wvu.Cols" localSheetId="0" hidden="1">歳入一覧!#REF!</definedName>
    <definedName name="Z_EC7353BA_FEB2_44C3_9BD4_FB607F8CAE56_.wvu.FilterData" localSheetId="0" hidden="1">歳入一覧!$A$6:$K$92</definedName>
    <definedName name="Z_EC7353BA_FEB2_44C3_9BD4_FB607F8CAE56_.wvu.PrintArea" localSheetId="0" hidden="1">歳入一覧!$A$1:$K$93</definedName>
    <definedName name="Z_EC7353BA_FEB2_44C3_9BD4_FB607F8CAE56_.wvu.PrintTitles" localSheetId="0" hidden="1">歳入一覧!$4:$7</definedName>
    <definedName name="Z_EC7ABD86_73FB_4738_8E62_37D9777EF768_.wvu.FilterData" localSheetId="0" hidden="1">歳入一覧!$A$6:$K$92</definedName>
    <definedName name="Z_ECD10BCA_61B5_48D1_AFED_EA9B32A0B90E_.wvu.Cols" localSheetId="0" hidden="1">歳入一覧!#REF!</definedName>
    <definedName name="Z_ECD10BCA_61B5_48D1_AFED_EA9B32A0B90E_.wvu.FilterData" localSheetId="0" hidden="1">歳入一覧!$A$6:$K$92</definedName>
    <definedName name="Z_ECD10BCA_61B5_48D1_AFED_EA9B32A0B90E_.wvu.PrintArea" localSheetId="0" hidden="1">歳入一覧!$A$1:$K$93</definedName>
    <definedName name="Z_ECD10BCA_61B5_48D1_AFED_EA9B32A0B90E_.wvu.PrintTitles" localSheetId="0" hidden="1">歳入一覧!$4:$7</definedName>
    <definedName name="Z_ECE06993_6D41_42FC_98A7_AAC2020FADCC_.wvu.FilterData" localSheetId="0" hidden="1">歳入一覧!$B$6:$K$92</definedName>
    <definedName name="Z_EDE797E3_EF62_4135_93F5_F9D63E4A645A_.wvu.FilterData" localSheetId="0" hidden="1">歳入一覧!$A$6:$K$92</definedName>
    <definedName name="Z_F060692F_E6DF_412F_9701_0C64A0D5BC00_.wvu.FilterData" localSheetId="0" hidden="1">歳入一覧!$A$6:$K$92</definedName>
    <definedName name="Z_F20F9FC5_3352_4FFB_AB07_F5B59EDE673F_.wvu.FilterData" localSheetId="0" hidden="1">歳入一覧!$A$6:$K$92</definedName>
    <definedName name="Z_F32AF5A1_2DE1_4018_B247_AC621BD307C4_.wvu.FilterData" localSheetId="0" hidden="1">歳入一覧!$A$7:$K$92</definedName>
    <definedName name="Z_F4877DFA_CD25_4ACD_8FD8_51FEDFFE69C4_.wvu.FilterData" localSheetId="0" hidden="1">歳入一覧!$A$6:$K$92</definedName>
    <definedName name="Z_F552F5E9_56D0_45EB_BAC2_4EDB8E6C3152_.wvu.FilterData" localSheetId="0" hidden="1">歳入一覧!$A$6:$K$92</definedName>
    <definedName name="Z_F6ADF229_4919_4DA6_81C9_9FB0BF082A60_.wvu.FilterData" localSheetId="0" hidden="1">歳入一覧!$B$6:$K$92</definedName>
    <definedName name="Z_FC27523E_F7B2_4FC2_87C5_2688147494EC_.wvu.FilterData" localSheetId="0" hidden="1">歳入一覧!$B$6:$K$92</definedName>
    <definedName name="Z_FE190E17_C77D_49C1_A972_F9F2A53C5F62_.wvu.FilterData" localSheetId="0" hidden="1">歳入一覧!$A$6:$K$92</definedName>
  </definedNames>
  <calcPr calcId="162913" calcMode="manual"/>
  <customWorkbookViews>
    <customWorkbookView name="佐竹　奏良 - 個人用ビュー" guid="{2AC5AF6D-E947-4E06-81E5-FE5E3908C039}" mergeInterval="0" personalView="1" maximized="1" xWindow="-8" yWindow="-8" windowWidth="1382" windowHeight="744" activeSheetId="1"/>
    <customWorkbookView name="板　秀史 - 個人用ビュー" guid="{45D004E6-D125-4BDB-B604-8C7F9987A296}" mergeInterval="0" personalView="1" maximized="1" xWindow="-8" yWindow="-8" windowWidth="1382" windowHeight="744" activeSheetId="1"/>
    <customWorkbookView name="桑岡　雄太 - 個人用ビュー" guid="{E16630A9-77A8-489F-A623-9A8FC0379AC4}" mergeInterval="0" personalView="1" maximized="1" xWindow="-8" yWindow="-8" windowWidth="1382" windowHeight="744" activeSheetId="1"/>
    <customWorkbookView name="小川　祐貴 - 個人用ビュー" guid="{9C01AE63-CFF0-4106-9038-7FADD737BB91}" mergeInterval="0" personalView="1" maximized="1" xWindow="-8" yWindow="-8" windowWidth="1382" windowHeight="744" activeSheetId="1"/>
    <customWorkbookView name="松久　響 - 個人用ビュー" guid="{A899A51E-0321-424E-A816-E762C6453A5E}" mergeInterval="0" personalView="1" maximized="1" xWindow="-8" yWindow="-8" windowWidth="1382" windowHeight="744" activeSheetId="1"/>
    <customWorkbookView name="髙橋　彩華 - 個人用ビュー" guid="{7BAEEC97-8C0D-4727-9C2C-C181F26DD884}" mergeInterval="0" personalView="1" maximized="1" xWindow="-8" yWindow="-8" windowWidth="1382" windowHeight="744" activeSheetId="1"/>
    <customWorkbookView name="上村　哲人 - 個人用ビュー" guid="{44110B35-593F-4B4A-A409-C3E96DF3A694}" mergeInterval="0" personalView="1" maximized="1" xWindow="-8" yWindow="-8" windowWidth="1382" windowHeight="744" activeSheetId="1"/>
    <customWorkbookView name="中西　義人 - 個人用ビュー" guid="{70837B7F-EB31-4D6D-B20E-5962F6B0E27E}" mergeInterval="0" personalView="1" maximized="1" xWindow="-8" yWindow="-8" windowWidth="1382" windowHeight="744" activeSheetId="1"/>
    <customWorkbookView name="永岡　太基 - 個人用ビュー" guid="{D4EA57D4-4F86-40B9-8148-886698F83C2D}" mergeInterval="0" personalView="1" maximized="1" xWindow="-8" yWindow="-8" windowWidth="1382" windowHeight="744" activeSheetId="1"/>
    <customWorkbookView name="白浦　洋平 - 個人用ビュー" guid="{99CD74FC-8B79-402C-9E5F-4C8C844F7522}" mergeInterval="0" personalView="1" maximized="1" xWindow="-8" yWindow="-8" windowWidth="1382" windowHeight="744" activeSheetId="1" showComments="commIndAndComment"/>
    <customWorkbookView name=" 藤田秋朗 - 個人用ビュー" guid="{ECD10BCA-61B5-48D1-AFED-EA9B32A0B90E}" mergeInterval="0" personalView="1" maximized="1" xWindow="-8" yWindow="-8" windowWidth="1382" windowHeight="744" activeSheetId="1" showComments="commIndAndComment"/>
    <customWorkbookView name="曽賀　直記 - 個人用ビュー" guid="{D1FDF22B-2638-4D49-B1CE-8C5C674E5104}" mergeInterval="0" personalView="1" maximized="1" xWindow="-8" yWindow="-8" windowWidth="1382" windowHeight="744" activeSheetId="1"/>
    <customWorkbookView name="福田　有希 - 個人用ビュー" guid="{E021E6C9-86EB-41E0-8F9B-D09B9E304D29}" mergeInterval="0" personalView="1" maximized="1" xWindow="-8" yWindow="-8" windowWidth="1382" windowHeight="744" activeSheetId="1" showComments="commIndAndComment"/>
    <customWorkbookView name="福井　貴巳 - 個人用ビュー" guid="{D3F484C7-A7A8-41A6-A643-59A7212BC1DA}" mergeInterval="0" personalView="1" maximized="1" xWindow="-8" yWindow="-8" windowWidth="1382" windowHeight="744" activeSheetId="1"/>
    <customWorkbookView name="髙橋　淳 - 個人用ビュー" guid="{CFAC28C4-9DA6-44BB-B6AC-1E1BA4188994}" mergeInterval="0" personalView="1" maximized="1" xWindow="-8" yWindow="-8" windowWidth="1382" windowHeight="744" activeSheetId="1"/>
    <customWorkbookView name="kuwaoka - 個人用ビュー" guid="{CF3F1375-589A-425A-AD36-5AC937F02F87}" mergeInterval="0" personalView="1" maximized="1" xWindow="-8" yWindow="-8" windowWidth="1382" windowHeight="744" activeSheetId="1"/>
    <customWorkbookView name="柴田(和) - 個人用ビュー" guid="{C9C96EC1-4A13-433C-8CA1-D624BCDA23FB}" mergeInterval="0" personalView="1" maximized="1" xWindow="-8" yWindow="-8" windowWidth="1382" windowHeight="744" activeSheetId="2"/>
    <customWorkbookView name="野村真嗣 - 個人用ビュー" guid="{581BD237-B078-4701-B24C-0BFF302F5B2F}" mergeInterval="0" personalView="1" maximized="1" xWindow="-8" yWindow="-8" windowWidth="1382" windowHeight="744" activeSheetId="1"/>
    <customWorkbookView name="永吉 - 個人用ビュー" guid="{AC548A2E-C48E-45CC-879A-E2EBB2B33EEA}" mergeInterval="0" personalView="1" maximized="1" xWindow="-8" yWindow="-8" windowWidth="1382" windowHeight="744" activeSheetId="1" showComments="commIndAndComment"/>
    <customWorkbookView name="岸　久紘 - 個人用ビュー" guid="{052F3F11-C124-459E-99F9-1A701D48C614}" mergeInterval="0" personalView="1" maximized="1" xWindow="-8" yWindow="-8" windowWidth="1382" windowHeight="744" activeSheetId="1"/>
    <customWorkbookView name="下村　恭平 - 個人用ビュー" guid="{E4D5FBE2-BDB8-47D1-B4A9-3D49381FAF5C}" mergeInterval="0" personalView="1" maximized="1" xWindow="-8" yWindow="-8" windowWidth="1382" windowHeight="744" activeSheetId="1"/>
    <customWorkbookView name="谷口　友基 - 個人用ビュー" guid="{E9599D06-5045-4F02-A405-3D6703BDDB40}" mergeInterval="0" personalView="1" maximized="1" xWindow="-8" yWindow="-8" windowWidth="1382" windowHeight="744" activeSheetId="1"/>
    <customWorkbookView name="柴田和幸 - 個人用ビュー" guid="{366D8082-4247-4BD2-8EA9-CB5780D5FB7B}" mergeInterval="0" personalView="1" maximized="1" xWindow="-8" yWindow="-8" windowWidth="1382" windowHeight="744" activeSheetId="3"/>
    <customWorkbookView name="しばしん - 個人用ビュー" guid="{E0B705B4-A912-4810-9C2E-4F7E515E914E}" mergeInterval="0" personalView="1" maximized="1" xWindow="-8" yWindow="-8" windowWidth="1382" windowHeight="744" activeSheetId="3" showComments="commIndAndComment"/>
    <customWorkbookView name="今井 - 個人用ビュー" guid="{4697FA6B-DE17-44B8-B6B3-A9559B9E7087}" mergeInterval="0" personalView="1" maximized="1" xWindow="-8" yWindow="-8" windowWidth="1382" windowHeight="744" activeSheetId="1"/>
    <customWorkbookView name="梅屋　GO - 個人用ビュー" guid="{B8F489ED-1D77-4F4E-A920-2AEA32928870}" mergeInterval="0" personalView="1" maximized="1" xWindow="-8" yWindow="-8" windowWidth="1382" windowHeight="744" activeSheetId="1"/>
    <customWorkbookView name="谷　直哉 - 個人用ビュー" guid="{B8061F44-4299-433B-992E-389B11EF0957}" mergeInterval="0" personalView="1" xWindow="289" yWindow="67" windowWidth="1025" windowHeight="623" activeSheetId="1"/>
    <customWorkbookView name="吉住　朋子 - 個人用ビュー" guid="{5F6E0A5B-1F3F-4878-8986-ED55F9EE06F4}" mergeInterval="0" personalView="1" maximized="1" xWindow="-8" yWindow="-8" windowWidth="1382" windowHeight="744" activeSheetId="1"/>
    <customWorkbookView name="仙波和宏 - 個人用ビュー" guid="{EC7353BA-FEB2-44C3-9BD4-FB607F8CAE56}" mergeInterval="0" personalView="1" maximized="1" xWindow="-8" yWindow="-8" windowWidth="1382" windowHeight="744" activeSheetId="1"/>
    <customWorkbookView name="大阪市 - 個人用ビュー" guid="{9B02B18F-FBC3-4003-B64D-6BF6D2FAF148}" mergeInterval="0" personalView="1" xWindow="126" yWindow="24" windowWidth="1239" windowHeight="665" activeSheetId="1"/>
    <customWorkbookView name="白浦 - 個人用ビュー" guid="{B46A0E73-873C-4404-B73B-B777317F5A7C}" mergeInterval="0" personalView="1" maximized="1" xWindow="-8" yWindow="-8" windowWidth="1382" windowHeight="744" activeSheetId="1"/>
    <customWorkbookView name="  - 個人用ビュー" guid="{50AC8F9C-2188-4C12-A141-8BE304C786F0}" mergeInterval="0" personalView="1" maximized="1" xWindow="-8" yWindow="-8" windowWidth="1382" windowHeight="744" activeSheetId="1"/>
    <customWorkbookView name="奥原 - 個人用ビュー" guid="{06B37801-B90C-4714-B129-94818EB4F65E}" mergeInterval="0" personalView="1" maximized="1" xWindow="-8" yWindow="-8" windowWidth="1382" windowHeight="744" activeSheetId="1"/>
    <customWorkbookView name="福田有希 - 個人用ビュー" guid="{B2D441E7-D750-4466-9F5C-BED9F80CA5C9}" mergeInterval="0" personalView="1" maximized="1" xWindow="-8" yWindow="-8" windowWidth="1382" windowHeight="744" activeSheetId="1"/>
    <customWorkbookView name="藤枝　義和 - 個人用ビュー" guid="{C4D82BCF-451C-40BA-B4B3-30E21386BB25}" mergeInterval="0" personalView="1" maximized="1" xWindow="-8" yWindow="-8" windowWidth="1382" windowHeight="744" activeSheetId="1"/>
    <customWorkbookView name="燈田　将英 - 個人用ビュー" guid="{444B054F-1122-4B41-9106-F9A119111E6C}" mergeInterval="0" personalView="1" maximized="1" xWindow="-8" yWindow="-8" windowWidth="1382" windowHeight="744" activeSheetId="1"/>
    <customWorkbookView name="森本　愛菜 - 個人用ビュー" guid="{B1C44EF9-9F01-4248-AAFB-58D37EA4F0EC}" mergeInterval="0" personalView="1" maximized="1" xWindow="-8" yWindow="-8" windowWidth="1382" windowHeight="744" activeSheetId="1"/>
    <customWorkbookView name="山﨑　啓介 - 個人用ビュー" guid="{22CA7278-0BB0-43BE-B164-268A2E7E7747}" mergeInterval="0" personalView="1" maximized="1" xWindow="-8" yWindow="-8" windowWidth="1382" windowHeight="744" activeSheetId="1"/>
    <customWorkbookView name="柴田　信二 - 個人用ビュー" guid="{A0D972C1-3D2C-4C11-9E56-A82C309030EE}" mergeInterval="0" personalView="1" maximized="1" xWindow="-8" yWindow="-8" windowWidth="1382" windowHeight="744" activeSheetId="1" showComments="commIndAndComment"/>
    <customWorkbookView name="奥原　侑紀 - 個人用ビュー" guid="{7F4591BF-0F6E-463C-863C-F8DFB75D20FC}" mergeInterval="0" personalView="1" maximized="1" xWindow="-8" yWindow="-8" windowWidth="1382" windowHeight="744" activeSheetId="1"/>
    <customWorkbookView name="小川祐貴 - 個人用ビュー" guid="{EC32E599-0BEF-41F1-8B76-6572A0EC043F}" mergeInterval="0" personalView="1" maximized="1" xWindow="-8" yWindow="-8" windowWidth="1382" windowHeight="744" activeSheetId="1"/>
    <customWorkbookView name="奥　隆幸 - 個人用ビュー" guid="{22995149-BE93-441E-A433-BD1625B87C24}" mergeInterval="0" personalView="1" xWindow="68" yWindow="5" windowWidth="1298" windowHeight="763" activeSheetId="1"/>
    <customWorkbookView name="曽我　直樹 - 個人用ビュー" guid="{8DE503A8-656E-41FA-9ED6-359FA3721ACF}" mergeInterval="0" personalView="1" maximized="1" xWindow="-8" yWindow="-8" windowWidth="1382" windowHeight="744" activeSheetId="2" showComments="commIndAndComment"/>
    <customWorkbookView name="永吉　亮博 - 個人用ビュー" guid="{A0CE4855-8BF5-4B09-B255-E1A19C4E3053}" mergeInterval="0" personalView="1" maximized="1" xWindow="-8" yWindow="-8" windowWidth="1382" windowHeight="744" activeSheetId="1"/>
    <customWorkbookView name="宮川　千尋 - 個人用ビュー" guid="{E498E363-08C1-475C-9CD6-ECF5F8A1E761}" mergeInterval="0" personalView="1" maximized="1" xWindow="-8" yWindow="-8" windowWidth="1382" windowHeight="744" activeSheetId="1"/>
    <customWorkbookView name="柴田　和幸 - 個人用ビュー" guid="{C0F05C73-B9DA-46F9-A090-B8FE2204D51E}" mergeInterval="0" personalView="1" maximized="1" xWindow="-8" yWindow="-8" windowWidth="1382" windowHeight="744" activeSheetId="1"/>
    <customWorkbookView name="山村　彰吾 - 個人用ビュー" guid="{6989C8E8-DF8B-443A-A0DC-63D85A87347B}" mergeInterval="0" personalView="1" maximized="1" xWindow="-8" yWindow="-8" windowWidth="1382" windowHeight="744" activeSheetId="1"/>
    <customWorkbookView name="藤田　秋朗 - 個人用ビュー" guid="{64D5DF4B-9089-4084-958D-1D0FB5779114}" mergeInterval="0" personalView="1" maximized="1" xWindow="-8" yWindow="-8" windowWidth="1382" windowHeight="744" activeSheetId="1"/>
    <customWorkbookView name="美濃部　鈴奈 - 個人用ビュー" guid="{5F0F1A79-0791-4C2C-8D13-6CD22FD0499B}" mergeInterval="0" personalView="1" maximized="1" xWindow="-8" yWindow="-8" windowWidth="1382" windowHeight="7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6" i="1" l="1"/>
  <c r="H86" i="1" l="1"/>
  <c r="H75" i="1" l="1"/>
  <c r="H74" i="1"/>
  <c r="H73" i="1"/>
  <c r="G75" i="1"/>
  <c r="G74" i="1"/>
  <c r="G73" i="1"/>
  <c r="G72" i="1" s="1"/>
  <c r="G71" i="1" s="1"/>
  <c r="H60" i="1" l="1"/>
  <c r="H82" i="1" l="1"/>
  <c r="H10" i="1" l="1"/>
  <c r="H9" i="1" s="1"/>
  <c r="H72" i="1" l="1"/>
  <c r="H71" i="1" s="1"/>
  <c r="H81" i="1"/>
  <c r="H39" i="1" l="1"/>
  <c r="H38" i="1" l="1"/>
  <c r="H26" i="1" l="1"/>
  <c r="H22" i="1" l="1"/>
  <c r="H21" i="1" s="1"/>
  <c r="H25" i="1"/>
  <c r="H36" i="1"/>
  <c r="H59" i="1"/>
  <c r="H65" i="1"/>
  <c r="H77" i="1"/>
  <c r="H89" i="1"/>
  <c r="H16" i="1" l="1"/>
  <c r="H8" i="1" s="1"/>
  <c r="H88" i="1"/>
  <c r="H87" i="1" s="1"/>
  <c r="H58" i="1"/>
  <c r="H57" i="1" s="1"/>
  <c r="H35" i="1"/>
  <c r="H24" i="1"/>
  <c r="H69" i="1"/>
  <c r="H68" i="1" s="1"/>
  <c r="H55" i="1"/>
  <c r="H79" i="1"/>
  <c r="H52" i="1"/>
  <c r="H32" i="1"/>
  <c r="H48" i="1"/>
  <c r="H43" i="1"/>
  <c r="H63" i="1"/>
  <c r="H62" i="1" s="1"/>
  <c r="H61" i="1" l="1"/>
  <c r="H20" i="1"/>
  <c r="H76" i="1"/>
  <c r="H67" i="1" s="1"/>
  <c r="H54" i="1"/>
  <c r="H51" i="1"/>
  <c r="H47" i="1"/>
  <c r="H31" i="1"/>
  <c r="H42" i="1"/>
  <c r="H50" i="1" l="1"/>
  <c r="H41" i="1"/>
  <c r="H30" i="1"/>
</calcChain>
</file>

<file path=xl/sharedStrings.xml><?xml version="1.0" encoding="utf-8"?>
<sst xmlns="http://schemas.openxmlformats.org/spreadsheetml/2006/main" count="128" uniqueCount="128">
  <si>
    <t>科目</t>
    <rPh sb="0" eb="2">
      <t>カモク</t>
    </rPh>
    <phoneticPr fontId="6"/>
  </si>
  <si>
    <t>増減</t>
    <rPh sb="0" eb="2">
      <t>ゾウゲン</t>
    </rPh>
    <phoneticPr fontId="6"/>
  </si>
  <si>
    <t>1項　使用料</t>
    <rPh sb="1" eb="2">
      <t>コウ</t>
    </rPh>
    <rPh sb="3" eb="6">
      <t>シヨウリョウ</t>
    </rPh>
    <phoneticPr fontId="4"/>
  </si>
  <si>
    <t>1項　国庫負担金</t>
    <rPh sb="1" eb="2">
      <t>コウ</t>
    </rPh>
    <rPh sb="3" eb="5">
      <t>コッコ</t>
    </rPh>
    <rPh sb="5" eb="8">
      <t>フタンキン</t>
    </rPh>
    <phoneticPr fontId="4"/>
  </si>
  <si>
    <t>8目　港湾使用料</t>
    <rPh sb="1" eb="2">
      <t>モク</t>
    </rPh>
    <rPh sb="3" eb="5">
      <t>コウワン</t>
    </rPh>
    <rPh sb="5" eb="8">
      <t>シヨウリョウ</t>
    </rPh>
    <phoneticPr fontId="4"/>
  </si>
  <si>
    <t>2節　道路手数料</t>
    <rPh sb="1" eb="2">
      <t>セツ</t>
    </rPh>
    <rPh sb="3" eb="5">
      <t>ドウロ</t>
    </rPh>
    <rPh sb="5" eb="7">
      <t>テスウ</t>
    </rPh>
    <rPh sb="7" eb="8">
      <t>リョウ</t>
    </rPh>
    <phoneticPr fontId="4"/>
  </si>
  <si>
    <t>7目　土木手数料</t>
    <rPh sb="1" eb="2">
      <t>モク</t>
    </rPh>
    <rPh sb="3" eb="5">
      <t>ドボク</t>
    </rPh>
    <rPh sb="5" eb="7">
      <t>テスウ</t>
    </rPh>
    <rPh sb="7" eb="8">
      <t>リョウ</t>
    </rPh>
    <phoneticPr fontId="4"/>
  </si>
  <si>
    <t>4節　其他手数料</t>
    <rPh sb="1" eb="2">
      <t>セツ</t>
    </rPh>
    <rPh sb="3" eb="5">
      <t>ソノタ</t>
    </rPh>
    <rPh sb="5" eb="8">
      <t>テスウリョウ</t>
    </rPh>
    <phoneticPr fontId="4"/>
  </si>
  <si>
    <t>3項　委託金</t>
    <rPh sb="1" eb="2">
      <t>コウ</t>
    </rPh>
    <rPh sb="3" eb="5">
      <t>イタク</t>
    </rPh>
    <rPh sb="5" eb="6">
      <t>キン</t>
    </rPh>
    <phoneticPr fontId="4"/>
  </si>
  <si>
    <t>2項　府補助金</t>
    <rPh sb="1" eb="2">
      <t>コウ</t>
    </rPh>
    <rPh sb="3" eb="4">
      <t>フ</t>
    </rPh>
    <rPh sb="4" eb="7">
      <t>ホジョキン</t>
    </rPh>
    <phoneticPr fontId="4"/>
  </si>
  <si>
    <t>6目　港湾費委託金</t>
    <rPh sb="1" eb="2">
      <t>モク</t>
    </rPh>
    <rPh sb="3" eb="5">
      <t>コウワン</t>
    </rPh>
    <rPh sb="5" eb="6">
      <t>ヒ</t>
    </rPh>
    <rPh sb="6" eb="8">
      <t>イタク</t>
    </rPh>
    <rPh sb="8" eb="9">
      <t>キン</t>
    </rPh>
    <phoneticPr fontId="4"/>
  </si>
  <si>
    <t>4項　府交付金</t>
    <rPh sb="1" eb="2">
      <t>コウ</t>
    </rPh>
    <rPh sb="3" eb="4">
      <t>フ</t>
    </rPh>
    <rPh sb="4" eb="6">
      <t>コウフ</t>
    </rPh>
    <phoneticPr fontId="4"/>
  </si>
  <si>
    <t>8目　港湾費府交付金</t>
    <rPh sb="1" eb="2">
      <t>モク</t>
    </rPh>
    <rPh sb="3" eb="5">
      <t>コウワン</t>
    </rPh>
    <rPh sb="5" eb="6">
      <t>ヒ</t>
    </rPh>
    <rPh sb="6" eb="7">
      <t>フ</t>
    </rPh>
    <rPh sb="7" eb="10">
      <t>コウフキン</t>
    </rPh>
    <phoneticPr fontId="4"/>
  </si>
  <si>
    <t>1項　財産貸付収入</t>
    <rPh sb="1" eb="2">
      <t>コウ</t>
    </rPh>
    <rPh sb="3" eb="5">
      <t>ザイサン</t>
    </rPh>
    <rPh sb="5" eb="7">
      <t>カシツケ</t>
    </rPh>
    <rPh sb="7" eb="9">
      <t>シュウニュウ</t>
    </rPh>
    <phoneticPr fontId="4"/>
  </si>
  <si>
    <t>1目　賃貸料</t>
    <rPh sb="1" eb="2">
      <t>モク</t>
    </rPh>
    <rPh sb="3" eb="6">
      <t>チンタイリョウ</t>
    </rPh>
    <phoneticPr fontId="4"/>
  </si>
  <si>
    <t>1節　土地賃貸料</t>
    <rPh sb="1" eb="2">
      <t>セツ</t>
    </rPh>
    <rPh sb="3" eb="5">
      <t>トチ</t>
    </rPh>
    <rPh sb="5" eb="8">
      <t>チンタイリョウ</t>
    </rPh>
    <phoneticPr fontId="4"/>
  </si>
  <si>
    <t>2節　建物賃貸料</t>
    <rPh sb="1" eb="2">
      <t>セツ</t>
    </rPh>
    <rPh sb="3" eb="5">
      <t>タテモノ</t>
    </rPh>
    <rPh sb="5" eb="8">
      <t>チンタイリョウ</t>
    </rPh>
    <phoneticPr fontId="4"/>
  </si>
  <si>
    <t>2項　利子及配当金収入</t>
    <rPh sb="1" eb="2">
      <t>コウ</t>
    </rPh>
    <rPh sb="3" eb="5">
      <t>リシ</t>
    </rPh>
    <rPh sb="5" eb="6">
      <t>オヨ</t>
    </rPh>
    <rPh sb="6" eb="9">
      <t>ハイトウキン</t>
    </rPh>
    <rPh sb="9" eb="11">
      <t>シュウニュウ</t>
    </rPh>
    <phoneticPr fontId="4"/>
  </si>
  <si>
    <t>1目　蓄積基金利子</t>
    <rPh sb="1" eb="2">
      <t>モク</t>
    </rPh>
    <rPh sb="3" eb="5">
      <t>チクセキ</t>
    </rPh>
    <rPh sb="5" eb="7">
      <t>キキン</t>
    </rPh>
    <rPh sb="7" eb="9">
      <t>リシ</t>
    </rPh>
    <phoneticPr fontId="4"/>
  </si>
  <si>
    <t>1節　蓄積基金利子</t>
    <rPh sb="1" eb="2">
      <t>セツ</t>
    </rPh>
    <rPh sb="3" eb="5">
      <t>チクセキ</t>
    </rPh>
    <rPh sb="5" eb="7">
      <t>キキン</t>
    </rPh>
    <rPh sb="7" eb="9">
      <t>リシ</t>
    </rPh>
    <phoneticPr fontId="4"/>
  </si>
  <si>
    <t>1項　不動産売却代</t>
    <rPh sb="1" eb="2">
      <t>コウ</t>
    </rPh>
    <rPh sb="3" eb="6">
      <t>フドウサン</t>
    </rPh>
    <rPh sb="6" eb="8">
      <t>バイキャク</t>
    </rPh>
    <rPh sb="8" eb="9">
      <t>ダイ</t>
    </rPh>
    <phoneticPr fontId="4"/>
  </si>
  <si>
    <t>1目　土地売却代</t>
    <rPh sb="1" eb="2">
      <t>モク</t>
    </rPh>
    <rPh sb="3" eb="5">
      <t>トチ</t>
    </rPh>
    <rPh sb="5" eb="7">
      <t>バイキャク</t>
    </rPh>
    <rPh sb="7" eb="8">
      <t>ダイ</t>
    </rPh>
    <phoneticPr fontId="4"/>
  </si>
  <si>
    <t>2項　物品売却代</t>
    <rPh sb="1" eb="2">
      <t>コウ</t>
    </rPh>
    <rPh sb="3" eb="5">
      <t>ブッピン</t>
    </rPh>
    <rPh sb="5" eb="7">
      <t>バイキャク</t>
    </rPh>
    <rPh sb="7" eb="8">
      <t>ダイ</t>
    </rPh>
    <phoneticPr fontId="4"/>
  </si>
  <si>
    <t>1目　雑品売却代</t>
    <rPh sb="1" eb="2">
      <t>モク</t>
    </rPh>
    <rPh sb="3" eb="5">
      <t>ザッピン</t>
    </rPh>
    <rPh sb="5" eb="7">
      <t>バイキャク</t>
    </rPh>
    <rPh sb="7" eb="8">
      <t>ダイ</t>
    </rPh>
    <phoneticPr fontId="4"/>
  </si>
  <si>
    <t>1節　各種不用品</t>
    <rPh sb="1" eb="2">
      <t>セツ</t>
    </rPh>
    <rPh sb="3" eb="5">
      <t>カクシュ</t>
    </rPh>
    <rPh sb="5" eb="8">
      <t>フヨウヒン</t>
    </rPh>
    <phoneticPr fontId="4"/>
  </si>
  <si>
    <t>1節　大阪港振興基金繰入金</t>
    <rPh sb="1" eb="2">
      <t>セツ</t>
    </rPh>
    <rPh sb="3" eb="6">
      <t>オオサカコウ</t>
    </rPh>
    <rPh sb="6" eb="8">
      <t>シンコウ</t>
    </rPh>
    <rPh sb="8" eb="10">
      <t>キキン</t>
    </rPh>
    <rPh sb="10" eb="12">
      <t>クリイレ</t>
    </rPh>
    <rPh sb="12" eb="13">
      <t>キン</t>
    </rPh>
    <phoneticPr fontId="4"/>
  </si>
  <si>
    <t>1節　都市整備事業基金繰入金</t>
    <rPh sb="1" eb="2">
      <t>セツ</t>
    </rPh>
    <rPh sb="3" eb="5">
      <t>トシ</t>
    </rPh>
    <rPh sb="5" eb="7">
      <t>セイビ</t>
    </rPh>
    <rPh sb="7" eb="9">
      <t>ジギョウ</t>
    </rPh>
    <rPh sb="9" eb="11">
      <t>キキン</t>
    </rPh>
    <rPh sb="11" eb="13">
      <t>クリイレ</t>
    </rPh>
    <rPh sb="13" eb="14">
      <t>キン</t>
    </rPh>
    <phoneticPr fontId="4"/>
  </si>
  <si>
    <t>1項　延滞金、加算金及過料</t>
    <rPh sb="1" eb="2">
      <t>コウ</t>
    </rPh>
    <rPh sb="3" eb="6">
      <t>エンタイキン</t>
    </rPh>
    <rPh sb="7" eb="10">
      <t>カサンキン</t>
    </rPh>
    <rPh sb="10" eb="11">
      <t>オヨ</t>
    </rPh>
    <rPh sb="11" eb="13">
      <t>カリョウ</t>
    </rPh>
    <phoneticPr fontId="4"/>
  </si>
  <si>
    <t>1目　延滞金</t>
    <rPh sb="1" eb="2">
      <t>モク</t>
    </rPh>
    <rPh sb="3" eb="6">
      <t>エンタイキン</t>
    </rPh>
    <phoneticPr fontId="4"/>
  </si>
  <si>
    <t>1節　延滞金</t>
    <rPh sb="1" eb="2">
      <t>セツ</t>
    </rPh>
    <rPh sb="3" eb="6">
      <t>エンタイキン</t>
    </rPh>
    <phoneticPr fontId="4"/>
  </si>
  <si>
    <t>3項　貸付金元利収入</t>
    <rPh sb="1" eb="2">
      <t>コウ</t>
    </rPh>
    <rPh sb="3" eb="5">
      <t>カシツケ</t>
    </rPh>
    <rPh sb="5" eb="6">
      <t>キン</t>
    </rPh>
    <rPh sb="6" eb="8">
      <t>ガンリ</t>
    </rPh>
    <rPh sb="8" eb="10">
      <t>シュウニュウ</t>
    </rPh>
    <phoneticPr fontId="4"/>
  </si>
  <si>
    <t>6項　雑入</t>
    <rPh sb="1" eb="2">
      <t>コウ</t>
    </rPh>
    <rPh sb="3" eb="5">
      <t>ザツニュウ</t>
    </rPh>
    <phoneticPr fontId="4"/>
  </si>
  <si>
    <t>1節　市税外収入</t>
    <rPh sb="1" eb="2">
      <t>セツ</t>
    </rPh>
    <rPh sb="3" eb="4">
      <t>シ</t>
    </rPh>
    <rPh sb="4" eb="5">
      <t>ゼイ</t>
    </rPh>
    <rPh sb="5" eb="6">
      <t>ガイ</t>
    </rPh>
    <rPh sb="6" eb="8">
      <t>シュウニュウ</t>
    </rPh>
    <phoneticPr fontId="4"/>
  </si>
  <si>
    <t>1節　雑収</t>
    <rPh sb="1" eb="2">
      <t>セツ</t>
    </rPh>
    <rPh sb="3" eb="4">
      <t>ザツ</t>
    </rPh>
    <rPh sb="4" eb="5">
      <t>シュウ</t>
    </rPh>
    <phoneticPr fontId="4"/>
  </si>
  <si>
    <t>1項　市債</t>
    <rPh sb="1" eb="2">
      <t>コウ</t>
    </rPh>
    <rPh sb="3" eb="5">
      <t>シサイ</t>
    </rPh>
    <phoneticPr fontId="4"/>
  </si>
  <si>
    <t>8目　港湾債</t>
    <rPh sb="1" eb="2">
      <t>モク</t>
    </rPh>
    <rPh sb="3" eb="5">
      <t>コウワン</t>
    </rPh>
    <rPh sb="5" eb="6">
      <t>サイ</t>
    </rPh>
    <phoneticPr fontId="4"/>
  </si>
  <si>
    <t>1節　港湾整備事業資金</t>
    <rPh sb="1" eb="2">
      <t>セツ</t>
    </rPh>
    <rPh sb="3" eb="5">
      <t>コウワン</t>
    </rPh>
    <rPh sb="5" eb="7">
      <t>セイビ</t>
    </rPh>
    <rPh sb="7" eb="9">
      <t>ジギョウ</t>
    </rPh>
    <rPh sb="9" eb="11">
      <t>シキン</t>
    </rPh>
    <phoneticPr fontId="4"/>
  </si>
  <si>
    <t>2節　港湾整備事業貸付資金</t>
    <rPh sb="1" eb="2">
      <t>セツ</t>
    </rPh>
    <rPh sb="3" eb="5">
      <t>コウワン</t>
    </rPh>
    <rPh sb="5" eb="7">
      <t>セイビ</t>
    </rPh>
    <rPh sb="7" eb="9">
      <t>ジギョウ</t>
    </rPh>
    <rPh sb="9" eb="11">
      <t>カシツケ</t>
    </rPh>
    <rPh sb="11" eb="13">
      <t>シキン</t>
    </rPh>
    <phoneticPr fontId="4"/>
  </si>
  <si>
    <t>歳入合計</t>
    <rPh sb="0" eb="2">
      <t>サイニュウ</t>
    </rPh>
    <rPh sb="2" eb="4">
      <t>ゴウケイ</t>
    </rPh>
    <phoneticPr fontId="4"/>
  </si>
  <si>
    <t>建物賃貸料</t>
    <rPh sb="0" eb="2">
      <t>タテモノ</t>
    </rPh>
    <rPh sb="2" eb="5">
      <t>チンタイリョウ</t>
    </rPh>
    <phoneticPr fontId="4"/>
  </si>
  <si>
    <t>各種不用品売却代</t>
    <rPh sb="0" eb="2">
      <t>カクシュ</t>
    </rPh>
    <rPh sb="2" eb="5">
      <t>フヨウヒン</t>
    </rPh>
    <rPh sb="5" eb="7">
      <t>バイキャク</t>
    </rPh>
    <rPh sb="7" eb="8">
      <t>ダイ</t>
    </rPh>
    <phoneticPr fontId="4"/>
  </si>
  <si>
    <t>各種証明の発行に係る手数料</t>
    <rPh sb="0" eb="2">
      <t>カクシュ</t>
    </rPh>
    <rPh sb="2" eb="4">
      <t>ショウメイ</t>
    </rPh>
    <rPh sb="5" eb="7">
      <t>ハッコウ</t>
    </rPh>
    <rPh sb="8" eb="9">
      <t>カカ</t>
    </rPh>
    <rPh sb="10" eb="13">
      <t>テスウリョウ</t>
    </rPh>
    <phoneticPr fontId="4"/>
  </si>
  <si>
    <t>蓄積基金の運用利子収入</t>
    <rPh sb="0" eb="2">
      <t>チクセキ</t>
    </rPh>
    <rPh sb="2" eb="4">
      <t>キキン</t>
    </rPh>
    <rPh sb="5" eb="7">
      <t>ウンヨウ</t>
    </rPh>
    <rPh sb="7" eb="9">
      <t>リシ</t>
    </rPh>
    <rPh sb="9" eb="11">
      <t>シュウニュウ</t>
    </rPh>
    <phoneticPr fontId="4"/>
  </si>
  <si>
    <t>大阪港振興基金からの繰入金</t>
    <rPh sb="0" eb="3">
      <t>オオサカコウ</t>
    </rPh>
    <rPh sb="3" eb="5">
      <t>シンコウ</t>
    </rPh>
    <rPh sb="5" eb="7">
      <t>キキン</t>
    </rPh>
    <rPh sb="10" eb="12">
      <t>クリイレ</t>
    </rPh>
    <rPh sb="12" eb="13">
      <t>キン</t>
    </rPh>
    <phoneticPr fontId="4"/>
  </si>
  <si>
    <t>都市整備事業基金からの繰入金</t>
    <rPh sb="0" eb="2">
      <t>トシ</t>
    </rPh>
    <rPh sb="2" eb="4">
      <t>セイビ</t>
    </rPh>
    <rPh sb="4" eb="6">
      <t>ジギョウ</t>
    </rPh>
    <rPh sb="6" eb="8">
      <t>キキン</t>
    </rPh>
    <rPh sb="11" eb="13">
      <t>クリイレ</t>
    </rPh>
    <rPh sb="13" eb="14">
      <t>キン</t>
    </rPh>
    <phoneticPr fontId="4"/>
  </si>
  <si>
    <t>説明</t>
    <rPh sb="0" eb="2">
      <t>セツメイ</t>
    </rPh>
    <phoneticPr fontId="7"/>
  </si>
  <si>
    <t>2項　手数料</t>
    <rPh sb="1" eb="2">
      <t>コウ</t>
    </rPh>
    <rPh sb="3" eb="6">
      <t>テスウリョウ</t>
    </rPh>
    <phoneticPr fontId="4"/>
  </si>
  <si>
    <t>土地確認関係事務に対する交付金</t>
  </si>
  <si>
    <t>岸壁賃貸料</t>
  </si>
  <si>
    <t>港湾環境整備事業収入</t>
  </si>
  <si>
    <t>(②-①)</t>
  </si>
  <si>
    <t>通し</t>
    <phoneticPr fontId="6"/>
  </si>
  <si>
    <t>番号</t>
    <phoneticPr fontId="6"/>
  </si>
  <si>
    <t>備考</t>
    <phoneticPr fontId="6"/>
  </si>
  <si>
    <t>港湾整備事業に係る市債</t>
  </si>
  <si>
    <t>港湾整備事業貸付に係る市債</t>
  </si>
  <si>
    <t>土地賃貸料延滞金</t>
    <rPh sb="0" eb="2">
      <t>トチ</t>
    </rPh>
    <rPh sb="2" eb="5">
      <t>チンタイリョウ</t>
    </rPh>
    <rPh sb="5" eb="8">
      <t>エンタイキン</t>
    </rPh>
    <phoneticPr fontId="0"/>
  </si>
  <si>
    <t>一般会計歳入予算一覧</t>
    <rPh sb="0" eb="2">
      <t>イッパン</t>
    </rPh>
    <rPh sb="2" eb="4">
      <t>カイケイ</t>
    </rPh>
    <rPh sb="4" eb="6">
      <t>サイニュウ</t>
    </rPh>
    <rPh sb="6" eb="8">
      <t>ヨサン</t>
    </rPh>
    <rPh sb="8" eb="10">
      <t>イチラン</t>
    </rPh>
    <phoneticPr fontId="6"/>
  </si>
  <si>
    <t>外航船舶等</t>
    <phoneticPr fontId="4"/>
  </si>
  <si>
    <t>廃棄物埋立護岸等</t>
    <phoneticPr fontId="4"/>
  </si>
  <si>
    <t>運動場</t>
    <phoneticPr fontId="4"/>
  </si>
  <si>
    <t>公有水面等</t>
    <phoneticPr fontId="4"/>
  </si>
  <si>
    <t>行政財産の目的外使用料</t>
    <rPh sb="0" eb="2">
      <t>ギョウセイ</t>
    </rPh>
    <rPh sb="2" eb="4">
      <t>ザイサン</t>
    </rPh>
    <rPh sb="5" eb="7">
      <t>モクテキ</t>
    </rPh>
    <rPh sb="7" eb="8">
      <t>ガイ</t>
    </rPh>
    <rPh sb="8" eb="10">
      <t>シヨウ</t>
    </rPh>
    <rPh sb="10" eb="11">
      <t>リョウ</t>
    </rPh>
    <phoneticPr fontId="4"/>
  </si>
  <si>
    <t>港湾調査に対する委託金</t>
    <phoneticPr fontId="4"/>
  </si>
  <si>
    <t>(単位：千円)</t>
    <phoneticPr fontId="4"/>
  </si>
  <si>
    <t>1節　入港料</t>
    <phoneticPr fontId="4"/>
  </si>
  <si>
    <t>2節　港湾施設使用料</t>
    <phoneticPr fontId="4"/>
  </si>
  <si>
    <t>3節　海浜施設使用料</t>
    <phoneticPr fontId="4"/>
  </si>
  <si>
    <t>4節　水面使用料</t>
    <phoneticPr fontId="4"/>
  </si>
  <si>
    <t>5節　其他使用料</t>
    <phoneticPr fontId="4"/>
  </si>
  <si>
    <t>1節　港湾整備費負担金</t>
    <phoneticPr fontId="4"/>
  </si>
  <si>
    <t>1節　港湾調査委託金</t>
    <phoneticPr fontId="4"/>
  </si>
  <si>
    <t>1節　土地確認関係事務費交付金</t>
    <phoneticPr fontId="4"/>
  </si>
  <si>
    <t>3節　岸壁賃貸料</t>
    <phoneticPr fontId="4"/>
  </si>
  <si>
    <t>1節　港湾環境整備事業収入</t>
    <phoneticPr fontId="4"/>
  </si>
  <si>
    <t>15目　港湾環境整備事業収入</t>
    <rPh sb="2" eb="3">
      <t>モク</t>
    </rPh>
    <rPh sb="4" eb="6">
      <t>コウワン</t>
    </rPh>
    <rPh sb="6" eb="8">
      <t>カンキョウ</t>
    </rPh>
    <rPh sb="8" eb="10">
      <t>セイビ</t>
    </rPh>
    <rPh sb="10" eb="12">
      <t>ジギョウ</t>
    </rPh>
    <rPh sb="12" eb="14">
      <t>シュウニュウ</t>
    </rPh>
    <phoneticPr fontId="4"/>
  </si>
  <si>
    <t>1節　其他不用地</t>
    <rPh sb="1" eb="2">
      <t>セツ</t>
    </rPh>
    <rPh sb="3" eb="5">
      <t>ソノタ</t>
    </rPh>
    <rPh sb="5" eb="7">
      <t>フヨウ</t>
    </rPh>
    <rPh sb="7" eb="8">
      <t>チ</t>
    </rPh>
    <phoneticPr fontId="2"/>
  </si>
  <si>
    <t>7目　港湾費府補助金</t>
    <rPh sb="1" eb="2">
      <t>モク</t>
    </rPh>
    <rPh sb="3" eb="5">
      <t>コウワン</t>
    </rPh>
    <rPh sb="5" eb="6">
      <t>ヒ</t>
    </rPh>
    <rPh sb="6" eb="7">
      <t>フ</t>
    </rPh>
    <rPh sb="7" eb="10">
      <t>ホジョキン</t>
    </rPh>
    <phoneticPr fontId="4"/>
  </si>
  <si>
    <t>21目　過年度収入</t>
    <rPh sb="2" eb="3">
      <t>モク</t>
    </rPh>
    <rPh sb="4" eb="7">
      <t>カネンド</t>
    </rPh>
    <rPh sb="7" eb="9">
      <t>シュウニュウ</t>
    </rPh>
    <phoneticPr fontId="4"/>
  </si>
  <si>
    <t>22目　雑収</t>
    <rPh sb="2" eb="3">
      <t>モク</t>
    </rPh>
    <rPh sb="4" eb="5">
      <t>ザツ</t>
    </rPh>
    <rPh sb="5" eb="6">
      <t>シュウ</t>
    </rPh>
    <phoneticPr fontId="4"/>
  </si>
  <si>
    <t>不用地売却代</t>
    <rPh sb="0" eb="2">
      <t>フヨウ</t>
    </rPh>
    <rPh sb="2" eb="3">
      <t>チ</t>
    </rPh>
    <rPh sb="3" eb="5">
      <t>バイキャク</t>
    </rPh>
    <rPh sb="5" eb="6">
      <t>ダイ</t>
    </rPh>
    <phoneticPr fontId="2"/>
  </si>
  <si>
    <t>天保山客船ターミナル整備事業に対する補助金</t>
  </si>
  <si>
    <t>道路占用許可、掘削許可に係る手数料等</t>
    <rPh sb="2" eb="4">
      <t>センヨウ</t>
    </rPh>
    <rPh sb="4" eb="6">
      <t>キョカ</t>
    </rPh>
    <rPh sb="7" eb="9">
      <t>クッサク</t>
    </rPh>
    <rPh sb="9" eb="11">
      <t>キョカ</t>
    </rPh>
    <rPh sb="12" eb="13">
      <t>カカ</t>
    </rPh>
    <rPh sb="17" eb="18">
      <t>トウ</t>
    </rPh>
    <phoneticPr fontId="4"/>
  </si>
  <si>
    <t>16款　使用料及手数料</t>
    <rPh sb="2" eb="3">
      <t>カン</t>
    </rPh>
    <rPh sb="4" eb="7">
      <t>シヨウリョウ</t>
    </rPh>
    <rPh sb="7" eb="8">
      <t>オヨ</t>
    </rPh>
    <rPh sb="8" eb="11">
      <t>テスウリョウ</t>
    </rPh>
    <phoneticPr fontId="4"/>
  </si>
  <si>
    <t>17款　国庫支出金</t>
    <rPh sb="2" eb="3">
      <t>カン</t>
    </rPh>
    <rPh sb="4" eb="6">
      <t>コッコ</t>
    </rPh>
    <rPh sb="6" eb="9">
      <t>シシュツキン</t>
    </rPh>
    <phoneticPr fontId="4"/>
  </si>
  <si>
    <t>2節　港湾整備費補助金</t>
    <rPh sb="1" eb="2">
      <t>セツ</t>
    </rPh>
    <rPh sb="3" eb="5">
      <t>コウワン</t>
    </rPh>
    <rPh sb="5" eb="7">
      <t>セイビ</t>
    </rPh>
    <rPh sb="7" eb="8">
      <t>ヒ</t>
    </rPh>
    <rPh sb="8" eb="11">
      <t>ホジョキン</t>
    </rPh>
    <phoneticPr fontId="4"/>
  </si>
  <si>
    <t>1節　港湾管理費補助金</t>
    <rPh sb="1" eb="2">
      <t>セツ</t>
    </rPh>
    <rPh sb="3" eb="5">
      <t>コウワン</t>
    </rPh>
    <rPh sb="5" eb="7">
      <t>カンリ</t>
    </rPh>
    <rPh sb="7" eb="8">
      <t>ヒ</t>
    </rPh>
    <rPh sb="8" eb="11">
      <t>ホジョキン</t>
    </rPh>
    <phoneticPr fontId="4"/>
  </si>
  <si>
    <t>19款　財産収入</t>
    <rPh sb="2" eb="3">
      <t>カン</t>
    </rPh>
    <rPh sb="4" eb="6">
      <t>ザイサン</t>
    </rPh>
    <rPh sb="6" eb="8">
      <t>シュウニュウ</t>
    </rPh>
    <phoneticPr fontId="4"/>
  </si>
  <si>
    <t>20款　財産売却代</t>
    <rPh sb="2" eb="3">
      <t>カン</t>
    </rPh>
    <rPh sb="4" eb="6">
      <t>ザイサン</t>
    </rPh>
    <rPh sb="6" eb="8">
      <t>バイキャク</t>
    </rPh>
    <rPh sb="8" eb="9">
      <t>ダイ</t>
    </rPh>
    <phoneticPr fontId="4"/>
  </si>
  <si>
    <t>22款　繰入金</t>
    <rPh sb="2" eb="3">
      <t>カン</t>
    </rPh>
    <rPh sb="4" eb="6">
      <t>クリイレ</t>
    </rPh>
    <rPh sb="6" eb="7">
      <t>キン</t>
    </rPh>
    <phoneticPr fontId="4"/>
  </si>
  <si>
    <t>18款　府支出金</t>
    <rPh sb="2" eb="3">
      <t>カン</t>
    </rPh>
    <rPh sb="4" eb="5">
      <t>フ</t>
    </rPh>
    <rPh sb="5" eb="8">
      <t>シシュツキン</t>
    </rPh>
    <phoneticPr fontId="4"/>
  </si>
  <si>
    <t>航行安全対策に係る負担金</t>
    <rPh sb="0" eb="2">
      <t>コウコウ</t>
    </rPh>
    <rPh sb="2" eb="4">
      <t>アンゼン</t>
    </rPh>
    <rPh sb="4" eb="6">
      <t>タイサク</t>
    </rPh>
    <rPh sb="7" eb="8">
      <t>カカ</t>
    </rPh>
    <rPh sb="9" eb="12">
      <t>フタンキン</t>
    </rPh>
    <phoneticPr fontId="4"/>
  </si>
  <si>
    <t>土地賃貸料等の過年度収入</t>
    <rPh sb="5" eb="6">
      <t>トウ</t>
    </rPh>
    <phoneticPr fontId="4"/>
  </si>
  <si>
    <t>4目　港湾費国庫負担金</t>
    <rPh sb="1" eb="2">
      <t>モク</t>
    </rPh>
    <rPh sb="3" eb="5">
      <t>コウワン</t>
    </rPh>
    <rPh sb="5" eb="6">
      <t>ヒ</t>
    </rPh>
    <rPh sb="6" eb="8">
      <t>コッコ</t>
    </rPh>
    <rPh sb="8" eb="11">
      <t>フタンキン</t>
    </rPh>
    <phoneticPr fontId="4"/>
  </si>
  <si>
    <t>当初①</t>
    <rPh sb="0" eb="2">
      <t>トウショ</t>
    </rPh>
    <phoneticPr fontId="4"/>
  </si>
  <si>
    <t>夢洲地区インフラ整備、防潮堤の耐震対策に対する負担金等</t>
    <rPh sb="11" eb="14">
      <t>ボウチョウテイ</t>
    </rPh>
    <rPh sb="15" eb="17">
      <t>タイシン</t>
    </rPh>
    <rPh sb="17" eb="19">
      <t>タイサク</t>
    </rPh>
    <rPh sb="20" eb="21">
      <t>タイ</t>
    </rPh>
    <rPh sb="23" eb="26">
      <t>フタンキン</t>
    </rPh>
    <rPh sb="26" eb="27">
      <t>トウ</t>
    </rPh>
    <phoneticPr fontId="0"/>
  </si>
  <si>
    <t>４年度</t>
    <rPh sb="1" eb="3">
      <t>ネンド</t>
    </rPh>
    <phoneticPr fontId="4"/>
  </si>
  <si>
    <t>大阪港湾局関係費用負担金</t>
    <phoneticPr fontId="4"/>
  </si>
  <si>
    <t>3項　蓄積基金繰入金</t>
    <rPh sb="1" eb="2">
      <t>コウ</t>
    </rPh>
    <rPh sb="3" eb="5">
      <t>チクセキ</t>
    </rPh>
    <rPh sb="5" eb="7">
      <t>キキン</t>
    </rPh>
    <rPh sb="7" eb="9">
      <t>クリイレ</t>
    </rPh>
    <rPh sb="9" eb="10">
      <t>キン</t>
    </rPh>
    <phoneticPr fontId="9"/>
  </si>
  <si>
    <t>広告収入、私用光熱水費に係る収入等</t>
    <rPh sb="0" eb="2">
      <t>コウコク</t>
    </rPh>
    <rPh sb="2" eb="4">
      <t>シュウニュウ</t>
    </rPh>
    <rPh sb="5" eb="7">
      <t>シヨウ</t>
    </rPh>
    <rPh sb="7" eb="11">
      <t>コウネツスイヒ</t>
    </rPh>
    <rPh sb="12" eb="13">
      <t>カカ</t>
    </rPh>
    <rPh sb="14" eb="16">
      <t>シュウニュウ</t>
    </rPh>
    <rPh sb="16" eb="17">
      <t>トウ</t>
    </rPh>
    <phoneticPr fontId="4"/>
  </si>
  <si>
    <t>所属名　大阪港湾局</t>
    <rPh sb="0" eb="2">
      <t>ショゾク</t>
    </rPh>
    <rPh sb="2" eb="3">
      <t>メイ</t>
    </rPh>
    <rPh sb="4" eb="6">
      <t>オオサカ</t>
    </rPh>
    <rPh sb="6" eb="8">
      <t>コウワン</t>
    </rPh>
    <rPh sb="8" eb="9">
      <t>キョク</t>
    </rPh>
    <phoneticPr fontId="6"/>
  </si>
  <si>
    <t>５年度</t>
    <rPh sb="1" eb="3">
      <t>ネンド</t>
    </rPh>
    <phoneticPr fontId="4"/>
  </si>
  <si>
    <t>21款　寄附金</t>
    <rPh sb="2" eb="3">
      <t>カン</t>
    </rPh>
    <phoneticPr fontId="4"/>
  </si>
  <si>
    <t>1項　寄附金</t>
    <rPh sb="1" eb="2">
      <t>コウ</t>
    </rPh>
    <phoneticPr fontId="4"/>
  </si>
  <si>
    <t>12目　港湾費寄附金</t>
    <rPh sb="2" eb="3">
      <t>モク</t>
    </rPh>
    <rPh sb="4" eb="6">
      <t>コウワン</t>
    </rPh>
    <rPh sb="6" eb="7">
      <t>ヒ</t>
    </rPh>
    <phoneticPr fontId="4"/>
  </si>
  <si>
    <t>1節　港湾費寄附金</t>
  </si>
  <si>
    <t>大阪港振興関係事業に対する寄附金</t>
  </si>
  <si>
    <t>新島2-1区事業継承費</t>
    <rPh sb="0" eb="1">
      <t>シン</t>
    </rPh>
    <rPh sb="1" eb="2">
      <t>トウ</t>
    </rPh>
    <rPh sb="5" eb="6">
      <t>ク</t>
    </rPh>
    <rPh sb="6" eb="8">
      <t>ジギョウ</t>
    </rPh>
    <rPh sb="8" eb="10">
      <t>ケイショウ</t>
    </rPh>
    <rPh sb="10" eb="11">
      <t>ヒ</t>
    </rPh>
    <phoneticPr fontId="4"/>
  </si>
  <si>
    <t>（港区埋立地区官民連携事業導入可能性検討調査業務に対する補助金）</t>
    <phoneticPr fontId="4"/>
  </si>
  <si>
    <t>（大阪“みなと”カーボンニュートラルポート形成事業に対する補助金）</t>
    <phoneticPr fontId="4"/>
  </si>
  <si>
    <t>（クルーズ客船経済波及効果検証事業に対する補助金）</t>
    <rPh sb="18" eb="19">
      <t>タイ</t>
    </rPh>
    <rPh sb="21" eb="24">
      <t>ホジョキン</t>
    </rPh>
    <phoneticPr fontId="0"/>
  </si>
  <si>
    <t>1目　貸付金元利収入</t>
    <rPh sb="1" eb="2">
      <t>モク</t>
    </rPh>
    <rPh sb="3" eb="5">
      <t>カシツケ</t>
    </rPh>
    <rPh sb="5" eb="6">
      <t>キン</t>
    </rPh>
    <rPh sb="6" eb="8">
      <t>ガンリ</t>
    </rPh>
    <rPh sb="8" eb="10">
      <t>シュウニュウ</t>
    </rPh>
    <phoneticPr fontId="4"/>
  </si>
  <si>
    <t>24款　諸収入</t>
    <rPh sb="2" eb="3">
      <t>カン</t>
    </rPh>
    <rPh sb="4" eb="5">
      <t>ショ</t>
    </rPh>
    <rPh sb="5" eb="7">
      <t>シュウニュウ</t>
    </rPh>
    <phoneticPr fontId="4"/>
  </si>
  <si>
    <t>予算案②</t>
    <rPh sb="0" eb="2">
      <t>ヨサン</t>
    </rPh>
    <rPh sb="2" eb="3">
      <t>アン</t>
    </rPh>
    <phoneticPr fontId="4"/>
  </si>
  <si>
    <t>25款　市債</t>
    <rPh sb="2" eb="3">
      <t>カン</t>
    </rPh>
    <rPh sb="4" eb="6">
      <t>シサイ</t>
    </rPh>
    <phoneticPr fontId="4"/>
  </si>
  <si>
    <t>大阪港埠頭株式会社貸付金元金の返還金及び利子収入</t>
    <rPh sb="18" eb="19">
      <t>オヨ</t>
    </rPh>
    <rPh sb="20" eb="24">
      <t>リシシュウニュウ</t>
    </rPh>
    <phoneticPr fontId="4"/>
  </si>
  <si>
    <t>夢洲コンテナターミナル株式会社貸付金元金の返還金及び利子収入</t>
    <phoneticPr fontId="4"/>
  </si>
  <si>
    <t>阪神国際港湾株式会社貸付金元金の返還金及び利子収入</t>
    <rPh sb="13" eb="15">
      <t>ガンキン</t>
    </rPh>
    <phoneticPr fontId="4"/>
  </si>
  <si>
    <t>（港湾整備費補助金）</t>
    <rPh sb="1" eb="3">
      <t>コウワン</t>
    </rPh>
    <rPh sb="3" eb="5">
      <t>セイビ</t>
    </rPh>
    <rPh sb="5" eb="6">
      <t>ヒ</t>
    </rPh>
    <rPh sb="6" eb="9">
      <t>ホジョキン</t>
    </rPh>
    <phoneticPr fontId="4"/>
  </si>
  <si>
    <t>（港湾費国庫補助金）</t>
    <rPh sb="1" eb="3">
      <t>コウワン</t>
    </rPh>
    <rPh sb="3" eb="4">
      <t>ヒ</t>
    </rPh>
    <rPh sb="4" eb="6">
      <t>コッコ</t>
    </rPh>
    <rPh sb="6" eb="9">
      <t>ホジョキン</t>
    </rPh>
    <phoneticPr fontId="4"/>
  </si>
  <si>
    <t>21目　大阪港振興基金繰入金</t>
    <rPh sb="2" eb="3">
      <t>モク</t>
    </rPh>
    <rPh sb="4" eb="7">
      <t>オオサカコウ</t>
    </rPh>
    <rPh sb="7" eb="9">
      <t>シンコウ</t>
    </rPh>
    <rPh sb="9" eb="11">
      <t>キキン</t>
    </rPh>
    <rPh sb="11" eb="13">
      <t>クリイレ</t>
    </rPh>
    <rPh sb="13" eb="14">
      <t>キン</t>
    </rPh>
    <phoneticPr fontId="4"/>
  </si>
  <si>
    <t>24目　都市整備事業基金繰入金</t>
    <rPh sb="2" eb="3">
      <t>モク</t>
    </rPh>
    <rPh sb="4" eb="6">
      <t>トシ</t>
    </rPh>
    <rPh sb="6" eb="8">
      <t>セイビ</t>
    </rPh>
    <rPh sb="8" eb="10">
      <t>ジギョウ</t>
    </rPh>
    <rPh sb="10" eb="12">
      <t>キキン</t>
    </rPh>
    <rPh sb="12" eb="14">
      <t>クリイレ</t>
    </rPh>
    <rPh sb="14" eb="15">
      <t>キン</t>
    </rPh>
    <phoneticPr fontId="4"/>
  </si>
  <si>
    <t>12節　大阪港埠頭株式会社貸付金元利収入</t>
    <rPh sb="2" eb="3">
      <t>セツ</t>
    </rPh>
    <rPh sb="4" eb="7">
      <t>オオサカコウ</t>
    </rPh>
    <rPh sb="7" eb="9">
      <t>フトウ</t>
    </rPh>
    <rPh sb="9" eb="11">
      <t>カブシキ</t>
    </rPh>
    <rPh sb="11" eb="13">
      <t>カイシャ</t>
    </rPh>
    <rPh sb="13" eb="15">
      <t>カシツケ</t>
    </rPh>
    <rPh sb="15" eb="16">
      <t>キン</t>
    </rPh>
    <rPh sb="16" eb="18">
      <t>ガンリ</t>
    </rPh>
    <rPh sb="18" eb="20">
      <t>シュウニュウ</t>
    </rPh>
    <phoneticPr fontId="4"/>
  </si>
  <si>
    <t>13節　夢洲コンテナターミナル株式会社貸付金元利収入</t>
    <rPh sb="2" eb="3">
      <t>セツ</t>
    </rPh>
    <rPh sb="4" eb="6">
      <t>ユメシマ</t>
    </rPh>
    <rPh sb="15" eb="17">
      <t>カブシキ</t>
    </rPh>
    <rPh sb="17" eb="19">
      <t>カイシャ</t>
    </rPh>
    <rPh sb="19" eb="21">
      <t>カシツケ</t>
    </rPh>
    <rPh sb="21" eb="22">
      <t>キン</t>
    </rPh>
    <rPh sb="22" eb="24">
      <t>ガンリ</t>
    </rPh>
    <rPh sb="24" eb="26">
      <t>シュウニュウ</t>
    </rPh>
    <phoneticPr fontId="4"/>
  </si>
  <si>
    <t>14節　阪神国際港湾株式会社貸付金元利収入</t>
    <rPh sb="2" eb="3">
      <t>セツ</t>
    </rPh>
    <rPh sb="4" eb="6">
      <t>ハンシン</t>
    </rPh>
    <rPh sb="6" eb="8">
      <t>コクサイ</t>
    </rPh>
    <rPh sb="8" eb="10">
      <t>コウワン</t>
    </rPh>
    <rPh sb="10" eb="14">
      <t>カブシキガイシャ</t>
    </rPh>
    <rPh sb="14" eb="16">
      <t>カシツケ</t>
    </rPh>
    <rPh sb="16" eb="17">
      <t>キン</t>
    </rPh>
    <rPh sb="17" eb="19">
      <t>ガンリ</t>
    </rPh>
    <rPh sb="19" eb="21">
      <t>シュウニュウ</t>
    </rPh>
    <phoneticPr fontId="4"/>
  </si>
  <si>
    <t>港内清掃事業に対する補助金</t>
    <rPh sb="0" eb="2">
      <t>コウナイ</t>
    </rPh>
    <rPh sb="2" eb="4">
      <t>セイソウ</t>
    </rPh>
    <rPh sb="4" eb="6">
      <t>ジギョウ</t>
    </rPh>
    <rPh sb="7" eb="8">
      <t>タイ</t>
    </rPh>
    <rPh sb="10" eb="13">
      <t>ホジョキン</t>
    </rPh>
    <phoneticPr fontId="0"/>
  </si>
  <si>
    <t>未利用地賃貸料</t>
    <rPh sb="0" eb="4">
      <t>ミリヨウチ</t>
    </rPh>
    <rPh sb="4" eb="7">
      <t>チンタイリョウ</t>
    </rPh>
    <phoneticPr fontId="4"/>
  </si>
  <si>
    <t>2項　国庫補助金</t>
    <rPh sb="1" eb="2">
      <t>コウ</t>
    </rPh>
    <rPh sb="3" eb="5">
      <t>コッコ</t>
    </rPh>
    <rPh sb="5" eb="8">
      <t>ホジョキン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</si>
</sst>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2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2"/>
      <name val="ＭＳ Ｐゴシック"/>
      <family val="3"/>
      <charset val="128"/>
      <scheme val="minor"/>
    </font>
    <font>
      <sz val="11"/>
      <color theme="1"/>
      <name val="ＭＳ Ｐゴシック"/>
      <family val="2"/>
      <scheme val="minor"/>
    </font>
    <font>
      <sz val="10"/>
      <name val="ＭＳ Ｐゴシック"/>
      <family val="3"/>
      <charset val="128"/>
      <scheme val="minor"/>
    </font>
    <font>
      <sz val="12"/>
      <name val="ＭＳ ゴシック"/>
      <family val="3"/>
      <charset val="128"/>
    </font>
    <font>
      <sz val="10.5"/>
      <name val="ＭＳ Ｐゴシック"/>
      <family val="3"/>
      <charset val="128"/>
      <scheme val="minor"/>
    </font>
    <font>
      <sz val="11"/>
      <name val="ＭＳ Ｐゴシック"/>
      <family val="3"/>
      <charset val="128"/>
      <scheme val="minor"/>
    </font>
    <font>
      <u/>
      <sz val="10.5"/>
      <name val="ＭＳ Ｐゴシック"/>
      <family val="3"/>
      <charset val="128"/>
      <scheme val="minor"/>
    </font>
    <font>
      <sz val="9"/>
      <name val="ＭＳ Ｐゴシック"/>
      <family val="3"/>
      <charset val="128"/>
      <scheme val="minor"/>
    </font>
    <font>
      <u/>
      <sz val="10"/>
      <name val="ＭＳ Ｐゴシック"/>
      <family val="3"/>
      <charset val="128"/>
    </font>
    <font>
      <b/>
      <sz val="11"/>
      <name val="ＭＳ Ｐゴシック"/>
      <family val="3"/>
      <charset val="128"/>
      <scheme val="minor"/>
    </font>
    <font>
      <b/>
      <sz val="10"/>
      <name val="ＭＳ Ｐゴシック"/>
      <family val="3"/>
      <charset val="128"/>
      <scheme val="minor"/>
    </font>
    <font>
      <sz val="10"/>
      <name val="ＭＳ Ｐゴシック"/>
      <family val="3"/>
      <charset val="128"/>
    </font>
  </fonts>
  <fills count="2">
    <fill>
      <patternFill patternType="none"/>
    </fill>
    <fill>
      <patternFill patternType="gray125"/>
    </fill>
  </fills>
  <borders count="30">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s>
  <cellStyleXfs count="9">
    <xf numFmtId="0" fontId="0" fillId="0" borderId="0"/>
    <xf numFmtId="0" fontId="5" fillId="0" borderId="0"/>
    <xf numFmtId="38" fontId="8" fillId="0" borderId="0" applyFont="0" applyFill="0" applyBorder="0" applyAlignment="0" applyProtection="0"/>
    <xf numFmtId="0" fontId="8" fillId="0" borderId="0"/>
    <xf numFmtId="0" fontId="3" fillId="0" borderId="0">
      <alignment vertical="center"/>
    </xf>
    <xf numFmtId="38" fontId="8" fillId="0" borderId="0" applyFont="0" applyFill="0" applyBorder="0" applyAlignment="0" applyProtection="0"/>
    <xf numFmtId="0" fontId="1" fillId="0" borderId="0">
      <alignment vertical="center"/>
    </xf>
    <xf numFmtId="38" fontId="10" fillId="0" borderId="0" applyFont="0" applyFill="0" applyBorder="0" applyAlignment="0" applyProtection="0">
      <alignment vertical="center"/>
    </xf>
    <xf numFmtId="0" fontId="10" fillId="0" borderId="0"/>
  </cellStyleXfs>
  <cellXfs count="102">
    <xf numFmtId="0" fontId="0" fillId="0" borderId="0" xfId="0"/>
    <xf numFmtId="38" fontId="11" fillId="0" borderId="9" xfId="2" applyFont="1" applyFill="1" applyBorder="1" applyAlignment="1">
      <alignment horizontal="left" vertical="center" wrapText="1"/>
    </xf>
    <xf numFmtId="49" fontId="11" fillId="0" borderId="3" xfId="1" applyNumberFormat="1" applyFont="1" applyFill="1" applyBorder="1" applyAlignment="1">
      <alignment horizontal="center" vertical="center" wrapText="1"/>
    </xf>
    <xf numFmtId="0" fontId="11" fillId="0" borderId="9" xfId="1" applyNumberFormat="1" applyFont="1" applyFill="1" applyBorder="1" applyAlignment="1">
      <alignment horizontal="left" vertical="center" wrapText="1"/>
    </xf>
    <xf numFmtId="0" fontId="11" fillId="0" borderId="1" xfId="1" applyNumberFormat="1" applyFont="1" applyFill="1" applyBorder="1" applyAlignment="1">
      <alignment horizontal="left" vertical="center" wrapText="1"/>
    </xf>
    <xf numFmtId="49" fontId="11" fillId="0" borderId="1" xfId="1" applyNumberFormat="1" applyFont="1" applyFill="1" applyBorder="1" applyAlignment="1">
      <alignment vertical="center" wrapText="1"/>
    </xf>
    <xf numFmtId="0" fontId="12" fillId="0" borderId="0" xfId="1" applyNumberFormat="1" applyFont="1" applyFill="1" applyAlignment="1">
      <alignment vertical="center"/>
    </xf>
    <xf numFmtId="49" fontId="13" fillId="0" borderId="0" xfId="1" applyNumberFormat="1" applyFont="1" applyFill="1" applyAlignment="1">
      <alignment vertical="center" wrapText="1"/>
    </xf>
    <xf numFmtId="0" fontId="9" fillId="0" borderId="0" xfId="1" applyNumberFormat="1" applyFont="1" applyFill="1" applyAlignment="1">
      <alignment vertical="center" wrapText="1"/>
    </xf>
    <xf numFmtId="0" fontId="9" fillId="0" borderId="0" xfId="1" applyNumberFormat="1" applyFont="1" applyFill="1" applyBorder="1" applyAlignment="1">
      <alignment horizontal="center" vertical="center" wrapText="1"/>
    </xf>
    <xf numFmtId="176" fontId="13" fillId="0" borderId="0" xfId="1" applyNumberFormat="1" applyFont="1" applyFill="1" applyAlignment="1">
      <alignment horizontal="center" vertical="center"/>
    </xf>
    <xf numFmtId="176" fontId="13" fillId="0" borderId="0" xfId="1" applyNumberFormat="1" applyFont="1" applyFill="1" applyAlignment="1">
      <alignment horizontal="right" vertical="center"/>
    </xf>
    <xf numFmtId="0" fontId="13" fillId="0" borderId="0" xfId="1" applyFont="1" applyFill="1" applyAlignment="1">
      <alignment vertical="center"/>
    </xf>
    <xf numFmtId="0" fontId="13" fillId="0" borderId="0" xfId="1" applyNumberFormat="1" applyFont="1" applyFill="1" applyAlignment="1">
      <alignment vertical="center"/>
    </xf>
    <xf numFmtId="0" fontId="13" fillId="0" borderId="0" xfId="1" applyNumberFormat="1" applyFont="1" applyFill="1" applyAlignment="1">
      <alignment vertical="center" wrapText="1"/>
    </xf>
    <xf numFmtId="0" fontId="13" fillId="0" borderId="0" xfId="1" applyNumberFormat="1" applyFont="1" applyFill="1" applyAlignment="1">
      <alignment horizontal="center" vertical="center" wrapText="1"/>
    </xf>
    <xf numFmtId="176" fontId="13" fillId="0" borderId="0" xfId="1" applyNumberFormat="1" applyFont="1" applyFill="1" applyAlignment="1">
      <alignment vertical="center"/>
    </xf>
    <xf numFmtId="0" fontId="11" fillId="0" borderId="0" xfId="1" applyFont="1" applyFill="1" applyAlignment="1">
      <alignment horizontal="left" vertical="center"/>
    </xf>
    <xf numFmtId="0" fontId="11" fillId="0" borderId="0" xfId="1" applyFont="1" applyFill="1" applyAlignment="1">
      <alignment vertical="center"/>
    </xf>
    <xf numFmtId="0" fontId="15" fillId="0" borderId="0" xfId="1" applyNumberFormat="1" applyFont="1" applyFill="1" applyAlignment="1">
      <alignment horizontal="left" vertical="center"/>
    </xf>
    <xf numFmtId="0" fontId="15" fillId="0" borderId="0" xfId="1" applyNumberFormat="1" applyFont="1" applyFill="1" applyAlignment="1">
      <alignment horizontal="left" vertical="center" wrapText="1"/>
    </xf>
    <xf numFmtId="0" fontId="15" fillId="0" borderId="0" xfId="1" applyNumberFormat="1" applyFont="1" applyFill="1" applyAlignment="1">
      <alignment horizontal="center" vertical="center" wrapText="1"/>
    </xf>
    <xf numFmtId="176" fontId="15" fillId="0" borderId="0" xfId="1" applyNumberFormat="1" applyFont="1" applyFill="1" applyAlignment="1">
      <alignment horizontal="left" vertical="center"/>
    </xf>
    <xf numFmtId="49" fontId="13" fillId="0" borderId="0" xfId="1" applyNumberFormat="1" applyFont="1" applyFill="1" applyAlignment="1">
      <alignment vertical="center"/>
    </xf>
    <xf numFmtId="0" fontId="13" fillId="0" borderId="0" xfId="1" applyFont="1" applyFill="1" applyAlignment="1">
      <alignment horizontal="center" vertical="center" wrapText="1"/>
    </xf>
    <xf numFmtId="0" fontId="16" fillId="0" borderId="0" xfId="1" applyNumberFormat="1" applyFont="1" applyFill="1" applyAlignment="1">
      <alignment horizontal="right" vertical="center"/>
    </xf>
    <xf numFmtId="0" fontId="17" fillId="0" borderId="0" xfId="1" applyNumberFormat="1" applyFont="1" applyFill="1" applyAlignment="1">
      <alignment horizontal="right" vertical="center"/>
    </xf>
    <xf numFmtId="0" fontId="18" fillId="0" borderId="0" xfId="1" applyFont="1" applyFill="1" applyAlignment="1">
      <alignment horizontal="center" vertical="center" wrapText="1"/>
    </xf>
    <xf numFmtId="176" fontId="18" fillId="0" borderId="0" xfId="1" applyNumberFormat="1" applyFont="1" applyFill="1" applyBorder="1" applyAlignment="1">
      <alignment horizontal="right" vertical="center" wrapText="1"/>
    </xf>
    <xf numFmtId="176" fontId="14" fillId="0" borderId="0" xfId="1" applyNumberFormat="1" applyFont="1" applyFill="1" applyAlignment="1">
      <alignment horizontal="right" vertical="center"/>
    </xf>
    <xf numFmtId="0" fontId="19" fillId="0" borderId="0" xfId="1" applyFont="1" applyFill="1" applyAlignment="1">
      <alignment horizontal="left" vertical="center"/>
    </xf>
    <xf numFmtId="0" fontId="11" fillId="0" borderId="13" xfId="1" applyNumberFormat="1" applyFont="1" applyFill="1" applyBorder="1" applyAlignment="1">
      <alignment horizontal="center" vertical="center"/>
    </xf>
    <xf numFmtId="0" fontId="20" fillId="0" borderId="20" xfId="1" applyNumberFormat="1" applyFont="1" applyFill="1" applyBorder="1" applyAlignment="1">
      <alignment horizontal="distributed" vertical="center" justifyLastLine="1"/>
    </xf>
    <xf numFmtId="176" fontId="11" fillId="0" borderId="15" xfId="1" applyNumberFormat="1" applyFont="1" applyFill="1" applyBorder="1" applyAlignment="1">
      <alignment horizontal="distributed" vertical="center" justifyLastLine="1"/>
    </xf>
    <xf numFmtId="0" fontId="11" fillId="0" borderId="14" xfId="1" applyNumberFormat="1" applyFont="1" applyFill="1" applyBorder="1" applyAlignment="1">
      <alignment horizontal="center" vertical="center"/>
    </xf>
    <xf numFmtId="0" fontId="20" fillId="0" borderId="1" xfId="1" applyNumberFormat="1" applyFont="1" applyFill="1" applyBorder="1" applyAlignment="1">
      <alignment horizontal="distributed" vertical="center" justifyLastLine="1"/>
    </xf>
    <xf numFmtId="176" fontId="11" fillId="0" borderId="1" xfId="1" applyNumberFormat="1" applyFont="1" applyFill="1" applyBorder="1" applyAlignment="1">
      <alignment horizontal="center" vertical="center"/>
    </xf>
    <xf numFmtId="0" fontId="11" fillId="0" borderId="16" xfId="1" applyNumberFormat="1" applyFont="1" applyFill="1" applyBorder="1" applyAlignment="1">
      <alignment horizontal="center" vertical="center" shrinkToFit="1"/>
    </xf>
    <xf numFmtId="176" fontId="13" fillId="0" borderId="9" xfId="1" applyNumberFormat="1" applyFont="1" applyFill="1" applyBorder="1" applyAlignment="1">
      <alignment horizontal="right" vertical="center" shrinkToFit="1"/>
    </xf>
    <xf numFmtId="176" fontId="13" fillId="0" borderId="1" xfId="1" applyNumberFormat="1" applyFont="1" applyFill="1" applyBorder="1" applyAlignment="1">
      <alignment horizontal="right" vertical="center" shrinkToFit="1"/>
    </xf>
    <xf numFmtId="0" fontId="9" fillId="0" borderId="10" xfId="1" applyFont="1" applyFill="1" applyBorder="1" applyAlignment="1">
      <alignment horizontal="left" vertical="center"/>
    </xf>
    <xf numFmtId="176" fontId="11" fillId="0" borderId="27" xfId="1" applyNumberFormat="1" applyFont="1" applyFill="1" applyBorder="1" applyAlignment="1">
      <alignment horizontal="right" vertical="center" shrinkToFit="1"/>
    </xf>
    <xf numFmtId="49" fontId="11" fillId="0" borderId="6" xfId="1" applyNumberFormat="1" applyFont="1" applyFill="1" applyBorder="1" applyAlignment="1">
      <alignment horizontal="center" vertical="center" wrapText="1"/>
    </xf>
    <xf numFmtId="0" fontId="11" fillId="0" borderId="27" xfId="3" applyFont="1" applyFill="1" applyBorder="1" applyAlignment="1">
      <alignment vertical="center"/>
    </xf>
    <xf numFmtId="0" fontId="9" fillId="0" borderId="2" xfId="1" applyFont="1" applyFill="1" applyBorder="1" applyAlignment="1">
      <alignment horizontal="left" vertical="center"/>
    </xf>
    <xf numFmtId="49" fontId="11" fillId="0" borderId="4" xfId="1" applyNumberFormat="1" applyFont="1" applyFill="1" applyBorder="1" applyAlignment="1">
      <alignment horizontal="center" vertical="center" wrapText="1"/>
    </xf>
    <xf numFmtId="49" fontId="11" fillId="0" borderId="9" xfId="1" applyNumberFormat="1" applyFont="1" applyFill="1" applyBorder="1" applyAlignment="1">
      <alignment vertical="center" wrapText="1"/>
    </xf>
    <xf numFmtId="49" fontId="11" fillId="0" borderId="1" xfId="1" applyNumberFormat="1" applyFont="1" applyFill="1" applyBorder="1" applyAlignment="1">
      <alignment horizontal="center" vertical="center" wrapText="1"/>
    </xf>
    <xf numFmtId="38" fontId="11" fillId="0" borderId="1" xfId="2" applyFont="1" applyFill="1" applyBorder="1" applyAlignment="1">
      <alignment horizontal="left" vertical="center" wrapText="1"/>
    </xf>
    <xf numFmtId="176" fontId="11" fillId="0" borderId="26" xfId="1" applyNumberFormat="1" applyFont="1" applyFill="1" applyBorder="1" applyAlignment="1">
      <alignment horizontal="right" vertical="center" shrinkToFit="1"/>
    </xf>
    <xf numFmtId="0" fontId="11" fillId="0" borderId="26" xfId="3" applyFont="1" applyFill="1" applyBorder="1" applyAlignment="1">
      <alignment vertical="center"/>
    </xf>
    <xf numFmtId="0" fontId="11" fillId="0" borderId="1" xfId="1" applyNumberFormat="1" applyFont="1" applyFill="1" applyBorder="1" applyAlignment="1" applyProtection="1">
      <alignment horizontal="left" vertical="center" wrapText="1"/>
    </xf>
    <xf numFmtId="176" fontId="13" fillId="0" borderId="4" xfId="1" applyNumberFormat="1" applyFont="1" applyFill="1" applyBorder="1" applyAlignment="1">
      <alignment horizontal="right" vertical="center" shrinkToFit="1"/>
    </xf>
    <xf numFmtId="0" fontId="9" fillId="0" borderId="22" xfId="1" applyFont="1" applyFill="1" applyBorder="1" applyAlignment="1">
      <alignment horizontal="left" vertical="center"/>
    </xf>
    <xf numFmtId="49" fontId="11" fillId="0" borderId="9" xfId="1" applyNumberFormat="1" applyFont="1" applyFill="1" applyBorder="1" applyAlignment="1">
      <alignment horizontal="center" vertical="center" wrapText="1"/>
    </xf>
    <xf numFmtId="49" fontId="11" fillId="0" borderId="5" xfId="1" applyNumberFormat="1" applyFont="1" applyFill="1" applyBorder="1" applyAlignment="1">
      <alignment horizontal="center" vertical="center" wrapText="1"/>
    </xf>
    <xf numFmtId="38" fontId="11" fillId="0" borderId="4" xfId="2" applyFont="1" applyFill="1" applyBorder="1" applyAlignment="1">
      <alignment horizontal="left" vertical="center" wrapText="1"/>
    </xf>
    <xf numFmtId="176" fontId="11" fillId="0" borderId="29" xfId="1" applyNumberFormat="1" applyFont="1" applyFill="1" applyBorder="1" applyAlignment="1">
      <alignment horizontal="right" vertical="center" shrinkToFit="1"/>
    </xf>
    <xf numFmtId="49" fontId="11" fillId="0" borderId="5" xfId="1" applyNumberFormat="1" applyFont="1" applyFill="1" applyBorder="1" applyAlignment="1">
      <alignment vertical="center" wrapText="1"/>
    </xf>
    <xf numFmtId="0" fontId="11" fillId="0" borderId="18" xfId="1" applyNumberFormat="1" applyFont="1" applyFill="1" applyBorder="1" applyAlignment="1">
      <alignment horizontal="left" vertical="center" wrapText="1"/>
    </xf>
    <xf numFmtId="176" fontId="13" fillId="0" borderId="18" xfId="1" applyNumberFormat="1" applyFont="1" applyFill="1" applyBorder="1" applyAlignment="1">
      <alignment horizontal="right" vertical="center" shrinkToFit="1"/>
    </xf>
    <xf numFmtId="0" fontId="9" fillId="0" borderId="19" xfId="1" applyFont="1" applyFill="1" applyBorder="1" applyAlignment="1">
      <alignment horizontal="left" vertical="center"/>
    </xf>
    <xf numFmtId="0" fontId="11" fillId="0" borderId="28" xfId="3" applyFont="1" applyFill="1" applyBorder="1" applyAlignment="1">
      <alignment vertical="center"/>
    </xf>
    <xf numFmtId="0" fontId="11" fillId="0" borderId="0" xfId="1" applyNumberFormat="1" applyFont="1" applyFill="1" applyBorder="1" applyAlignment="1">
      <alignment horizontal="center" vertical="center"/>
    </xf>
    <xf numFmtId="0" fontId="11" fillId="0" borderId="0" xfId="1" applyNumberFormat="1" applyFont="1" applyFill="1" applyBorder="1" applyAlignment="1">
      <alignment horizontal="left" vertical="center" wrapText="1"/>
    </xf>
    <xf numFmtId="176" fontId="13" fillId="0" borderId="0" xfId="1" applyNumberFormat="1" applyFont="1" applyFill="1" applyBorder="1" applyAlignment="1">
      <alignment horizontal="right" vertical="center" shrinkToFit="1"/>
    </xf>
    <xf numFmtId="0" fontId="9" fillId="0" borderId="0" xfId="1" applyFont="1" applyFill="1" applyBorder="1" applyAlignment="1">
      <alignment horizontal="left" vertical="center"/>
    </xf>
    <xf numFmtId="0" fontId="11" fillId="0" borderId="0" xfId="3" applyFont="1" applyFill="1" applyBorder="1" applyAlignment="1">
      <alignment vertical="center"/>
    </xf>
    <xf numFmtId="0" fontId="13" fillId="0" borderId="0" xfId="1" applyNumberFormat="1" applyFont="1" applyFill="1" applyBorder="1" applyAlignment="1">
      <alignment horizontal="center" vertical="center" wrapText="1"/>
    </xf>
    <xf numFmtId="176" fontId="13" fillId="0" borderId="0" xfId="1" applyNumberFormat="1" applyFont="1" applyFill="1" applyBorder="1" applyAlignment="1">
      <alignment horizontal="center" vertical="center"/>
    </xf>
    <xf numFmtId="176" fontId="13" fillId="0" borderId="0" xfId="1" applyNumberFormat="1" applyFont="1" applyFill="1" applyBorder="1" applyAlignment="1">
      <alignment vertical="center"/>
    </xf>
    <xf numFmtId="0" fontId="11" fillId="0" borderId="14" xfId="1" applyNumberFormat="1" applyFont="1" applyFill="1" applyBorder="1" applyAlignment="1">
      <alignment horizontal="center" vertical="center" shrinkToFit="1"/>
    </xf>
    <xf numFmtId="49" fontId="11" fillId="0" borderId="12" xfId="1" applyNumberFormat="1" applyFont="1" applyFill="1" applyBorder="1" applyAlignment="1">
      <alignment vertical="center" wrapText="1"/>
    </xf>
    <xf numFmtId="49" fontId="11" fillId="0" borderId="8" xfId="1" applyNumberFormat="1" applyFont="1" applyFill="1" applyBorder="1" applyAlignment="1">
      <alignment vertical="center" wrapText="1"/>
    </xf>
    <xf numFmtId="49" fontId="11" fillId="0" borderId="10" xfId="1" applyNumberFormat="1" applyFont="1" applyFill="1" applyBorder="1" applyAlignment="1">
      <alignment vertical="center" wrapText="1"/>
    </xf>
    <xf numFmtId="49" fontId="11" fillId="0" borderId="12" xfId="1" applyNumberFormat="1" applyFont="1" applyFill="1" applyBorder="1" applyAlignment="1">
      <alignment vertical="center" wrapText="1"/>
    </xf>
    <xf numFmtId="49" fontId="11" fillId="0" borderId="11" xfId="1" applyNumberFormat="1" applyFont="1" applyFill="1" applyBorder="1" applyAlignment="1">
      <alignment vertical="center" wrapText="1"/>
    </xf>
    <xf numFmtId="0" fontId="11" fillId="0" borderId="0" xfId="1" applyFont="1" applyFill="1" applyAlignment="1">
      <alignment horizontal="right" vertical="center"/>
    </xf>
    <xf numFmtId="0" fontId="16" fillId="0" borderId="0" xfId="1" applyNumberFormat="1" applyFont="1" applyFill="1" applyBorder="1" applyAlignment="1">
      <alignment horizontal="right" vertical="center" wrapText="1"/>
    </xf>
    <xf numFmtId="49" fontId="11" fillId="0" borderId="21" xfId="1" applyNumberFormat="1" applyFont="1" applyFill="1" applyBorder="1" applyAlignment="1">
      <alignment horizontal="distributed" vertical="center" wrapText="1" justifyLastLine="1"/>
    </xf>
    <xf numFmtId="49" fontId="11" fillId="0" borderId="24" xfId="1" applyNumberFormat="1" applyFont="1" applyFill="1" applyBorder="1" applyAlignment="1">
      <alignment horizontal="distributed" vertical="center" wrapText="1" justifyLastLine="1"/>
    </xf>
    <xf numFmtId="49" fontId="11" fillId="0" borderId="20" xfId="1" applyNumberFormat="1" applyFont="1" applyFill="1" applyBorder="1" applyAlignment="1">
      <alignment horizontal="distributed" vertical="center" wrapText="1" justifyLastLine="1"/>
    </xf>
    <xf numFmtId="49" fontId="11" fillId="0" borderId="2" xfId="1" applyNumberFormat="1" applyFont="1" applyFill="1" applyBorder="1" applyAlignment="1">
      <alignment horizontal="distributed" vertical="center" wrapText="1" justifyLastLine="1"/>
    </xf>
    <xf numFmtId="49" fontId="11" fillId="0" borderId="7" xfId="1" applyNumberFormat="1" applyFont="1" applyFill="1" applyBorder="1" applyAlignment="1">
      <alignment horizontal="distributed" vertical="center" wrapText="1" justifyLastLine="1"/>
    </xf>
    <xf numFmtId="49" fontId="11" fillId="0" borderId="8" xfId="1" applyNumberFormat="1" applyFont="1" applyFill="1" applyBorder="1" applyAlignment="1">
      <alignment horizontal="distributed" vertical="center" wrapText="1" justifyLastLine="1"/>
    </xf>
    <xf numFmtId="0" fontId="11" fillId="0" borderId="15" xfId="1" applyNumberFormat="1" applyFont="1" applyFill="1" applyBorder="1" applyAlignment="1">
      <alignment horizontal="distributed" vertical="center" wrapText="1" justifyLastLine="1"/>
    </xf>
    <xf numFmtId="0" fontId="11" fillId="0" borderId="1" xfId="1" applyNumberFormat="1" applyFont="1" applyFill="1" applyBorder="1" applyAlignment="1">
      <alignment horizontal="distributed" vertical="center" wrapText="1" justifyLastLine="1"/>
    </xf>
    <xf numFmtId="0" fontId="11" fillId="0" borderId="21" xfId="1" applyNumberFormat="1" applyFont="1" applyFill="1" applyBorder="1" applyAlignment="1">
      <alignment horizontal="distributed" vertical="center" justifyLastLine="1"/>
    </xf>
    <xf numFmtId="0" fontId="11" fillId="0" borderId="25" xfId="1" applyNumberFormat="1" applyFont="1" applyFill="1" applyBorder="1" applyAlignment="1">
      <alignment horizontal="distributed" vertical="center" justifyLastLine="1"/>
    </xf>
    <xf numFmtId="0" fontId="11" fillId="0" borderId="2" xfId="1" applyNumberFormat="1" applyFont="1" applyFill="1" applyBorder="1" applyAlignment="1">
      <alignment horizontal="distributed" vertical="center" justifyLastLine="1"/>
    </xf>
    <xf numFmtId="0" fontId="11" fillId="0" borderId="26" xfId="1" applyNumberFormat="1" applyFont="1" applyFill="1" applyBorder="1" applyAlignment="1">
      <alignment horizontal="distributed" vertical="center" justifyLastLine="1"/>
    </xf>
    <xf numFmtId="49" fontId="11" fillId="0" borderId="2" xfId="1" applyNumberFormat="1" applyFont="1" applyFill="1" applyBorder="1" applyAlignment="1">
      <alignment vertical="center" wrapText="1"/>
    </xf>
    <xf numFmtId="49" fontId="11" fillId="0" borderId="7" xfId="1" applyNumberFormat="1" applyFont="1" applyFill="1" applyBorder="1" applyAlignment="1">
      <alignment vertical="center" wrapText="1"/>
    </xf>
    <xf numFmtId="49" fontId="11" fillId="0" borderId="8" xfId="1" applyNumberFormat="1" applyFont="1" applyFill="1" applyBorder="1" applyAlignment="1">
      <alignment vertical="center" wrapText="1"/>
    </xf>
    <xf numFmtId="49" fontId="11" fillId="0" borderId="10" xfId="1" applyNumberFormat="1" applyFont="1" applyFill="1" applyBorder="1" applyAlignment="1">
      <alignment horizontal="left" vertical="center" wrapText="1"/>
    </xf>
    <xf numFmtId="49" fontId="11" fillId="0" borderId="11" xfId="1" applyNumberFormat="1" applyFont="1" applyFill="1" applyBorder="1" applyAlignment="1">
      <alignment horizontal="left" vertical="center" wrapText="1"/>
    </xf>
    <xf numFmtId="49" fontId="11" fillId="0" borderId="12" xfId="1" applyNumberFormat="1" applyFont="1" applyFill="1" applyBorder="1" applyAlignment="1">
      <alignment horizontal="left" vertical="center" wrapText="1"/>
    </xf>
    <xf numFmtId="0" fontId="11" fillId="0" borderId="17" xfId="1" applyNumberFormat="1" applyFont="1" applyFill="1" applyBorder="1" applyAlignment="1">
      <alignment horizontal="center" vertical="center"/>
    </xf>
    <xf numFmtId="0" fontId="11" fillId="0" borderId="18" xfId="1" applyNumberFormat="1" applyFont="1" applyFill="1" applyBorder="1" applyAlignment="1">
      <alignment horizontal="center" vertical="center"/>
    </xf>
    <xf numFmtId="49" fontId="11" fillId="0" borderId="22" xfId="1" applyNumberFormat="1" applyFont="1" applyFill="1" applyBorder="1" applyAlignment="1">
      <alignment vertical="center" wrapText="1"/>
    </xf>
    <xf numFmtId="49" fontId="11" fillId="0" borderId="23" xfId="1" applyNumberFormat="1" applyFont="1" applyFill="1" applyBorder="1" applyAlignment="1">
      <alignment vertical="center" wrapText="1"/>
    </xf>
    <xf numFmtId="49" fontId="11" fillId="0" borderId="6" xfId="1" applyNumberFormat="1" applyFont="1" applyFill="1" applyBorder="1" applyAlignment="1">
      <alignment vertical="center" wrapText="1"/>
    </xf>
  </cellXfs>
  <cellStyles count="9">
    <cellStyle name="桁区切り 2" xfId="2"/>
    <cellStyle name="桁区切り 2 2" xfId="5"/>
    <cellStyle name="桁区切り 2 2 2" xfId="7"/>
    <cellStyle name="標準" xfId="0" builtinId="0"/>
    <cellStyle name="標準 2" xfId="3"/>
    <cellStyle name="標準 2 2" xfId="8"/>
    <cellStyle name="標準 3" xfId="4"/>
    <cellStyle name="標準 3 2" xfId="6"/>
    <cellStyle name="標準_③予算事業別調書(目次様式)" xfId="1"/>
  </cellStyles>
  <dxfs count="57">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colors>
    <mruColors>
      <color rgb="FF00FF00"/>
      <color rgb="FF0000FF"/>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9" Type="http://schemas.openxmlformats.org/officeDocument/2006/relationships/printerSettings" Target="../printerSettings/printerSettings39.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42" Type="http://schemas.openxmlformats.org/officeDocument/2006/relationships/printerSettings" Target="../printerSettings/printerSettings42.bin"/><Relationship Id="rId47" Type="http://schemas.openxmlformats.org/officeDocument/2006/relationships/printerSettings" Target="../printerSettings/printerSettings47.bin"/><Relationship Id="rId50" Type="http://schemas.openxmlformats.org/officeDocument/2006/relationships/printerSettings" Target="../printerSettings/printerSettings50.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38" Type="http://schemas.openxmlformats.org/officeDocument/2006/relationships/printerSettings" Target="../printerSettings/printerSettings38.bin"/><Relationship Id="rId46" Type="http://schemas.openxmlformats.org/officeDocument/2006/relationships/printerSettings" Target="../printerSettings/printerSettings46.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41" Type="http://schemas.openxmlformats.org/officeDocument/2006/relationships/printerSettings" Target="../printerSettings/printerSettings41.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37" Type="http://schemas.openxmlformats.org/officeDocument/2006/relationships/printerSettings" Target="../printerSettings/printerSettings37.bin"/><Relationship Id="rId40" Type="http://schemas.openxmlformats.org/officeDocument/2006/relationships/printerSettings" Target="../printerSettings/printerSettings40.bin"/><Relationship Id="rId45" Type="http://schemas.openxmlformats.org/officeDocument/2006/relationships/printerSettings" Target="../printerSettings/printerSettings45.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49" Type="http://schemas.openxmlformats.org/officeDocument/2006/relationships/printerSettings" Target="../printerSettings/printerSettings49.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4" Type="http://schemas.openxmlformats.org/officeDocument/2006/relationships/printerSettings" Target="../printerSettings/printerSettings44.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 Id="rId43" Type="http://schemas.openxmlformats.org/officeDocument/2006/relationships/printerSettings" Target="../printerSettings/printerSettings43.bin"/><Relationship Id="rId48" Type="http://schemas.openxmlformats.org/officeDocument/2006/relationships/printerSettings" Target="../printerSettings/printerSettings48.bin"/><Relationship Id="rId8"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9"/>
  <sheetViews>
    <sheetView tabSelected="1" view="pageBreakPreview" zoomScaleNormal="100" zoomScaleSheetLayoutView="100" workbookViewId="0">
      <pane ySplit="7" topLeftCell="A8" activePane="bottomLeft" state="frozen"/>
      <selection activeCell="BZ9" sqref="BZ9"/>
      <selection pane="bottomLeft" activeCell="D43" sqref="D43:E43"/>
    </sheetView>
  </sheetViews>
  <sheetFormatPr defaultColWidth="8.625" defaultRowHeight="18" customHeight="1"/>
  <cols>
    <col min="1" max="1" width="3.75" style="23" customWidth="1"/>
    <col min="2" max="4" width="1.25" style="7" customWidth="1"/>
    <col min="5" max="5" width="25" style="7" customWidth="1"/>
    <col min="6" max="6" width="31.25" style="15" customWidth="1"/>
    <col min="7" max="8" width="11.25" style="10" customWidth="1"/>
    <col min="9" max="9" width="11.25" style="16" customWidth="1"/>
    <col min="10" max="10" width="5" style="17" customWidth="1"/>
    <col min="11" max="11" width="5" style="18" customWidth="1"/>
    <col min="12" max="16384" width="8.625" style="12"/>
  </cols>
  <sheetData>
    <row r="1" spans="1:11" ht="18" customHeight="1">
      <c r="A1" s="6" t="s">
        <v>57</v>
      </c>
      <c r="C1" s="8"/>
      <c r="D1" s="8"/>
      <c r="E1" s="8"/>
      <c r="F1" s="9"/>
      <c r="I1" s="11"/>
      <c r="J1" s="77"/>
      <c r="K1" s="77"/>
    </row>
    <row r="2" spans="1:11" ht="14.25" customHeight="1">
      <c r="A2" s="13"/>
      <c r="C2" s="14"/>
      <c r="D2" s="14"/>
      <c r="E2" s="14"/>
    </row>
    <row r="3" spans="1:11" ht="12.75">
      <c r="A3" s="19"/>
      <c r="C3" s="20"/>
      <c r="D3" s="20"/>
      <c r="E3" s="20"/>
      <c r="F3" s="21"/>
      <c r="I3" s="22"/>
    </row>
    <row r="4" spans="1:11" ht="15" customHeight="1">
      <c r="F4" s="24"/>
      <c r="G4" s="78"/>
      <c r="H4" s="78"/>
      <c r="I4" s="25"/>
      <c r="K4" s="26" t="s">
        <v>100</v>
      </c>
    </row>
    <row r="5" spans="1:11" ht="27.75" customHeight="1" thickBot="1">
      <c r="F5" s="27"/>
      <c r="G5" s="28"/>
      <c r="H5" s="28"/>
      <c r="I5" s="29"/>
      <c r="J5" s="30"/>
      <c r="K5" s="25" t="s">
        <v>64</v>
      </c>
    </row>
    <row r="6" spans="1:11" ht="15" customHeight="1">
      <c r="A6" s="31" t="s">
        <v>51</v>
      </c>
      <c r="B6" s="79" t="s">
        <v>0</v>
      </c>
      <c r="C6" s="80"/>
      <c r="D6" s="80"/>
      <c r="E6" s="81"/>
      <c r="F6" s="85" t="s">
        <v>45</v>
      </c>
      <c r="G6" s="32" t="s">
        <v>96</v>
      </c>
      <c r="H6" s="32" t="s">
        <v>101</v>
      </c>
      <c r="I6" s="33" t="s">
        <v>1</v>
      </c>
      <c r="J6" s="87" t="s">
        <v>53</v>
      </c>
      <c r="K6" s="88"/>
    </row>
    <row r="7" spans="1:11" ht="15" customHeight="1">
      <c r="A7" s="34" t="s">
        <v>52</v>
      </c>
      <c r="B7" s="82"/>
      <c r="C7" s="83"/>
      <c r="D7" s="83"/>
      <c r="E7" s="84"/>
      <c r="F7" s="86"/>
      <c r="G7" s="35" t="s">
        <v>94</v>
      </c>
      <c r="H7" s="35" t="s">
        <v>113</v>
      </c>
      <c r="I7" s="36" t="s">
        <v>50</v>
      </c>
      <c r="J7" s="89"/>
      <c r="K7" s="90"/>
    </row>
    <row r="8" spans="1:11" ht="14.25">
      <c r="A8" s="37">
        <v>1</v>
      </c>
      <c r="B8" s="74" t="s">
        <v>83</v>
      </c>
      <c r="C8" s="76"/>
      <c r="D8" s="76"/>
      <c r="E8" s="75"/>
      <c r="F8" s="1"/>
      <c r="G8" s="38">
        <v>3188299</v>
      </c>
      <c r="H8" s="38">
        <f>SUM(H9,H16)</f>
        <v>3171170</v>
      </c>
      <c r="I8" s="39">
        <v>-17129</v>
      </c>
      <c r="J8" s="40"/>
      <c r="K8" s="41"/>
    </row>
    <row r="9" spans="1:11" ht="14.25">
      <c r="A9" s="37">
        <v>2</v>
      </c>
      <c r="B9" s="42"/>
      <c r="C9" s="74" t="s">
        <v>2</v>
      </c>
      <c r="D9" s="76"/>
      <c r="E9" s="75"/>
      <c r="F9" s="1"/>
      <c r="G9" s="38">
        <v>3187841</v>
      </c>
      <c r="H9" s="38">
        <f>SUM(H10)</f>
        <v>3170717</v>
      </c>
      <c r="I9" s="39">
        <v>-17124</v>
      </c>
      <c r="J9" s="40"/>
      <c r="K9" s="43"/>
    </row>
    <row r="10" spans="1:11" ht="14.25">
      <c r="A10" s="37">
        <v>3</v>
      </c>
      <c r="B10" s="2"/>
      <c r="C10" s="2"/>
      <c r="D10" s="74" t="s">
        <v>4</v>
      </c>
      <c r="E10" s="75"/>
      <c r="F10" s="3"/>
      <c r="G10" s="38">
        <v>3187841</v>
      </c>
      <c r="H10" s="38">
        <f>SUM(H11:H15)</f>
        <v>3170717</v>
      </c>
      <c r="I10" s="39">
        <v>-17124</v>
      </c>
      <c r="J10" s="44"/>
      <c r="K10" s="43"/>
    </row>
    <row r="11" spans="1:11" ht="14.25">
      <c r="A11" s="37">
        <v>4</v>
      </c>
      <c r="B11" s="2"/>
      <c r="C11" s="2"/>
      <c r="D11" s="45"/>
      <c r="E11" s="46" t="s">
        <v>65</v>
      </c>
      <c r="F11" s="46" t="s">
        <v>58</v>
      </c>
      <c r="G11" s="38">
        <v>153172</v>
      </c>
      <c r="H11" s="38">
        <v>135512</v>
      </c>
      <c r="I11" s="39">
        <v>-17660</v>
      </c>
      <c r="J11" s="44"/>
      <c r="K11" s="43"/>
    </row>
    <row r="12" spans="1:11" ht="14.25">
      <c r="A12" s="37">
        <v>5</v>
      </c>
      <c r="B12" s="2"/>
      <c r="C12" s="2"/>
      <c r="D12" s="2"/>
      <c r="E12" s="46" t="s">
        <v>66</v>
      </c>
      <c r="F12" s="46" t="s">
        <v>59</v>
      </c>
      <c r="G12" s="38">
        <v>2600240</v>
      </c>
      <c r="H12" s="38">
        <v>2591171</v>
      </c>
      <c r="I12" s="39">
        <v>-9069</v>
      </c>
      <c r="J12" s="44"/>
      <c r="K12" s="43"/>
    </row>
    <row r="13" spans="1:11" ht="14.25">
      <c r="A13" s="37">
        <v>6</v>
      </c>
      <c r="B13" s="2"/>
      <c r="C13" s="2"/>
      <c r="D13" s="2"/>
      <c r="E13" s="46" t="s">
        <v>67</v>
      </c>
      <c r="F13" s="46" t="s">
        <v>60</v>
      </c>
      <c r="G13" s="38">
        <v>1257</v>
      </c>
      <c r="H13" s="38">
        <v>1278</v>
      </c>
      <c r="I13" s="39">
        <v>21</v>
      </c>
      <c r="J13" s="44"/>
      <c r="K13" s="43"/>
    </row>
    <row r="14" spans="1:11" ht="14.25">
      <c r="A14" s="37">
        <v>7</v>
      </c>
      <c r="B14" s="2"/>
      <c r="C14" s="2"/>
      <c r="D14" s="2"/>
      <c r="E14" s="46" t="s">
        <v>68</v>
      </c>
      <c r="F14" s="46" t="s">
        <v>61</v>
      </c>
      <c r="G14" s="38">
        <v>148317</v>
      </c>
      <c r="H14" s="38">
        <v>146880</v>
      </c>
      <c r="I14" s="39">
        <v>-1437</v>
      </c>
      <c r="J14" s="44"/>
      <c r="K14" s="43"/>
    </row>
    <row r="15" spans="1:11" ht="14.25">
      <c r="A15" s="37">
        <v>8</v>
      </c>
      <c r="B15" s="2"/>
      <c r="C15" s="47"/>
      <c r="D15" s="47"/>
      <c r="E15" s="46" t="s">
        <v>69</v>
      </c>
      <c r="F15" s="3" t="s">
        <v>62</v>
      </c>
      <c r="G15" s="38">
        <v>284855</v>
      </c>
      <c r="H15" s="38">
        <v>295876</v>
      </c>
      <c r="I15" s="39">
        <v>11021</v>
      </c>
      <c r="J15" s="44"/>
      <c r="K15" s="43"/>
    </row>
    <row r="16" spans="1:11" ht="14.25">
      <c r="A16" s="37">
        <v>9</v>
      </c>
      <c r="B16" s="2"/>
      <c r="C16" s="91" t="s">
        <v>46</v>
      </c>
      <c r="D16" s="92"/>
      <c r="E16" s="75"/>
      <c r="F16" s="1"/>
      <c r="G16" s="38">
        <v>458</v>
      </c>
      <c r="H16" s="38">
        <f>SUM(H17)</f>
        <v>453</v>
      </c>
      <c r="I16" s="39">
        <v>-5</v>
      </c>
      <c r="J16" s="44"/>
      <c r="K16" s="43"/>
    </row>
    <row r="17" spans="1:11" ht="14.25">
      <c r="A17" s="37">
        <v>10</v>
      </c>
      <c r="B17" s="2"/>
      <c r="C17" s="2"/>
      <c r="D17" s="74" t="s">
        <v>6</v>
      </c>
      <c r="E17" s="75"/>
      <c r="F17" s="3"/>
      <c r="G17" s="38">
        <v>458</v>
      </c>
      <c r="H17" s="38">
        <v>453</v>
      </c>
      <c r="I17" s="39">
        <v>-5</v>
      </c>
      <c r="J17" s="40"/>
      <c r="K17" s="43"/>
    </row>
    <row r="18" spans="1:11" ht="40.5" customHeight="1">
      <c r="A18" s="37">
        <v>11</v>
      </c>
      <c r="B18" s="2"/>
      <c r="C18" s="2"/>
      <c r="D18" s="2"/>
      <c r="E18" s="46" t="s">
        <v>5</v>
      </c>
      <c r="F18" s="3" t="s">
        <v>82</v>
      </c>
      <c r="G18" s="38">
        <v>435</v>
      </c>
      <c r="H18" s="38">
        <v>430</v>
      </c>
      <c r="I18" s="39">
        <v>-5</v>
      </c>
      <c r="J18" s="40"/>
      <c r="K18" s="43"/>
    </row>
    <row r="19" spans="1:11" ht="14.25">
      <c r="A19" s="37">
        <v>12</v>
      </c>
      <c r="B19" s="47"/>
      <c r="C19" s="47"/>
      <c r="D19" s="47"/>
      <c r="E19" s="46" t="s">
        <v>7</v>
      </c>
      <c r="F19" s="46" t="s">
        <v>41</v>
      </c>
      <c r="G19" s="38">
        <v>23</v>
      </c>
      <c r="H19" s="38">
        <v>23</v>
      </c>
      <c r="I19" s="39">
        <v>0</v>
      </c>
      <c r="J19" s="40"/>
      <c r="K19" s="43"/>
    </row>
    <row r="20" spans="1:11" ht="14.25">
      <c r="A20" s="37">
        <v>13</v>
      </c>
      <c r="B20" s="91" t="s">
        <v>84</v>
      </c>
      <c r="C20" s="92"/>
      <c r="D20" s="92"/>
      <c r="E20" s="93"/>
      <c r="F20" s="48"/>
      <c r="G20" s="39">
        <v>4400970</v>
      </c>
      <c r="H20" s="39">
        <f>SUM(H21,H24)</f>
        <v>4685000</v>
      </c>
      <c r="I20" s="39">
        <v>284030</v>
      </c>
      <c r="J20" s="44"/>
      <c r="K20" s="49"/>
    </row>
    <row r="21" spans="1:11" ht="27" customHeight="1">
      <c r="A21" s="37">
        <v>14</v>
      </c>
      <c r="B21" s="42"/>
      <c r="C21" s="74" t="s">
        <v>3</v>
      </c>
      <c r="D21" s="76"/>
      <c r="E21" s="75"/>
      <c r="F21" s="1"/>
      <c r="G21" s="38">
        <v>4381380</v>
      </c>
      <c r="H21" s="38">
        <f t="shared" ref="H21" si="0">SUM(H22)</f>
        <v>4685000</v>
      </c>
      <c r="I21" s="39">
        <v>303620</v>
      </c>
      <c r="J21" s="40"/>
      <c r="K21" s="43"/>
    </row>
    <row r="22" spans="1:11" ht="14.25">
      <c r="A22" s="37">
        <v>15</v>
      </c>
      <c r="B22" s="2"/>
      <c r="C22" s="2"/>
      <c r="D22" s="74" t="s">
        <v>93</v>
      </c>
      <c r="E22" s="75"/>
      <c r="F22" s="4"/>
      <c r="G22" s="39">
        <v>4381380</v>
      </c>
      <c r="H22" s="39">
        <f>SUM(H23)</f>
        <v>4685000</v>
      </c>
      <c r="I22" s="39">
        <v>303620</v>
      </c>
      <c r="J22" s="44"/>
      <c r="K22" s="50"/>
    </row>
    <row r="23" spans="1:11" ht="24">
      <c r="A23" s="37">
        <v>16</v>
      </c>
      <c r="B23" s="2"/>
      <c r="C23" s="2"/>
      <c r="D23" s="2"/>
      <c r="E23" s="5" t="s">
        <v>70</v>
      </c>
      <c r="F23" s="5" t="s">
        <v>95</v>
      </c>
      <c r="G23" s="39">
        <v>4381380</v>
      </c>
      <c r="H23" s="39">
        <v>4685000</v>
      </c>
      <c r="I23" s="39">
        <v>303620</v>
      </c>
      <c r="J23" s="44"/>
      <c r="K23" s="50"/>
    </row>
    <row r="24" spans="1:11" ht="27" customHeight="1">
      <c r="A24" s="37">
        <v>17</v>
      </c>
      <c r="B24" s="2"/>
      <c r="C24" s="74" t="s">
        <v>127</v>
      </c>
      <c r="D24" s="76"/>
      <c r="E24" s="75"/>
      <c r="F24" s="1"/>
      <c r="G24" s="38">
        <v>19590</v>
      </c>
      <c r="H24" s="38">
        <f t="shared" ref="H24" si="1">SUM(H25)</f>
        <v>0</v>
      </c>
      <c r="I24" s="39">
        <v>-19590</v>
      </c>
      <c r="J24" s="40"/>
      <c r="K24" s="43"/>
    </row>
    <row r="25" spans="1:11" ht="27" customHeight="1">
      <c r="A25" s="37">
        <v>18</v>
      </c>
      <c r="B25" s="2"/>
      <c r="C25" s="2"/>
      <c r="D25" s="74" t="s">
        <v>119</v>
      </c>
      <c r="E25" s="75"/>
      <c r="F25" s="3"/>
      <c r="G25" s="38">
        <v>19590</v>
      </c>
      <c r="H25" s="38">
        <f>SUM(H26)</f>
        <v>0</v>
      </c>
      <c r="I25" s="39">
        <v>-19590</v>
      </c>
      <c r="J25" s="40"/>
      <c r="K25" s="43"/>
    </row>
    <row r="26" spans="1:11" ht="14.25">
      <c r="A26" s="37">
        <v>19</v>
      </c>
      <c r="B26" s="2"/>
      <c r="C26" s="2"/>
      <c r="D26" s="2"/>
      <c r="E26" s="5" t="s">
        <v>118</v>
      </c>
      <c r="F26" s="4"/>
      <c r="G26" s="39">
        <v>19590</v>
      </c>
      <c r="H26" s="39">
        <f>SUM(H27:H29)</f>
        <v>0</v>
      </c>
      <c r="I26" s="39">
        <v>-19590</v>
      </c>
      <c r="J26" s="44"/>
      <c r="K26" s="50"/>
    </row>
    <row r="27" spans="1:11" ht="40.5" customHeight="1">
      <c r="A27" s="37">
        <v>20</v>
      </c>
      <c r="B27" s="2"/>
      <c r="C27" s="2"/>
      <c r="D27" s="2"/>
      <c r="E27" s="5"/>
      <c r="F27" s="51" t="s">
        <v>108</v>
      </c>
      <c r="G27" s="39">
        <v>10000</v>
      </c>
      <c r="H27" s="39">
        <v>0</v>
      </c>
      <c r="I27" s="39">
        <v>-10000</v>
      </c>
      <c r="J27" s="44"/>
      <c r="K27" s="50"/>
    </row>
    <row r="28" spans="1:11" ht="40.5" customHeight="1">
      <c r="A28" s="37">
        <v>21</v>
      </c>
      <c r="B28" s="2"/>
      <c r="C28" s="2"/>
      <c r="D28" s="2"/>
      <c r="E28" s="5"/>
      <c r="F28" s="51" t="s">
        <v>109</v>
      </c>
      <c r="G28" s="39">
        <v>6000</v>
      </c>
      <c r="H28" s="39">
        <v>0</v>
      </c>
      <c r="I28" s="39">
        <v>-6000</v>
      </c>
      <c r="J28" s="44"/>
      <c r="K28" s="50"/>
    </row>
    <row r="29" spans="1:11" ht="40.5" customHeight="1">
      <c r="A29" s="37">
        <v>22</v>
      </c>
      <c r="B29" s="2"/>
      <c r="C29" s="2"/>
      <c r="D29" s="2"/>
      <c r="E29" s="5"/>
      <c r="F29" s="4" t="s">
        <v>110</v>
      </c>
      <c r="G29" s="39">
        <v>3590</v>
      </c>
      <c r="H29" s="39">
        <v>0</v>
      </c>
      <c r="I29" s="39">
        <v>-3590</v>
      </c>
      <c r="J29" s="44"/>
      <c r="K29" s="50"/>
    </row>
    <row r="30" spans="1:11" ht="14.25">
      <c r="A30" s="37">
        <v>23</v>
      </c>
      <c r="B30" s="74" t="s">
        <v>90</v>
      </c>
      <c r="C30" s="76"/>
      <c r="D30" s="76"/>
      <c r="E30" s="75"/>
      <c r="F30" s="1"/>
      <c r="G30" s="38">
        <v>235148</v>
      </c>
      <c r="H30" s="38">
        <f>SUM(H31,H35,H38)</f>
        <v>898296</v>
      </c>
      <c r="I30" s="39">
        <v>663148</v>
      </c>
      <c r="J30" s="40"/>
      <c r="K30" s="41"/>
    </row>
    <row r="31" spans="1:11" ht="14.25">
      <c r="A31" s="37">
        <v>24</v>
      </c>
      <c r="B31" s="2"/>
      <c r="C31" s="74" t="s">
        <v>9</v>
      </c>
      <c r="D31" s="76"/>
      <c r="E31" s="75"/>
      <c r="F31" s="48"/>
      <c r="G31" s="39">
        <v>234498</v>
      </c>
      <c r="H31" s="39">
        <f>SUM(H32)</f>
        <v>897630</v>
      </c>
      <c r="I31" s="39">
        <v>663132</v>
      </c>
      <c r="J31" s="44"/>
      <c r="K31" s="50"/>
    </row>
    <row r="32" spans="1:11" ht="27" customHeight="1">
      <c r="A32" s="37">
        <v>25</v>
      </c>
      <c r="B32" s="2"/>
      <c r="C32" s="2"/>
      <c r="D32" s="74" t="s">
        <v>77</v>
      </c>
      <c r="E32" s="75"/>
      <c r="F32" s="3"/>
      <c r="G32" s="38">
        <v>234498</v>
      </c>
      <c r="H32" s="38">
        <f>SUM(H33,H34)</f>
        <v>897630</v>
      </c>
      <c r="I32" s="39">
        <v>663132</v>
      </c>
      <c r="J32" s="40"/>
      <c r="K32" s="43"/>
    </row>
    <row r="33" spans="1:11" ht="14.25">
      <c r="A33" s="37">
        <v>26</v>
      </c>
      <c r="B33" s="2"/>
      <c r="C33" s="2"/>
      <c r="D33" s="45"/>
      <c r="E33" s="46" t="s">
        <v>86</v>
      </c>
      <c r="F33" s="3" t="s">
        <v>125</v>
      </c>
      <c r="G33" s="38">
        <v>15604</v>
      </c>
      <c r="H33" s="38">
        <v>15915</v>
      </c>
      <c r="I33" s="39">
        <v>311</v>
      </c>
      <c r="J33" s="40"/>
      <c r="K33" s="43"/>
    </row>
    <row r="34" spans="1:11" ht="24">
      <c r="A34" s="37">
        <v>27</v>
      </c>
      <c r="B34" s="2"/>
      <c r="C34" s="2"/>
      <c r="D34" s="47"/>
      <c r="E34" s="5" t="s">
        <v>85</v>
      </c>
      <c r="F34" s="4" t="s">
        <v>81</v>
      </c>
      <c r="G34" s="39">
        <v>218894</v>
      </c>
      <c r="H34" s="39">
        <v>881715</v>
      </c>
      <c r="I34" s="39">
        <v>662821</v>
      </c>
      <c r="J34" s="44"/>
      <c r="K34" s="50"/>
    </row>
    <row r="35" spans="1:11" ht="14.25">
      <c r="A35" s="37">
        <v>28</v>
      </c>
      <c r="B35" s="2"/>
      <c r="C35" s="74" t="s">
        <v>8</v>
      </c>
      <c r="D35" s="76"/>
      <c r="E35" s="75"/>
      <c r="F35" s="1"/>
      <c r="G35" s="38">
        <v>619</v>
      </c>
      <c r="H35" s="38">
        <f>SUM(H36)</f>
        <v>635</v>
      </c>
      <c r="I35" s="39">
        <v>16</v>
      </c>
      <c r="J35" s="40"/>
      <c r="K35" s="43"/>
    </row>
    <row r="36" spans="1:11" ht="14.25">
      <c r="A36" s="37">
        <v>29</v>
      </c>
      <c r="B36" s="47"/>
      <c r="C36" s="47"/>
      <c r="D36" s="74" t="s">
        <v>10</v>
      </c>
      <c r="E36" s="75"/>
      <c r="F36" s="3"/>
      <c r="G36" s="38">
        <v>619</v>
      </c>
      <c r="H36" s="38">
        <f>SUM(H37)</f>
        <v>635</v>
      </c>
      <c r="I36" s="39">
        <v>16</v>
      </c>
      <c r="J36" s="40"/>
      <c r="K36" s="43"/>
    </row>
    <row r="37" spans="1:11" ht="14.25">
      <c r="A37" s="71">
        <v>30</v>
      </c>
      <c r="B37" s="2"/>
      <c r="C37" s="47"/>
      <c r="D37" s="47"/>
      <c r="E37" s="5" t="s">
        <v>71</v>
      </c>
      <c r="F37" s="5" t="s">
        <v>63</v>
      </c>
      <c r="G37" s="39">
        <v>619</v>
      </c>
      <c r="H37" s="39">
        <v>635</v>
      </c>
      <c r="I37" s="39">
        <v>16</v>
      </c>
      <c r="J37" s="44"/>
      <c r="K37" s="50"/>
    </row>
    <row r="38" spans="1:11" ht="14.25">
      <c r="A38" s="37">
        <v>31</v>
      </c>
      <c r="B38" s="2"/>
      <c r="C38" s="91" t="s">
        <v>11</v>
      </c>
      <c r="D38" s="92"/>
      <c r="E38" s="93"/>
      <c r="F38" s="48"/>
      <c r="G38" s="39">
        <v>31</v>
      </c>
      <c r="H38" s="39">
        <f>SUM(H39)</f>
        <v>31</v>
      </c>
      <c r="I38" s="39">
        <v>0</v>
      </c>
      <c r="J38" s="44"/>
      <c r="K38" s="50"/>
    </row>
    <row r="39" spans="1:11" ht="27" customHeight="1">
      <c r="A39" s="37">
        <v>32</v>
      </c>
      <c r="B39" s="2"/>
      <c r="C39" s="2"/>
      <c r="D39" s="74" t="s">
        <v>12</v>
      </c>
      <c r="E39" s="75"/>
      <c r="F39" s="3"/>
      <c r="G39" s="38">
        <v>31</v>
      </c>
      <c r="H39" s="38">
        <f>SUM(H40)</f>
        <v>31</v>
      </c>
      <c r="I39" s="39">
        <v>0</v>
      </c>
      <c r="J39" s="40"/>
      <c r="K39" s="43"/>
    </row>
    <row r="40" spans="1:11" ht="24" customHeight="1">
      <c r="A40" s="37">
        <v>33</v>
      </c>
      <c r="B40" s="2"/>
      <c r="C40" s="2"/>
      <c r="D40" s="2"/>
      <c r="E40" s="5" t="s">
        <v>72</v>
      </c>
      <c r="F40" s="46" t="s">
        <v>47</v>
      </c>
      <c r="G40" s="38">
        <v>31</v>
      </c>
      <c r="H40" s="38">
        <v>31</v>
      </c>
      <c r="I40" s="39">
        <v>0</v>
      </c>
      <c r="J40" s="40"/>
      <c r="K40" s="43"/>
    </row>
    <row r="41" spans="1:11" ht="14.25">
      <c r="A41" s="37">
        <v>34</v>
      </c>
      <c r="B41" s="74" t="s">
        <v>87</v>
      </c>
      <c r="C41" s="76"/>
      <c r="D41" s="76"/>
      <c r="E41" s="75"/>
      <c r="F41" s="1"/>
      <c r="G41" s="38">
        <v>5506818</v>
      </c>
      <c r="H41" s="38">
        <f>SUM(H42,H47)</f>
        <v>5431212</v>
      </c>
      <c r="I41" s="39">
        <v>-75606</v>
      </c>
      <c r="J41" s="40"/>
      <c r="K41" s="41"/>
    </row>
    <row r="42" spans="1:11" ht="14.25">
      <c r="A42" s="37">
        <v>35</v>
      </c>
      <c r="B42" s="42"/>
      <c r="C42" s="74" t="s">
        <v>13</v>
      </c>
      <c r="D42" s="76"/>
      <c r="E42" s="75"/>
      <c r="F42" s="1"/>
      <c r="G42" s="38">
        <v>5506402</v>
      </c>
      <c r="H42" s="38">
        <f>SUM(H43)</f>
        <v>5430758</v>
      </c>
      <c r="I42" s="39">
        <v>-75644</v>
      </c>
      <c r="J42" s="40"/>
      <c r="K42" s="43"/>
    </row>
    <row r="43" spans="1:11" ht="14.25">
      <c r="A43" s="37">
        <v>36</v>
      </c>
      <c r="B43" s="2"/>
      <c r="C43" s="45"/>
      <c r="D43" s="74" t="s">
        <v>14</v>
      </c>
      <c r="E43" s="75"/>
      <c r="F43" s="3"/>
      <c r="G43" s="38">
        <v>5506402</v>
      </c>
      <c r="H43" s="38">
        <f>SUM(H44,H45,H46)</f>
        <v>5430758</v>
      </c>
      <c r="I43" s="39">
        <v>-75644</v>
      </c>
      <c r="J43" s="40"/>
      <c r="K43" s="43"/>
    </row>
    <row r="44" spans="1:11" ht="14.25">
      <c r="A44" s="37">
        <v>37</v>
      </c>
      <c r="B44" s="2"/>
      <c r="C44" s="2"/>
      <c r="D44" s="45"/>
      <c r="E44" s="46" t="s">
        <v>15</v>
      </c>
      <c r="F44" s="3" t="s">
        <v>126</v>
      </c>
      <c r="G44" s="38">
        <v>5324782</v>
      </c>
      <c r="H44" s="38">
        <v>5249138</v>
      </c>
      <c r="I44" s="39">
        <v>-75644</v>
      </c>
      <c r="J44" s="40"/>
      <c r="K44" s="43"/>
    </row>
    <row r="45" spans="1:11" ht="14.25">
      <c r="A45" s="37">
        <v>38</v>
      </c>
      <c r="B45" s="2"/>
      <c r="C45" s="2"/>
      <c r="D45" s="2"/>
      <c r="E45" s="46" t="s">
        <v>16</v>
      </c>
      <c r="F45" s="3" t="s">
        <v>39</v>
      </c>
      <c r="G45" s="38">
        <v>93562</v>
      </c>
      <c r="H45" s="38">
        <v>93562</v>
      </c>
      <c r="I45" s="39">
        <v>0</v>
      </c>
      <c r="J45" s="40"/>
      <c r="K45" s="43"/>
    </row>
    <row r="46" spans="1:11" ht="14.25">
      <c r="A46" s="37">
        <v>39</v>
      </c>
      <c r="B46" s="2"/>
      <c r="C46" s="2"/>
      <c r="D46" s="2"/>
      <c r="E46" s="46" t="s">
        <v>73</v>
      </c>
      <c r="F46" s="3" t="s">
        <v>48</v>
      </c>
      <c r="G46" s="38">
        <v>88058</v>
      </c>
      <c r="H46" s="38">
        <v>88058</v>
      </c>
      <c r="I46" s="39">
        <v>0</v>
      </c>
      <c r="J46" s="40"/>
      <c r="K46" s="43"/>
    </row>
    <row r="47" spans="1:11" ht="14.25">
      <c r="A47" s="37">
        <v>40</v>
      </c>
      <c r="B47" s="2"/>
      <c r="C47" s="74" t="s">
        <v>17</v>
      </c>
      <c r="D47" s="76"/>
      <c r="E47" s="75"/>
      <c r="F47" s="1"/>
      <c r="G47" s="38">
        <v>416</v>
      </c>
      <c r="H47" s="38">
        <f>SUM(H48)</f>
        <v>454</v>
      </c>
      <c r="I47" s="39">
        <v>38</v>
      </c>
      <c r="J47" s="40"/>
      <c r="K47" s="43"/>
    </row>
    <row r="48" spans="1:11" ht="14.25">
      <c r="A48" s="37">
        <v>41</v>
      </c>
      <c r="B48" s="2"/>
      <c r="C48" s="2"/>
      <c r="D48" s="74" t="s">
        <v>18</v>
      </c>
      <c r="E48" s="75"/>
      <c r="F48" s="3"/>
      <c r="G48" s="38">
        <v>416</v>
      </c>
      <c r="H48" s="38">
        <f>SUM(H49)</f>
        <v>454</v>
      </c>
      <c r="I48" s="39">
        <v>38</v>
      </c>
      <c r="J48" s="40"/>
      <c r="K48" s="43"/>
    </row>
    <row r="49" spans="1:11" ht="14.25">
      <c r="A49" s="37">
        <v>42</v>
      </c>
      <c r="B49" s="47"/>
      <c r="C49" s="47"/>
      <c r="D49" s="54"/>
      <c r="E49" s="46" t="s">
        <v>19</v>
      </c>
      <c r="F49" s="46" t="s">
        <v>42</v>
      </c>
      <c r="G49" s="38">
        <v>416</v>
      </c>
      <c r="H49" s="38">
        <v>454</v>
      </c>
      <c r="I49" s="39">
        <v>38</v>
      </c>
      <c r="J49" s="40"/>
      <c r="K49" s="43"/>
    </row>
    <row r="50" spans="1:11" ht="14.25">
      <c r="A50" s="37">
        <v>43</v>
      </c>
      <c r="B50" s="74" t="s">
        <v>88</v>
      </c>
      <c r="C50" s="76"/>
      <c r="D50" s="76"/>
      <c r="E50" s="75"/>
      <c r="F50" s="1"/>
      <c r="G50" s="38">
        <v>3196895</v>
      </c>
      <c r="H50" s="38">
        <f>SUM(H51,H54)</f>
        <v>1073728</v>
      </c>
      <c r="I50" s="39">
        <v>-2123167</v>
      </c>
      <c r="J50" s="40"/>
      <c r="K50" s="41"/>
    </row>
    <row r="51" spans="1:11" ht="14.25">
      <c r="A51" s="37">
        <v>44</v>
      </c>
      <c r="B51" s="2"/>
      <c r="C51" s="91" t="s">
        <v>20</v>
      </c>
      <c r="D51" s="92"/>
      <c r="E51" s="93"/>
      <c r="F51" s="48"/>
      <c r="G51" s="39">
        <v>3196770</v>
      </c>
      <c r="H51" s="39">
        <f>SUM(H52)</f>
        <v>1073292</v>
      </c>
      <c r="I51" s="39">
        <v>-2123478</v>
      </c>
      <c r="J51" s="44"/>
      <c r="K51" s="50"/>
    </row>
    <row r="52" spans="1:11" ht="14.25">
      <c r="A52" s="37">
        <v>45</v>
      </c>
      <c r="B52" s="2"/>
      <c r="C52" s="45"/>
      <c r="D52" s="74" t="s">
        <v>21</v>
      </c>
      <c r="E52" s="75"/>
      <c r="F52" s="3"/>
      <c r="G52" s="38">
        <v>3196770</v>
      </c>
      <c r="H52" s="38">
        <f>SUM(H53)</f>
        <v>1073292</v>
      </c>
      <c r="I52" s="39">
        <v>-2123478</v>
      </c>
      <c r="J52" s="40"/>
      <c r="K52" s="43"/>
    </row>
    <row r="53" spans="1:11" ht="14.25">
      <c r="A53" s="37">
        <v>46</v>
      </c>
      <c r="B53" s="2"/>
      <c r="C53" s="2"/>
      <c r="D53" s="2"/>
      <c r="E53" s="73" t="s">
        <v>76</v>
      </c>
      <c r="F53" s="4" t="s">
        <v>80</v>
      </c>
      <c r="G53" s="39">
        <v>3196770</v>
      </c>
      <c r="H53" s="39">
        <v>1073292</v>
      </c>
      <c r="I53" s="39">
        <v>-2123478</v>
      </c>
      <c r="J53" s="44"/>
      <c r="K53" s="50"/>
    </row>
    <row r="54" spans="1:11" ht="14.25">
      <c r="A54" s="37">
        <v>47</v>
      </c>
      <c r="B54" s="2"/>
      <c r="C54" s="74" t="s">
        <v>22</v>
      </c>
      <c r="D54" s="76"/>
      <c r="E54" s="75"/>
      <c r="F54" s="1"/>
      <c r="G54" s="38">
        <v>125</v>
      </c>
      <c r="H54" s="38">
        <f>SUM(H55)</f>
        <v>436</v>
      </c>
      <c r="I54" s="39">
        <v>311</v>
      </c>
      <c r="J54" s="40"/>
      <c r="K54" s="43"/>
    </row>
    <row r="55" spans="1:11" ht="14.25">
      <c r="A55" s="37">
        <v>48</v>
      </c>
      <c r="B55" s="2"/>
      <c r="C55" s="45"/>
      <c r="D55" s="74" t="s">
        <v>23</v>
      </c>
      <c r="E55" s="75"/>
      <c r="F55" s="3"/>
      <c r="G55" s="38">
        <v>125</v>
      </c>
      <c r="H55" s="38">
        <f>SUM(H56)</f>
        <v>436</v>
      </c>
      <c r="I55" s="39">
        <v>311</v>
      </c>
      <c r="J55" s="40"/>
      <c r="K55" s="43"/>
    </row>
    <row r="56" spans="1:11" ht="14.25">
      <c r="A56" s="37">
        <v>49</v>
      </c>
      <c r="B56" s="2"/>
      <c r="C56" s="55"/>
      <c r="D56" s="45"/>
      <c r="E56" s="72" t="s">
        <v>24</v>
      </c>
      <c r="F56" s="3" t="s">
        <v>40</v>
      </c>
      <c r="G56" s="38">
        <v>125</v>
      </c>
      <c r="H56" s="38">
        <v>436</v>
      </c>
      <c r="I56" s="39">
        <v>311</v>
      </c>
      <c r="J56" s="40"/>
      <c r="K56" s="43"/>
    </row>
    <row r="57" spans="1:11" ht="14.25">
      <c r="A57" s="37">
        <v>50</v>
      </c>
      <c r="B57" s="99" t="s">
        <v>102</v>
      </c>
      <c r="C57" s="100"/>
      <c r="D57" s="100"/>
      <c r="E57" s="101"/>
      <c r="F57" s="56"/>
      <c r="G57" s="52">
        <v>1000</v>
      </c>
      <c r="H57" s="52">
        <f t="shared" ref="H57:H59" si="2">SUM(H58)</f>
        <v>51000</v>
      </c>
      <c r="I57" s="39">
        <v>50000</v>
      </c>
      <c r="J57" s="53"/>
      <c r="K57" s="57"/>
    </row>
    <row r="58" spans="1:11" ht="14.25">
      <c r="A58" s="37">
        <v>51</v>
      </c>
      <c r="B58" s="45"/>
      <c r="C58" s="74" t="s">
        <v>103</v>
      </c>
      <c r="D58" s="76"/>
      <c r="E58" s="75"/>
      <c r="F58" s="1"/>
      <c r="G58" s="38">
        <v>1000</v>
      </c>
      <c r="H58" s="38">
        <f t="shared" si="2"/>
        <v>51000</v>
      </c>
      <c r="I58" s="38">
        <v>50000</v>
      </c>
      <c r="J58" s="40"/>
      <c r="K58" s="43"/>
    </row>
    <row r="59" spans="1:11" ht="14.25">
      <c r="A59" s="37">
        <v>52</v>
      </c>
      <c r="B59" s="2"/>
      <c r="C59" s="2"/>
      <c r="D59" s="91" t="s">
        <v>104</v>
      </c>
      <c r="E59" s="93"/>
      <c r="F59" s="4"/>
      <c r="G59" s="39">
        <v>1000</v>
      </c>
      <c r="H59" s="39">
        <f t="shared" si="2"/>
        <v>51000</v>
      </c>
      <c r="I59" s="39">
        <v>50000</v>
      </c>
      <c r="J59" s="44"/>
      <c r="K59" s="50"/>
    </row>
    <row r="60" spans="1:11" ht="14.25">
      <c r="A60" s="37">
        <v>53</v>
      </c>
      <c r="B60" s="2"/>
      <c r="C60" s="2"/>
      <c r="D60" s="45"/>
      <c r="E60" s="46" t="s">
        <v>105</v>
      </c>
      <c r="F60" s="46" t="s">
        <v>106</v>
      </c>
      <c r="G60" s="38">
        <v>1000</v>
      </c>
      <c r="H60" s="38">
        <f>1000+50000</f>
        <v>51000</v>
      </c>
      <c r="I60" s="39">
        <v>50000</v>
      </c>
      <c r="J60" s="40"/>
      <c r="K60" s="43"/>
    </row>
    <row r="61" spans="1:11" ht="27" customHeight="1">
      <c r="A61" s="37">
        <v>54</v>
      </c>
      <c r="B61" s="74" t="s">
        <v>89</v>
      </c>
      <c r="C61" s="76"/>
      <c r="D61" s="76"/>
      <c r="E61" s="75"/>
      <c r="F61" s="1"/>
      <c r="G61" s="38">
        <v>330187</v>
      </c>
      <c r="H61" s="38">
        <f>SUM(H63,H65)</f>
        <v>192125</v>
      </c>
      <c r="I61" s="39">
        <v>-138062</v>
      </c>
      <c r="J61" s="40"/>
      <c r="K61" s="41"/>
    </row>
    <row r="62" spans="1:11" ht="27" customHeight="1">
      <c r="A62" s="37">
        <v>55</v>
      </c>
      <c r="B62" s="58"/>
      <c r="C62" s="94" t="s">
        <v>98</v>
      </c>
      <c r="D62" s="95"/>
      <c r="E62" s="96"/>
      <c r="F62" s="1"/>
      <c r="G62" s="38">
        <v>330187</v>
      </c>
      <c r="H62" s="38">
        <f>SUM(H63,H65)</f>
        <v>192125</v>
      </c>
      <c r="I62" s="38">
        <v>-138062</v>
      </c>
      <c r="J62" s="40"/>
      <c r="K62" s="41"/>
    </row>
    <row r="63" spans="1:11" ht="14.25">
      <c r="A63" s="37">
        <v>56</v>
      </c>
      <c r="B63" s="2"/>
      <c r="C63" s="2"/>
      <c r="D63" s="91" t="s">
        <v>120</v>
      </c>
      <c r="E63" s="93"/>
      <c r="F63" s="3"/>
      <c r="G63" s="38">
        <v>40427</v>
      </c>
      <c r="H63" s="38">
        <f>SUM(H64)</f>
        <v>14055</v>
      </c>
      <c r="I63" s="39">
        <v>-26372</v>
      </c>
      <c r="J63" s="40"/>
      <c r="K63" s="43"/>
    </row>
    <row r="64" spans="1:11" ht="27" customHeight="1">
      <c r="A64" s="37">
        <v>57</v>
      </c>
      <c r="B64" s="2"/>
      <c r="C64" s="2"/>
      <c r="D64" s="45"/>
      <c r="E64" s="72" t="s">
        <v>25</v>
      </c>
      <c r="F64" s="3" t="s">
        <v>43</v>
      </c>
      <c r="G64" s="38">
        <v>40427</v>
      </c>
      <c r="H64" s="38">
        <v>14055</v>
      </c>
      <c r="I64" s="39">
        <v>-26372</v>
      </c>
      <c r="J64" s="40"/>
      <c r="K64" s="43"/>
    </row>
    <row r="65" spans="1:11" ht="27" customHeight="1">
      <c r="A65" s="37">
        <v>58</v>
      </c>
      <c r="B65" s="2"/>
      <c r="C65" s="2"/>
      <c r="D65" s="74" t="s">
        <v>121</v>
      </c>
      <c r="E65" s="75"/>
      <c r="F65" s="3"/>
      <c r="G65" s="38">
        <v>289760</v>
      </c>
      <c r="H65" s="38">
        <f>SUM(H66)</f>
        <v>178070</v>
      </c>
      <c r="I65" s="39">
        <v>-111690</v>
      </c>
      <c r="J65" s="40"/>
      <c r="K65" s="43"/>
    </row>
    <row r="66" spans="1:11" ht="14.25">
      <c r="A66" s="37">
        <v>59</v>
      </c>
      <c r="B66" s="2"/>
      <c r="C66" s="2"/>
      <c r="D66" s="45"/>
      <c r="E66" s="46" t="s">
        <v>26</v>
      </c>
      <c r="F66" s="46" t="s">
        <v>44</v>
      </c>
      <c r="G66" s="38">
        <v>289760</v>
      </c>
      <c r="H66" s="38">
        <v>178070</v>
      </c>
      <c r="I66" s="39">
        <v>-111690</v>
      </c>
      <c r="J66" s="40"/>
      <c r="K66" s="43"/>
    </row>
    <row r="67" spans="1:11" ht="14.25">
      <c r="A67" s="37">
        <v>60</v>
      </c>
      <c r="B67" s="74" t="s">
        <v>112</v>
      </c>
      <c r="C67" s="76"/>
      <c r="D67" s="76"/>
      <c r="E67" s="75"/>
      <c r="F67" s="1"/>
      <c r="G67" s="38">
        <v>2918842</v>
      </c>
      <c r="H67" s="38">
        <f>SUM(H68,H71,H76)</f>
        <v>3638808</v>
      </c>
      <c r="I67" s="39">
        <v>719966</v>
      </c>
      <c r="J67" s="40"/>
      <c r="K67" s="41"/>
    </row>
    <row r="68" spans="1:11" ht="14.25">
      <c r="A68" s="37">
        <v>61</v>
      </c>
      <c r="B68" s="2"/>
      <c r="C68" s="91" t="s">
        <v>27</v>
      </c>
      <c r="D68" s="92"/>
      <c r="E68" s="93"/>
      <c r="F68" s="48"/>
      <c r="G68" s="39">
        <v>1149</v>
      </c>
      <c r="H68" s="39">
        <f t="shared" ref="H68:I68" si="3">SUM(H69)</f>
        <v>11007</v>
      </c>
      <c r="I68" s="39">
        <v>9858</v>
      </c>
      <c r="J68" s="44"/>
      <c r="K68" s="50"/>
    </row>
    <row r="69" spans="1:11" ht="14.25">
      <c r="A69" s="37">
        <v>62</v>
      </c>
      <c r="B69" s="47"/>
      <c r="C69" s="47"/>
      <c r="D69" s="91" t="s">
        <v>28</v>
      </c>
      <c r="E69" s="93"/>
      <c r="F69" s="4"/>
      <c r="G69" s="39">
        <v>1149</v>
      </c>
      <c r="H69" s="39">
        <f>SUM(H70)</f>
        <v>11007</v>
      </c>
      <c r="I69" s="39">
        <v>9858</v>
      </c>
      <c r="J69" s="44"/>
      <c r="K69" s="50"/>
    </row>
    <row r="70" spans="1:11" ht="14.25">
      <c r="A70" s="71">
        <v>63</v>
      </c>
      <c r="B70" s="2"/>
      <c r="C70" s="2"/>
      <c r="D70" s="2"/>
      <c r="E70" s="73" t="s">
        <v>29</v>
      </c>
      <c r="F70" s="4" t="s">
        <v>56</v>
      </c>
      <c r="G70" s="39">
        <v>1149</v>
      </c>
      <c r="H70" s="39">
        <v>11007</v>
      </c>
      <c r="I70" s="39">
        <v>9858</v>
      </c>
      <c r="J70" s="44"/>
      <c r="K70" s="50"/>
    </row>
    <row r="71" spans="1:11" ht="14.25">
      <c r="A71" s="37">
        <v>64</v>
      </c>
      <c r="B71" s="2"/>
      <c r="C71" s="74" t="s">
        <v>30</v>
      </c>
      <c r="D71" s="76"/>
      <c r="E71" s="75"/>
      <c r="F71" s="1"/>
      <c r="G71" s="38">
        <f>SUM(G72)</f>
        <v>1298347</v>
      </c>
      <c r="H71" s="38">
        <f>SUM(H72)</f>
        <v>1365626</v>
      </c>
      <c r="I71" s="39">
        <v>67279</v>
      </c>
      <c r="J71" s="40"/>
      <c r="K71" s="43"/>
    </row>
    <row r="72" spans="1:11" ht="14.25">
      <c r="A72" s="37">
        <v>65</v>
      </c>
      <c r="B72" s="2"/>
      <c r="C72" s="45"/>
      <c r="D72" s="74" t="s">
        <v>111</v>
      </c>
      <c r="E72" s="75"/>
      <c r="F72" s="3"/>
      <c r="G72" s="38">
        <f>SUM(G73:G75)</f>
        <v>1298347</v>
      </c>
      <c r="H72" s="38">
        <f>SUM(H73:H75)</f>
        <v>1365626</v>
      </c>
      <c r="I72" s="39">
        <v>67279</v>
      </c>
      <c r="J72" s="40"/>
      <c r="K72" s="43"/>
    </row>
    <row r="73" spans="1:11" ht="24">
      <c r="A73" s="37">
        <v>66</v>
      </c>
      <c r="B73" s="2"/>
      <c r="C73" s="2"/>
      <c r="D73" s="2"/>
      <c r="E73" s="5" t="s">
        <v>122</v>
      </c>
      <c r="F73" s="5" t="s">
        <v>115</v>
      </c>
      <c r="G73" s="39">
        <f>314140+12571</f>
        <v>326711</v>
      </c>
      <c r="H73" s="39">
        <f>315590+11909</f>
        <v>327499</v>
      </c>
      <c r="I73" s="39">
        <v>788</v>
      </c>
      <c r="J73" s="44"/>
      <c r="K73" s="50"/>
    </row>
    <row r="74" spans="1:11" ht="24">
      <c r="A74" s="37">
        <v>67</v>
      </c>
      <c r="B74" s="2"/>
      <c r="C74" s="2"/>
      <c r="D74" s="2"/>
      <c r="E74" s="5" t="s">
        <v>123</v>
      </c>
      <c r="F74" s="5" t="s">
        <v>116</v>
      </c>
      <c r="G74" s="39">
        <f>564147+7958</f>
        <v>572105</v>
      </c>
      <c r="H74" s="39">
        <f>565171+6934</f>
        <v>572105</v>
      </c>
      <c r="I74" s="39">
        <v>0</v>
      </c>
      <c r="J74" s="44"/>
      <c r="K74" s="50"/>
    </row>
    <row r="75" spans="1:11" ht="24">
      <c r="A75" s="37">
        <v>68</v>
      </c>
      <c r="B75" s="2"/>
      <c r="C75" s="2"/>
      <c r="D75" s="2"/>
      <c r="E75" s="5" t="s">
        <v>124</v>
      </c>
      <c r="F75" s="5" t="s">
        <v>117</v>
      </c>
      <c r="G75" s="39">
        <f>396944+2587</f>
        <v>399531</v>
      </c>
      <c r="H75" s="39">
        <f>463021+3001</f>
        <v>466022</v>
      </c>
      <c r="I75" s="39">
        <v>66491</v>
      </c>
      <c r="J75" s="44"/>
      <c r="K75" s="50"/>
    </row>
    <row r="76" spans="1:11" ht="14.25">
      <c r="A76" s="37">
        <v>69</v>
      </c>
      <c r="B76" s="2"/>
      <c r="C76" s="74" t="s">
        <v>31</v>
      </c>
      <c r="D76" s="76"/>
      <c r="E76" s="75"/>
      <c r="F76" s="1"/>
      <c r="G76" s="38">
        <v>1619346</v>
      </c>
      <c r="H76" s="38">
        <f>SUBTOTAL(9,H77,H79,H81)</f>
        <v>2262175</v>
      </c>
      <c r="I76" s="38">
        <v>642829</v>
      </c>
      <c r="J76" s="40"/>
      <c r="K76" s="43"/>
    </row>
    <row r="77" spans="1:11" ht="14.25">
      <c r="A77" s="37">
        <v>70</v>
      </c>
      <c r="B77" s="2"/>
      <c r="C77" s="2"/>
      <c r="D77" s="91" t="s">
        <v>75</v>
      </c>
      <c r="E77" s="93"/>
      <c r="F77" s="4"/>
      <c r="G77" s="39">
        <v>53781</v>
      </c>
      <c r="H77" s="39">
        <f>SUM(H78)</f>
        <v>61000</v>
      </c>
      <c r="I77" s="39">
        <v>7219</v>
      </c>
      <c r="J77" s="44"/>
      <c r="K77" s="50"/>
    </row>
    <row r="78" spans="1:11" ht="14.25">
      <c r="A78" s="37">
        <v>71</v>
      </c>
      <c r="B78" s="2"/>
      <c r="C78" s="2"/>
      <c r="D78" s="54"/>
      <c r="E78" s="46" t="s">
        <v>74</v>
      </c>
      <c r="F78" s="46" t="s">
        <v>49</v>
      </c>
      <c r="G78" s="38">
        <v>53781</v>
      </c>
      <c r="H78" s="38">
        <v>61000</v>
      </c>
      <c r="I78" s="39">
        <v>7219</v>
      </c>
      <c r="J78" s="40"/>
      <c r="K78" s="43"/>
    </row>
    <row r="79" spans="1:11" ht="14.25">
      <c r="A79" s="37">
        <v>72</v>
      </c>
      <c r="B79" s="2"/>
      <c r="C79" s="2"/>
      <c r="D79" s="74" t="s">
        <v>78</v>
      </c>
      <c r="E79" s="75"/>
      <c r="F79" s="3"/>
      <c r="G79" s="38">
        <v>1614</v>
      </c>
      <c r="H79" s="38">
        <f>SUM(H80)</f>
        <v>383</v>
      </c>
      <c r="I79" s="39">
        <v>-1231</v>
      </c>
      <c r="J79" s="40"/>
      <c r="K79" s="43"/>
    </row>
    <row r="80" spans="1:11" ht="14.25">
      <c r="A80" s="37">
        <v>73</v>
      </c>
      <c r="B80" s="2"/>
      <c r="C80" s="2"/>
      <c r="D80" s="45"/>
      <c r="E80" s="72" t="s">
        <v>32</v>
      </c>
      <c r="F80" s="3" t="s">
        <v>92</v>
      </c>
      <c r="G80" s="38">
        <v>1614</v>
      </c>
      <c r="H80" s="38">
        <v>383</v>
      </c>
      <c r="I80" s="39">
        <v>-1231</v>
      </c>
      <c r="J80" s="40"/>
      <c r="K80" s="43"/>
    </row>
    <row r="81" spans="1:11" ht="14.25">
      <c r="A81" s="37">
        <v>74</v>
      </c>
      <c r="B81" s="2"/>
      <c r="C81" s="2"/>
      <c r="D81" s="74" t="s">
        <v>79</v>
      </c>
      <c r="E81" s="75"/>
      <c r="F81" s="3"/>
      <c r="G81" s="38">
        <v>1563951</v>
      </c>
      <c r="H81" s="38">
        <f>SUM(H82)</f>
        <v>2200792</v>
      </c>
      <c r="I81" s="39">
        <v>636841</v>
      </c>
      <c r="J81" s="40"/>
      <c r="K81" s="43"/>
    </row>
    <row r="82" spans="1:11" ht="14.25">
      <c r="A82" s="37">
        <v>75</v>
      </c>
      <c r="B82" s="2"/>
      <c r="C82" s="2"/>
      <c r="D82" s="45"/>
      <c r="E82" s="72" t="s">
        <v>33</v>
      </c>
      <c r="F82" s="3"/>
      <c r="G82" s="38">
        <v>1563951</v>
      </c>
      <c r="H82" s="38">
        <f>SUM(H83:H86)</f>
        <v>2200792</v>
      </c>
      <c r="I82" s="39">
        <v>636841</v>
      </c>
      <c r="J82" s="40"/>
      <c r="K82" s="43"/>
    </row>
    <row r="83" spans="1:11" ht="14.25">
      <c r="A83" s="37">
        <v>76</v>
      </c>
      <c r="B83" s="2"/>
      <c r="C83" s="2"/>
      <c r="D83" s="2"/>
      <c r="E83" s="73"/>
      <c r="F83" s="3" t="s">
        <v>97</v>
      </c>
      <c r="G83" s="38">
        <v>1353320</v>
      </c>
      <c r="H83" s="38">
        <v>1325898</v>
      </c>
      <c r="I83" s="39">
        <v>-27422</v>
      </c>
      <c r="J83" s="40"/>
      <c r="K83" s="43"/>
    </row>
    <row r="84" spans="1:11" ht="27" customHeight="1">
      <c r="A84" s="37">
        <v>77</v>
      </c>
      <c r="B84" s="2"/>
      <c r="C84" s="2"/>
      <c r="D84" s="2"/>
      <c r="E84" s="73"/>
      <c r="F84" s="4" t="s">
        <v>91</v>
      </c>
      <c r="G84" s="39">
        <v>100990</v>
      </c>
      <c r="H84" s="39">
        <v>140162</v>
      </c>
      <c r="I84" s="39">
        <v>39172</v>
      </c>
      <c r="J84" s="44"/>
      <c r="K84" s="50"/>
    </row>
    <row r="85" spans="1:11" ht="27" customHeight="1">
      <c r="A85" s="37">
        <v>78</v>
      </c>
      <c r="B85" s="2"/>
      <c r="C85" s="2"/>
      <c r="D85" s="2"/>
      <c r="E85" s="73"/>
      <c r="F85" s="4" t="s">
        <v>107</v>
      </c>
      <c r="G85" s="39">
        <v>0</v>
      </c>
      <c r="H85" s="39">
        <v>578776</v>
      </c>
      <c r="I85" s="39">
        <v>578776</v>
      </c>
      <c r="J85" s="44"/>
      <c r="K85" s="50"/>
    </row>
    <row r="86" spans="1:11" ht="14.25">
      <c r="A86" s="37">
        <v>79</v>
      </c>
      <c r="B86" s="2"/>
      <c r="C86" s="2"/>
      <c r="D86" s="2"/>
      <c r="E86" s="73"/>
      <c r="F86" s="4" t="s">
        <v>99</v>
      </c>
      <c r="G86" s="39">
        <f>89546+20095</f>
        <v>109641</v>
      </c>
      <c r="H86" s="39">
        <f>2200792-H83-H84-H85</f>
        <v>155956</v>
      </c>
      <c r="I86" s="39">
        <v>46315</v>
      </c>
      <c r="J86" s="44"/>
      <c r="K86" s="50"/>
    </row>
    <row r="87" spans="1:11" ht="14.25">
      <c r="A87" s="37">
        <v>80</v>
      </c>
      <c r="B87" s="74" t="s">
        <v>114</v>
      </c>
      <c r="C87" s="76"/>
      <c r="D87" s="76"/>
      <c r="E87" s="75"/>
      <c r="F87" s="1"/>
      <c r="G87" s="38">
        <v>17547000</v>
      </c>
      <c r="H87" s="38">
        <f>SUM(H88)</f>
        <v>18065000</v>
      </c>
      <c r="I87" s="39">
        <v>518000</v>
      </c>
      <c r="J87" s="40"/>
      <c r="K87" s="41"/>
    </row>
    <row r="88" spans="1:11" ht="14.25">
      <c r="A88" s="37">
        <v>81</v>
      </c>
      <c r="B88" s="45"/>
      <c r="C88" s="74" t="s">
        <v>34</v>
      </c>
      <c r="D88" s="76"/>
      <c r="E88" s="75"/>
      <c r="F88" s="1"/>
      <c r="G88" s="38">
        <v>17547000</v>
      </c>
      <c r="H88" s="38">
        <f>SUM(H89)</f>
        <v>18065000</v>
      </c>
      <c r="I88" s="38">
        <v>518000</v>
      </c>
      <c r="J88" s="40"/>
      <c r="K88" s="43"/>
    </row>
    <row r="89" spans="1:11" ht="14.25">
      <c r="A89" s="37">
        <v>82</v>
      </c>
      <c r="B89" s="2"/>
      <c r="C89" s="45"/>
      <c r="D89" s="74" t="s">
        <v>35</v>
      </c>
      <c r="E89" s="75"/>
      <c r="F89" s="3"/>
      <c r="G89" s="38">
        <v>17547000</v>
      </c>
      <c r="H89" s="38">
        <f>SUM(H90:H91)</f>
        <v>18065000</v>
      </c>
      <c r="I89" s="38">
        <v>518000</v>
      </c>
      <c r="J89" s="40"/>
      <c r="K89" s="43"/>
    </row>
    <row r="90" spans="1:11" ht="14.25">
      <c r="A90" s="37">
        <v>83</v>
      </c>
      <c r="B90" s="2"/>
      <c r="C90" s="2"/>
      <c r="D90" s="2"/>
      <c r="E90" s="5" t="s">
        <v>36</v>
      </c>
      <c r="F90" s="4" t="s">
        <v>54</v>
      </c>
      <c r="G90" s="39">
        <v>16430000</v>
      </c>
      <c r="H90" s="39">
        <v>17331000</v>
      </c>
      <c r="I90" s="39">
        <v>901000</v>
      </c>
      <c r="J90" s="44"/>
      <c r="K90" s="50"/>
    </row>
    <row r="91" spans="1:11" ht="14.25">
      <c r="A91" s="37">
        <v>84</v>
      </c>
      <c r="B91" s="2"/>
      <c r="C91" s="2"/>
      <c r="D91" s="2"/>
      <c r="E91" s="5" t="s">
        <v>37</v>
      </c>
      <c r="F91" s="4" t="s">
        <v>55</v>
      </c>
      <c r="G91" s="39">
        <v>1117000</v>
      </c>
      <c r="H91" s="39">
        <v>734000</v>
      </c>
      <c r="I91" s="39">
        <v>-383000</v>
      </c>
      <c r="J91" s="44"/>
      <c r="K91" s="50"/>
    </row>
    <row r="92" spans="1:11" ht="27.75" customHeight="1" thickBot="1">
      <c r="A92" s="97" t="s">
        <v>38</v>
      </c>
      <c r="B92" s="98"/>
      <c r="C92" s="98"/>
      <c r="D92" s="98"/>
      <c r="E92" s="98"/>
      <c r="F92" s="59"/>
      <c r="G92" s="60">
        <v>37325159</v>
      </c>
      <c r="H92" s="60">
        <v>37206339</v>
      </c>
      <c r="I92" s="60">
        <v>-118820</v>
      </c>
      <c r="J92" s="61"/>
      <c r="K92" s="62"/>
    </row>
    <row r="93" spans="1:11" ht="8.25" customHeight="1">
      <c r="A93" s="63"/>
      <c r="B93" s="63"/>
      <c r="C93" s="63"/>
      <c r="D93" s="63"/>
      <c r="E93" s="63"/>
      <c r="F93" s="64"/>
      <c r="G93" s="65"/>
      <c r="H93" s="65"/>
      <c r="I93" s="65"/>
      <c r="J93" s="66"/>
      <c r="K93" s="67"/>
    </row>
    <row r="94" spans="1:11" s="10" customFormat="1" ht="18" customHeight="1">
      <c r="A94" s="23"/>
      <c r="B94" s="7"/>
      <c r="C94" s="7"/>
      <c r="D94" s="7"/>
      <c r="E94" s="7"/>
      <c r="F94" s="68"/>
      <c r="G94" s="69"/>
      <c r="H94" s="69"/>
      <c r="I94" s="70"/>
      <c r="J94" s="17"/>
      <c r="K94" s="18"/>
    </row>
    <row r="95" spans="1:11" s="10" customFormat="1" ht="18" customHeight="1">
      <c r="A95" s="23"/>
      <c r="B95" s="7"/>
      <c r="C95" s="7"/>
      <c r="D95" s="7"/>
      <c r="E95" s="7"/>
      <c r="F95" s="68"/>
      <c r="G95" s="69"/>
      <c r="H95" s="69"/>
      <c r="I95" s="70"/>
      <c r="J95" s="17"/>
      <c r="K95" s="18"/>
    </row>
    <row r="96" spans="1:11" s="10" customFormat="1" ht="18" customHeight="1">
      <c r="A96" s="23"/>
      <c r="B96" s="7"/>
      <c r="C96" s="7"/>
      <c r="D96" s="7"/>
      <c r="E96" s="7"/>
      <c r="F96" s="68"/>
      <c r="G96" s="69"/>
      <c r="H96" s="69"/>
      <c r="I96" s="70"/>
      <c r="J96" s="17"/>
      <c r="K96" s="18"/>
    </row>
    <row r="97" spans="1:11" s="10" customFormat="1" ht="18.75" customHeight="1">
      <c r="A97" s="23"/>
      <c r="B97" s="7"/>
      <c r="C97" s="7"/>
      <c r="D97" s="7"/>
      <c r="E97" s="7"/>
      <c r="F97" s="68"/>
      <c r="G97" s="69"/>
      <c r="H97" s="69"/>
      <c r="I97" s="70"/>
      <c r="J97" s="17"/>
      <c r="K97" s="18"/>
    </row>
    <row r="98" spans="1:11" s="10" customFormat="1" ht="18.75" customHeight="1">
      <c r="A98" s="23"/>
      <c r="B98" s="7"/>
      <c r="C98" s="7"/>
      <c r="D98" s="7"/>
      <c r="E98" s="7"/>
      <c r="F98" s="68"/>
      <c r="G98" s="69"/>
      <c r="H98" s="69"/>
      <c r="I98" s="70"/>
      <c r="J98" s="17"/>
      <c r="K98" s="18"/>
    </row>
    <row r="99" spans="1:11" ht="18" customHeight="1">
      <c r="F99" s="68"/>
      <c r="G99" s="69"/>
      <c r="H99" s="69"/>
      <c r="I99" s="70"/>
    </row>
  </sheetData>
  <autoFilter ref="A6:K92">
    <filterColumn colId="1" showButton="0"/>
    <filterColumn colId="2" showButton="0"/>
    <filterColumn colId="3" showButton="0"/>
    <filterColumn colId="9" showButton="0"/>
  </autoFilter>
  <customSheetViews>
    <customSheetView guid="{2AC5AF6D-E947-4E06-81E5-FE5E3908C039}" scale="85" showPageBreaks="1" fitToPage="1" printArea="1" showAutoFilter="1" hiddenColumns="1" view="pageBreakPreview">
      <pane ySplit="7" topLeftCell="A338" activePane="bottomLeft" state="frozen"/>
      <selection pane="bottomLeft" activeCell="F341" sqref="F341"/>
      <rowBreaks count="3" manualBreakCount="3">
        <brk id="1026" max="11" man="1"/>
        <brk id="1060" max="11" man="1"/>
        <brk id="1095"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
      <headerFooter>
        <oddFooter>&amp;C&amp;P</oddFooter>
      </headerFooter>
      <autoFilter ref="A6:GQ109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45D004E6-D125-4BDB-B604-8C7F9987A296}" scale="80" showPageBreaks="1" fitToPage="1" printArea="1" showAutoFilter="1" hiddenColumns="1" view="pageBreakPreview">
      <pane ySplit="7" topLeftCell="A8" activePane="bottomLeft" state="frozen"/>
      <selection pane="bottomLeft"/>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
      <headerFooter>
        <oddFooter>&amp;C&amp;P</oddFooter>
      </headerFooter>
      <autoFilter ref="A6:GQ109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16630A9-77A8-489F-A623-9A8FC0379AC4}" showPageBreaks="1" fitToPage="1" printArea="1" showAutoFilter="1" hiddenColumns="1" view="pageBreakPreview">
      <pane ySplit="7" topLeftCell="A339" activePane="bottomLeft" state="frozen"/>
      <selection pane="bottomLeft" activeCell="H343" sqref="H343"/>
      <rowBreaks count="2" manualBreakCount="2">
        <brk id="1006" max="11" man="1"/>
        <brk id="1041"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3"/>
      <headerFooter>
        <oddFooter>&amp;C&amp;P</oddFooter>
      </headerFooter>
      <autoFilter ref="A6:AV109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9C01AE63-CFF0-4106-9038-7FADD737BB91}" scale="85" showPageBreaks="1" fitToPage="1" printArea="1" showAutoFilter="1" hiddenColumns="1" view="pageBreakPreview">
      <pane ySplit="7" topLeftCell="A389" activePane="bottomLeft" state="frozen"/>
      <selection pane="bottomLeft" activeCell="E392" sqref="E392"/>
      <rowBreaks count="1" manualBreakCount="1">
        <brk id="997"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
      <headerFooter>
        <oddFooter>&amp;C&amp;P</oddFooter>
      </headerFooter>
      <autoFilter ref="A6:GQ110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A899A51E-0321-424E-A816-E762C6453A5E}" showPageBreaks="1" fitToPage="1" printArea="1" showAutoFilter="1" hiddenColumns="1" view="pageBreakPreview" topLeftCell="A526">
      <selection activeCell="E528" sqref="E528"/>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5"/>
      <headerFooter>
        <oddFooter>&amp;C&amp;P</oddFooter>
      </headerFooter>
      <autoFilter ref="A7:GQ110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7BAEEC97-8C0D-4727-9C2C-C181F26DD884}" scale="90" showPageBreaks="1" fitToPage="1" printArea="1" filter="1" showAutoFilter="1" hiddenColumns="1" view="pageBreakPreview">
      <pane xSplit="7" ySplit="145" topLeftCell="H457" activePane="bottomRight" state="frozen"/>
      <selection pane="bottomRight" activeCell="F460" sqref="F460"/>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6"/>
      <headerFooter>
        <oddFooter>&amp;C&amp;P</oddFooter>
      </headerFooter>
      <autoFilter ref="A6:GQ1108">
        <filterColumn colId="1" showButton="0"/>
        <filterColumn colId="2" showButton="0"/>
        <filterColumn colId="3" showButton="0"/>
        <filterColumn colId="6">
          <filters>
            <filter val="教育委員会_x000a_事務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44110B35-593F-4B4A-A409-C3E96DF3A694}" scale="85" showPageBreaks="1" fitToPage="1" printArea="1" showAutoFilter="1" hiddenColumns="1" view="pageBreakPreview" topLeftCell="A382">
      <selection activeCell="F389" sqref="F389"/>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7"/>
      <headerFooter>
        <oddFooter>&amp;C&amp;P</oddFooter>
      </headerFooter>
      <autoFilter ref="A7:GQ110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70837B7F-EB31-4D6D-B20E-5962F6B0E27E}" scale="80" showPageBreaks="1" fitToPage="1" printArea="1" showAutoFilter="1" hiddenColumns="1" view="pageBreakPreview">
      <pane ySplit="7" topLeftCell="A467" activePane="bottomLeft" state="frozen"/>
      <selection pane="bottomLeft" activeCell="F470" sqref="F470"/>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8"/>
      <headerFooter>
        <oddFooter>&amp;C&amp;P</oddFooter>
      </headerFooter>
      <autoFilter ref="A6:GQ1105">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D4EA57D4-4F86-40B9-8148-886698F83C2D}" showPageBreaks="1" fitToPage="1" printArea="1" showAutoFilter="1" hiddenColumns="1" view="pageBreakPreview" topLeftCell="A442">
      <selection activeCell="F448" sqref="F448"/>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9"/>
      <headerFooter>
        <oddFooter>&amp;C&amp;P</oddFooter>
      </headerFooter>
      <autoFilter ref="A7:GQ1105">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99CD74FC-8B79-402C-9E5F-4C8C844F7522}" showPageBreaks="1" fitToPage="1" printArea="1" showAutoFilter="1" hiddenColumns="1" view="pageBreakPreview">
      <pane ySplit="7" topLeftCell="A8" activePane="bottomLeft" state="frozen"/>
      <selection pane="bottomLeft" activeCell="I1154" sqref="I1154"/>
      <rowBreaks count="2" manualBreakCount="2">
        <brk id="1006" max="11" man="1"/>
        <brk id="1041"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10"/>
      <headerFooter>
        <oddFooter>&amp;C&amp;P</oddFooter>
      </headerFooter>
      <autoFilter ref="A6:AV1154">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CD10BCA-61B5-48D1-AFED-EA9B32A0B90E}" scale="80" showPageBreaks="1" fitToPage="1" printArea="1" showAutoFilter="1" hiddenColumns="1" view="pageBreakPreview">
      <pane ySplit="7" topLeftCell="A1163" activePane="bottomLeft" state="frozen"/>
      <selection pane="bottomLeft" activeCell="I1078" sqref="I1078"/>
      <rowBreaks count="2" manualBreakCount="2">
        <brk id="1005" max="11" man="1"/>
        <brk id="1040"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11"/>
      <headerFooter>
        <oddFooter>&amp;C&amp;P</oddFooter>
      </headerFooter>
      <autoFilter ref="A6:AV1159">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D1FDF22B-2638-4D49-B1CE-8C5C674E5104}" showPageBreaks="1" fitToPage="1" printArea="1" showAutoFilter="1" hiddenColumns="1" view="pageBreakPreview" topLeftCell="A1094">
      <selection activeCell="I957" sqref="I957"/>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12"/>
      <headerFooter>
        <oddFooter>&amp;C&amp;P</oddFooter>
      </headerFooter>
      <autoFilter ref="A7:GQ115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021E6C9-86EB-41E0-8F9B-D09B9E304D29}" showPageBreaks="1" fitToPage="1" printArea="1" filter="1" showAutoFilter="1" hiddenColumns="1" view="pageBreakPreview" topLeftCell="A338">
      <selection activeCell="G370" sqref="G370"/>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13"/>
      <headerFooter>
        <oddFooter>&amp;C&amp;P</oddFooter>
      </headerFooter>
      <autoFilter ref="A7:GQ1158">
        <filterColumn colId="1" showButton="0"/>
        <filterColumn colId="2" showButton="0"/>
        <filterColumn colId="3" showButton="0"/>
        <filterColumn colId="6">
          <filters blank="1">
            <filter val="旭区役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D3F484C7-A7A8-41A6-A643-59A7212BC1DA}" scale="80" showPageBreaks="1" fitToPage="1" printArea="1" showAutoFilter="1" hiddenColumns="1" view="pageBreakPreview">
      <pane ySplit="7" topLeftCell="A550" activePane="bottomLeft" state="frozen"/>
      <selection pane="bottomLeft" activeCell="F551" sqref="F551"/>
      <rowBreaks count="2" manualBreakCount="2">
        <brk id="1052" max="11" man="1"/>
        <brk id="1091"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4"/>
      <headerFooter>
        <oddFooter>&amp;C&amp;P</oddFooter>
      </headerFooter>
      <autoFilter ref="A6:GQ113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CFAC28C4-9DA6-44BB-B6AC-1E1BA4188994}" scale="70" showPageBreaks="1" fitToPage="1" printArea="1" showAutoFilter="1" hiddenColumns="1" view="pageBreakPreview">
      <pane ySplit="7" topLeftCell="A329" activePane="bottomLeft" state="frozen"/>
      <selection pane="bottomLeft" activeCell="I332" sqref="I332"/>
      <rowBreaks count="2" manualBreakCount="2">
        <brk id="1005" max="11" man="1"/>
        <brk id="1040"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15"/>
      <headerFooter>
        <oddFooter>&amp;C&amp;P</oddFooter>
      </headerFooter>
      <autoFilter ref="A6:AV113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CF3F1375-589A-425A-AD36-5AC937F02F87}" scale="90" showPageBreaks="1" fitToPage="1" printArea="1" showAutoFilter="1" hiddenColumns="1" view="pageBreakPreview">
      <pane xSplit="7" ySplit="7" topLeftCell="H305" activePane="bottomRight" state="frozen"/>
      <selection pane="bottomRight" activeCell="F306" sqref="F306"/>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6"/>
      <headerFooter>
        <oddFooter>&amp;C&amp;P</oddFooter>
      </headerFooter>
      <autoFilter ref="A6:GQ113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C9C96EC1-4A13-433C-8CA1-D624BCDA23FB}" scale="90" showPageBreaks="1" fitToPage="1" printArea="1" showAutoFilter="1" hiddenColumns="1" view="pageBreakPreview">
      <pane xSplit="7" ySplit="7" topLeftCell="H76" activePane="bottomRight" state="frozen"/>
      <selection pane="bottomRight" activeCell="U1003" sqref="U1003"/>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7"/>
      <headerFooter>
        <oddFooter>&amp;C&amp;P</oddFooter>
      </headerFooter>
      <autoFilter ref="A6:GQ1094">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581BD237-B078-4701-B24C-0BFF302F5B2F}" scale="80" showPageBreaks="1" fitToPage="1" printArea="1" showAutoFilter="1" hiddenColumns="1" view="pageBreakPreview" topLeftCell="A4">
      <pane ySplit="4" topLeftCell="A8" activePane="bottomLeft" state="frozen"/>
      <selection pane="bottomLeft" activeCell="F1030" sqref="F1030"/>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8"/>
      <headerFooter>
        <oddFooter>&amp;C&amp;P</oddFooter>
      </headerFooter>
      <autoFilter ref="A6:GQ1094">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AC548A2E-C48E-45CC-879A-E2EBB2B33EEA}" scale="90" showPageBreaks="1" fitToPage="1" printArea="1" showAutoFilter="1" hiddenColumns="1" view="pageBreakPreview">
      <pane xSplit="7" ySplit="124" topLeftCell="H141" activePane="bottomRight" state="frozen"/>
      <selection pane="bottomRight" activeCell="E881" sqref="E881"/>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9"/>
      <headerFooter>
        <oddFooter>&amp;C&amp;P</oddFooter>
      </headerFooter>
      <autoFilter ref="A6:AU1094">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052F3F11-C124-459E-99F9-1A701D48C614}" scale="80" showPageBreaks="1" fitToPage="1" printArea="1" showAutoFilter="1" hiddenColumns="1" view="pageBreakPreview">
      <pane ySplit="7" topLeftCell="A360" activePane="bottomLeft" state="frozen"/>
      <selection pane="bottomLeft" activeCell="I365" sqref="I365"/>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0"/>
      <headerFooter>
        <oddFooter>&amp;C&amp;P</oddFooter>
      </headerFooter>
      <autoFilter ref="A6:GQ112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4D5FBE2-BDB8-47D1-B4A9-3D49381FAF5C}" scale="85" showPageBreaks="1" fitToPage="1" printArea="1" showAutoFilter="1" hiddenColumns="1" view="pageBreakPreview" topLeftCell="A4">
      <pane xSplit="1" ySplit="4" topLeftCell="B8" activePane="bottomRight" state="frozen"/>
      <selection pane="bottomRight" activeCell="B8" sqref="B8:E8"/>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1"/>
      <headerFooter>
        <oddFooter>&amp;C&amp;P</oddFooter>
      </headerFooter>
      <autoFilter ref="A6:GQ1123">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9599D06-5045-4F02-A405-3D6703BDDB40}" scale="80" showPageBreaks="1" fitToPage="1" printArea="1" showAutoFilter="1" hiddenColumns="1" view="pageBreakPreview">
      <pane ySplit="7" topLeftCell="A1082" activePane="bottomLeft" state="frozen"/>
      <selection pane="bottomLeft" activeCell="I1088" sqref="I1088"/>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2"/>
      <headerFooter>
        <oddFooter>&amp;C&amp;P</oddFooter>
      </headerFooter>
      <autoFilter ref="A6:GQ1090">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366D8082-4247-4BD2-8EA9-CB5780D5FB7B}" scale="80" showPageBreaks="1" fitToPage="1" printArea="1" filter="1" showAutoFilter="1" hiddenColumns="1" view="pageBreakPreview">
      <pane ySplit="145" topLeftCell="A1093" activePane="bottomLeft" state="frozen"/>
      <selection pane="bottomLeft" activeCell="K971" sqref="K971"/>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3"/>
      <headerFooter>
        <oddFooter>&amp;C&amp;P</oddFooter>
      </headerFooter>
      <autoFilter ref="A6:GQ1092">
        <filterColumn colId="1" showButton="0"/>
        <filterColumn colId="2" showButton="0"/>
        <filterColumn colId="3" showButton="0"/>
        <filterColumn colId="6">
          <filters>
            <filter val="人事室"/>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0B705B4-A912-4810-9C2E-4F7E515E914E}" scale="85" showPageBreaks="1" fitToPage="1" printArea="1" filter="1" showAutoFilter="1" hiddenColumns="1" view="pageBreakPreview" topLeftCell="A4">
      <pane ySplit="215" topLeftCell="A220" activePane="bottomLeft" state="frozen"/>
      <selection pane="bottomLeft" activeCell="G132" sqref="G132"/>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4"/>
      <headerFooter>
        <oddFooter>&amp;C&amp;P</oddFooter>
      </headerFooter>
      <autoFilter ref="A6:AU1092">
        <filterColumn colId="1" showButton="0"/>
        <filterColumn colId="2" showButton="0"/>
        <filterColumn colId="3" showButton="0"/>
        <filterColumn colId="10" showButton="0"/>
        <filterColumn colId="21">
          <filters>
            <filter val="鶴見区役所"/>
            <filter val="東淀川区役所"/>
            <filter val="淀川区役所"/>
          </filters>
        </filterColumn>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4697FA6B-DE17-44B8-B6B3-A9559B9E7087}" scale="80" showPageBreaks="1" fitToPage="1" printArea="1" showAutoFilter="1" hiddenColumns="1" view="pageBreakPreview">
      <selection activeCell="G3" sqref="G3"/>
      <rowBreaks count="2" manualBreakCount="2">
        <brk id="1052" max="11" man="1"/>
        <brk id="1091"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5"/>
      <headerFooter>
        <oddFooter>&amp;C&amp;P</oddFooter>
      </headerFooter>
      <autoFilter ref="A6:GQ1092">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B8F489ED-1D77-4F4E-A920-2AEA32928870}" showPageBreaks="1" fitToPage="1" printArea="1" showAutoFilter="1" hiddenColumns="1" view="pageBreakPreview">
      <pane ySplit="7" topLeftCell="A8" activePane="bottomLeft" state="frozen"/>
      <selection pane="bottomLeft" activeCell="F12" sqref="F12"/>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6"/>
      <headerFooter>
        <oddFooter>&amp;C&amp;P</oddFooter>
      </headerFooter>
      <autoFilter ref="A6:AU1092">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B8061F44-4299-433B-992E-389B11EF0957}" scale="85" showPageBreaks="1" fitToPage="1" printArea="1" showAutoFilter="1" hiddenColumns="1" view="pageBreakPreview" topLeftCell="A4">
      <pane xSplit="1" ySplit="4" topLeftCell="B655" activePane="bottomRight" state="frozen"/>
      <selection pane="bottomRight" activeCell="I657" sqref="I657"/>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7"/>
      <headerFooter>
        <oddFooter>&amp;C&amp;P</oddFooter>
      </headerFooter>
      <autoFilter ref="A6:GQ1123">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5F6E0A5B-1F3F-4878-8986-ED55F9EE06F4}" scale="85" showPageBreaks="1" fitToPage="1" printArea="1" showAutoFilter="1" hiddenColumns="1" view="pageBreakPreview" topLeftCell="A4">
      <pane xSplit="1" ySplit="4" topLeftCell="B820" activePane="bottomRight" state="frozen"/>
      <selection pane="bottomRight" activeCell="V5" sqref="V5"/>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8"/>
      <headerFooter>
        <oddFooter>&amp;C&amp;P</oddFooter>
      </headerFooter>
      <autoFilter ref="A6:GQ112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C7353BA-FEB2-44C3-9BD4-FB607F8CAE56}" scale="85" showPageBreaks="1" fitToPage="1" printArea="1" showAutoFilter="1" hiddenColumns="1" view="pageBreakPreview" topLeftCell="A4">
      <pane ySplit="4" topLeftCell="A261" activePane="bottomLeft" state="frozen"/>
      <selection pane="bottomLeft" activeCell="I737" sqref="I737"/>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9"/>
      <headerFooter>
        <oddFooter>&amp;C&amp;P</oddFooter>
      </headerFooter>
      <autoFilter ref="A6:GQ1094">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9B02B18F-FBC3-4003-B64D-6BF6D2FAF148}" scale="80" showPageBreaks="1" fitToPage="1" printArea="1" showAutoFilter="1" hiddenColumns="1" view="pageBreakPreview" topLeftCell="A4">
      <pane ySplit="4" topLeftCell="A986" activePane="bottomLeft" state="frozen"/>
      <selection pane="bottomLeft" activeCell="I533" sqref="I533"/>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0"/>
      <headerFooter>
        <oddFooter>&amp;C&amp;P</oddFooter>
      </headerFooter>
      <autoFilter ref="A6:GQ1094">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B46A0E73-873C-4404-B73B-B777317F5A7C}" scale="90" showPageBreaks="1" fitToPage="1" printArea="1" filter="1" showAutoFilter="1" hiddenColumns="1" view="pageBreakPreview">
      <pane xSplit="7" ySplit="6" topLeftCell="H91" activePane="bottomRight" state="frozen"/>
      <selection pane="bottomRight" activeCell="I103" sqref="I103"/>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1"/>
      <headerFooter>
        <oddFooter>&amp;C&amp;P</oddFooter>
      </headerFooter>
      <autoFilter ref="A6:AU1094">
        <filterColumn colId="1" showButton="0"/>
        <filterColumn colId="2" showButton="0"/>
        <filterColumn colId="3" showButton="0"/>
        <filterColumn colId="6">
          <filters>
            <filter val="財政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50AC8F9C-2188-4C12-A141-8BE304C786F0}" scale="90" showPageBreaks="1" fitToPage="1" printArea="1" filter="1" showAutoFilter="1" hiddenColumns="1" view="pageBreakPreview">
      <pane xSplit="7" ySplit="112" topLeftCell="H639" activePane="bottomRight" state="frozen"/>
      <selection pane="bottomRight" activeCell="I922" sqref="I922"/>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2"/>
      <headerFooter>
        <oddFooter>&amp;C&amp;P</oddFooter>
      </headerFooter>
      <autoFilter ref="A6:GQ1094">
        <filterColumn colId="1" showButton="0"/>
        <filterColumn colId="2" showButton="0"/>
        <filterColumn colId="3" showButton="0"/>
        <filterColumn colId="6">
          <filters>
            <filter val="健康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06B37801-B90C-4714-B129-94818EB4F65E}" showPageBreaks="1" fitToPage="1" printArea="1" showAutoFilter="1" hiddenColumns="1" view="pageBreakPreview">
      <pane ySplit="7" topLeftCell="A454" activePane="bottomLeft" state="frozen"/>
      <selection pane="bottomLeft" activeCell="F457" sqref="F457"/>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3"/>
      <headerFooter>
        <oddFooter>&amp;C&amp;P</oddFooter>
      </headerFooter>
      <autoFilter ref="A6:GQ1187">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B2D441E7-D750-4466-9F5C-BED9F80CA5C9}" showPageBreaks="1" fitToPage="1" printArea="1" filter="1" showAutoFilter="1" hiddenColumns="1" view="pageBreakPreview" topLeftCell="A4">
      <pane ySplit="198" topLeftCell="A203" activePane="bottomLeft" state="frozen"/>
      <selection pane="bottomLeft" activeCell="F552" sqref="F552"/>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4"/>
      <headerFooter>
        <oddFooter>&amp;C&amp;P</oddFooter>
      </headerFooter>
      <autoFilter ref="A6:GQ1138">
        <filterColumn colId="1" showButton="0"/>
        <filterColumn colId="2" showButton="0"/>
        <filterColumn colId="3" showButton="0"/>
        <filterColumn colId="6">
          <filters>
            <filter val="経済戦略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C4D82BCF-451C-40BA-B4B3-30E21386BB25}" showPageBreaks="1" fitToPage="1" printArea="1" showAutoFilter="1" hiddenColumns="1" view="pageBreakPreview">
      <pane ySplit="7" topLeftCell="A8" activePane="bottomLeft" state="frozen"/>
      <selection pane="bottomLeft" activeCell="H5" sqref="H5"/>
      <rowBreaks count="2" manualBreakCount="2">
        <brk id="1005" max="11" man="1"/>
        <brk id="1040"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35"/>
      <headerFooter>
        <oddFooter>&amp;C&amp;P</oddFooter>
      </headerFooter>
      <autoFilter ref="A6:AV1159">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444B054F-1122-4B41-9106-F9A119111E6C}" scale="80" showPageBreaks="1" fitToPage="1" printArea="1" filter="1" showAutoFilter="1" hiddenColumns="1" view="pageBreakPreview">
      <pane ySplit="7" topLeftCell="A332" activePane="bottomLeft" state="frozen"/>
      <selection pane="bottomLeft" activeCell="F362" sqref="F362"/>
      <rowBreaks count="2" manualBreakCount="2">
        <brk id="1025" max="11" man="1"/>
        <brk id="1062"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6"/>
      <headerFooter>
        <oddFooter>&amp;C&amp;P</oddFooter>
      </headerFooter>
      <autoFilter ref="A6:GQ1105">
        <filterColumn colId="1" showButton="0"/>
        <filterColumn colId="2" showButton="0"/>
        <filterColumn colId="3" showButton="0"/>
        <filterColumn colId="6">
          <filters blank="1">
            <filter val="西区役所"/>
            <filter val="中央区役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B1C44EF9-9F01-4248-AAFB-58D37EA4F0EC}" scale="70" showPageBreaks="1" fitToPage="1" printArea="1" showAutoFilter="1" hiddenColumns="1" view="pageBreakPreview">
      <pane ySplit="7" topLeftCell="A1000" activePane="bottomLeft" state="frozen"/>
      <selection pane="bottomLeft" activeCell="I1054" sqref="I1054"/>
      <rowBreaks count="2" manualBreakCount="2">
        <brk id="1005" max="11" man="1"/>
        <brk id="1040"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37"/>
      <headerFooter>
        <oddFooter>&amp;C&amp;P</oddFooter>
      </headerFooter>
      <autoFilter ref="A6:AV1105">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22CA7278-0BB0-43BE-B164-268A2E7E7747}" scale="80" showPageBreaks="1" fitToPage="1" printArea="1" showAutoFilter="1" hiddenColumns="1" view="pageBreakPreview">
      <pane ySplit="7" topLeftCell="A318" activePane="bottomLeft" state="frozen"/>
      <selection pane="bottomLeft" activeCell="F321" sqref="F321"/>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8"/>
      <headerFooter>
        <oddFooter>&amp;C&amp;P</oddFooter>
      </headerFooter>
      <autoFilter ref="A6:GQ1105">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A0D972C1-3D2C-4C11-9E56-A82C309030EE}" scale="80" showPageBreaks="1" fitToPage="1" printArea="1" showAutoFilter="1" hiddenColumns="1" view="pageBreakPreview">
      <pane ySplit="7" topLeftCell="A420" activePane="bottomLeft" state="frozen"/>
      <selection pane="bottomLeft" activeCell="I424" sqref="I424"/>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9"/>
      <headerFooter>
        <oddFooter>&amp;C&amp;P</oddFooter>
      </headerFooter>
      <autoFilter ref="A6:GQ110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7F4591BF-0F6E-463C-863C-F8DFB75D20FC}" showPageBreaks="1" fitToPage="1" printArea="1" filter="1" showAutoFilter="1" hiddenColumns="1" view="pageBreakPreview">
      <pane ySplit="7" topLeftCell="A8" activePane="bottomLeft" state="frozen"/>
      <selection pane="bottomLeft" activeCell="F507" sqref="F507"/>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40"/>
      <headerFooter>
        <oddFooter>&amp;C&amp;P</oddFooter>
      </headerFooter>
      <autoFilter ref="A6:AV1108">
        <filterColumn colId="1" showButton="0"/>
        <filterColumn colId="2" showButton="0"/>
        <filterColumn colId="3" showButton="0"/>
        <filterColumn colId="6">
          <filters blank="1">
            <filter val="市民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C32E599-0BEF-41F1-8B76-6572A0EC043F}" scale="90" showPageBreaks="1" fitToPage="1" printArea="1" showAutoFilter="1" hiddenColumns="1" view="pageBreakPreview" topLeftCell="A1042">
      <selection activeCell="I1050" sqref="I1050"/>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1"/>
      <headerFooter>
        <oddFooter>&amp;C&amp;P</oddFooter>
      </headerFooter>
      <autoFilter ref="A6:GQ109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22995149-BE93-441E-A433-BD1625B87C24}" scale="85" showPageBreaks="1" fitToPage="1" printArea="1" showAutoFilter="1" hiddenColumns="1" view="pageBreakPreview">
      <pane ySplit="7" topLeftCell="A330" activePane="bottomLeft" state="frozen"/>
      <selection pane="bottomLeft" activeCell="I331" sqref="I331"/>
      <rowBreaks count="3" manualBreakCount="3">
        <brk id="1026" max="11" man="1"/>
        <brk id="1060" max="11" man="1"/>
        <brk id="1095"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2"/>
      <headerFooter>
        <oddFooter>&amp;C&amp;P</oddFooter>
      </headerFooter>
      <autoFilter ref="A6:GQ109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8DE503A8-656E-41FA-9ED6-359FA3721ACF}" scale="90" showPageBreaks="1" fitToPage="1" printArea="1" showAutoFilter="1" hiddenColumns="1" view="pageBreakPreview" topLeftCell="A1045">
      <selection activeCell="I1039" sqref="I1039"/>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3"/>
      <headerFooter>
        <oddFooter>&amp;C&amp;P</oddFooter>
      </headerFooter>
      <autoFilter ref="A6:GQ109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A0CE4855-8BF5-4B09-B255-E1A19C4E3053}" showPageBreaks="1" fitToPage="1" printArea="1" showAutoFilter="1" hiddenColumns="1" view="pageBreakPreview" topLeftCell="A439">
      <selection activeCell="F442" sqref="F442"/>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44"/>
      <headerFooter>
        <oddFooter>&amp;C&amp;P</oddFooter>
      </headerFooter>
      <autoFilter ref="A7:GQ109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498E363-08C1-475C-9CD6-ECF5F8A1E761}" scale="80" showPageBreaks="1" fitToPage="1" printArea="1" showAutoFilter="1" hiddenColumns="1" view="pageBreakPreview">
      <pane ySplit="7" topLeftCell="A1076" activePane="bottomLeft" state="frozen"/>
      <selection pane="bottomLeft" activeCell="I801" sqref="I801"/>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5"/>
      <headerFooter>
        <oddFooter>&amp;C&amp;P</oddFooter>
      </headerFooter>
      <autoFilter ref="A6:GQ109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C0F05C73-B9DA-46F9-A090-B8FE2204D51E}" scale="80" showPageBreaks="1" fitToPage="1" printArea="1" showAutoFilter="1" hiddenColumns="1" view="pageBreakPreview">
      <pane ySplit="7" topLeftCell="A8" activePane="bottomLeft" state="frozen"/>
      <selection pane="bottomLeft" activeCell="H10" sqref="H10"/>
      <rowBreaks count="2" manualBreakCount="2">
        <brk id="1025" max="11" man="1"/>
        <brk id="1062"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6"/>
      <headerFooter>
        <oddFooter>&amp;C&amp;P</oddFooter>
      </headerFooter>
      <autoFilter ref="A6:GQ109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6989C8E8-DF8B-443A-A0DC-63D85A87347B}" scale="80" showPageBreaks="1" fitToPage="1" printArea="1" filter="1" showAutoFilter="1" hiddenColumns="1" view="pageBreakPreview">
      <pane ySplit="7" topLeftCell="A304" activePane="bottomLeft" state="frozen"/>
      <selection pane="bottomLeft" activeCell="F316" sqref="F316"/>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7"/>
      <headerFooter>
        <oddFooter>&amp;C&amp;P</oddFooter>
      </headerFooter>
      <autoFilter ref="A6:GQ1098">
        <filterColumn colId="1" showButton="0"/>
        <filterColumn colId="2" showButton="0"/>
        <filterColumn colId="3" showButton="0"/>
        <filterColumn colId="6">
          <filters blank="1">
            <filter val="こども_x000a_青少年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64D5DF4B-9089-4084-958D-1D0FB5779114}" scale="80" showPageBreaks="1" fitToPage="1" printArea="1" showAutoFilter="1" hiddenColumns="1" view="pageBreakPreview">
      <pane ySplit="7" topLeftCell="A335" activePane="bottomLeft" state="frozen"/>
      <selection pane="bottomLeft" activeCell="I338" sqref="I338"/>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8"/>
      <headerFooter>
        <oddFooter>&amp;C&amp;P</oddFooter>
      </headerFooter>
      <autoFilter ref="A6:GQ109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5F0F1A79-0791-4C2C-8D13-6CD22FD0499B}" showPageBreaks="1" fitToPage="1" printArea="1" showAutoFilter="1" hiddenColumns="1" view="pageBreakPreview">
      <pane ySplit="7" topLeftCell="A386" activePane="bottomLeft" state="frozen"/>
      <selection pane="bottomLeft" activeCell="H389" sqref="H389"/>
      <rowBreaks count="2" manualBreakCount="2">
        <brk id="1005" max="11" man="1"/>
        <brk id="1040"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49"/>
      <headerFooter>
        <oddFooter>&amp;C&amp;P</oddFooter>
      </headerFooter>
      <autoFilter ref="A6:AV109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s>
  <mergeCells count="52">
    <mergeCell ref="D65:E65"/>
    <mergeCell ref="D63:E63"/>
    <mergeCell ref="D59:E59"/>
    <mergeCell ref="B61:E61"/>
    <mergeCell ref="B57:E57"/>
    <mergeCell ref="C58:E58"/>
    <mergeCell ref="C71:E71"/>
    <mergeCell ref="D72:E72"/>
    <mergeCell ref="B67:E67"/>
    <mergeCell ref="C68:E68"/>
    <mergeCell ref="D69:E69"/>
    <mergeCell ref="A92:E92"/>
    <mergeCell ref="D89:E89"/>
    <mergeCell ref="B87:E87"/>
    <mergeCell ref="C88:E88"/>
    <mergeCell ref="C76:E76"/>
    <mergeCell ref="D79:E79"/>
    <mergeCell ref="D81:E81"/>
    <mergeCell ref="D77:E77"/>
    <mergeCell ref="C62:E62"/>
    <mergeCell ref="D52:E52"/>
    <mergeCell ref="C54:E54"/>
    <mergeCell ref="D55:E55"/>
    <mergeCell ref="C47:E47"/>
    <mergeCell ref="D48:E48"/>
    <mergeCell ref="B50:E50"/>
    <mergeCell ref="C51:E51"/>
    <mergeCell ref="D39:E39"/>
    <mergeCell ref="B41:E41"/>
    <mergeCell ref="C42:E42"/>
    <mergeCell ref="D43:E43"/>
    <mergeCell ref="D36:E36"/>
    <mergeCell ref="C38:E38"/>
    <mergeCell ref="C35:E35"/>
    <mergeCell ref="C31:E31"/>
    <mergeCell ref="D32:E32"/>
    <mergeCell ref="B30:E30"/>
    <mergeCell ref="C24:E24"/>
    <mergeCell ref="D25:E25"/>
    <mergeCell ref="C21:E21"/>
    <mergeCell ref="D22:E22"/>
    <mergeCell ref="D17:E17"/>
    <mergeCell ref="B20:E20"/>
    <mergeCell ref="C16:E16"/>
    <mergeCell ref="D10:E10"/>
    <mergeCell ref="C9:E9"/>
    <mergeCell ref="B8:E8"/>
    <mergeCell ref="J1:K1"/>
    <mergeCell ref="G4:H4"/>
    <mergeCell ref="B6:E7"/>
    <mergeCell ref="F6:F7"/>
    <mergeCell ref="J6:K7"/>
  </mergeCells>
  <phoneticPr fontId="4"/>
  <conditionalFormatting sqref="G86:H92 I76 G68:I68 G27:H28 G30:H31 I62 G8:H23 G35:H67 G69:H80">
    <cfRule type="expression" dxfId="56" priority="1643">
      <formula>G8=""</formula>
    </cfRule>
  </conditionalFormatting>
  <conditionalFormatting sqref="H25:H26">
    <cfRule type="expression" dxfId="55" priority="1511">
      <formula>H25=""</formula>
    </cfRule>
  </conditionalFormatting>
  <conditionalFormatting sqref="H32 H34">
    <cfRule type="expression" dxfId="54" priority="1484">
      <formula>H32=""</formula>
    </cfRule>
  </conditionalFormatting>
  <conditionalFormatting sqref="H33">
    <cfRule type="expression" dxfId="53" priority="1141">
      <formula>H33=""</formula>
    </cfRule>
  </conditionalFormatting>
  <conditionalFormatting sqref="H83">
    <cfRule type="expression" dxfId="52" priority="956">
      <formula>H83=""</formula>
    </cfRule>
  </conditionalFormatting>
  <conditionalFormatting sqref="H84:H85">
    <cfRule type="expression" dxfId="51" priority="857">
      <formula>H84=""</formula>
    </cfRule>
  </conditionalFormatting>
  <conditionalFormatting sqref="H29">
    <cfRule type="expression" dxfId="50" priority="481">
      <formula>H29=""</formula>
    </cfRule>
  </conditionalFormatting>
  <conditionalFormatting sqref="G24:H24">
    <cfRule type="expression" dxfId="49" priority="240">
      <formula>G24=""</formula>
    </cfRule>
  </conditionalFormatting>
  <conditionalFormatting sqref="G81:H81">
    <cfRule type="expression" dxfId="48" priority="239">
      <formula>G81=""</formula>
    </cfRule>
  </conditionalFormatting>
  <conditionalFormatting sqref="G82:H82">
    <cfRule type="expression" dxfId="47" priority="233">
      <formula>G82=""</formula>
    </cfRule>
  </conditionalFormatting>
  <conditionalFormatting sqref="G25:G26">
    <cfRule type="expression" dxfId="46" priority="226">
      <formula>G25=""</formula>
    </cfRule>
  </conditionalFormatting>
  <conditionalFormatting sqref="G32 G34">
    <cfRule type="expression" dxfId="45" priority="224">
      <formula>G32=""</formula>
    </cfRule>
  </conditionalFormatting>
  <conditionalFormatting sqref="G33">
    <cfRule type="expression" dxfId="44" priority="194">
      <formula>G33=""</formula>
    </cfRule>
  </conditionalFormatting>
  <conditionalFormatting sqref="G83">
    <cfRule type="expression" dxfId="43" priority="166">
      <formula>G83=""</formula>
    </cfRule>
  </conditionalFormatting>
  <conditionalFormatting sqref="G84:G85">
    <cfRule type="expression" dxfId="42" priority="158">
      <formula>G84=""</formula>
    </cfRule>
  </conditionalFormatting>
  <conditionalFormatting sqref="G29">
    <cfRule type="expression" dxfId="41" priority="87">
      <formula>G29=""</formula>
    </cfRule>
  </conditionalFormatting>
  <conditionalFormatting sqref="E33:E34">
    <cfRule type="expression" dxfId="40" priority="66074">
      <formula>#REF!="○"</formula>
    </cfRule>
  </conditionalFormatting>
  <conditionalFormatting sqref="E30">
    <cfRule type="expression" dxfId="39" priority="66075">
      <formula>#REF!="○"</formula>
    </cfRule>
  </conditionalFormatting>
  <conditionalFormatting sqref="E32">
    <cfRule type="expression" dxfId="38" priority="66077">
      <formula>#REF!="○"</formula>
    </cfRule>
  </conditionalFormatting>
  <conditionalFormatting sqref="E86">
    <cfRule type="expression" dxfId="37" priority="66078">
      <formula>#REF!="○"</formula>
    </cfRule>
  </conditionalFormatting>
  <conditionalFormatting sqref="E16">
    <cfRule type="expression" dxfId="36" priority="66079">
      <formula>#REF!="○"</formula>
    </cfRule>
  </conditionalFormatting>
  <conditionalFormatting sqref="E19">
    <cfRule type="expression" dxfId="35" priority="66080">
      <formula>#REF!="○"</formula>
    </cfRule>
  </conditionalFormatting>
  <conditionalFormatting sqref="E18">
    <cfRule type="expression" dxfId="34" priority="66081">
      <formula>#REF!="○"</formula>
    </cfRule>
  </conditionalFormatting>
  <conditionalFormatting sqref="E17">
    <cfRule type="expression" dxfId="33" priority="66082">
      <formula>#REF!="○"</formula>
    </cfRule>
  </conditionalFormatting>
  <conditionalFormatting sqref="E31">
    <cfRule type="expression" dxfId="32" priority="66083">
      <formula>#REF!="○"</formula>
    </cfRule>
  </conditionalFormatting>
  <conditionalFormatting sqref="E35">
    <cfRule type="expression" dxfId="31" priority="66084">
      <formula>#REF!="○"</formula>
    </cfRule>
  </conditionalFormatting>
  <conditionalFormatting sqref="E45">
    <cfRule type="expression" dxfId="30" priority="66085">
      <formula>#REF!="○"</formula>
    </cfRule>
  </conditionalFormatting>
  <conditionalFormatting sqref="E76">
    <cfRule type="expression" dxfId="29" priority="66086">
      <formula>#REF!="○"</formula>
    </cfRule>
  </conditionalFormatting>
  <conditionalFormatting sqref="E83">
    <cfRule type="expression" dxfId="28" priority="66087">
      <formula>#REF!="○"</formula>
    </cfRule>
  </conditionalFormatting>
  <conditionalFormatting sqref="E89:E91">
    <cfRule type="expression" dxfId="27" priority="66088">
      <formula>#REF!="○"</formula>
    </cfRule>
  </conditionalFormatting>
  <conditionalFormatting sqref="E87:E88">
    <cfRule type="expression" dxfId="26" priority="66089">
      <formula>#REF!="○"</formula>
    </cfRule>
  </conditionalFormatting>
  <conditionalFormatting sqref="E61">
    <cfRule type="expression" dxfId="25" priority="66090">
      <formula>#REF!="○"</formula>
    </cfRule>
  </conditionalFormatting>
  <conditionalFormatting sqref="E29">
    <cfRule type="expression" dxfId="24" priority="66091">
      <formula>#REF!="○"</formula>
    </cfRule>
  </conditionalFormatting>
  <conditionalFormatting sqref="E24">
    <cfRule type="expression" dxfId="23" priority="66092">
      <formula>#REF!="○"</formula>
    </cfRule>
  </conditionalFormatting>
  <conditionalFormatting sqref="E84:E85">
    <cfRule type="expression" dxfId="22" priority="66093">
      <formula>#REF!="○"</formula>
    </cfRule>
  </conditionalFormatting>
  <conditionalFormatting sqref="E81:E82">
    <cfRule type="expression" dxfId="21" priority="66094">
      <formula>#REF!="○"</formula>
    </cfRule>
  </conditionalFormatting>
  <conditionalFormatting sqref="E79:E80">
    <cfRule type="expression" dxfId="20" priority="66095">
      <formula>#REF!="○"</formula>
    </cfRule>
  </conditionalFormatting>
  <conditionalFormatting sqref="E77:E78">
    <cfRule type="expression" dxfId="19" priority="66096">
      <formula>#REF!="○"</formula>
    </cfRule>
  </conditionalFormatting>
  <conditionalFormatting sqref="E71:E72">
    <cfRule type="expression" dxfId="18" priority="66097">
      <formula>#REF!="○"</formula>
    </cfRule>
  </conditionalFormatting>
  <conditionalFormatting sqref="E73:E75">
    <cfRule type="expression" dxfId="17" priority="66098">
      <formula>#REF!="○"</formula>
    </cfRule>
  </conditionalFormatting>
  <conditionalFormatting sqref="E67:E70">
    <cfRule type="expression" dxfId="16" priority="66099">
      <formula>#REF!="○"</formula>
    </cfRule>
  </conditionalFormatting>
  <conditionalFormatting sqref="E65:E66">
    <cfRule type="expression" dxfId="15" priority="66100">
      <formula>#REF!="○"</formula>
    </cfRule>
  </conditionalFormatting>
  <conditionalFormatting sqref="E63:E64">
    <cfRule type="expression" dxfId="14" priority="66101">
      <formula>#REF!="○"</formula>
    </cfRule>
  </conditionalFormatting>
  <conditionalFormatting sqref="E59:E60">
    <cfRule type="expression" dxfId="13" priority="66102">
      <formula>#REF!="○"</formula>
    </cfRule>
  </conditionalFormatting>
  <conditionalFormatting sqref="E57:E58">
    <cfRule type="expression" dxfId="12" priority="66103">
      <formula>#REF!="○"</formula>
    </cfRule>
  </conditionalFormatting>
  <conditionalFormatting sqref="E54:E56">
    <cfRule type="expression" dxfId="11" priority="66104">
      <formula>#REF!="○"</formula>
    </cfRule>
  </conditionalFormatting>
  <conditionalFormatting sqref="E50:E53">
    <cfRule type="expression" dxfId="10" priority="66105">
      <formula>#REF!="○"</formula>
    </cfRule>
  </conditionalFormatting>
  <conditionalFormatting sqref="E46:E49">
    <cfRule type="expression" dxfId="9" priority="66106">
      <formula>#REF!="○"</formula>
    </cfRule>
  </conditionalFormatting>
  <conditionalFormatting sqref="E41:E44">
    <cfRule type="expression" dxfId="8" priority="66107">
      <formula>#REF!="○"</formula>
    </cfRule>
  </conditionalFormatting>
  <conditionalFormatting sqref="E39:E40">
    <cfRule type="expression" dxfId="7" priority="66108">
      <formula>#REF!="○"</formula>
    </cfRule>
  </conditionalFormatting>
  <conditionalFormatting sqref="E36:E38">
    <cfRule type="expression" dxfId="6" priority="66109">
      <formula>#REF!="○"</formula>
    </cfRule>
  </conditionalFormatting>
  <conditionalFormatting sqref="E22:E23">
    <cfRule type="expression" dxfId="5" priority="66110">
      <formula>#REF!="○"</formula>
    </cfRule>
  </conditionalFormatting>
  <conditionalFormatting sqref="E20:E21">
    <cfRule type="expression" dxfId="4" priority="66111">
      <formula>#REF!="○"</formula>
    </cfRule>
  </conditionalFormatting>
  <conditionalFormatting sqref="E10:E15">
    <cfRule type="expression" dxfId="3" priority="66112">
      <formula>#REF!="○"</formula>
    </cfRule>
  </conditionalFormatting>
  <conditionalFormatting sqref="E8:E9">
    <cfRule type="expression" dxfId="2" priority="66113">
      <formula>#REF!="○"</formula>
    </cfRule>
  </conditionalFormatting>
  <conditionalFormatting sqref="E27:E28">
    <cfRule type="expression" dxfId="1" priority="66114">
      <formula>#REF!="○"</formula>
    </cfRule>
  </conditionalFormatting>
  <conditionalFormatting sqref="E25:E26">
    <cfRule type="expression" dxfId="0" priority="66115">
      <formula>#REF!="○"</formula>
    </cfRule>
  </conditionalFormatting>
  <printOptions horizontalCentered="1"/>
  <pageMargins left="0.70866141732283472" right="0.70866141732283472" top="0.78740157480314965" bottom="0.59055118110236227" header="0.31496062992125984" footer="0.31496062992125984"/>
  <pageSetup paperSize="9" scale="83" fitToHeight="0" orientation="portrait" blackAndWhite="1" copies="2" r:id="rId50"/>
  <headerFooter>
    <oddFooter>&amp;C&amp;P</oddFooter>
  </headerFooter>
  <rowBreaks count="1" manualBreakCount="1">
    <brk id="49" max="1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歳入一覧</vt:lpstr>
      <vt:lpstr>歳入一覧!Print_Area</vt:lpstr>
      <vt:lpstr>歳入一覧!Print_Titles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2023-02-08T04:36:52Z</cp:lastPrinted>
  <dcterms:created xsi:type="dcterms:W3CDTF">2006-09-16T00:00:00Z</dcterms:created>
  <dcterms:modified xsi:type="dcterms:W3CDTF">2023-02-08T04:36:55Z</dcterms:modified>
</cp:coreProperties>
</file>