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0031921-B806-4241-AAC4-5DE403179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準公・公営会計" sheetId="2" r:id="rId1"/>
  </sheets>
  <definedNames>
    <definedName name="_xlnm.Print_Area" localSheetId="0">準公・公営会計!$A$1:$G$105</definedName>
    <definedName name="_xlnm.Print_Titles" localSheetId="0">準公・公営会計!$6:$7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2" l="1"/>
  <c r="D22" i="2"/>
  <c r="D30" i="2"/>
  <c r="D34" i="2"/>
  <c r="D54" i="2"/>
  <c r="D62" i="2"/>
  <c r="D66" i="2"/>
  <c r="D74" i="2"/>
  <c r="D78" i="2"/>
  <c r="D90" i="2"/>
  <c r="D94" i="2"/>
  <c r="D98" i="2"/>
  <c r="C98" i="2"/>
  <c r="D102" i="2"/>
  <c r="C102" i="2"/>
  <c r="C94" i="2"/>
  <c r="C90" i="2"/>
  <c r="C78" i="2"/>
  <c r="C74" i="2"/>
  <c r="C66" i="2"/>
  <c r="C62" i="2"/>
  <c r="C54" i="2"/>
  <c r="C34" i="2"/>
  <c r="C30" i="2"/>
  <c r="C22" i="2"/>
  <c r="E74" i="2" l="1"/>
  <c r="E78" i="2"/>
  <c r="E52" i="2"/>
  <c r="E48" i="2" l="1"/>
  <c r="E18" i="2"/>
  <c r="G105" i="2"/>
  <c r="G104" i="2"/>
  <c r="F104" i="2" s="1"/>
  <c r="E50" i="2" l="1"/>
  <c r="E98" i="2"/>
  <c r="E58" i="2"/>
  <c r="E32" i="2"/>
  <c r="E70" i="2"/>
  <c r="E38" i="2"/>
  <c r="E64" i="2"/>
  <c r="E60" i="2"/>
  <c r="E100" i="2"/>
  <c r="E94" i="2" l="1"/>
  <c r="E92" i="2"/>
  <c r="E54" i="2"/>
  <c r="E12" i="2"/>
  <c r="E86" i="2"/>
  <c r="E66" i="2"/>
  <c r="E96" i="2"/>
  <c r="E82" i="2"/>
  <c r="E88" i="2"/>
  <c r="E76" i="2"/>
  <c r="E24" i="2"/>
  <c r="E34" i="2"/>
  <c r="E20" i="2"/>
  <c r="E80" i="2"/>
  <c r="E84" i="2"/>
  <c r="E72" i="2"/>
  <c r="E26" i="2"/>
  <c r="E44" i="2"/>
  <c r="E42" i="2"/>
  <c r="E16" i="2"/>
  <c r="E10" i="2"/>
  <c r="E102" i="2"/>
  <c r="E46" i="2"/>
  <c r="E36" i="2"/>
  <c r="E40" i="2"/>
  <c r="E56" i="2"/>
  <c r="E14" i="2"/>
  <c r="E22" i="2" l="1"/>
  <c r="E62" i="2"/>
  <c r="E90" i="2"/>
  <c r="D104" i="2" l="1"/>
  <c r="E104" i="2" s="1"/>
  <c r="E30" i="2" l="1"/>
  <c r="E28" i="2"/>
</calcChain>
</file>

<file path=xl/sharedStrings.xml><?xml version="1.0" encoding="utf-8"?>
<sst xmlns="http://schemas.openxmlformats.org/spreadsheetml/2006/main" count="130" uniqueCount="71">
  <si>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</si>
  <si>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</si>
  <si>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(単位：千円)</t>
    <phoneticPr fontId="7"/>
  </si>
  <si>
    <t>事  業  名</t>
    <phoneticPr fontId="7"/>
  </si>
  <si>
    <t>担 当 課</t>
    <rPh sb="0" eb="1">
      <t>タン</t>
    </rPh>
    <rPh sb="2" eb="3">
      <t>トウ</t>
    </rPh>
    <rPh sb="4" eb="5">
      <t>カ</t>
    </rPh>
    <phoneticPr fontId="7"/>
  </si>
  <si>
    <t>増  減</t>
    <rPh sb="0" eb="1">
      <t>ゾウ</t>
    </rPh>
    <rPh sb="3" eb="4">
      <t>ゲン</t>
    </rPh>
    <phoneticPr fontId="7"/>
  </si>
  <si>
    <t>備  考</t>
    <phoneticPr fontId="7"/>
  </si>
  <si>
    <t>当 初 ①</t>
    <phoneticPr fontId="7"/>
  </si>
  <si>
    <t>（② - ①）</t>
    <phoneticPr fontId="7"/>
  </si>
  <si>
    <t>　　</t>
  </si>
  <si>
    <t>所属名　大阪港湾局</t>
    <rPh sb="0" eb="2">
      <t>ショゾク</t>
    </rPh>
    <rPh sb="2" eb="3">
      <t>メイ</t>
    </rPh>
    <rPh sb="4" eb="6">
      <t>オオサカ</t>
    </rPh>
    <rPh sb="6" eb="8">
      <t>コウワン</t>
    </rPh>
    <rPh sb="8" eb="9">
      <t>キョク</t>
    </rPh>
    <phoneticPr fontId="7"/>
  </si>
  <si>
    <t>会計名　　港営事業会計　　</t>
    <rPh sb="0" eb="2">
      <t>カイケイ</t>
    </rPh>
    <rPh sb="2" eb="3">
      <t>メイ</t>
    </rPh>
    <rPh sb="5" eb="6">
      <t>ミナト</t>
    </rPh>
    <rPh sb="6" eb="7">
      <t>エイ</t>
    </rPh>
    <rPh sb="7" eb="9">
      <t>ジギョウ</t>
    </rPh>
    <rPh sb="9" eb="11">
      <t>カイケイ</t>
    </rPh>
    <phoneticPr fontId="7"/>
  </si>
  <si>
    <t>荷役機械運営費
（港湾施設提供事業）</t>
    <rPh sb="0" eb="2">
      <t>ニヤク</t>
    </rPh>
    <rPh sb="2" eb="4">
      <t>キカイ</t>
    </rPh>
    <rPh sb="4" eb="7">
      <t>ウンエイヒ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</si>
  <si>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海務課　他</t>
    <rPh sb="0" eb="2">
      <t>カイム</t>
    </rPh>
    <rPh sb="2" eb="3">
      <t>カ</t>
    </rPh>
    <rPh sb="4" eb="5">
      <t>ホカ</t>
    </rPh>
    <phoneticPr fontId="3"/>
  </si>
  <si>
    <t>総務課　他</t>
    <rPh sb="0" eb="3">
      <t>ソウムカ</t>
    </rPh>
    <rPh sb="4" eb="5">
      <t>ホカ</t>
    </rPh>
    <phoneticPr fontId="3"/>
  </si>
  <si>
    <t>工務課　他</t>
    <rPh sb="0" eb="3">
      <t>コウムカ</t>
    </rPh>
    <rPh sb="4" eb="5">
      <t>ホカ</t>
    </rPh>
    <phoneticPr fontId="3"/>
  </si>
  <si>
    <t>上屋倉庫運営費
（港湾施設提供事業）</t>
    <rPh sb="0" eb="2">
      <t>ウワヤ</t>
    </rPh>
    <rPh sb="2" eb="4">
      <t>ソウコ</t>
    </rPh>
    <rPh sb="4" eb="7">
      <t>ウンエイヒ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</si>
  <si>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経営改革課</t>
    <rPh sb="0" eb="2">
      <t>ケイエイ</t>
    </rPh>
    <rPh sb="2" eb="4">
      <t>カイカク</t>
    </rPh>
    <rPh sb="4" eb="5">
      <t>カ</t>
    </rPh>
    <phoneticPr fontId="3"/>
  </si>
  <si>
    <t>減価償却費
（港湾施設提供事業）</t>
    <rPh sb="0" eb="2">
      <t>ゲンカ</t>
    </rPh>
    <rPh sb="2" eb="4">
      <t>ショウキャク</t>
    </rPh>
    <rPh sb="4" eb="5">
      <t>ヒ</t>
    </rPh>
    <rPh sb="7" eb="15">
      <t>コウワンシセツテイキョウジギョウ</t>
    </rPh>
    <phoneticPr fontId="3"/>
  </si>
  <si>
    <t>資産減耗費
（港湾施設提供事業）</t>
    <rPh sb="0" eb="2">
      <t>シサン</t>
    </rPh>
    <rPh sb="2" eb="4">
      <t>ゲンモウ</t>
    </rPh>
    <rPh sb="4" eb="5">
      <t>ヒ</t>
    </rPh>
    <rPh sb="7" eb="15">
      <t>コウワンシセツテイキョウジギョウ</t>
    </rPh>
    <phoneticPr fontId="3"/>
  </si>
  <si>
    <t>賞与引当金
（港湾施設提供事業）</t>
    <rPh sb="0" eb="2">
      <t>ショウヨ</t>
    </rPh>
    <rPh sb="2" eb="4">
      <t>ヒキアテ</t>
    </rPh>
    <rPh sb="4" eb="5">
      <t>キン</t>
    </rPh>
    <rPh sb="7" eb="15">
      <t>コウワンシセツテイキョウジギョウ</t>
    </rPh>
    <phoneticPr fontId="3"/>
  </si>
  <si>
    <t>退職給付引当金
（港湾施設提供事業）</t>
    <rPh sb="0" eb="7">
      <t>タイショクキュウフヒキアテキン</t>
    </rPh>
    <rPh sb="9" eb="17">
      <t>コウワンシセツテイキョウジギョウ</t>
    </rPh>
    <phoneticPr fontId="3"/>
  </si>
  <si>
    <t>営業費用（港湾施設提供事業）計</t>
    <rPh sb="0" eb="2">
      <t>エイギョウ</t>
    </rPh>
    <rPh sb="2" eb="4">
      <t>ヒヨウ</t>
    </rPh>
    <rPh sb="5" eb="13">
      <t>コウワンシセツテイキョウジギョウ</t>
    </rPh>
    <rPh sb="14" eb="15">
      <t>ケイ</t>
    </rPh>
    <phoneticPr fontId="7"/>
  </si>
  <si>
    <t>企業債支払利息等
（港湾施設提供事業）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8">
      <t>コウワンシセツテイキョウジギョウ</t>
    </rPh>
    <phoneticPr fontId="3"/>
  </si>
  <si>
    <t>消費税及び地方消費税納付額（港湾施設提供事業）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rPh sb="14" eb="22">
      <t>コウワンシセツテイキョウジギョウ</t>
    </rPh>
    <phoneticPr fontId="3"/>
  </si>
  <si>
    <t>雑支出
（港湾施設提供事業）</t>
    <rPh sb="0" eb="1">
      <t>ザツ</t>
    </rPh>
    <rPh sb="1" eb="3">
      <t>シシュツ</t>
    </rPh>
    <rPh sb="5" eb="7">
      <t>コウワン</t>
    </rPh>
    <rPh sb="7" eb="9">
      <t>シセツ</t>
    </rPh>
    <rPh sb="9" eb="11">
      <t>テイキョウ</t>
    </rPh>
    <rPh sb="11" eb="13">
      <t>ジギョウ</t>
    </rPh>
    <phoneticPr fontId="3"/>
  </si>
  <si>
    <t>営業外費用（港湾施設提供事業）計</t>
    <rPh sb="0" eb="2">
      <t>エイギョウ</t>
    </rPh>
    <rPh sb="2" eb="3">
      <t>ガイ</t>
    </rPh>
    <rPh sb="3" eb="5">
      <t>ヒヨウ</t>
    </rPh>
    <rPh sb="6" eb="14">
      <t>コウワンシセツテイキョウジギョウ</t>
    </rPh>
    <rPh sb="15" eb="16">
      <t>ケイ</t>
    </rPh>
    <phoneticPr fontId="7"/>
  </si>
  <si>
    <t>予備費
（港湾施設提供事業）</t>
    <rPh sb="0" eb="3">
      <t>ヨビヒ</t>
    </rPh>
    <rPh sb="5" eb="7">
      <t>コウワン</t>
    </rPh>
    <rPh sb="7" eb="9">
      <t>シセツ</t>
    </rPh>
    <rPh sb="9" eb="11">
      <t>テイキョウ</t>
    </rPh>
    <rPh sb="11" eb="13">
      <t>ジギョウ</t>
    </rPh>
    <phoneticPr fontId="3"/>
  </si>
  <si>
    <t>予備費（港湾施設提供事業）計</t>
    <rPh sb="0" eb="3">
      <t>ヨビヒ</t>
    </rPh>
    <rPh sb="4" eb="12">
      <t>コウワンシセツテイキョウジギョウ</t>
    </rPh>
    <rPh sb="13" eb="14">
      <t>ケイ</t>
    </rPh>
    <phoneticPr fontId="7"/>
  </si>
  <si>
    <t>土地売却原価
（大阪港埋立事業）</t>
    <rPh sb="0" eb="2">
      <t>トチ</t>
    </rPh>
    <rPh sb="2" eb="4">
      <t>バイキャク</t>
    </rPh>
    <rPh sb="4" eb="6">
      <t>ゲンカ</t>
    </rPh>
    <rPh sb="8" eb="11">
      <t>オオサカコウ</t>
    </rPh>
    <rPh sb="11" eb="13">
      <t>ウメタテ</t>
    </rPh>
    <rPh sb="13" eb="15">
      <t>ジギョウ</t>
    </rPh>
    <phoneticPr fontId="3"/>
  </si>
  <si>
    <t>土地売却等に伴う経費
（大阪港埋立事業）</t>
    <rPh sb="0" eb="2">
      <t>トチ</t>
    </rPh>
    <rPh sb="2" eb="4">
      <t>バイキャク</t>
    </rPh>
    <rPh sb="4" eb="5">
      <t>トウ</t>
    </rPh>
    <rPh sb="6" eb="7">
      <t>トモナ</t>
    </rPh>
    <rPh sb="8" eb="10">
      <t>ケイヒ</t>
    </rPh>
    <rPh sb="12" eb="14">
      <t>オオサカ</t>
    </rPh>
    <rPh sb="14" eb="15">
      <t>コウ</t>
    </rPh>
    <rPh sb="15" eb="17">
      <t>ウメタテ</t>
    </rPh>
    <rPh sb="17" eb="19">
      <t>ジギョウ</t>
    </rPh>
    <phoneticPr fontId="3"/>
  </si>
  <si>
    <t>販売促進課　他</t>
    <rPh sb="0" eb="2">
      <t>ハンバイ</t>
    </rPh>
    <rPh sb="2" eb="5">
      <t>ソクシンカ</t>
    </rPh>
    <rPh sb="6" eb="7">
      <t>ホカ</t>
    </rPh>
    <phoneticPr fontId="3"/>
  </si>
  <si>
    <t>集客施設等、地区の活性化に
係る業務（大阪港埋立事業）</t>
    <rPh sb="0" eb="2">
      <t>シュウキャク</t>
    </rPh>
    <rPh sb="2" eb="4">
      <t>シセツ</t>
    </rPh>
    <rPh sb="4" eb="5">
      <t>トウ</t>
    </rPh>
    <rPh sb="6" eb="8">
      <t>チク</t>
    </rPh>
    <rPh sb="9" eb="12">
      <t>カッセイカ</t>
    </rPh>
    <rPh sb="14" eb="15">
      <t>カカ</t>
    </rPh>
    <rPh sb="16" eb="18">
      <t>ギョウム</t>
    </rPh>
    <rPh sb="19" eb="26">
      <t>オオサカコウウメタテジギョウ</t>
    </rPh>
    <phoneticPr fontId="3"/>
  </si>
  <si>
    <t>開発調整課　他</t>
    <rPh sb="0" eb="2">
      <t>カイハツ</t>
    </rPh>
    <rPh sb="2" eb="4">
      <t>チョウセイ</t>
    </rPh>
    <rPh sb="4" eb="5">
      <t>カ</t>
    </rPh>
    <rPh sb="6" eb="7">
      <t>ホカ</t>
    </rPh>
    <phoneticPr fontId="3"/>
  </si>
  <si>
    <t>基盤施設等の維持管理
（大阪港埋立事業）</t>
    <rPh sb="0" eb="2">
      <t>キバン</t>
    </rPh>
    <rPh sb="2" eb="4">
      <t>シセツ</t>
    </rPh>
    <rPh sb="4" eb="5">
      <t>トウ</t>
    </rPh>
    <rPh sb="6" eb="8">
      <t>イジ</t>
    </rPh>
    <rPh sb="8" eb="10">
      <t>カンリ</t>
    </rPh>
    <rPh sb="12" eb="14">
      <t>オオサカ</t>
    </rPh>
    <rPh sb="14" eb="15">
      <t>コウ</t>
    </rPh>
    <rPh sb="15" eb="17">
      <t>ウメタテ</t>
    </rPh>
    <rPh sb="17" eb="19">
      <t>ジギョウ</t>
    </rPh>
    <phoneticPr fontId="3"/>
  </si>
  <si>
    <t>その他一般管理費
（大阪港埋立事業）</t>
    <rPh sb="2" eb="3">
      <t>タ</t>
    </rPh>
    <rPh sb="3" eb="5">
      <t>イッパン</t>
    </rPh>
    <rPh sb="5" eb="8">
      <t>カンリヒ</t>
    </rPh>
    <rPh sb="10" eb="12">
      <t>オオサカ</t>
    </rPh>
    <rPh sb="12" eb="13">
      <t>コウ</t>
    </rPh>
    <rPh sb="13" eb="15">
      <t>ウメタテ</t>
    </rPh>
    <rPh sb="15" eb="17">
      <t>ジギョウ</t>
    </rPh>
    <phoneticPr fontId="3"/>
  </si>
  <si>
    <t>減価償却費
（大阪港埋立事業）</t>
    <rPh sb="0" eb="2">
      <t>ゲンカ</t>
    </rPh>
    <rPh sb="2" eb="4">
      <t>ショウキャク</t>
    </rPh>
    <rPh sb="4" eb="5">
      <t>ヒ</t>
    </rPh>
    <rPh sb="7" eb="14">
      <t>オオサカコウウメタテジギョウ</t>
    </rPh>
    <phoneticPr fontId="3"/>
  </si>
  <si>
    <t>賞与引当金
（大阪港埋立事業）</t>
    <rPh sb="0" eb="2">
      <t>ショウヨ</t>
    </rPh>
    <rPh sb="2" eb="4">
      <t>ヒキアテ</t>
    </rPh>
    <rPh sb="4" eb="5">
      <t>キン</t>
    </rPh>
    <rPh sb="7" eb="14">
      <t>オオサカコウウメタテジギョウ</t>
    </rPh>
    <phoneticPr fontId="3"/>
  </si>
  <si>
    <t>退職給付引当金
（大阪港埋立事業）</t>
    <rPh sb="0" eb="7">
      <t>タイショクキュウフヒキアテキン</t>
    </rPh>
    <rPh sb="9" eb="11">
      <t>オオサカ</t>
    </rPh>
    <rPh sb="11" eb="12">
      <t>コウ</t>
    </rPh>
    <rPh sb="12" eb="14">
      <t>ウメタテ</t>
    </rPh>
    <rPh sb="14" eb="16">
      <t>ジギョウ</t>
    </rPh>
    <phoneticPr fontId="3"/>
  </si>
  <si>
    <t>営業費用（大阪港埋立事業）計</t>
    <rPh sb="0" eb="2">
      <t>エイギョウ</t>
    </rPh>
    <rPh sb="2" eb="4">
      <t>ヒヨウ</t>
    </rPh>
    <rPh sb="5" eb="7">
      <t>オオサカ</t>
    </rPh>
    <rPh sb="7" eb="8">
      <t>コウ</t>
    </rPh>
    <rPh sb="8" eb="10">
      <t>ウメタテ</t>
    </rPh>
    <rPh sb="10" eb="12">
      <t>ジギョウ</t>
    </rPh>
    <rPh sb="13" eb="14">
      <t>ケイ</t>
    </rPh>
    <phoneticPr fontId="7"/>
  </si>
  <si>
    <t>企業債支払利息等
（大阪港埋立事業）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2">
      <t>オオサカ</t>
    </rPh>
    <rPh sb="12" eb="13">
      <t>コウ</t>
    </rPh>
    <rPh sb="13" eb="15">
      <t>ウメタテ</t>
    </rPh>
    <rPh sb="15" eb="17">
      <t>ジギョウ</t>
    </rPh>
    <phoneticPr fontId="3"/>
  </si>
  <si>
    <t>企業債発行差金償却
（大阪港埋立事業）</t>
    <rPh sb="0" eb="2">
      <t>キギョウ</t>
    </rPh>
    <rPh sb="2" eb="3">
      <t>サイ</t>
    </rPh>
    <rPh sb="3" eb="5">
      <t>ハッコウ</t>
    </rPh>
    <rPh sb="5" eb="7">
      <t>サキン</t>
    </rPh>
    <rPh sb="7" eb="9">
      <t>ショウキャク</t>
    </rPh>
    <rPh sb="11" eb="13">
      <t>オオサカ</t>
    </rPh>
    <rPh sb="13" eb="14">
      <t>コウ</t>
    </rPh>
    <rPh sb="14" eb="16">
      <t>ウメタテ</t>
    </rPh>
    <rPh sb="16" eb="18">
      <t>ジギョウ</t>
    </rPh>
    <phoneticPr fontId="3"/>
  </si>
  <si>
    <t>雑支出
（大阪港埋立事業）</t>
    <rPh sb="0" eb="1">
      <t>ザツ</t>
    </rPh>
    <rPh sb="1" eb="3">
      <t>シシュツ</t>
    </rPh>
    <rPh sb="5" eb="10">
      <t>オオサカコウウメタテ</t>
    </rPh>
    <rPh sb="10" eb="12">
      <t>ジギョウ</t>
    </rPh>
    <phoneticPr fontId="3"/>
  </si>
  <si>
    <t>営業外費用（大阪港埋立事業）計</t>
    <rPh sb="0" eb="2">
      <t>エイギョウ</t>
    </rPh>
    <rPh sb="2" eb="3">
      <t>ガイ</t>
    </rPh>
    <rPh sb="3" eb="5">
      <t>ヒヨウ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7"/>
  </si>
  <si>
    <t>予備費
（大阪港埋立事業）</t>
    <rPh sb="0" eb="3">
      <t>ヨビヒ</t>
    </rPh>
    <rPh sb="5" eb="10">
      <t>オオサカコウウメタテ</t>
    </rPh>
    <rPh sb="10" eb="12">
      <t>ジギョウ</t>
    </rPh>
    <phoneticPr fontId="3"/>
  </si>
  <si>
    <t>予備費（大阪港埋立事業）計</t>
    <rPh sb="0" eb="3">
      <t>ヨビヒ</t>
    </rPh>
    <rPh sb="4" eb="6">
      <t>オオサカ</t>
    </rPh>
    <rPh sb="6" eb="7">
      <t>コウ</t>
    </rPh>
    <rPh sb="7" eb="9">
      <t>ウメタテ</t>
    </rPh>
    <rPh sb="9" eb="11">
      <t>ジギョウ</t>
    </rPh>
    <rPh sb="12" eb="13">
      <t>ケイ</t>
    </rPh>
    <phoneticPr fontId="7"/>
  </si>
  <si>
    <t>資本的支出</t>
    <rPh sb="0" eb="2">
      <t>シホン</t>
    </rPh>
    <rPh sb="2" eb="3">
      <t>テキ</t>
    </rPh>
    <rPh sb="3" eb="5">
      <t>シシュツ</t>
    </rPh>
    <phoneticPr fontId="7"/>
  </si>
  <si>
    <t>荷役機械整備費
（港湾施設提供事業）</t>
    <rPh sb="0" eb="2">
      <t>ニヤク</t>
    </rPh>
    <rPh sb="2" eb="4">
      <t>キカイ</t>
    </rPh>
    <rPh sb="4" eb="7">
      <t>セイビヒ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</si>
  <si>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上屋倉庫整備費
（港湾施設提供事業）</t>
    <rPh sb="0" eb="2">
      <t>ウワヤ</t>
    </rPh>
    <rPh sb="2" eb="4">
      <t>ソウコ</t>
    </rPh>
    <rPh sb="4" eb="7">
      <t>セイビヒ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3"/>
  </si>
  <si>
    <t>建設改良費（港湾施設提供事業）計</t>
    <rPh sb="0" eb="2">
      <t>ケンセツ</t>
    </rPh>
    <rPh sb="2" eb="4">
      <t>カイリョウ</t>
    </rPh>
    <rPh sb="4" eb="5">
      <t>ヒ</t>
    </rPh>
    <rPh sb="6" eb="14">
      <t>コウワンシセツテイキョウジギョウ</t>
    </rPh>
    <rPh sb="15" eb="16">
      <t>ケイ</t>
    </rPh>
    <phoneticPr fontId="7"/>
  </si>
  <si>
    <t>企業債償還金
（港湾施設提供事業）</t>
    <rPh sb="0" eb="2">
      <t>キギョウ</t>
    </rPh>
    <rPh sb="2" eb="3">
      <t>サイ</t>
    </rPh>
    <rPh sb="3" eb="6">
      <t>ショウカンキン</t>
    </rPh>
    <rPh sb="8" eb="10">
      <t>コウワン</t>
    </rPh>
    <rPh sb="10" eb="12">
      <t>シセツ</t>
    </rPh>
    <rPh sb="12" eb="14">
      <t>テイキョウ</t>
    </rPh>
    <rPh sb="14" eb="16">
      <t>ジギョウ</t>
    </rPh>
    <phoneticPr fontId="3"/>
  </si>
  <si>
    <t>企業債償還金（港湾施設提供事業）計</t>
    <rPh sb="0" eb="2">
      <t>キギョウ</t>
    </rPh>
    <rPh sb="2" eb="3">
      <t>サイ</t>
    </rPh>
    <rPh sb="3" eb="6">
      <t>ショウカンキン</t>
    </rPh>
    <rPh sb="7" eb="15">
      <t>コウワンシセツテイキョウジギョウ</t>
    </rPh>
    <rPh sb="16" eb="17">
      <t>ケイ</t>
    </rPh>
    <phoneticPr fontId="7"/>
  </si>
  <si>
    <t>咲洲整備事業
（大阪港埋立事業）</t>
    <rPh sb="0" eb="2">
      <t>サキシマ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</si>
  <si>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舞洲整備事業
（大阪港埋立事業）</t>
    <rPh sb="0" eb="2">
      <t>マイシマ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</si>
  <si>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鶴浜整備事業
（大阪港埋立事業）</t>
    <rPh sb="0" eb="1">
      <t>ツル</t>
    </rPh>
    <rPh sb="1" eb="2">
      <t>ハマ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</si>
  <si>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夢洲整備事業
（大阪港埋立事業）</t>
    <rPh sb="0" eb="2">
      <t>ユメシマ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</si>
  <si>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埋立事業費（大阪港埋立事業）計</t>
    <rPh sb="0" eb="2">
      <t>ウメタテ</t>
    </rPh>
    <rPh sb="2" eb="4">
      <t>ジギョウ</t>
    </rPh>
    <rPh sb="4" eb="5">
      <t>ヒ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7"/>
  </si>
  <si>
    <t>企業債償還金
（大阪港埋立事業）</t>
    <rPh sb="0" eb="2">
      <t>キギョウ</t>
    </rPh>
    <rPh sb="2" eb="3">
      <t>サイ</t>
    </rPh>
    <rPh sb="3" eb="6">
      <t>ショウカンキン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3"/>
  </si>
  <si>
    <t>企業債償還金（大阪港埋立事業）計</t>
    <rPh sb="0" eb="2">
      <t>キギョウ</t>
    </rPh>
    <rPh sb="2" eb="3">
      <t>サイ</t>
    </rPh>
    <rPh sb="3" eb="6">
      <t>ショウカンキン</t>
    </rPh>
    <rPh sb="7" eb="9">
      <t>オオサカ</t>
    </rPh>
    <rPh sb="9" eb="10">
      <t>コウ</t>
    </rPh>
    <rPh sb="10" eb="12">
      <t>ウメタテ</t>
    </rPh>
    <rPh sb="12" eb="14">
      <t>ジギョウ</t>
    </rPh>
    <rPh sb="15" eb="16">
      <t>ケイ</t>
    </rPh>
    <phoneticPr fontId="7"/>
  </si>
  <si>
    <t>企業債諸費（大阪港埋立事業）計</t>
    <rPh sb="0" eb="2">
      <t>キギョウ</t>
    </rPh>
    <rPh sb="2" eb="3">
      <t>サイ</t>
    </rPh>
    <rPh sb="3" eb="5">
      <t>ショヒ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7"/>
  </si>
  <si>
    <t>国際博覧会の開催及びＩＲを含む国際観光拠点形成（国際物流拠点の機能強化を含む）に向けた夢洲地区の土地造成・基盤整備事業
（大阪港埋立事業）</t>
    <rPh sb="61" eb="68">
      <t>オオサカコウウメタテジギョウ</t>
    </rPh>
    <phoneticPr fontId="3"/>
  </si>
  <si>
    <t>予算案 ②</t>
    <rPh sb="0" eb="2">
      <t>ヨサン</t>
    </rPh>
    <rPh sb="2" eb="3">
      <t>アン</t>
    </rPh>
    <phoneticPr fontId="7"/>
  </si>
  <si>
    <t>事業戦略課　他</t>
    <rPh sb="0" eb="5">
      <t>ジギョウセンリャクカ</t>
    </rPh>
    <rPh sb="6" eb="7">
      <t>ホカ</t>
    </rPh>
    <phoneticPr fontId="3"/>
  </si>
  <si>
    <t>振興課　他</t>
    <rPh sb="0" eb="2">
      <t>シンコウ</t>
    </rPh>
    <rPh sb="2" eb="3">
      <t>カ</t>
    </rPh>
    <rPh sb="4" eb="5">
      <t>ホカ</t>
    </rPh>
    <phoneticPr fontId="3"/>
  </si>
  <si>
    <t>貸倒引当金
（大阪港埋立事業）</t>
    <rPh sb="0" eb="2">
      <t>カシダオレ</t>
    </rPh>
    <rPh sb="2" eb="4">
      <t>ヒキアテ</t>
    </rPh>
    <rPh sb="4" eb="5">
      <t>キン</t>
    </rPh>
    <rPh sb="7" eb="9">
      <t>オオサカ</t>
    </rPh>
    <rPh sb="9" eb="10">
      <t>コウ</t>
    </rPh>
    <rPh sb="10" eb="12">
      <t>ウメタテ</t>
    </rPh>
    <rPh sb="12" eb="14">
      <t>ジギョウ</t>
    </rPh>
    <phoneticPr fontId="3"/>
  </si>
  <si>
    <t>大阪港振興基金積立金
（大阪港埋立事業）</t>
    <rPh sb="0" eb="3">
      <t>オオサカコウ</t>
    </rPh>
    <rPh sb="3" eb="7">
      <t>シンコウキキン</t>
    </rPh>
    <rPh sb="7" eb="10">
      <t>ツミタテキン</t>
    </rPh>
    <rPh sb="12" eb="17">
      <t>オオサカコウウメタテ</t>
    </rPh>
    <rPh sb="17" eb="19">
      <t>ジギョウ</t>
    </rPh>
    <phoneticPr fontId="3"/>
  </si>
  <si>
    <t>積立金（大阪港埋立事業）計</t>
    <rPh sb="0" eb="2">
      <t>ツミタテ</t>
    </rPh>
    <rPh sb="2" eb="3">
      <t>キン</t>
    </rPh>
    <rPh sb="4" eb="6">
      <t>オオサカ</t>
    </rPh>
    <rPh sb="6" eb="7">
      <t>コウ</t>
    </rPh>
    <rPh sb="7" eb="9">
      <t>ウメタテ</t>
    </rPh>
    <rPh sb="9" eb="11">
      <t>ジギョウ</t>
    </rPh>
    <rPh sb="12" eb="13">
      <t>ケイ</t>
    </rPh>
    <phoneticPr fontId="7"/>
  </si>
  <si>
    <t>６ 年 度</t>
    <rPh sb="2" eb="3">
      <t>ネン</t>
    </rPh>
    <rPh sb="4" eb="5">
      <t>ド</t>
    </rPh>
    <phoneticPr fontId="4"/>
  </si>
  <si>
    <t>５ 年 度</t>
    <phoneticPr fontId="7"/>
  </si>
  <si>
    <t xml:space="preserve">
開発調整課</t>
    <rPh sb="1" eb="6">
      <t>カイハツチョウセイカ</t>
    </rPh>
    <phoneticPr fontId="3"/>
  </si>
  <si>
    <t>収益的支出</t>
    <rPh sb="0" eb="5">
      <t>シュウエキテキシシュツ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</si>
</sst>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0_ 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right" vertical="center"/>
    </xf>
    <xf numFmtId="0" fontId="9" fillId="0" borderId="3" xfId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7" fontId="5" fillId="0" borderId="25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0" fontId="5" fillId="0" borderId="0" xfId="1" applyNumberFormat="1" applyFont="1" applyFill="1" applyAlignment="1">
      <alignment horizontal="left"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/>
    <xf numFmtId="0" fontId="5" fillId="0" borderId="0" xfId="1" applyFont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vertical="center" shrinkToFit="1"/>
    </xf>
    <xf numFmtId="176" fontId="5" fillId="0" borderId="9" xfId="1" applyNumberFormat="1" applyFont="1" applyFill="1" applyBorder="1" applyAlignment="1">
      <alignment vertical="center" shrinkToFit="1"/>
    </xf>
    <xf numFmtId="0" fontId="5" fillId="0" borderId="14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6" fontId="5" fillId="0" borderId="13" xfId="1" applyNumberFormat="1" applyFont="1" applyBorder="1" applyAlignment="1">
      <alignment vertical="center" shrinkToFit="1"/>
    </xf>
    <xf numFmtId="176" fontId="5" fillId="0" borderId="9" xfId="1" applyNumberFormat="1" applyFont="1" applyBorder="1" applyAlignment="1">
      <alignment vertical="center" shrinkToFit="1"/>
    </xf>
    <xf numFmtId="176" fontId="9" fillId="0" borderId="13" xfId="1" applyNumberFormat="1" applyFont="1" applyFill="1" applyBorder="1" applyAlignment="1">
      <alignment horizontal="center" vertical="center" wrapText="1"/>
    </xf>
    <xf numFmtId="176" fontId="9" fillId="0" borderId="9" xfId="1" applyNumberFormat="1" applyFont="1" applyFill="1" applyBorder="1" applyAlignment="1">
      <alignment horizontal="center" vertical="center" wrapText="1"/>
    </xf>
    <xf numFmtId="178" fontId="9" fillId="0" borderId="16" xfId="1" applyNumberFormat="1" applyFont="1" applyFill="1" applyBorder="1" applyAlignment="1">
      <alignment horizontal="center" vertical="center"/>
    </xf>
    <xf numFmtId="178" fontId="9" fillId="0" borderId="18" xfId="1" applyNumberFormat="1" applyFont="1" applyFill="1" applyBorder="1" applyAlignment="1">
      <alignment horizontal="center" vertical="center"/>
    </xf>
    <xf numFmtId="178" fontId="9" fillId="0" borderId="19" xfId="1" applyNumberFormat="1" applyFont="1" applyFill="1" applyBorder="1" applyAlignment="1">
      <alignment horizontal="center" vertical="center"/>
    </xf>
    <xf numFmtId="178" fontId="9" fillId="0" borderId="8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>
      <alignment horizontal="center" vertical="center"/>
    </xf>
    <xf numFmtId="0" fontId="9" fillId="0" borderId="22" xfId="1" applyNumberFormat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/>
    </xf>
    <xf numFmtId="178" fontId="9" fillId="0" borderId="17" xfId="1" applyNumberFormat="1" applyFont="1" applyFill="1" applyBorder="1" applyAlignment="1">
      <alignment horizontal="left" vertical="center"/>
    </xf>
    <xf numFmtId="178" fontId="9" fillId="0" borderId="15" xfId="1" applyNumberFormat="1" applyFont="1" applyFill="1" applyBorder="1" applyAlignment="1">
      <alignment horizontal="left" vertical="center"/>
    </xf>
    <xf numFmtId="178" fontId="9" fillId="0" borderId="20" xfId="1" applyNumberFormat="1" applyFont="1" applyFill="1" applyBorder="1" applyAlignment="1">
      <alignment horizontal="left" vertical="center"/>
    </xf>
    <xf numFmtId="178" fontId="9" fillId="0" borderId="11" xfId="1" applyNumberFormat="1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178" fontId="9" fillId="0" borderId="16" xfId="1" applyNumberFormat="1" applyFont="1" applyFill="1" applyBorder="1" applyAlignment="1">
      <alignment horizontal="left" vertical="center"/>
    </xf>
    <xf numFmtId="178" fontId="9" fillId="0" borderId="19" xfId="1" applyNumberFormat="1" applyFont="1" applyFill="1" applyBorder="1" applyAlignment="1">
      <alignment horizontal="left" vertical="center"/>
    </xf>
    <xf numFmtId="0" fontId="11" fillId="0" borderId="12" xfId="3" applyNumberFormat="1" applyFill="1" applyBorder="1" applyAlignment="1">
      <alignment horizontal="left" vertical="center" wrapText="1"/>
    </xf>
    <xf numFmtId="0" fontId="11" fillId="0" borderId="7" xfId="3" applyNumberFormat="1" applyFill="1" applyBorder="1" applyAlignment="1">
      <alignment horizontal="left" vertical="center" wrapText="1"/>
    </xf>
  </cellXfs>
  <cellStyles count="4">
    <cellStyle name="ハイパーリンク" xfId="3" builtinId="8"/>
    <cellStyle name="桁区切り 2" xfId="2" xr:uid="{00000000-0005-0000-0000-000000000000}"/>
    <cellStyle name="標準" xfId="0" builtinId="0"/>
    <cellStyle name="標準_③予算事業別調書(目次様式)" xfId="1" xr:uid="{00000000-0005-0000-0000-000002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port/cmsfiles/contents/0000614/614653/m8.xlsx" TargetMode="External"/><Relationship Id="rId13" Type="http://schemas.openxmlformats.org/officeDocument/2006/relationships/hyperlink" Target="https://www.city.osaka.lg.jp/port/cmsfiles/contents/0000614/614653/m13.xlsx" TargetMode="External"/><Relationship Id="rId18" Type="http://schemas.openxmlformats.org/officeDocument/2006/relationships/hyperlink" Target="https://www.city.osaka.lg.jp/port/cmsfiles/contents/0000614/614653/m18.xlsx" TargetMode="External"/><Relationship Id="rId26" Type="http://schemas.openxmlformats.org/officeDocument/2006/relationships/hyperlink" Target="https://www.city.osaka.lg.jp/port/cmsfiles/contents/0000614/614653/m26.xlsx" TargetMode="External"/><Relationship Id="rId3" Type="http://schemas.openxmlformats.org/officeDocument/2006/relationships/hyperlink" Target="https://www.city.osaka.lg.jp/port/cmsfiles/contents/0000614/614653/m3.xlsx" TargetMode="External"/><Relationship Id="rId21" Type="http://schemas.openxmlformats.org/officeDocument/2006/relationships/hyperlink" Target="https://www.city.osaka.lg.jp/port/cmsfiles/contents/0000614/614653/m21.xlsx" TargetMode="External"/><Relationship Id="rId34" Type="http://schemas.openxmlformats.org/officeDocument/2006/relationships/hyperlink" Target="https://www.city.osaka.lg.jp/port/cmsfiles/contents/0000614/614653/m34.xlsx" TargetMode="External"/><Relationship Id="rId7" Type="http://schemas.openxmlformats.org/officeDocument/2006/relationships/hyperlink" Target="https://www.city.osaka.lg.jp/port/cmsfiles/contents/0000614/614653/m7.xlsx" TargetMode="External"/><Relationship Id="rId12" Type="http://schemas.openxmlformats.org/officeDocument/2006/relationships/hyperlink" Target="https://www.city.osaka.lg.jp/port/cmsfiles/contents/0000614/614653/m12.xlsx" TargetMode="External"/><Relationship Id="rId17" Type="http://schemas.openxmlformats.org/officeDocument/2006/relationships/hyperlink" Target="https://www.city.osaka.lg.jp/port/cmsfiles/contents/0000614/614653/m17.xlsx" TargetMode="External"/><Relationship Id="rId25" Type="http://schemas.openxmlformats.org/officeDocument/2006/relationships/hyperlink" Target="https://www.city.osaka.lg.jp/port/cmsfiles/contents/0000614/614653/m25.xlsx" TargetMode="External"/><Relationship Id="rId33" Type="http://schemas.openxmlformats.org/officeDocument/2006/relationships/hyperlink" Target="https://www.city.osaka.lg.jp/port/cmsfiles/contents/0000614/614653/m33.xlsx" TargetMode="External"/><Relationship Id="rId2" Type="http://schemas.openxmlformats.org/officeDocument/2006/relationships/hyperlink" Target="https://www.city.osaka.lg.jp/port/cmsfiles/contents/0000614/614653/m2.xlsx" TargetMode="External"/><Relationship Id="rId16" Type="http://schemas.openxmlformats.org/officeDocument/2006/relationships/hyperlink" Target="https://www.city.osaka.lg.jp/port/cmsfiles/contents/0000614/614653/m16.xlsx" TargetMode="External"/><Relationship Id="rId20" Type="http://schemas.openxmlformats.org/officeDocument/2006/relationships/hyperlink" Target="https://www.city.osaka.lg.jp/port/cmsfiles/contents/0000614/614653/m20.xlsx" TargetMode="External"/><Relationship Id="rId29" Type="http://schemas.openxmlformats.org/officeDocument/2006/relationships/hyperlink" Target="https://www.city.osaka.lg.jp/port/cmsfiles/contents/0000614/614653/m29.xlsx" TargetMode="External"/><Relationship Id="rId1" Type="http://schemas.openxmlformats.org/officeDocument/2006/relationships/hyperlink" Target="https://www.city.osaka.lg.jp/port/cmsfiles/contents/0000614/614653/m1.xlsx" TargetMode="External"/><Relationship Id="rId6" Type="http://schemas.openxmlformats.org/officeDocument/2006/relationships/hyperlink" Target="https://www.city.osaka.lg.jp/port/cmsfiles/contents/0000614/614653/m6.xlsx" TargetMode="External"/><Relationship Id="rId11" Type="http://schemas.openxmlformats.org/officeDocument/2006/relationships/hyperlink" Target="https://www.city.osaka.lg.jp/port/cmsfiles/contents/0000614/614653/m11.xlsx" TargetMode="External"/><Relationship Id="rId24" Type="http://schemas.openxmlformats.org/officeDocument/2006/relationships/hyperlink" Target="https://www.city.osaka.lg.jp/port/cmsfiles/contents/0000614/614653/m24.xlsx" TargetMode="External"/><Relationship Id="rId32" Type="http://schemas.openxmlformats.org/officeDocument/2006/relationships/hyperlink" Target="https://www.city.osaka.lg.jp/port/cmsfiles/contents/0000614/614653/m32.xlsx" TargetMode="External"/><Relationship Id="rId5" Type="http://schemas.openxmlformats.org/officeDocument/2006/relationships/hyperlink" Target="https://www.city.osaka.lg.jp/port/cmsfiles/contents/0000614/614653/m5.xlsx" TargetMode="External"/><Relationship Id="rId15" Type="http://schemas.openxmlformats.org/officeDocument/2006/relationships/hyperlink" Target="https://www.city.osaka.lg.jp/port/cmsfiles/contents/0000614/614653/m15.xlsx" TargetMode="External"/><Relationship Id="rId23" Type="http://schemas.openxmlformats.org/officeDocument/2006/relationships/hyperlink" Target="https://www.city.osaka.lg.jp/port/cmsfiles/contents/0000614/614653/m23.xlsx" TargetMode="External"/><Relationship Id="rId28" Type="http://schemas.openxmlformats.org/officeDocument/2006/relationships/hyperlink" Target="https://www.city.osaka.lg.jp/port/cmsfiles/contents/0000614/614653/m28.xlsx" TargetMode="External"/><Relationship Id="rId10" Type="http://schemas.openxmlformats.org/officeDocument/2006/relationships/hyperlink" Target="https://www.city.osaka.lg.jp/port/cmsfiles/contents/0000614/614653/m10.xlsx" TargetMode="External"/><Relationship Id="rId19" Type="http://schemas.openxmlformats.org/officeDocument/2006/relationships/hyperlink" Target="https://www.city.osaka.lg.jp/port/cmsfiles/contents/0000614/614653/m19.xlsx" TargetMode="External"/><Relationship Id="rId31" Type="http://schemas.openxmlformats.org/officeDocument/2006/relationships/hyperlink" Target="https://www.city.osaka.lg.jp/port/cmsfiles/contents/0000614/614653/m31.xlsx" TargetMode="External"/><Relationship Id="rId4" Type="http://schemas.openxmlformats.org/officeDocument/2006/relationships/hyperlink" Target="https://www.city.osaka.lg.jp/port/cmsfiles/contents/0000614/614653/m4.xlsx" TargetMode="External"/><Relationship Id="rId9" Type="http://schemas.openxmlformats.org/officeDocument/2006/relationships/hyperlink" Target="https://www.city.osaka.lg.jp/port/cmsfiles/contents/0000614/614653/m9.xlsx" TargetMode="External"/><Relationship Id="rId14" Type="http://schemas.openxmlformats.org/officeDocument/2006/relationships/hyperlink" Target="https://www.city.osaka.lg.jp/port/cmsfiles/contents/0000614/614653/m14.xlsx" TargetMode="External"/><Relationship Id="rId22" Type="http://schemas.openxmlformats.org/officeDocument/2006/relationships/hyperlink" Target="https://www.city.osaka.lg.jp/port/cmsfiles/contents/0000614/614653/m22.xlsx" TargetMode="External"/><Relationship Id="rId27" Type="http://schemas.openxmlformats.org/officeDocument/2006/relationships/hyperlink" Target="https://www.city.osaka.lg.jp/port/cmsfiles/contents/0000614/614653/m27.xlsx" TargetMode="External"/><Relationship Id="rId30" Type="http://schemas.openxmlformats.org/officeDocument/2006/relationships/hyperlink" Target="https://www.city.osaka.lg.jp/port/cmsfiles/contents/0000614/614653/m30.xlsx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1"/>
  <sheetViews>
    <sheetView showGridLines="0" tabSelected="1" view="pageBreakPreview" zoomScaleNormal="100" zoomScaleSheetLayoutView="10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L100" sqref="L100"/>
    </sheetView>
  </sheetViews>
  <sheetFormatPr defaultColWidth="8.625" defaultRowHeight="12.75"/>
  <cols>
    <col min="1" max="1" width="26.25" style="1" customWidth="1"/>
    <col min="2" max="2" width="17.5" style="1" customWidth="1"/>
    <col min="3" max="3" width="12.5" style="1" customWidth="1"/>
    <col min="4" max="5" width="12.5" style="2" customWidth="1"/>
    <col min="6" max="6" width="6.25" style="3" customWidth="1"/>
    <col min="7" max="7" width="9.375" style="3" customWidth="1"/>
    <col min="8" max="8" width="3.25" style="3" bestFit="1" customWidth="1"/>
    <col min="9" max="9" width="7.375" style="3" bestFit="1" customWidth="1"/>
    <col min="10" max="202" width="8.625" style="3" customWidth="1"/>
    <col min="203" max="16384" width="8.625" style="3"/>
  </cols>
  <sheetData>
    <row r="1" spans="1:7" ht="18" customHeight="1">
      <c r="A1" s="23" t="s">
        <v>0</v>
      </c>
      <c r="F1" s="39" t="s">
        <v>1</v>
      </c>
      <c r="G1" s="39"/>
    </row>
    <row r="2" spans="1:7" ht="15" customHeight="1"/>
    <row r="3" spans="1:7" ht="18" customHeight="1">
      <c r="A3" s="24" t="s">
        <v>11</v>
      </c>
      <c r="B3" s="3"/>
      <c r="C3" s="19"/>
      <c r="E3" s="4"/>
      <c r="G3" s="5" t="s">
        <v>10</v>
      </c>
    </row>
    <row r="4" spans="1:7" ht="10.5" customHeight="1">
      <c r="B4" s="3"/>
      <c r="C4" s="3"/>
      <c r="D4" s="4"/>
      <c r="E4" s="4"/>
    </row>
    <row r="5" spans="1:7" ht="27" customHeight="1" thickBot="1">
      <c r="A5" s="14"/>
      <c r="B5" s="14"/>
      <c r="C5" s="40"/>
      <c r="D5" s="40"/>
      <c r="E5" s="20"/>
      <c r="F5" s="13"/>
      <c r="G5" s="15" t="s">
        <v>2</v>
      </c>
    </row>
    <row r="6" spans="1:7" ht="15" customHeight="1">
      <c r="A6" s="59" t="s">
        <v>3</v>
      </c>
      <c r="B6" s="42" t="s">
        <v>4</v>
      </c>
      <c r="C6" s="25" t="s">
        <v>68</v>
      </c>
      <c r="D6" s="6" t="s">
        <v>67</v>
      </c>
      <c r="E6" s="25" t="s">
        <v>5</v>
      </c>
      <c r="F6" s="43" t="s">
        <v>6</v>
      </c>
      <c r="G6" s="44"/>
    </row>
    <row r="7" spans="1:7" ht="15" customHeight="1">
      <c r="A7" s="60"/>
      <c r="B7" s="41"/>
      <c r="C7" s="26" t="s">
        <v>7</v>
      </c>
      <c r="D7" s="26" t="s">
        <v>61</v>
      </c>
      <c r="E7" s="26" t="s">
        <v>8</v>
      </c>
      <c r="F7" s="45"/>
      <c r="G7" s="46"/>
    </row>
    <row r="8" spans="1:7" ht="15" customHeight="1">
      <c r="A8" s="61" t="s">
        <v>70</v>
      </c>
      <c r="B8" s="55"/>
      <c r="C8" s="55"/>
      <c r="D8" s="55"/>
      <c r="E8" s="55"/>
      <c r="F8" s="55"/>
      <c r="G8" s="56"/>
    </row>
    <row r="9" spans="1:7" ht="15" customHeight="1">
      <c r="A9" s="62"/>
      <c r="B9" s="57"/>
      <c r="C9" s="57"/>
      <c r="D9" s="57"/>
      <c r="E9" s="57"/>
      <c r="F9" s="57"/>
      <c r="G9" s="58"/>
    </row>
    <row r="10" spans="1:7" ht="15" customHeight="1">
      <c r="A10" s="63" t="s">
        <v>12</v>
      </c>
      <c r="B10" s="33" t="s">
        <v>13</v>
      </c>
      <c r="C10" s="27">
        <v>61850</v>
      </c>
      <c r="D10" s="27">
        <v>91338</v>
      </c>
      <c r="E10" s="27">
        <f>+D10-C10</f>
        <v>29488</v>
      </c>
      <c r="F10" s="29" t="s">
        <v>9</v>
      </c>
      <c r="G10" s="16"/>
    </row>
    <row r="11" spans="1:7" ht="15" customHeight="1">
      <c r="A11" s="64"/>
      <c r="B11" s="34"/>
      <c r="C11" s="28"/>
      <c r="D11" s="28"/>
      <c r="E11" s="28"/>
      <c r="F11" s="30"/>
      <c r="G11" s="17"/>
    </row>
    <row r="12" spans="1:7" ht="15" customHeight="1">
      <c r="A12" s="63" t="s">
        <v>16</v>
      </c>
      <c r="B12" s="33" t="s">
        <v>13</v>
      </c>
      <c r="C12" s="27">
        <v>1422720</v>
      </c>
      <c r="D12" s="27">
        <v>1204641</v>
      </c>
      <c r="E12" s="27">
        <f>+D12-C12</f>
        <v>-218079</v>
      </c>
      <c r="F12" s="29" t="s">
        <v>9</v>
      </c>
      <c r="G12" s="16"/>
    </row>
    <row r="13" spans="1:7" ht="15" customHeight="1">
      <c r="A13" s="64"/>
      <c r="B13" s="34"/>
      <c r="C13" s="28"/>
      <c r="D13" s="28"/>
      <c r="E13" s="28"/>
      <c r="F13" s="30"/>
      <c r="G13" s="17"/>
    </row>
    <row r="14" spans="1:7" ht="15" customHeight="1">
      <c r="A14" s="63" t="s">
        <v>18</v>
      </c>
      <c r="B14" s="33" t="s">
        <v>17</v>
      </c>
      <c r="C14" s="27">
        <v>327745</v>
      </c>
      <c r="D14" s="27">
        <v>405747</v>
      </c>
      <c r="E14" s="27">
        <f>+D14-C14</f>
        <v>78002</v>
      </c>
      <c r="F14" s="29" t="s">
        <v>9</v>
      </c>
      <c r="G14" s="16"/>
    </row>
    <row r="15" spans="1:7" ht="15" customHeight="1">
      <c r="A15" s="64"/>
      <c r="B15" s="34"/>
      <c r="C15" s="28"/>
      <c r="D15" s="28"/>
      <c r="E15" s="28"/>
      <c r="F15" s="30"/>
      <c r="G15" s="17"/>
    </row>
    <row r="16" spans="1:7" ht="15" customHeight="1">
      <c r="A16" s="63" t="s">
        <v>19</v>
      </c>
      <c r="B16" s="33" t="s">
        <v>17</v>
      </c>
      <c r="C16" s="27">
        <v>10</v>
      </c>
      <c r="D16" s="27">
        <v>0</v>
      </c>
      <c r="E16" s="27">
        <f>+D16-C16</f>
        <v>-10</v>
      </c>
      <c r="F16" s="29" t="s">
        <v>9</v>
      </c>
      <c r="G16" s="16"/>
    </row>
    <row r="17" spans="1:7" ht="15" customHeight="1">
      <c r="A17" s="64"/>
      <c r="B17" s="34"/>
      <c r="C17" s="28"/>
      <c r="D17" s="28"/>
      <c r="E17" s="28"/>
      <c r="F17" s="30"/>
      <c r="G17" s="17"/>
    </row>
    <row r="18" spans="1:7" ht="15" customHeight="1">
      <c r="A18" s="63" t="s">
        <v>20</v>
      </c>
      <c r="B18" s="33" t="s">
        <v>17</v>
      </c>
      <c r="C18" s="27">
        <v>17803</v>
      </c>
      <c r="D18" s="27">
        <v>17803</v>
      </c>
      <c r="E18" s="27">
        <f>+D18-C18</f>
        <v>0</v>
      </c>
      <c r="F18" s="29" t="s">
        <v>9</v>
      </c>
      <c r="G18" s="16"/>
    </row>
    <row r="19" spans="1:7" ht="15" customHeight="1">
      <c r="A19" s="64"/>
      <c r="B19" s="34"/>
      <c r="C19" s="28"/>
      <c r="D19" s="28"/>
      <c r="E19" s="28"/>
      <c r="F19" s="30"/>
      <c r="G19" s="17"/>
    </row>
    <row r="20" spans="1:7" ht="15" customHeight="1">
      <c r="A20" s="63" t="s">
        <v>21</v>
      </c>
      <c r="B20" s="33" t="s">
        <v>17</v>
      </c>
      <c r="C20" s="27">
        <v>8633</v>
      </c>
      <c r="D20" s="27">
        <v>8633</v>
      </c>
      <c r="E20" s="27">
        <f>+D20-C20</f>
        <v>0</v>
      </c>
      <c r="F20" s="29" t="s">
        <v>9</v>
      </c>
      <c r="G20" s="16"/>
    </row>
    <row r="21" spans="1:7" ht="15" customHeight="1">
      <c r="A21" s="64"/>
      <c r="B21" s="34"/>
      <c r="C21" s="28"/>
      <c r="D21" s="28"/>
      <c r="E21" s="28"/>
      <c r="F21" s="30"/>
      <c r="G21" s="17"/>
    </row>
    <row r="22" spans="1:7" ht="15" customHeight="1">
      <c r="A22" s="35" t="s">
        <v>22</v>
      </c>
      <c r="B22" s="36"/>
      <c r="C22" s="27">
        <f>SUMIF($A$10:$A$21,"&lt;&gt;",C$10:C$21)</f>
        <v>1838761</v>
      </c>
      <c r="D22" s="27">
        <f>SUMIF($A$10:$A$21,"&lt;&gt;",D$10:D$21)</f>
        <v>1728162</v>
      </c>
      <c r="E22" s="27">
        <f>+D22-C22</f>
        <v>-110599</v>
      </c>
      <c r="F22" s="29"/>
      <c r="G22" s="16"/>
    </row>
    <row r="23" spans="1:7" ht="15" customHeight="1">
      <c r="A23" s="37"/>
      <c r="B23" s="38"/>
      <c r="C23" s="28"/>
      <c r="D23" s="28"/>
      <c r="E23" s="28"/>
      <c r="F23" s="30"/>
      <c r="G23" s="17"/>
    </row>
    <row r="24" spans="1:7" ht="15" customHeight="1">
      <c r="A24" s="63" t="s">
        <v>23</v>
      </c>
      <c r="B24" s="33" t="s">
        <v>17</v>
      </c>
      <c r="C24" s="27">
        <v>66580</v>
      </c>
      <c r="D24" s="27">
        <v>79519</v>
      </c>
      <c r="E24" s="27">
        <f>+D24-C24</f>
        <v>12939</v>
      </c>
      <c r="F24" s="29" t="s">
        <v>9</v>
      </c>
      <c r="G24" s="16"/>
    </row>
    <row r="25" spans="1:7" ht="15" customHeight="1">
      <c r="A25" s="64"/>
      <c r="B25" s="34"/>
      <c r="C25" s="28"/>
      <c r="D25" s="28"/>
      <c r="E25" s="28"/>
      <c r="F25" s="30"/>
      <c r="G25" s="17"/>
    </row>
    <row r="26" spans="1:7" ht="15" customHeight="1">
      <c r="A26" s="63" t="s">
        <v>24</v>
      </c>
      <c r="B26" s="33" t="s">
        <v>17</v>
      </c>
      <c r="C26" s="27">
        <v>142660</v>
      </c>
      <c r="D26" s="27">
        <v>142660</v>
      </c>
      <c r="E26" s="27">
        <f>+D26-C26</f>
        <v>0</v>
      </c>
      <c r="F26" s="29" t="s">
        <v>9</v>
      </c>
      <c r="G26" s="16"/>
    </row>
    <row r="27" spans="1:7" ht="15" customHeight="1">
      <c r="A27" s="64"/>
      <c r="B27" s="34"/>
      <c r="C27" s="28"/>
      <c r="D27" s="28"/>
      <c r="E27" s="28"/>
      <c r="F27" s="30"/>
      <c r="G27" s="17"/>
    </row>
    <row r="28" spans="1:7" ht="15" customHeight="1">
      <c r="A28" s="63" t="s">
        <v>25</v>
      </c>
      <c r="B28" s="33" t="s">
        <v>17</v>
      </c>
      <c r="C28" s="27">
        <v>4780</v>
      </c>
      <c r="D28" s="27">
        <v>4780</v>
      </c>
      <c r="E28" s="27">
        <f>+D28-C28</f>
        <v>0</v>
      </c>
      <c r="F28" s="29" t="s">
        <v>9</v>
      </c>
      <c r="G28" s="16"/>
    </row>
    <row r="29" spans="1:7" ht="15" customHeight="1">
      <c r="A29" s="64"/>
      <c r="B29" s="34"/>
      <c r="C29" s="28"/>
      <c r="D29" s="28"/>
      <c r="E29" s="28"/>
      <c r="F29" s="30"/>
      <c r="G29" s="17"/>
    </row>
    <row r="30" spans="1:7" ht="15" customHeight="1">
      <c r="A30" s="35" t="s">
        <v>26</v>
      </c>
      <c r="B30" s="36"/>
      <c r="C30" s="27">
        <f>SUMIF($A$24:$A$29,"&lt;&gt;",C$24:C$29)</f>
        <v>214020</v>
      </c>
      <c r="D30" s="27">
        <f>SUMIF($A$24:$A$29,"&lt;&gt;",D$24:D$29)</f>
        <v>226959</v>
      </c>
      <c r="E30" s="27">
        <f>+D30-C30</f>
        <v>12939</v>
      </c>
      <c r="F30" s="29"/>
      <c r="G30" s="16"/>
    </row>
    <row r="31" spans="1:7" ht="15" customHeight="1">
      <c r="A31" s="37"/>
      <c r="B31" s="38"/>
      <c r="C31" s="28"/>
      <c r="D31" s="28"/>
      <c r="E31" s="28"/>
      <c r="F31" s="30"/>
      <c r="G31" s="17"/>
    </row>
    <row r="32" spans="1:7" ht="15" customHeight="1">
      <c r="A32" s="63" t="s">
        <v>27</v>
      </c>
      <c r="B32" s="33" t="s">
        <v>17</v>
      </c>
      <c r="C32" s="27">
        <v>1000</v>
      </c>
      <c r="D32" s="27">
        <v>1000</v>
      </c>
      <c r="E32" s="27">
        <f>+D32-C32</f>
        <v>0</v>
      </c>
      <c r="F32" s="29" t="s">
        <v>9</v>
      </c>
      <c r="G32" s="16"/>
    </row>
    <row r="33" spans="1:7" ht="15" customHeight="1">
      <c r="A33" s="64"/>
      <c r="B33" s="34"/>
      <c r="C33" s="28"/>
      <c r="D33" s="28"/>
      <c r="E33" s="28"/>
      <c r="F33" s="30"/>
      <c r="G33" s="17"/>
    </row>
    <row r="34" spans="1:7" ht="15" customHeight="1">
      <c r="A34" s="35" t="s">
        <v>28</v>
      </c>
      <c r="B34" s="36"/>
      <c r="C34" s="27">
        <f>SUMIF($A$32,"&lt;&gt;",C$32:C$33)</f>
        <v>1000</v>
      </c>
      <c r="D34" s="27">
        <f>SUMIF($A$32,"&lt;&gt;",D$32:D$33)</f>
        <v>1000</v>
      </c>
      <c r="E34" s="27">
        <f>+D34-C34</f>
        <v>0</v>
      </c>
      <c r="F34" s="29"/>
      <c r="G34" s="16"/>
    </row>
    <row r="35" spans="1:7" ht="15" customHeight="1">
      <c r="A35" s="37"/>
      <c r="B35" s="38"/>
      <c r="C35" s="28"/>
      <c r="D35" s="28"/>
      <c r="E35" s="28"/>
      <c r="F35" s="30"/>
      <c r="G35" s="17"/>
    </row>
    <row r="36" spans="1:7" ht="15" customHeight="1">
      <c r="A36" s="63" t="s">
        <v>29</v>
      </c>
      <c r="B36" s="33" t="s">
        <v>17</v>
      </c>
      <c r="C36" s="27">
        <v>5611760</v>
      </c>
      <c r="D36" s="27">
        <v>2327051</v>
      </c>
      <c r="E36" s="27">
        <f>+D36-C36</f>
        <v>-3284709</v>
      </c>
      <c r="F36" s="29" t="s">
        <v>9</v>
      </c>
      <c r="G36" s="16"/>
    </row>
    <row r="37" spans="1:7" ht="15" customHeight="1">
      <c r="A37" s="64"/>
      <c r="B37" s="34"/>
      <c r="C37" s="28"/>
      <c r="D37" s="28"/>
      <c r="E37" s="28"/>
      <c r="F37" s="30"/>
      <c r="G37" s="17"/>
    </row>
    <row r="38" spans="1:7" ht="15" customHeight="1">
      <c r="A38" s="63" t="s">
        <v>30</v>
      </c>
      <c r="B38" s="33" t="s">
        <v>31</v>
      </c>
      <c r="C38" s="27">
        <v>703696</v>
      </c>
      <c r="D38" s="27">
        <v>261985</v>
      </c>
      <c r="E38" s="27">
        <f>+D38-C38</f>
        <v>-441711</v>
      </c>
      <c r="F38" s="29" t="s">
        <v>9</v>
      </c>
      <c r="G38" s="16"/>
    </row>
    <row r="39" spans="1:7" ht="15" customHeight="1">
      <c r="A39" s="64"/>
      <c r="B39" s="34"/>
      <c r="C39" s="28"/>
      <c r="D39" s="28"/>
      <c r="E39" s="28"/>
      <c r="F39" s="30"/>
      <c r="G39" s="17"/>
    </row>
    <row r="40" spans="1:7" ht="15" customHeight="1">
      <c r="A40" s="63" t="s">
        <v>32</v>
      </c>
      <c r="B40" s="33" t="s">
        <v>62</v>
      </c>
      <c r="C40" s="27">
        <v>595012</v>
      </c>
      <c r="D40" s="27">
        <v>426382</v>
      </c>
      <c r="E40" s="27">
        <f>+D40-C40</f>
        <v>-168630</v>
      </c>
      <c r="F40" s="29" t="s">
        <v>9</v>
      </c>
      <c r="G40" s="16"/>
    </row>
    <row r="41" spans="1:7" ht="15" customHeight="1">
      <c r="A41" s="64"/>
      <c r="B41" s="34"/>
      <c r="C41" s="28"/>
      <c r="D41" s="28"/>
      <c r="E41" s="28"/>
      <c r="F41" s="30"/>
      <c r="G41" s="17"/>
    </row>
    <row r="42" spans="1:7" ht="15" customHeight="1">
      <c r="A42" s="63" t="s">
        <v>34</v>
      </c>
      <c r="B42" s="33" t="s">
        <v>33</v>
      </c>
      <c r="C42" s="27">
        <v>22100</v>
      </c>
      <c r="D42" s="27">
        <v>20059</v>
      </c>
      <c r="E42" s="27">
        <f>+D42-C42</f>
        <v>-2041</v>
      </c>
      <c r="F42" s="29" t="s">
        <v>9</v>
      </c>
      <c r="G42" s="16"/>
    </row>
    <row r="43" spans="1:7" ht="15" customHeight="1">
      <c r="A43" s="64"/>
      <c r="B43" s="34"/>
      <c r="C43" s="28"/>
      <c r="D43" s="28"/>
      <c r="E43" s="28"/>
      <c r="F43" s="30"/>
      <c r="G43" s="17"/>
    </row>
    <row r="44" spans="1:7" ht="15" customHeight="1">
      <c r="A44" s="63" t="s">
        <v>35</v>
      </c>
      <c r="B44" s="33" t="s">
        <v>14</v>
      </c>
      <c r="C44" s="27">
        <v>826307</v>
      </c>
      <c r="D44" s="27">
        <v>836796</v>
      </c>
      <c r="E44" s="27">
        <f>+D44-C44</f>
        <v>10489</v>
      </c>
      <c r="F44" s="29" t="s">
        <v>9</v>
      </c>
      <c r="G44" s="16"/>
    </row>
    <row r="45" spans="1:7" ht="15" customHeight="1">
      <c r="A45" s="64"/>
      <c r="B45" s="34"/>
      <c r="C45" s="28"/>
      <c r="D45" s="28"/>
      <c r="E45" s="28"/>
      <c r="F45" s="30"/>
      <c r="G45" s="17"/>
    </row>
    <row r="46" spans="1:7" ht="15" customHeight="1">
      <c r="A46" s="63" t="s">
        <v>36</v>
      </c>
      <c r="B46" s="33" t="s">
        <v>17</v>
      </c>
      <c r="C46" s="27">
        <v>96369</v>
      </c>
      <c r="D46" s="27">
        <v>105179</v>
      </c>
      <c r="E46" s="27">
        <f>+D46-C46</f>
        <v>8810</v>
      </c>
      <c r="F46" s="29" t="s">
        <v>9</v>
      </c>
      <c r="G46" s="16"/>
    </row>
    <row r="47" spans="1:7" ht="15" customHeight="1">
      <c r="A47" s="64"/>
      <c r="B47" s="34"/>
      <c r="C47" s="28"/>
      <c r="D47" s="28"/>
      <c r="E47" s="28"/>
      <c r="F47" s="30"/>
      <c r="G47" s="17"/>
    </row>
    <row r="48" spans="1:7" ht="15" customHeight="1">
      <c r="A48" s="63" t="s">
        <v>37</v>
      </c>
      <c r="B48" s="33" t="s">
        <v>17</v>
      </c>
      <c r="C48" s="27">
        <v>46800</v>
      </c>
      <c r="D48" s="27">
        <v>46800</v>
      </c>
      <c r="E48" s="27">
        <f>+D48-C48</f>
        <v>0</v>
      </c>
      <c r="F48" s="29" t="s">
        <v>9</v>
      </c>
      <c r="G48" s="16"/>
    </row>
    <row r="49" spans="1:7" ht="15" customHeight="1">
      <c r="A49" s="64"/>
      <c r="B49" s="34"/>
      <c r="C49" s="28"/>
      <c r="D49" s="28"/>
      <c r="E49" s="28"/>
      <c r="F49" s="30"/>
      <c r="G49" s="17"/>
    </row>
    <row r="50" spans="1:7" ht="15" customHeight="1">
      <c r="A50" s="63" t="s">
        <v>38</v>
      </c>
      <c r="B50" s="33" t="s">
        <v>17</v>
      </c>
      <c r="C50" s="27">
        <v>35040</v>
      </c>
      <c r="D50" s="27">
        <v>35040</v>
      </c>
      <c r="E50" s="27">
        <f>+D50-C50</f>
        <v>0</v>
      </c>
      <c r="F50" s="29" t="s">
        <v>9</v>
      </c>
      <c r="G50" s="16"/>
    </row>
    <row r="51" spans="1:7" ht="15" customHeight="1">
      <c r="A51" s="64"/>
      <c r="B51" s="34"/>
      <c r="C51" s="28"/>
      <c r="D51" s="28"/>
      <c r="E51" s="28"/>
      <c r="F51" s="30"/>
      <c r="G51" s="17"/>
    </row>
    <row r="52" spans="1:7" ht="15" customHeight="1">
      <c r="A52" s="63" t="s">
        <v>64</v>
      </c>
      <c r="B52" s="33" t="s">
        <v>17</v>
      </c>
      <c r="C52" s="27">
        <v>378</v>
      </c>
      <c r="D52" s="27">
        <v>378</v>
      </c>
      <c r="E52" s="27">
        <f>+D52-C52</f>
        <v>0</v>
      </c>
      <c r="F52" s="29" t="s">
        <v>9</v>
      </c>
      <c r="G52" s="16"/>
    </row>
    <row r="53" spans="1:7" ht="15" customHeight="1">
      <c r="A53" s="64"/>
      <c r="B53" s="34"/>
      <c r="C53" s="28"/>
      <c r="D53" s="28"/>
      <c r="E53" s="28"/>
      <c r="F53" s="30"/>
      <c r="G53" s="17"/>
    </row>
    <row r="54" spans="1:7" ht="15" customHeight="1">
      <c r="A54" s="35" t="s">
        <v>39</v>
      </c>
      <c r="B54" s="36"/>
      <c r="C54" s="27">
        <f>SUMIF($A$36:$A$53,"&lt;&gt;",C$36:C$53)</f>
        <v>7937462</v>
      </c>
      <c r="D54" s="27">
        <f>SUMIF($A$36:$A$53,"&lt;&gt;",D$36:D$53)</f>
        <v>4059670</v>
      </c>
      <c r="E54" s="27">
        <f>+D54-C54</f>
        <v>-3877792</v>
      </c>
      <c r="F54" s="29"/>
      <c r="G54" s="16"/>
    </row>
    <row r="55" spans="1:7" ht="15" customHeight="1">
      <c r="A55" s="37"/>
      <c r="B55" s="38"/>
      <c r="C55" s="28"/>
      <c r="D55" s="28"/>
      <c r="E55" s="28"/>
      <c r="F55" s="30"/>
      <c r="G55" s="17"/>
    </row>
    <row r="56" spans="1:7" ht="15" customHeight="1">
      <c r="A56" s="63" t="s">
        <v>40</v>
      </c>
      <c r="B56" s="33" t="s">
        <v>17</v>
      </c>
      <c r="C56" s="27">
        <v>908490</v>
      </c>
      <c r="D56" s="27">
        <v>797153</v>
      </c>
      <c r="E56" s="27">
        <f t="shared" ref="E56" si="0">+D56-C56</f>
        <v>-111337</v>
      </c>
      <c r="F56" s="29" t="s">
        <v>9</v>
      </c>
      <c r="G56" s="16"/>
    </row>
    <row r="57" spans="1:7" ht="15" customHeight="1">
      <c r="A57" s="64"/>
      <c r="B57" s="34"/>
      <c r="C57" s="28"/>
      <c r="D57" s="28"/>
      <c r="E57" s="28"/>
      <c r="F57" s="30"/>
      <c r="G57" s="17"/>
    </row>
    <row r="58" spans="1:7" ht="15" customHeight="1">
      <c r="A58" s="63" t="s">
        <v>41</v>
      </c>
      <c r="B58" s="33" t="s">
        <v>17</v>
      </c>
      <c r="C58" s="27">
        <v>37</v>
      </c>
      <c r="D58" s="27">
        <v>0</v>
      </c>
      <c r="E58" s="27">
        <f>+D58-C58</f>
        <v>-37</v>
      </c>
      <c r="F58" s="29" t="s">
        <v>9</v>
      </c>
      <c r="G58" s="16"/>
    </row>
    <row r="59" spans="1:7" ht="15" customHeight="1">
      <c r="A59" s="64"/>
      <c r="B59" s="34"/>
      <c r="C59" s="28"/>
      <c r="D59" s="28"/>
      <c r="E59" s="28"/>
      <c r="F59" s="30"/>
      <c r="G59" s="17"/>
    </row>
    <row r="60" spans="1:7" ht="15" customHeight="1">
      <c r="A60" s="63" t="s">
        <v>42</v>
      </c>
      <c r="B60" s="33" t="s">
        <v>17</v>
      </c>
      <c r="C60" s="27">
        <v>1388963</v>
      </c>
      <c r="D60" s="27">
        <v>1388962</v>
      </c>
      <c r="E60" s="27">
        <f t="shared" ref="E60" si="1">+D60-C60</f>
        <v>-1</v>
      </c>
      <c r="F60" s="29" t="s">
        <v>9</v>
      </c>
      <c r="G60" s="16"/>
    </row>
    <row r="61" spans="1:7" ht="15" customHeight="1">
      <c r="A61" s="64"/>
      <c r="B61" s="34"/>
      <c r="C61" s="28"/>
      <c r="D61" s="28"/>
      <c r="E61" s="28"/>
      <c r="F61" s="30"/>
      <c r="G61" s="17"/>
    </row>
    <row r="62" spans="1:7" ht="15" customHeight="1">
      <c r="A62" s="35" t="s">
        <v>43</v>
      </c>
      <c r="B62" s="36"/>
      <c r="C62" s="27">
        <f>SUMIF($A$56:$A$61,"&lt;&gt;",C$56:C$61)</f>
        <v>2297490</v>
      </c>
      <c r="D62" s="27">
        <f>SUMIF($A$56:$A$61,"&lt;&gt;",D$56:D$61)</f>
        <v>2186115</v>
      </c>
      <c r="E62" s="27">
        <f>+D62-C62</f>
        <v>-111375</v>
      </c>
      <c r="F62" s="29"/>
      <c r="G62" s="16"/>
    </row>
    <row r="63" spans="1:7" ht="15" customHeight="1">
      <c r="A63" s="37"/>
      <c r="B63" s="38"/>
      <c r="C63" s="28"/>
      <c r="D63" s="28"/>
      <c r="E63" s="28"/>
      <c r="F63" s="30"/>
      <c r="G63" s="17"/>
    </row>
    <row r="64" spans="1:7" ht="15" customHeight="1">
      <c r="A64" s="63" t="s">
        <v>44</v>
      </c>
      <c r="B64" s="33" t="s">
        <v>17</v>
      </c>
      <c r="C64" s="27">
        <v>1000</v>
      </c>
      <c r="D64" s="27">
        <v>1000</v>
      </c>
      <c r="E64" s="27">
        <f t="shared" ref="E64" si="2">+D64-C64</f>
        <v>0</v>
      </c>
      <c r="F64" s="29" t="s">
        <v>9</v>
      </c>
      <c r="G64" s="16"/>
    </row>
    <row r="65" spans="1:7" ht="15" customHeight="1">
      <c r="A65" s="64"/>
      <c r="B65" s="34"/>
      <c r="C65" s="28"/>
      <c r="D65" s="28"/>
      <c r="E65" s="28"/>
      <c r="F65" s="30"/>
      <c r="G65" s="17"/>
    </row>
    <row r="66" spans="1:7" ht="15" customHeight="1">
      <c r="A66" s="35" t="s">
        <v>45</v>
      </c>
      <c r="B66" s="36"/>
      <c r="C66" s="27">
        <f>SUMIF($A$64,"&lt;&gt;",C$64:C$65)</f>
        <v>1000</v>
      </c>
      <c r="D66" s="27">
        <f>SUMIF($A$64,"&lt;&gt;",D$64:D$65)</f>
        <v>1000</v>
      </c>
      <c r="E66" s="27">
        <f t="shared" ref="E66" si="3">+D66-C66</f>
        <v>0</v>
      </c>
      <c r="F66" s="29"/>
      <c r="G66" s="16"/>
    </row>
    <row r="67" spans="1:7" ht="15" customHeight="1">
      <c r="A67" s="37"/>
      <c r="B67" s="38"/>
      <c r="C67" s="28"/>
      <c r="D67" s="28"/>
      <c r="E67" s="28"/>
      <c r="F67" s="30"/>
      <c r="G67" s="17"/>
    </row>
    <row r="68" spans="1:7" ht="15" customHeight="1">
      <c r="A68" s="61" t="s">
        <v>46</v>
      </c>
      <c r="B68" s="55"/>
      <c r="C68" s="55"/>
      <c r="D68" s="55"/>
      <c r="E68" s="55"/>
      <c r="F68" s="55"/>
      <c r="G68" s="56"/>
    </row>
    <row r="69" spans="1:7" ht="15" customHeight="1">
      <c r="A69" s="62"/>
      <c r="B69" s="57"/>
      <c r="C69" s="57"/>
      <c r="D69" s="57"/>
      <c r="E69" s="57"/>
      <c r="F69" s="57"/>
      <c r="G69" s="58"/>
    </row>
    <row r="70" spans="1:7" ht="15" customHeight="1">
      <c r="A70" s="63" t="s">
        <v>47</v>
      </c>
      <c r="B70" s="33" t="s">
        <v>63</v>
      </c>
      <c r="C70" s="27">
        <v>1005056</v>
      </c>
      <c r="D70" s="27">
        <v>760822</v>
      </c>
      <c r="E70" s="27">
        <f>+D70-C70</f>
        <v>-244234</v>
      </c>
      <c r="F70" s="29" t="s">
        <v>9</v>
      </c>
      <c r="G70" s="16"/>
    </row>
    <row r="71" spans="1:7" ht="15" customHeight="1">
      <c r="A71" s="64"/>
      <c r="B71" s="34"/>
      <c r="C71" s="28"/>
      <c r="D71" s="28"/>
      <c r="E71" s="28"/>
      <c r="F71" s="30"/>
      <c r="G71" s="17"/>
    </row>
    <row r="72" spans="1:7" ht="15" customHeight="1">
      <c r="A72" s="63" t="s">
        <v>48</v>
      </c>
      <c r="B72" s="33" t="s">
        <v>13</v>
      </c>
      <c r="C72" s="27">
        <v>1486986</v>
      </c>
      <c r="D72" s="27">
        <v>3411161</v>
      </c>
      <c r="E72" s="27">
        <f>+D72-C72</f>
        <v>1924175</v>
      </c>
      <c r="F72" s="29" t="s">
        <v>9</v>
      </c>
      <c r="G72" s="16"/>
    </row>
    <row r="73" spans="1:7" ht="15" customHeight="1">
      <c r="A73" s="64"/>
      <c r="B73" s="34"/>
      <c r="C73" s="28"/>
      <c r="D73" s="28"/>
      <c r="E73" s="28"/>
      <c r="F73" s="30"/>
      <c r="G73" s="17"/>
    </row>
    <row r="74" spans="1:7" s="22" customFormat="1" ht="15" customHeight="1">
      <c r="A74" s="35" t="s">
        <v>49</v>
      </c>
      <c r="B74" s="36"/>
      <c r="C74" s="31">
        <f>SUMIF($A$70:$A$73,"&lt;&gt;",C$70:C$73)</f>
        <v>2492042</v>
      </c>
      <c r="D74" s="31">
        <f>SUMIF($A$70:$A$73,"&lt;&gt;",D$70:D$73)</f>
        <v>4171983</v>
      </c>
      <c r="E74" s="31">
        <f>+D74-C74</f>
        <v>1679941</v>
      </c>
      <c r="F74" s="47"/>
      <c r="G74" s="7"/>
    </row>
    <row r="75" spans="1:7" s="22" customFormat="1" ht="15" customHeight="1">
      <c r="A75" s="37"/>
      <c r="B75" s="38"/>
      <c r="C75" s="32"/>
      <c r="D75" s="32"/>
      <c r="E75" s="32"/>
      <c r="F75" s="48"/>
      <c r="G75" s="8"/>
    </row>
    <row r="76" spans="1:7" ht="15" customHeight="1">
      <c r="A76" s="63" t="s">
        <v>50</v>
      </c>
      <c r="B76" s="33" t="s">
        <v>17</v>
      </c>
      <c r="C76" s="27">
        <v>663370</v>
      </c>
      <c r="D76" s="27">
        <v>569511</v>
      </c>
      <c r="E76" s="27">
        <f t="shared" ref="E76" si="4">+D76-C76</f>
        <v>-93859</v>
      </c>
      <c r="F76" s="29" t="s">
        <v>9</v>
      </c>
      <c r="G76" s="16"/>
    </row>
    <row r="77" spans="1:7" ht="15" customHeight="1">
      <c r="A77" s="64"/>
      <c r="B77" s="34"/>
      <c r="C77" s="28"/>
      <c r="D77" s="28"/>
      <c r="E77" s="28"/>
      <c r="F77" s="30"/>
      <c r="G77" s="17"/>
    </row>
    <row r="78" spans="1:7" s="22" customFormat="1" ht="15" customHeight="1">
      <c r="A78" s="35" t="s">
        <v>51</v>
      </c>
      <c r="B78" s="36"/>
      <c r="C78" s="31">
        <f>SUMIF($A$76,"&lt;&gt;",C$76)</f>
        <v>663370</v>
      </c>
      <c r="D78" s="31">
        <f>SUMIF($A$76,"&lt;&gt;",D$76)</f>
        <v>569511</v>
      </c>
      <c r="E78" s="31">
        <f>+D78-C78</f>
        <v>-93859</v>
      </c>
      <c r="F78" s="47"/>
      <c r="G78" s="7"/>
    </row>
    <row r="79" spans="1:7" s="22" customFormat="1" ht="15" customHeight="1">
      <c r="A79" s="37"/>
      <c r="B79" s="38"/>
      <c r="C79" s="32"/>
      <c r="D79" s="32"/>
      <c r="E79" s="32"/>
      <c r="F79" s="48"/>
      <c r="G79" s="8"/>
    </row>
    <row r="80" spans="1:7" ht="15" customHeight="1">
      <c r="A80" s="63" t="s">
        <v>52</v>
      </c>
      <c r="B80" s="33" t="s">
        <v>33</v>
      </c>
      <c r="C80" s="27">
        <v>357626</v>
      </c>
      <c r="D80" s="27">
        <v>209631</v>
      </c>
      <c r="E80" s="27">
        <f t="shared" ref="E80" si="5">+D80-C80</f>
        <v>-147995</v>
      </c>
      <c r="F80" s="29" t="s">
        <v>9</v>
      </c>
      <c r="G80" s="16"/>
    </row>
    <row r="81" spans="1:7" ht="15" customHeight="1">
      <c r="A81" s="64"/>
      <c r="B81" s="34"/>
      <c r="C81" s="28"/>
      <c r="D81" s="28"/>
      <c r="E81" s="28"/>
      <c r="F81" s="30"/>
      <c r="G81" s="17"/>
    </row>
    <row r="82" spans="1:7" ht="15" customHeight="1">
      <c r="A82" s="63" t="s">
        <v>53</v>
      </c>
      <c r="B82" s="33" t="s">
        <v>33</v>
      </c>
      <c r="C82" s="27">
        <v>452299</v>
      </c>
      <c r="D82" s="27">
        <v>493200</v>
      </c>
      <c r="E82" s="27">
        <f t="shared" ref="E82" si="6">+D82-C82</f>
        <v>40901</v>
      </c>
      <c r="F82" s="29" t="s">
        <v>9</v>
      </c>
      <c r="G82" s="16"/>
    </row>
    <row r="83" spans="1:7" ht="15" customHeight="1">
      <c r="A83" s="64"/>
      <c r="B83" s="34"/>
      <c r="C83" s="28"/>
      <c r="D83" s="28"/>
      <c r="E83" s="28"/>
      <c r="F83" s="30"/>
      <c r="G83" s="17"/>
    </row>
    <row r="84" spans="1:7" ht="15" customHeight="1">
      <c r="A84" s="63" t="s">
        <v>54</v>
      </c>
      <c r="B84" s="33" t="s">
        <v>33</v>
      </c>
      <c r="C84" s="27">
        <v>213291</v>
      </c>
      <c r="D84" s="27">
        <v>103694</v>
      </c>
      <c r="E84" s="27">
        <f t="shared" ref="E84" si="7">+D84-C84</f>
        <v>-109597</v>
      </c>
      <c r="F84" s="29" t="s">
        <v>9</v>
      </c>
      <c r="G84" s="16"/>
    </row>
    <row r="85" spans="1:7" ht="15" customHeight="1">
      <c r="A85" s="64"/>
      <c r="B85" s="34"/>
      <c r="C85" s="28"/>
      <c r="D85" s="28"/>
      <c r="E85" s="28"/>
      <c r="F85" s="30"/>
      <c r="G85" s="17"/>
    </row>
    <row r="86" spans="1:7" ht="15" customHeight="1">
      <c r="A86" s="63" t="s">
        <v>55</v>
      </c>
      <c r="B86" s="33" t="s">
        <v>15</v>
      </c>
      <c r="C86" s="27">
        <v>3222933</v>
      </c>
      <c r="D86" s="27">
        <v>1667245</v>
      </c>
      <c r="E86" s="27">
        <f t="shared" ref="E86" si="8">+D86-C86</f>
        <v>-1555688</v>
      </c>
      <c r="F86" s="29" t="s">
        <v>9</v>
      </c>
      <c r="G86" s="16"/>
    </row>
    <row r="87" spans="1:7" ht="15" customHeight="1">
      <c r="A87" s="64"/>
      <c r="B87" s="34"/>
      <c r="C87" s="28"/>
      <c r="D87" s="28"/>
      <c r="E87" s="28"/>
      <c r="F87" s="30"/>
      <c r="G87" s="17"/>
    </row>
    <row r="88" spans="1:7" ht="50.1" customHeight="1">
      <c r="A88" s="63" t="s">
        <v>60</v>
      </c>
      <c r="B88" s="33" t="s">
        <v>69</v>
      </c>
      <c r="C88" s="27">
        <v>15813545</v>
      </c>
      <c r="D88" s="27">
        <v>11557500</v>
      </c>
      <c r="E88" s="27">
        <f t="shared" ref="E88" si="9">+D88-C88</f>
        <v>-4256045</v>
      </c>
      <c r="F88" s="29" t="s">
        <v>9</v>
      </c>
      <c r="G88" s="16"/>
    </row>
    <row r="89" spans="1:7" ht="50.1" customHeight="1">
      <c r="A89" s="64"/>
      <c r="B89" s="34"/>
      <c r="C89" s="28"/>
      <c r="D89" s="28"/>
      <c r="E89" s="28"/>
      <c r="F89" s="30"/>
      <c r="G89" s="17"/>
    </row>
    <row r="90" spans="1:7" ht="15" customHeight="1">
      <c r="A90" s="35" t="s">
        <v>56</v>
      </c>
      <c r="B90" s="36"/>
      <c r="C90" s="27">
        <f>SUMIF($A$80:$A$89,"&lt;&gt;",C$80:C$89)</f>
        <v>20059694</v>
      </c>
      <c r="D90" s="27">
        <f>SUMIF($A$80:$A$89,"&lt;&gt;",D$80:D$89)</f>
        <v>14031270</v>
      </c>
      <c r="E90" s="27">
        <f t="shared" ref="E90" si="10">+D90-C90</f>
        <v>-6028424</v>
      </c>
      <c r="F90" s="29"/>
      <c r="G90" s="16"/>
    </row>
    <row r="91" spans="1:7" ht="15" customHeight="1">
      <c r="A91" s="37"/>
      <c r="B91" s="38"/>
      <c r="C91" s="28"/>
      <c r="D91" s="28"/>
      <c r="E91" s="28"/>
      <c r="F91" s="30"/>
      <c r="G91" s="17"/>
    </row>
    <row r="92" spans="1:7" ht="15" customHeight="1">
      <c r="A92" s="63" t="s">
        <v>65</v>
      </c>
      <c r="B92" s="33" t="s">
        <v>17</v>
      </c>
      <c r="C92" s="27">
        <v>4338</v>
      </c>
      <c r="D92" s="27">
        <v>2479</v>
      </c>
      <c r="E92" s="27">
        <f t="shared" ref="E92" si="11">+D92-C92</f>
        <v>-1859</v>
      </c>
      <c r="F92" s="29" t="s">
        <v>9</v>
      </c>
      <c r="G92" s="16"/>
    </row>
    <row r="93" spans="1:7" ht="15" customHeight="1">
      <c r="A93" s="64"/>
      <c r="B93" s="34"/>
      <c r="C93" s="28"/>
      <c r="D93" s="28"/>
      <c r="E93" s="28"/>
      <c r="F93" s="30"/>
      <c r="G93" s="17"/>
    </row>
    <row r="94" spans="1:7" ht="15" customHeight="1">
      <c r="A94" s="35" t="s">
        <v>66</v>
      </c>
      <c r="B94" s="36"/>
      <c r="C94" s="27">
        <f>SUMIF($A$92,"&lt;&gt;",C$92:C$93)</f>
        <v>4338</v>
      </c>
      <c r="D94" s="27">
        <f>SUMIF($A$92,"&lt;&gt;",D$92:D$93)</f>
        <v>2479</v>
      </c>
      <c r="E94" s="27">
        <f t="shared" ref="E94" si="12">+D94-C94</f>
        <v>-1859</v>
      </c>
      <c r="F94" s="29"/>
      <c r="G94" s="16"/>
    </row>
    <row r="95" spans="1:7" ht="15" customHeight="1">
      <c r="A95" s="37"/>
      <c r="B95" s="38"/>
      <c r="C95" s="28"/>
      <c r="D95" s="28"/>
      <c r="E95" s="28"/>
      <c r="F95" s="30"/>
      <c r="G95" s="17"/>
    </row>
    <row r="96" spans="1:7" ht="15" customHeight="1">
      <c r="A96" s="63" t="s">
        <v>57</v>
      </c>
      <c r="B96" s="33" t="s">
        <v>17</v>
      </c>
      <c r="C96" s="27">
        <v>5975295</v>
      </c>
      <c r="D96" s="27">
        <v>3385645</v>
      </c>
      <c r="E96" s="27">
        <f t="shared" ref="E96" si="13">+D96-C96</f>
        <v>-2589650</v>
      </c>
      <c r="F96" s="29" t="s">
        <v>9</v>
      </c>
      <c r="G96" s="16"/>
    </row>
    <row r="97" spans="1:7" ht="15" customHeight="1">
      <c r="A97" s="64"/>
      <c r="B97" s="34"/>
      <c r="C97" s="28"/>
      <c r="D97" s="28"/>
      <c r="E97" s="28"/>
      <c r="F97" s="30"/>
      <c r="G97" s="17"/>
    </row>
    <row r="98" spans="1:7" ht="15" customHeight="1">
      <c r="A98" s="35" t="s">
        <v>58</v>
      </c>
      <c r="B98" s="36"/>
      <c r="C98" s="27">
        <f>SUMIF($A$96,"&lt;&gt;",C$96:C$97)</f>
        <v>5975295</v>
      </c>
      <c r="D98" s="27">
        <f>SUMIF($A$96,"&lt;&gt;",D$96:D$97)</f>
        <v>3385645</v>
      </c>
      <c r="E98" s="27">
        <f t="shared" ref="E98" si="14">+D98-C98</f>
        <v>-2589650</v>
      </c>
      <c r="F98" s="29"/>
      <c r="G98" s="16"/>
    </row>
    <row r="99" spans="1:7" ht="15" customHeight="1">
      <c r="A99" s="37"/>
      <c r="B99" s="38"/>
      <c r="C99" s="28"/>
      <c r="D99" s="28"/>
      <c r="E99" s="28"/>
      <c r="F99" s="30"/>
      <c r="G99" s="17"/>
    </row>
    <row r="100" spans="1:7" ht="15" customHeight="1">
      <c r="A100" s="63" t="s">
        <v>40</v>
      </c>
      <c r="B100" s="33" t="s">
        <v>17</v>
      </c>
      <c r="C100" s="27">
        <v>156784</v>
      </c>
      <c r="D100" s="27">
        <v>332239</v>
      </c>
      <c r="E100" s="27">
        <f t="shared" ref="E100" si="15">+D100-C100</f>
        <v>175455</v>
      </c>
      <c r="F100" s="29" t="s">
        <v>9</v>
      </c>
      <c r="G100" s="16"/>
    </row>
    <row r="101" spans="1:7" ht="15" customHeight="1">
      <c r="A101" s="64"/>
      <c r="B101" s="34"/>
      <c r="C101" s="28"/>
      <c r="D101" s="28"/>
      <c r="E101" s="28"/>
      <c r="F101" s="30"/>
      <c r="G101" s="17"/>
    </row>
    <row r="102" spans="1:7" ht="15" customHeight="1">
      <c r="A102" s="35" t="s">
        <v>59</v>
      </c>
      <c r="B102" s="36"/>
      <c r="C102" s="27">
        <f>SUMIF($A$100,"&lt;&gt;",C$100:C$101)</f>
        <v>156784</v>
      </c>
      <c r="D102" s="27">
        <f>SUMIF($A$100,"&lt;&gt;",D$100:D$101)</f>
        <v>332239</v>
      </c>
      <c r="E102" s="27">
        <f t="shared" ref="E102" si="16">+D102-C102</f>
        <v>175455</v>
      </c>
      <c r="F102" s="29"/>
      <c r="G102" s="16"/>
    </row>
    <row r="103" spans="1:7" ht="15" customHeight="1">
      <c r="A103" s="37"/>
      <c r="B103" s="38"/>
      <c r="C103" s="28"/>
      <c r="D103" s="28"/>
      <c r="E103" s="28"/>
      <c r="F103" s="30"/>
      <c r="G103" s="17"/>
    </row>
    <row r="104" spans="1:7" ht="15" customHeight="1">
      <c r="A104" s="49"/>
      <c r="B104" s="50"/>
      <c r="C104" s="27">
        <f>SUMIF(B10:B103,"",C10:C103)</f>
        <v>41641256</v>
      </c>
      <c r="D104" s="27">
        <f>SUMIF($B10:$B103,"",D$10:D$103)</f>
        <v>30696033</v>
      </c>
      <c r="E104" s="27">
        <f>+D104-C104</f>
        <v>-10945223</v>
      </c>
      <c r="F104" s="29" t="str">
        <f>IF(G104="　","　","区CM")</f>
        <v>　</v>
      </c>
      <c r="G104" s="18" t="str">
        <f>IF(SUMIF(I10:I103,I104,G10:G103)=0,"　",SUMIF(I10:I103,I104,G10:G103))</f>
        <v>　</v>
      </c>
    </row>
    <row r="105" spans="1:7" ht="15" customHeight="1" thickBot="1">
      <c r="A105" s="51"/>
      <c r="B105" s="52"/>
      <c r="C105" s="53"/>
      <c r="D105" s="53"/>
      <c r="E105" s="53"/>
      <c r="F105" s="54"/>
      <c r="G105" s="9" t="str">
        <f>IF(SUMIF(I10:I103,I105,G10:G103)=0,"　",SUMIF(I10:I103,I105,G10:G103))</f>
        <v>　</v>
      </c>
    </row>
    <row r="106" spans="1:7">
      <c r="A106" s="10"/>
      <c r="B106" s="10"/>
      <c r="C106" s="11"/>
      <c r="D106" s="12"/>
      <c r="E106" s="12"/>
    </row>
    <row r="107" spans="1:7" ht="15" customHeight="1">
      <c r="A107" s="21"/>
    </row>
    <row r="108" spans="1:7" ht="15" customHeight="1"/>
    <row r="109" spans="1:7" ht="15" customHeight="1"/>
    <row r="110" spans="1:7" ht="15" customHeight="1"/>
    <row r="111" spans="1:7" ht="15" customHeight="1"/>
    <row r="112" spans="1:7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276">
    <mergeCell ref="A98:B99"/>
    <mergeCell ref="A102:B103"/>
    <mergeCell ref="A8:G9"/>
    <mergeCell ref="A22:B23"/>
    <mergeCell ref="A30:B31"/>
    <mergeCell ref="A34:B35"/>
    <mergeCell ref="A54:B55"/>
    <mergeCell ref="A62:B63"/>
    <mergeCell ref="A66:B67"/>
    <mergeCell ref="A68:G69"/>
    <mergeCell ref="A74:B75"/>
    <mergeCell ref="C98:C99"/>
    <mergeCell ref="D98:D99"/>
    <mergeCell ref="E98:E99"/>
    <mergeCell ref="F98:F99"/>
    <mergeCell ref="E44:E45"/>
    <mergeCell ref="F44:F45"/>
    <mergeCell ref="B44:B45"/>
    <mergeCell ref="C44:C45"/>
    <mergeCell ref="D44:D45"/>
    <mergeCell ref="C58:C59"/>
    <mergeCell ref="D58:D59"/>
    <mergeCell ref="A58:A59"/>
    <mergeCell ref="B58:B59"/>
    <mergeCell ref="D86:D87"/>
    <mergeCell ref="F94:F95"/>
    <mergeCell ref="A96:A97"/>
    <mergeCell ref="B96:B97"/>
    <mergeCell ref="C96:C97"/>
    <mergeCell ref="D96:D97"/>
    <mergeCell ref="E96:E97"/>
    <mergeCell ref="E100:E101"/>
    <mergeCell ref="F100:F101"/>
    <mergeCell ref="A100:A101"/>
    <mergeCell ref="B100:B101"/>
    <mergeCell ref="C100:C101"/>
    <mergeCell ref="D100:D101"/>
    <mergeCell ref="A104:B105"/>
    <mergeCell ref="C104:C105"/>
    <mergeCell ref="D104:D105"/>
    <mergeCell ref="E104:E105"/>
    <mergeCell ref="F104:F105"/>
    <mergeCell ref="C102:C103"/>
    <mergeCell ref="D102:D103"/>
    <mergeCell ref="E102:E103"/>
    <mergeCell ref="F102:F103"/>
    <mergeCell ref="C94:C95"/>
    <mergeCell ref="D94:D95"/>
    <mergeCell ref="E94:E95"/>
    <mergeCell ref="F96:F97"/>
    <mergeCell ref="C90:C91"/>
    <mergeCell ref="D90:D91"/>
    <mergeCell ref="E90:E91"/>
    <mergeCell ref="F90:F91"/>
    <mergeCell ref="E92:E93"/>
    <mergeCell ref="F92:F93"/>
    <mergeCell ref="A92:A93"/>
    <mergeCell ref="B92:B93"/>
    <mergeCell ref="C92:C93"/>
    <mergeCell ref="D92:D93"/>
    <mergeCell ref="A90:B91"/>
    <mergeCell ref="A94:B95"/>
    <mergeCell ref="A86:A87"/>
    <mergeCell ref="B86:B87"/>
    <mergeCell ref="C86:C87"/>
    <mergeCell ref="F88:F89"/>
    <mergeCell ref="A88:A89"/>
    <mergeCell ref="B88:B89"/>
    <mergeCell ref="C88:C89"/>
    <mergeCell ref="D88:D89"/>
    <mergeCell ref="E88:E89"/>
    <mergeCell ref="F86:F87"/>
    <mergeCell ref="E86:E87"/>
    <mergeCell ref="A82:A83"/>
    <mergeCell ref="B82:B83"/>
    <mergeCell ref="C82:C83"/>
    <mergeCell ref="D82:D83"/>
    <mergeCell ref="E82:E83"/>
    <mergeCell ref="F84:F85"/>
    <mergeCell ref="A84:A85"/>
    <mergeCell ref="B84:B85"/>
    <mergeCell ref="C84:C85"/>
    <mergeCell ref="D84:D85"/>
    <mergeCell ref="E84:E85"/>
    <mergeCell ref="F82:F83"/>
    <mergeCell ref="F66:F67"/>
    <mergeCell ref="F64:F65"/>
    <mergeCell ref="E62:E63"/>
    <mergeCell ref="F62:F63"/>
    <mergeCell ref="A70:A71"/>
    <mergeCell ref="B70:B71"/>
    <mergeCell ref="C70:C71"/>
    <mergeCell ref="D70:D71"/>
    <mergeCell ref="E70:E71"/>
    <mergeCell ref="F70:F71"/>
    <mergeCell ref="A72:A73"/>
    <mergeCell ref="B72:B73"/>
    <mergeCell ref="C72:C73"/>
    <mergeCell ref="D72:D73"/>
    <mergeCell ref="E72:E73"/>
    <mergeCell ref="F72:F73"/>
    <mergeCell ref="F58:F59"/>
    <mergeCell ref="E58:E59"/>
    <mergeCell ref="F60:F61"/>
    <mergeCell ref="A60:A61"/>
    <mergeCell ref="B60:B61"/>
    <mergeCell ref="C60:C61"/>
    <mergeCell ref="D60:D61"/>
    <mergeCell ref="E60:E61"/>
    <mergeCell ref="F52:F53"/>
    <mergeCell ref="F56:F57"/>
    <mergeCell ref="F54:F55"/>
    <mergeCell ref="A56:A57"/>
    <mergeCell ref="B56:B57"/>
    <mergeCell ref="C56:C57"/>
    <mergeCell ref="D56:D57"/>
    <mergeCell ref="E56:E57"/>
    <mergeCell ref="C54:C55"/>
    <mergeCell ref="D54:D55"/>
    <mergeCell ref="E54:E55"/>
    <mergeCell ref="A52:A53"/>
    <mergeCell ref="B52:B53"/>
    <mergeCell ref="C52:C53"/>
    <mergeCell ref="D52:D53"/>
    <mergeCell ref="E52:E53"/>
    <mergeCell ref="A48:A49"/>
    <mergeCell ref="B48:B49"/>
    <mergeCell ref="C48:C49"/>
    <mergeCell ref="D48:D49"/>
    <mergeCell ref="E48:E49"/>
    <mergeCell ref="F48:F49"/>
    <mergeCell ref="E50:E51"/>
    <mergeCell ref="F50:F51"/>
    <mergeCell ref="A50:A51"/>
    <mergeCell ref="B50:B51"/>
    <mergeCell ref="C50:C51"/>
    <mergeCell ref="D50:D51"/>
    <mergeCell ref="E74:E75"/>
    <mergeCell ref="F74:F75"/>
    <mergeCell ref="C74:C75"/>
    <mergeCell ref="D74:D75"/>
    <mergeCell ref="F78:F79"/>
    <mergeCell ref="A42:A43"/>
    <mergeCell ref="B42:B43"/>
    <mergeCell ref="C42:C43"/>
    <mergeCell ref="D42:D43"/>
    <mergeCell ref="E42:E43"/>
    <mergeCell ref="F42:F43"/>
    <mergeCell ref="A44:A45"/>
    <mergeCell ref="E46:E47"/>
    <mergeCell ref="F46:F47"/>
    <mergeCell ref="A46:A47"/>
    <mergeCell ref="B46:B47"/>
    <mergeCell ref="C46:C47"/>
    <mergeCell ref="D46:D47"/>
    <mergeCell ref="E38:E39"/>
    <mergeCell ref="F38:F39"/>
    <mergeCell ref="A40:A41"/>
    <mergeCell ref="B40:B41"/>
    <mergeCell ref="C40:C41"/>
    <mergeCell ref="D40:D41"/>
    <mergeCell ref="E40:E41"/>
    <mergeCell ref="F40:F41"/>
    <mergeCell ref="F34:F35"/>
    <mergeCell ref="E36:E37"/>
    <mergeCell ref="F36:F37"/>
    <mergeCell ref="A36:A37"/>
    <mergeCell ref="B36:B37"/>
    <mergeCell ref="C36:C37"/>
    <mergeCell ref="D36:D37"/>
    <mergeCell ref="F32:F33"/>
    <mergeCell ref="F30:F31"/>
    <mergeCell ref="A32:A33"/>
    <mergeCell ref="B32:B33"/>
    <mergeCell ref="C32:C33"/>
    <mergeCell ref="D32:D33"/>
    <mergeCell ref="E32:E33"/>
    <mergeCell ref="F26:F27"/>
    <mergeCell ref="E28:E29"/>
    <mergeCell ref="F28:F29"/>
    <mergeCell ref="A28:A29"/>
    <mergeCell ref="B28:B29"/>
    <mergeCell ref="C28:C29"/>
    <mergeCell ref="D28:D29"/>
    <mergeCell ref="F24:F25"/>
    <mergeCell ref="A24:A25"/>
    <mergeCell ref="B24:B25"/>
    <mergeCell ref="C24:C25"/>
    <mergeCell ref="D24:D25"/>
    <mergeCell ref="C22:C23"/>
    <mergeCell ref="D22:D23"/>
    <mergeCell ref="E22:E23"/>
    <mergeCell ref="F22:F23"/>
    <mergeCell ref="E24:E25"/>
    <mergeCell ref="F14:F15"/>
    <mergeCell ref="F16:F17"/>
    <mergeCell ref="A20:A21"/>
    <mergeCell ref="B20:B21"/>
    <mergeCell ref="C20:C21"/>
    <mergeCell ref="D20:D21"/>
    <mergeCell ref="E20:E21"/>
    <mergeCell ref="F20:F21"/>
    <mergeCell ref="A18:A19"/>
    <mergeCell ref="D18:D19"/>
    <mergeCell ref="E18:E19"/>
    <mergeCell ref="F18:F19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26:A27"/>
    <mergeCell ref="B26:B27"/>
    <mergeCell ref="C26:C27"/>
    <mergeCell ref="D26:D27"/>
    <mergeCell ref="E26:E27"/>
    <mergeCell ref="C30:C31"/>
    <mergeCell ref="D30:D31"/>
    <mergeCell ref="E30:E31"/>
    <mergeCell ref="C66:C67"/>
    <mergeCell ref="D66:D67"/>
    <mergeCell ref="E66:E67"/>
    <mergeCell ref="B18:B19"/>
    <mergeCell ref="C18:C19"/>
    <mergeCell ref="F12:F13"/>
    <mergeCell ref="E12:E13"/>
    <mergeCell ref="F1:G1"/>
    <mergeCell ref="C5:D5"/>
    <mergeCell ref="A6:A7"/>
    <mergeCell ref="B6:B7"/>
    <mergeCell ref="F6:G7"/>
    <mergeCell ref="F10:F11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64:E65"/>
    <mergeCell ref="A64:A65"/>
    <mergeCell ref="B64:B65"/>
    <mergeCell ref="C64:C65"/>
    <mergeCell ref="D64:D65"/>
    <mergeCell ref="C62:C63"/>
    <mergeCell ref="D62:D63"/>
    <mergeCell ref="C34:C35"/>
    <mergeCell ref="D34:D35"/>
    <mergeCell ref="E34:E35"/>
    <mergeCell ref="A38:A39"/>
    <mergeCell ref="B38:B39"/>
    <mergeCell ref="C38:C39"/>
    <mergeCell ref="D38:D39"/>
    <mergeCell ref="C80:C81"/>
    <mergeCell ref="D80:D81"/>
    <mergeCell ref="E76:E77"/>
    <mergeCell ref="F76:F77"/>
    <mergeCell ref="C78:C79"/>
    <mergeCell ref="D78:D79"/>
    <mergeCell ref="A80:A81"/>
    <mergeCell ref="B80:B81"/>
    <mergeCell ref="E78:E79"/>
    <mergeCell ref="A76:A77"/>
    <mergeCell ref="B76:B77"/>
    <mergeCell ref="C76:C77"/>
    <mergeCell ref="D76:D77"/>
    <mergeCell ref="F80:F81"/>
    <mergeCell ref="E80:E81"/>
    <mergeCell ref="A78:B79"/>
  </mergeCells>
  <phoneticPr fontId="7"/>
  <conditionalFormatting sqref="G104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F100:F101 F96:F97 F32:F33 F64:F65 F92:F93 F10:F21 F24:F29 F36:F53 F56:F61 F70:F73 F76:F77 F80:F89" xr:uid="{00000000-0002-0000-0100-000002000000}">
      <formula1>"　　,区ＣＭ"</formula1>
    </dataValidation>
  </dataValidations>
  <hyperlinks>
    <hyperlink ref="A10:A11" r:id="rId1" display="https://www.city.osaka.lg.jp/port/cmsfiles/contents/0000614/614653/m1.xlsx" xr:uid="{83FE2374-46BD-4623-AAFE-98BF55DC9CD5}"/>
    <hyperlink ref="A12:A13" r:id="rId2" display="https://www.city.osaka.lg.jp/port/cmsfiles/contents/0000614/614653/m2.xlsx" xr:uid="{7703B140-8D57-438B-B825-872663C3B4FF}"/>
    <hyperlink ref="A14:A15" r:id="rId3" display="https://www.city.osaka.lg.jp/port/cmsfiles/contents/0000614/614653/m3.xlsx" xr:uid="{0562FEC4-9F9B-488B-88A1-D4259CC42685}"/>
    <hyperlink ref="A16:A17" r:id="rId4" display="https://www.city.osaka.lg.jp/port/cmsfiles/contents/0000614/614653/m4.xlsx" xr:uid="{DC960733-4BD3-4540-BE87-B3B7CA5A068A}"/>
    <hyperlink ref="A18:A19" r:id="rId5" display="https://www.city.osaka.lg.jp/port/cmsfiles/contents/0000614/614653/m5.xlsx" xr:uid="{B7D273EF-7CB0-4A20-9610-F59EED5A582A}"/>
    <hyperlink ref="A20:A21" r:id="rId6" display="https://www.city.osaka.lg.jp/port/cmsfiles/contents/0000614/614653/m6.xlsx" xr:uid="{943782A8-954A-4ABE-8F20-7C48911F083D}"/>
    <hyperlink ref="A24:A25" r:id="rId7" display="https://www.city.osaka.lg.jp/port/cmsfiles/contents/0000614/614653/m7.xlsx" xr:uid="{2DA7E2B2-6D1B-4A3C-9394-A831A3A8E701}"/>
    <hyperlink ref="A26:A27" r:id="rId8" display="消費税及び地方消費税納付額（港湾施設提供事業）" xr:uid="{137D301A-1537-4B15-A917-CBADE523427E}"/>
    <hyperlink ref="A28:A29" r:id="rId9" display="https://www.city.osaka.lg.jp/port/cmsfiles/contents/0000614/614653/m9.xlsx" xr:uid="{EC107EBA-4D63-4C83-972E-26704A4D05B3}"/>
    <hyperlink ref="A32:A33" r:id="rId10" display="https://www.city.osaka.lg.jp/port/cmsfiles/contents/0000614/614653/m10.xlsx" xr:uid="{4D7381DD-23D6-40BD-94D6-1267FABE103E}"/>
    <hyperlink ref="A36:A37" r:id="rId11" display="https://www.city.osaka.lg.jp/port/cmsfiles/contents/0000614/614653/m11.xlsx" xr:uid="{65FF4860-0114-4115-8F2E-9885FED9CB74}"/>
    <hyperlink ref="A38:A39" r:id="rId12" display="https://www.city.osaka.lg.jp/port/cmsfiles/contents/0000614/614653/m12.xlsx" xr:uid="{DC9E9674-6339-48A7-92DC-E19E31EACA57}"/>
    <hyperlink ref="A40:A41" r:id="rId13" display="https://www.city.osaka.lg.jp/port/cmsfiles/contents/0000614/614653/m13.xlsx" xr:uid="{D1255CA0-3C4F-4A85-88AB-B37C24C90A3E}"/>
    <hyperlink ref="A42:A43" r:id="rId14" display="https://www.city.osaka.lg.jp/port/cmsfiles/contents/0000614/614653/m14.xlsx" xr:uid="{C3F2E4F8-6EF3-4709-8730-46A02847656B}"/>
    <hyperlink ref="A44:A45" r:id="rId15" display="https://www.city.osaka.lg.jp/port/cmsfiles/contents/0000614/614653/m15.xlsx" xr:uid="{F23EC272-A625-4337-8746-169C36A16BAD}"/>
    <hyperlink ref="A46:A47" r:id="rId16" display="https://www.city.osaka.lg.jp/port/cmsfiles/contents/0000614/614653/m16.xlsx" xr:uid="{67EE16FA-1059-4D42-9A1D-FF9F7D48B130}"/>
    <hyperlink ref="A48:A49" r:id="rId17" display="https://www.city.osaka.lg.jp/port/cmsfiles/contents/0000614/614653/m17.xlsx" xr:uid="{50232A74-5BD5-44CC-A4F8-CCBD5619BFBF}"/>
    <hyperlink ref="A50:A51" r:id="rId18" display="https://www.city.osaka.lg.jp/port/cmsfiles/contents/0000614/614653/m18.xlsx" xr:uid="{F7EE7377-FA11-4051-85EF-F23F9DF2B51E}"/>
    <hyperlink ref="A52:A53" r:id="rId19" display="https://www.city.osaka.lg.jp/port/cmsfiles/contents/0000614/614653/m19.xlsx" xr:uid="{B3ADE856-10BB-4ED9-B7C7-A1AB94CCC77A}"/>
    <hyperlink ref="A56:A57" r:id="rId20" display="https://www.city.osaka.lg.jp/port/cmsfiles/contents/0000614/614653/m20.xlsx" xr:uid="{4209832B-ECF5-4B61-ADEC-4E6F502C284D}"/>
    <hyperlink ref="A58:A59" r:id="rId21" display="https://www.city.osaka.lg.jp/port/cmsfiles/contents/0000614/614653/m21.xlsx" xr:uid="{7AC54C81-F1ED-4830-9CE3-7BEC15A9DE43}"/>
    <hyperlink ref="A60:A61" r:id="rId22" display="https://www.city.osaka.lg.jp/port/cmsfiles/contents/0000614/614653/m22.xlsx" xr:uid="{5C29C799-EB02-4828-8C6F-911A0FA9F049}"/>
    <hyperlink ref="A64:A65" r:id="rId23" display="https://www.city.osaka.lg.jp/port/cmsfiles/contents/0000614/614653/m23.xlsx" xr:uid="{67220A0A-3F8C-4C66-BE89-24EF2D3818DC}"/>
    <hyperlink ref="A70:A71" r:id="rId24" display="https://www.city.osaka.lg.jp/port/cmsfiles/contents/0000614/614653/m24.xlsx" xr:uid="{038DB943-C0F6-40EC-8F4D-639A98B118C5}"/>
    <hyperlink ref="A72:A73" r:id="rId25" display="https://www.city.osaka.lg.jp/port/cmsfiles/contents/0000614/614653/m25.xlsx" xr:uid="{E27858F9-DCB5-4739-8461-33BBDB2052B0}"/>
    <hyperlink ref="A76:A77" r:id="rId26" display="https://www.city.osaka.lg.jp/port/cmsfiles/contents/0000614/614653/m26.xlsx" xr:uid="{A28F52A1-AC2A-4A96-AAC8-85DFA221D60D}"/>
    <hyperlink ref="A80:A81" r:id="rId27" display="https://www.city.osaka.lg.jp/port/cmsfiles/contents/0000614/614653/m27.xlsx" xr:uid="{4B5259AF-CF47-4997-89A2-990D6068176E}"/>
    <hyperlink ref="A82:A83" r:id="rId28" display="https://www.city.osaka.lg.jp/port/cmsfiles/contents/0000614/614653/m28.xlsx" xr:uid="{BF60373F-1497-40FA-994B-A14854F044FE}"/>
    <hyperlink ref="A84:A85" r:id="rId29" display="https://www.city.osaka.lg.jp/port/cmsfiles/contents/0000614/614653/m29.xlsx" xr:uid="{4369FE26-13FD-4636-9AE0-FB7C63E8AC00}"/>
    <hyperlink ref="A86:A87" r:id="rId30" display="https://www.city.osaka.lg.jp/port/cmsfiles/contents/0000614/614653/m30.xlsx" xr:uid="{BB80D304-2601-4240-A7D2-A29C6C3E46BD}"/>
    <hyperlink ref="A88:A89" r:id="rId31" display="https://www.city.osaka.lg.jp/port/cmsfiles/contents/0000614/614653/m31.xlsx" xr:uid="{7F6057C0-7319-4600-9FB6-B90299EEEF3F}"/>
    <hyperlink ref="A92:A93" r:id="rId32" display="https://www.city.osaka.lg.jp/port/cmsfiles/contents/0000614/614653/m32.xlsx" xr:uid="{9F263FDB-D360-41F7-AADC-0854796B4B29}"/>
    <hyperlink ref="A96:A97" r:id="rId33" display="https://www.city.osaka.lg.jp/port/cmsfiles/contents/0000614/614653/m33.xlsx" xr:uid="{72499C11-94F2-4D91-A7DF-78903969467E}"/>
    <hyperlink ref="A100:A101" r:id="rId34" display="https://www.city.osaka.lg.jp/port/cmsfiles/contents/0000614/614653/m34.xlsx" xr:uid="{68A8C21B-C61F-4AC6-A554-3E526AE7B9F1}"/>
  </hyperlinks>
  <pageMargins left="0.62992125984251968" right="0.51181102362204722" top="0.62992125984251968" bottom="0.51181102362204722" header="0.31496062992125984" footer="0.31496062992125984"/>
  <pageSetup paperSize="9" scale="96" fitToHeight="0" orientation="portrait" cellComments="asDisplayed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準公・公営会計</vt:lpstr>
      <vt:lpstr>準公・公営会計!Print_Area</vt:lpstr>
      <vt:lpstr>準公・公営会計!Print_Titles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2023-12-14T01:30:08Z</dcterms:created>
  <dcterms:modified xsi:type="dcterms:W3CDTF">2023-12-14T06:59:27Z</dcterms:modified>
</cp:coreProperties>
</file>