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CA8486DA-7216-4B91-8A8D-F22DBBA31A23}"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補助金!$A$3:$K$12</definedName>
    <definedName name="_xlnm.Print_Area" localSheetId="3">見直し対象!$A$1:$S$93</definedName>
    <definedName name="_xlnm.Print_Area" localSheetId="0">補助金!$B$1:$K$12</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6" l="1"/>
  <c r="G12"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<sst xmlns="http://schemas.openxmlformats.org/spreadsheetml/2006/main" count="1560" uniqueCount="471">
  <si>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</si>
  <si>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</si>
  <si>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</si>
  <si>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</si>
  <si>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</si>
  <si>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</si>
  <si>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</si>
  <si>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</si>
  <si>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</si>
  <si>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</si>
  <si>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</si>
  <si>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</si>
  <si>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</si>
  <si>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</si>
  <si>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</si>
  <si>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</si>
  <si>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</si>
  <si>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</si>
  <si>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</si>
  <si>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</si>
  <si>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</si>
  <si>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</si>
  <si>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</si>
  <si>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</si>
  <si>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</si>
  <si>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</si>
  <si>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</si>
  <si>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</si>
  <si>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</si>
  <si>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</si>
  <si>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</si>
  <si>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</si>
  <si>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</si>
  <si>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</si>
  <si>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</si>
  <si>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</si>
  <si>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</si>
  <si>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</si>
  <si>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</si>
  <si>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</si>
  <si>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</si>
  <si>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</si>
  <si>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</si>
  <si>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</si>
  <si>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</si>
  <si>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</si>
  <si>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</si>
  <si>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</si>
  <si>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</si>
  <si>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</si>
  <si>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</si>
  <si>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</si>
  <si>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</si>
  <si>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</si>
  <si>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</si>
  <si>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</si>
  <si>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</si>
  <si>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</si>
  <si>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</si>
  <si>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</si>
  <si>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</si>
  <si>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</si>
  <si>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</si>
  <si>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</si>
  <si>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</si>
  <si>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</si>
  <si>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</si>
  <si>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</si>
  <si>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</si>
  <si>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</si>
  <si>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</si>
  <si>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</si>
  <si>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</si>
  <si>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</si>
  <si>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</si>
  <si>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</si>
  <si>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</si>
  <si>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</si>
  <si>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</si>
  <si>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</si>
  <si>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</si>
  <si>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</si>
  <si>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</si>
  <si>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</si>
  <si>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</si>
  <si>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</si>
  <si>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</si>
  <si>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</si>
  <si>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</si>
  <si>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</si>
  <si>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</si>
  <si>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</si>
  <si>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</si>
  <si>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</si>
  <si>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</si>
  <si>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</si>
  <si>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</si>
  <si>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</si>
  <si>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</si>
  <si>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</si>
  <si>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</si>
  <si>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</si>
  <si>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</si>
  <si>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</si>
  <si>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</si>
  <si>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</si>
  <si>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</si>
  <si>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</si>
  <si>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</si>
  <si>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</si>
  <si>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</si>
  <si>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</si>
  <si>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</si>
  <si>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</si>
  <si>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</si>
  <si>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</si>
  <si>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</si>
  <si>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</si>
  <si>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</si>
  <si>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</si>
  <si>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</si>
  <si>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</si>
  <si>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</si>
  <si>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</si>
  <si>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</si>
  <si>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</si>
  <si>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</si>
  <si>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</si>
  <si>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</si>
  <si>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</si>
  <si>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</si>
  <si>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</si>
  <si>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</si>
  <si>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</si>
  <si>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</si>
  <si>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</si>
  <si>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</si>
  <si>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</si>
  <si>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</si>
  <si>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</si>
  <si>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</si>
  <si>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</si>
  <si>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</si>
  <si>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</si>
  <si>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</si>
  <si>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</si>
  <si>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</si>
  <si>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</si>
  <si>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</si>
  <si>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</si>
  <si>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</si>
  <si>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</si>
  <si>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</si>
  <si>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</si>
  <si>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</si>
  <si>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</si>
  <si>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</si>
  <si>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</si>
  <si>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</si>
  <si>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</si>
  <si>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</si>
  <si>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</si>
  <si>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</si>
  <si>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</si>
  <si>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</si>
  <si>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</si>
  <si>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</si>
  <si>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</si>
  <si>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</si>
  <si>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</si>
  <si>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</si>
  <si>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</si>
  <si>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</si>
  <si>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</si>
  <si>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</si>
  <si>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</si>
  <si>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</si>
  <si>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</si>
  <si>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</si>
  <si>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</si>
  <si>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</si>
  <si>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</si>
  <si>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</si>
  <si>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</si>
  <si>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</si>
  <si>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</si>
  <si>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</si>
  <si>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</si>
  <si>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</si>
  <si>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</si>
  <si>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</si>
  <si>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</si>
  <si>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</si>
  <si>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</si>
  <si>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</si>
  <si>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</si>
  <si>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</si>
  <si>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</si>
  <si>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</si>
  <si>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</si>
  <si>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</si>
  <si>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</si>
  <si>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</si>
  <si>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</si>
  <si>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</si>
  <si>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</si>
  <si>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</si>
  <si>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</si>
  <si>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</si>
  <si>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</si>
  <si>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</si>
  <si>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</si>
  <si>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</si>
  <si>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</si>
  <si>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</si>
  <si>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</si>
  <si>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</si>
  <si>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</si>
  <si>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</si>
  <si>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</si>
  <si>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</si>
  <si>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</si>
  <si>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</si>
  <si>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</si>
  <si>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</si>
  <si>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</si>
  <si>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</si>
  <si>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</si>
  <si>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</si>
  <si>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</si>
  <si>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</si>
  <si>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</si>
  <si>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</si>
  <si>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</si>
  <si>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</si>
  <si>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</si>
  <si>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</si>
  <si>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</si>
  <si>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</si>
  <si>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</si>
  <si>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</si>
  <si>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</si>
  <si>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</si>
  <si>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</si>
  <si>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</si>
  <si>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</si>
  <si>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</si>
  <si>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</si>
  <si>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</si>
  <si>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</si>
  <si>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</si>
  <si>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</si>
  <si>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</si>
  <si>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</si>
  <si>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</si>
  <si>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</si>
  <si>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</si>
  <si>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</si>
  <si>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</si>
  <si>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</si>
  <si>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</si>
  <si>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</si>
  <si>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</si>
  <si>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</si>
  <si>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</si>
  <si>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</si>
  <si>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</si>
  <si>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</si>
  <si>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</si>
  <si>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</si>
  <si>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</si>
  <si>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</si>
  <si>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</si>
  <si>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</si>
  <si>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</si>
  <si>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</si>
  <si>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</si>
  <si>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</si>
  <si>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</si>
  <si>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</si>
  <si>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</si>
  <si>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</si>
  <si>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</si>
  <si>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</si>
  <si>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</si>
  <si>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</si>
  <si>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</si>
  <si>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</si>
  <si>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</si>
  <si>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</si>
  <si>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</si>
  <si>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</si>
  <si>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</si>
  <si>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</si>
  <si>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</si>
  <si>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</si>
  <si>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</si>
  <si>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</si>
  <si>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</si>
  <si>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</si>
  <si>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</si>
  <si>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</si>
  <si>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</si>
  <si>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</si>
  <si>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</si>
  <si>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</si>
  <si>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</si>
  <si>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</si>
  <si>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</si>
  <si>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</si>
  <si>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</si>
  <si>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</si>
  <si>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</si>
  <si>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</si>
  <si>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</si>
  <si>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</si>
  <si>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</si>
  <si>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</si>
  <si>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</si>
  <si>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</si>
  <si>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</si>
  <si>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</si>
  <si>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</si>
  <si>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</si>
  <si>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</si>
  <si>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</si>
  <si>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</si>
  <si>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</si>
  <si>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</si>
  <si>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</si>
  <si>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</si>
  <si>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</si>
  <si>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</si>
  <si>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</si>
  <si>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</si>
  <si>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</si>
  <si>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</si>
  <si>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</si>
  <si>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</si>
  <si>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</si>
  <si>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</si>
  <si>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</si>
  <si>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</si>
  <si>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</si>
  <si>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</si>
  <si>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</si>
  <si>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</si>
  <si>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</si>
  <si>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</si>
  <si>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</si>
  <si>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</si>
  <si>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</si>
  <si>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</si>
  <si>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</si>
  <si>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</si>
  <si>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</si>
  <si>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</si>
  <si>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</si>
  <si>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</si>
  <si>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</si>
  <si>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</si>
  <si>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</si>
  <si>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</si>
  <si>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</si>
  <si>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</si>
  <si>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</si>
  <si>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</si>
  <si>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</si>
  <si>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</si>
  <si>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</si>
  <si>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</si>
  <si>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</si>
  <si>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</si>
  <si>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</si>
  <si>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</si>
  <si>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</si>
  <si>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</si>
  <si>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</si>
  <si>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</si>
  <si>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</si>
  <si>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</si>
  <si>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</si>
  <si>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</si>
  <si>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</si>
  <si>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</si>
  <si>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</si>
  <si>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</si>
  <si>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</si>
  <si>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</si>
  <si>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</si>
  <si>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</si>
  <si>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</si>
  <si>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</si>
  <si>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</si>
  <si>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</si>
  <si>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</si>
  <si>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</si>
  <si>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</si>
  <si>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</si>
  <si>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</si>
  <si>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</si>
  <si>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</si>
  <si>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</si>
  <si>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</si>
  <si>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</si>
  <si>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</si>
  <si>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</si>
  <si>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</si>
  <si>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</si>
  <si>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</si>
  <si>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</si>
  <si>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</si>
  <si>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</si>
  <si>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</si>
  <si>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</si>
  <si>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</si>
  <si>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</si>
  <si>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</si>
  <si>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</si>
  <si>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</si>
  <si>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</si>
  <si>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</si>
  <si>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</si>
  <si>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</si>
  <si>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</si>
  <si>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</si>
  <si>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</si>
  <si>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</si>
  <si>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</si>
  <si>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</si>
  <si>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</si>
  <si>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</si>
  <si>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</si>
  <si>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</si>
  <si>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</si>
  <si>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</si>
  <si>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</si>
  <si>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</si>
  <si>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</si>
  <si>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</si>
  <si>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</si>
  <si>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</si>
  <si>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大阪港湾局
計画整備部
振興課</t>
  </si>
  <si>
    <t>大阪港湾局
計画整備部
振興課</t>
    <rPh sb="0" eb="5">
      <t>オオサカコウワンキョク</t>
    </rPh>
    <rPh sb="6" eb="11">
      <t>ケイカクセイビブ</t>
    </rPh>
    <rPh sb="12" eb="15">
      <t>シンコウカ</t>
    </rPh>
    <phoneticPr fontId="2"/>
  </si>
  <si>
    <t>大阪港湾局
計画整備部
事業戦略課</t>
    <rPh sb="0" eb="5">
      <t>オオサカコウワンキョク</t>
    </rPh>
    <rPh sb="6" eb="11">
      <t>ケイカクセイビブ</t>
    </rPh>
    <rPh sb="12" eb="14">
      <t>ジギョウ</t>
    </rPh>
    <rPh sb="14" eb="16">
      <t>センリャク</t>
    </rPh>
    <rPh sb="16" eb="17">
      <t>カ</t>
    </rPh>
    <phoneticPr fontId="2"/>
  </si>
  <si>
    <t>大阪みなと貨物集貨事業補助金
（①内航ネットワークを活用したコンテナ貨物輸出入促進事業／②２港利用航路貨物誘致事業）</t>
  </si>
  <si>
    <t>大阪みなと貨物集貨事業補助金
（大阪みなと食の輸出促進事業）</t>
  </si>
  <si>
    <t>モーダルシフト推進事業補助金</t>
  </si>
  <si>
    <t>大阪市コンテナ物流対策事業（CONPAS導入）補助金</t>
  </si>
  <si>
    <t>CNP認証取得にかかる推進事業（ヤード照明施設のLED化）補助金</t>
  </si>
  <si>
    <t>荷主、フォワーダー、船社</t>
    <rPh sb="0" eb="2">
      <t>ニヌシ</t>
    </rPh>
    <rPh sb="10" eb="12">
      <t>センシャ</t>
    </rPh>
    <phoneticPr fontId="2"/>
  </si>
  <si>
    <t>荷主、フォワーダー</t>
  </si>
  <si>
    <t>荷主、運送事業者</t>
  </si>
  <si>
    <t>海運貨物取扱業者、コンテナターミナル運営事業者</t>
  </si>
  <si>
    <t>ヤード照明施設のＬＥＤ化を実施するコンテナターミナル運営事業者等</t>
  </si>
  <si>
    <t>大阪港と府営港湾の両港の特色を活かし、両港連携の貨物への支援を実施することで大阪港における取扱貨物量を増加させ、定期航路の増便や新規定期航路の就航をめざす。</t>
  </si>
  <si>
    <t>大阪港と府営港湾の両港の特色を活かし、両港連携の貨物への支援を実施することで大阪港における取扱貨物量を増加させ、定期航路の増便や新規定期航路の就航をめざすため、府営港湾の内航定期航路と大阪港の外航コンテナ航路を組み合わせた貨物の増加や、2港利用航路において貨物を増加した荷主、フォワーダー、船社に対して補助を実施する。
（補助の対象及び補助率）
①府営港湾の内航定期航路を活用し、大阪港において輸出入を行う増加コンテナ貨物への支援
・補助率1/2（補助上限：貨物1TEUあたり2,000円）
②大阪港、府営港湾の両港に寄港する航路で輸送される増加コンテナ貨物への支援
・補助率1/2（補助上限：貨物1TEUあたり2,000円）</t>
    <rPh sb="87" eb="91">
      <t>テイキコウロ</t>
    </rPh>
    <rPh sb="181" eb="185">
      <t>テイキコウロ</t>
    </rPh>
    <phoneticPr fontId="2"/>
  </si>
  <si>
    <t>大阪港と府営港湾の両港の特色を活かし、双方の港湾及び背後圏を利用する貨物への支援を実施することで大阪港における取扱貨物量を増加させ、定期航路の増便や新規定期航路の就航をめざす。</t>
  </si>
  <si>
    <t>大阪港と府営港湾の両港の特色を活かし、双方の港湾及び背後圏を利用する貨物への支援を実施することで大阪港における取扱貨物量を増加させ、定期航路の増便や新規定期航路の就航をめざすため、府営港湾エリア（堺青果センター等）を通じて大阪港から海外へ輸出される「食」貨物を支援
（補助の対象及び補助率）
①府営港湾エリア（堺青果センター等）を通じて大阪港から海外へ輸出される「食」貨物について、新規・増加・転換貨物１TEUあたり30千円を支援（補助上限：1申請あたり3,000千円）</t>
  </si>
  <si>
    <t>「大阪港カーボンニュートラルポート（CNP）形成計画」に基づき、大阪港を経由する貨物輸送について、物流事業者等が実施する環境負荷の少ない輸送手段（鉄道や船舶）への転換（モーダルシフト）を推進する。</t>
  </si>
  <si>
    <t>大阪港を経由する貨物輸送について、物流事業者等が実施する環境負荷の少ない輸送手段（鉄道や船舶）への転換（モーダルシフト）に要する経費の一部を助成する。
（補助の対象及び補助率）
大阪港を経由する貨物輸送のうち、環境負荷の少ない輸送手段（鉄道や船舶）への転換（モーダルシフト）に要する経費
・補助率1/2（補助上限：1事業あたり3,000千円）</t>
  </si>
  <si>
    <t>新たな港湾情報システム「CONPAS」と海運貨物取扱業者や夢洲のコンテナターミナル運営事業者が所有するシステムの接続を支援し、速やかに各システムを連携させることにより、コンテナターミナルにおけるゲート処理時間短縮等のCONPASの機能を早期に発揮させ、工事車両を含む万博関連車両との輻輳を回避するとともに、物流車両の滞留を早期に解消し、物流交通を円滑化させることを目的とする。</t>
  </si>
  <si>
    <t>夢洲のコンテナターミナルを利用する海運貨物取扱業者、及び夢洲のコンテナターミナル運営事業者に対し、新たな港湾情報システム「CONPAS」と接続するために必要となる海運貨物取扱業者やコンテナターミナル運営事業者が所有するシステムの改修等に係る費用の一部を補助する。
（補助の対象及び補助率）
①夢洲のコンテナターミナルを利用する海運貨物取扱業者の自社システムとCONPASが情報連携するために要する海運貨物取扱業者の自社システムの改修費
・補助率：1/3（補助上限：1社あたり50万円）
②夢洲のコンテナターミナル運営事業者の自社システムとCONPASが情報連携するために要するコンテナターミナル運営事業者の自社システムの改修及びサーバの設置に要する費用
・補助率：1/3（補助上限：1社あたり3,833万円）</t>
  </si>
  <si>
    <t>・大阪港の取扱貨物量及び基幹航路の維持拡大を図るために、「CNP認証（コンテナターミナル）制度」の取得をすることで、脱炭素化に取組む荷主等に広くPRする必要がある。
・「CNP認証（コンテナターミナル）制度」の取得にヤード照明施設のLED化が要件となっていることから、夢洲コンテナターミナル内のヤード照明施設のLED化を推進することを目的とする。</t>
  </si>
  <si>
    <t>R3</t>
  </si>
  <si>
    <t>R6</t>
  </si>
  <si>
    <t>R5</t>
  </si>
  <si>
    <t>R8</t>
  </si>
  <si>
    <t>R7</t>
  </si>
  <si>
    <t>一般会計</t>
    <rPh sb="0" eb="2">
      <t>イッパン</t>
    </rPh>
    <rPh sb="2" eb="4">
      <t>カイケイ</t>
    </rPh>
    <phoneticPr fontId="2"/>
  </si>
  <si>
    <t>・夢洲コンテナターミナルにおいて、ヤード照明施設のLED化を実施するコンテナターミナル運営事業者等を対象にLED化に係る費用の一部を補助する。
（補助の対象及び補助率）
対象：夢洲コンテナターミナルのLED化を実施する事業者
補助率：1/3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</si>
</sst>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3">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5" fillId="0" borderId="0" xfId="0" applyFont="1" applyFill="1" applyAlignment="1">
      <alignment horizontal="right" vertical="center"/>
    </xf>
    <xf numFmtId="38" fontId="3" fillId="0" borderId="0" xfId="1" applyFont="1" applyFill="1" applyAlignment="1">
      <alignment horizontal="left" vertical="center"/>
    </xf>
    <xf numFmtId="38" fontId="14" fillId="0" borderId="0" xfId="1" applyFont="1" applyFill="1"/>
    <xf numFmtId="38" fontId="3" fillId="0" borderId="1" xfId="1" applyFont="1" applyFill="1" applyBorder="1" applyAlignment="1">
      <alignment vertical="center"/>
    </xf>
    <xf numFmtId="38" fontId="3" fillId="0" borderId="0" xfId="1" applyFont="1" applyFill="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38" fontId="3" fillId="0" borderId="1" xfId="1" applyFont="1" applyFill="1" applyBorder="1" applyAlignment="1">
      <alignment horizontal="center" vertical="center" wrapText="1"/>
    </xf>
    <xf numFmtId="38" fontId="14" fillId="0" borderId="1" xfId="1"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I12" sqref="I12"/>
    </sheetView>
  </sheetViews>
  <sheetFormatPr defaultColWidth="9" defaultRowHeight="10.8" x14ac:dyDescent="0.15"/>
  <cols>
    <col min="1" max="1" width="5.6640625" style="88" customWidth="1"/>
    <col min="2" max="2" width="4.44140625" style="1" customWidth="1"/>
    <col min="3" max="3" width="16.44140625" style="90" customWidth="1"/>
    <col min="4" max="5" width="18.33203125" style="95" customWidth="1"/>
    <col min="6" max="7" width="15.44140625" style="100" customWidth="1"/>
    <col min="8" max="8" width="41.77734375" style="3" customWidth="1"/>
    <col min="9" max="9" width="41.77734375" style="14" customWidth="1"/>
    <col min="10" max="11" width="8.109375" style="7" customWidth="1"/>
    <col min="12" max="16384" width="9" style="90"/>
  </cols>
  <sheetData>
    <row r="1" spans="1:11" ht="39.9" customHeight="1" x14ac:dyDescent="0.15">
      <c r="D1" s="97"/>
      <c r="E1" s="97"/>
      <c r="K1" s="99" t="s">
        <v>438</v>
      </c>
    </row>
    <row r="2" spans="1:11" ht="18" customHeight="1" x14ac:dyDescent="0.15">
      <c r="B2" s="97"/>
      <c r="C2" s="89" t="s">
        <v>440</v>
      </c>
      <c r="H2" s="14"/>
      <c r="I2" s="95"/>
      <c r="J2" s="117" t="s">
        <v>469</v>
      </c>
      <c r="K2" s="118"/>
    </row>
    <row r="3" spans="1:11" ht="18" customHeight="1" x14ac:dyDescent="0.2">
      <c r="C3" s="91"/>
      <c r="D3" s="90"/>
      <c r="E3" s="92"/>
      <c r="F3" s="101"/>
      <c r="G3" s="103"/>
      <c r="H3" s="6"/>
      <c r="I3" s="4"/>
      <c r="K3" s="5" t="s">
        <v>435</v>
      </c>
    </row>
    <row r="4" spans="1:11" ht="21" customHeight="1" x14ac:dyDescent="0.15">
      <c r="B4" s="104" t="s">
        <v>1</v>
      </c>
      <c r="C4" s="113" t="s">
        <v>2</v>
      </c>
      <c r="D4" s="108" t="s">
        <v>3</v>
      </c>
      <c r="E4" s="108" t="s">
        <v>4</v>
      </c>
      <c r="F4" s="106" t="s">
        <v>441</v>
      </c>
      <c r="G4" s="106" t="s">
        <v>439</v>
      </c>
      <c r="H4" s="108" t="s">
        <v>8</v>
      </c>
      <c r="I4" s="108" t="s">
        <v>437</v>
      </c>
      <c r="J4" s="111" t="s">
        <v>434</v>
      </c>
      <c r="K4" s="111" t="s">
        <v>436</v>
      </c>
    </row>
    <row r="5" spans="1:11" ht="21" customHeight="1" x14ac:dyDescent="0.15">
      <c r="B5" s="105"/>
      <c r="C5" s="114"/>
      <c r="D5" s="115"/>
      <c r="E5" s="116"/>
      <c r="F5" s="107"/>
      <c r="G5" s="107"/>
      <c r="H5" s="109"/>
      <c r="I5" s="110"/>
      <c r="J5" s="112"/>
      <c r="K5" s="112"/>
    </row>
    <row r="6" spans="1:11" ht="25.5" customHeight="1" x14ac:dyDescent="0.15">
      <c r="B6" s="105"/>
      <c r="C6" s="114"/>
      <c r="D6" s="115"/>
      <c r="E6" s="116"/>
      <c r="F6" s="107"/>
      <c r="G6" s="107"/>
      <c r="H6" s="109"/>
      <c r="I6" s="110"/>
      <c r="J6" s="112"/>
      <c r="K6" s="112"/>
    </row>
    <row r="7" spans="1:11" s="92" customFormat="1" ht="195" customHeight="1" x14ac:dyDescent="0.2">
      <c r="A7" s="94"/>
      <c r="B7" s="93">
        <v>1</v>
      </c>
      <c r="C7" s="96" t="s">
        <v>442</v>
      </c>
      <c r="D7" s="19" t="s">
        <v>445</v>
      </c>
      <c r="E7" s="19" t="s">
        <v>450</v>
      </c>
      <c r="F7" s="27">
        <v>0</v>
      </c>
      <c r="G7" s="27">
        <v>3000000</v>
      </c>
      <c r="H7" s="24" t="s">
        <v>455</v>
      </c>
      <c r="I7" s="24" t="s">
        <v>456</v>
      </c>
      <c r="J7" s="96" t="s">
        <v>464</v>
      </c>
      <c r="K7" s="39" t="s">
        <v>466</v>
      </c>
    </row>
    <row r="8" spans="1:11" s="92" customFormat="1" ht="142.80000000000001" customHeight="1" x14ac:dyDescent="0.2">
      <c r="A8" s="94"/>
      <c r="B8" s="93">
        <v>2</v>
      </c>
      <c r="C8" s="96" t="s">
        <v>442</v>
      </c>
      <c r="D8" s="19" t="s">
        <v>446</v>
      </c>
      <c r="E8" s="19" t="s">
        <v>451</v>
      </c>
      <c r="F8" s="27">
        <v>3000000</v>
      </c>
      <c r="G8" s="27">
        <v>0</v>
      </c>
      <c r="H8" s="24" t="s">
        <v>457</v>
      </c>
      <c r="I8" s="24" t="s">
        <v>458</v>
      </c>
      <c r="J8" s="96" t="s">
        <v>465</v>
      </c>
      <c r="K8" s="39" t="s">
        <v>467</v>
      </c>
    </row>
    <row r="9" spans="1:11" s="92" customFormat="1" ht="118.8" customHeight="1" x14ac:dyDescent="0.2">
      <c r="A9" s="94"/>
      <c r="B9" s="93">
        <v>3</v>
      </c>
      <c r="C9" s="96" t="s">
        <v>442</v>
      </c>
      <c r="D9" s="19" t="s">
        <v>447</v>
      </c>
      <c r="E9" s="19" t="s">
        <v>452</v>
      </c>
      <c r="F9" s="27">
        <v>21000000</v>
      </c>
      <c r="G9" s="27">
        <v>0</v>
      </c>
      <c r="H9" s="24" t="s">
        <v>459</v>
      </c>
      <c r="I9" s="24" t="s">
        <v>460</v>
      </c>
      <c r="J9" s="96" t="s">
        <v>465</v>
      </c>
      <c r="K9" s="98" t="s">
        <v>467</v>
      </c>
    </row>
    <row r="10" spans="1:11" s="92" customFormat="1" ht="216.6" customHeight="1" x14ac:dyDescent="0.2">
      <c r="A10" s="94"/>
      <c r="B10" s="93">
        <v>4</v>
      </c>
      <c r="C10" s="96" t="s">
        <v>443</v>
      </c>
      <c r="D10" s="19" t="s">
        <v>448</v>
      </c>
      <c r="E10" s="19" t="s">
        <v>453</v>
      </c>
      <c r="F10" s="27">
        <v>43333000</v>
      </c>
      <c r="G10" s="27">
        <v>63333000</v>
      </c>
      <c r="H10" s="24" t="s">
        <v>461</v>
      </c>
      <c r="I10" s="24" t="s">
        <v>462</v>
      </c>
      <c r="J10" s="96" t="s">
        <v>464</v>
      </c>
      <c r="K10" s="98" t="s">
        <v>468</v>
      </c>
    </row>
    <row r="11" spans="1:11" s="92" customFormat="1" ht="100.2" customHeight="1" x14ac:dyDescent="0.2">
      <c r="A11" s="94"/>
      <c r="B11" s="93">
        <v>5</v>
      </c>
      <c r="C11" s="96" t="s">
        <v>444</v>
      </c>
      <c r="D11" s="19" t="s">
        <v>449</v>
      </c>
      <c r="E11" s="19" t="s">
        <v>454</v>
      </c>
      <c r="F11" s="27">
        <v>68000000</v>
      </c>
      <c r="G11" s="27">
        <v>0</v>
      </c>
      <c r="H11" s="24" t="s">
        <v>463</v>
      </c>
      <c r="I11" s="24" t="s">
        <v>470</v>
      </c>
      <c r="J11" s="96" t="s">
        <v>465</v>
      </c>
      <c r="K11" s="98" t="s">
        <v>465</v>
      </c>
    </row>
    <row r="12" spans="1:11" ht="54.75" customHeight="1" x14ac:dyDescent="0.15">
      <c r="A12" s="90"/>
      <c r="B12" s="90"/>
      <c r="C12" s="113" t="s">
        <v>391</v>
      </c>
      <c r="D12" s="112"/>
      <c r="E12" s="112"/>
      <c r="F12" s="102">
        <f>SUBTOTAL(9,F7:F11)</f>
        <v>135333000</v>
      </c>
      <c r="G12" s="102">
        <f>SUBTOTAL(9,G7:G11)</f>
        <v>66333000</v>
      </c>
      <c r="H12" s="14"/>
    </row>
  </sheetData>
  <autoFilter ref="A3:K12" xr:uid="{00000000-0009-0000-0000-000000000000}"/>
  <mergeCells count="12">
    <mergeCell ref="C12:E12"/>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7" customWidth="1"/>
    <col min="2" max="2" width="3.109375" style="57" customWidth="1"/>
    <col min="3" max="3" width="7.33203125" style="57" customWidth="1"/>
    <col min="4" max="4" width="5.21875" style="57" bestFit="1" customWidth="1"/>
    <col min="5" max="6" width="12.33203125" style="57" customWidth="1"/>
    <col min="7" max="16384" width="9" style="57"/>
  </cols>
  <sheetData>
    <row r="1" spans="1:6" x14ac:dyDescent="0.2">
      <c r="A1" s="57" t="s">
        <v>429</v>
      </c>
    </row>
    <row r="3" spans="1:6" x14ac:dyDescent="0.2">
      <c r="B3" s="57" t="s">
        <v>430</v>
      </c>
    </row>
    <row r="4" spans="1:6" ht="19.2"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8" thickBot="1" x14ac:dyDescent="0.25">
      <c r="C8" s="61">
        <v>4</v>
      </c>
      <c r="D8" s="62">
        <f>PT・府市!D28</f>
        <v>0</v>
      </c>
      <c r="E8" s="63">
        <f>PT・府市!F28/1000</f>
        <v>0</v>
      </c>
      <c r="F8" s="63">
        <f>PT・府市!G28/1000</f>
        <v>0</v>
      </c>
    </row>
    <row r="9" spans="1:6" ht="13.8" thickTop="1" x14ac:dyDescent="0.2">
      <c r="C9" s="64" t="s">
        <v>391</v>
      </c>
      <c r="D9" s="65">
        <f>SUM(D5:D8)</f>
        <v>17</v>
      </c>
      <c r="E9" s="66">
        <f>SUM(E5:E8)</f>
        <v>10245288</v>
      </c>
      <c r="F9" s="66">
        <f>SUM(F5:F8)</f>
        <v>32434675</v>
      </c>
    </row>
    <row r="11" spans="1:6" x14ac:dyDescent="0.2">
      <c r="B11" s="57" t="s">
        <v>427</v>
      </c>
    </row>
    <row r="12" spans="1:6" ht="19.2"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8" thickBot="1" x14ac:dyDescent="0.25">
      <c r="C16" s="61">
        <v>4</v>
      </c>
      <c r="D16" s="62">
        <f>見直し対象!D98</f>
        <v>2</v>
      </c>
      <c r="E16" s="63">
        <f>見直し対象!F98/1000</f>
        <v>9694</v>
      </c>
      <c r="F16" s="63">
        <f>見直し対象!G98/1000</f>
        <v>1190</v>
      </c>
    </row>
    <row r="17" spans="2:6" ht="13.8" thickTop="1" x14ac:dyDescent="0.2">
      <c r="C17" s="64" t="s">
        <v>391</v>
      </c>
      <c r="D17" s="65">
        <f>SUM(D13:D16)</f>
        <v>87</v>
      </c>
      <c r="E17" s="66">
        <f>SUM(E13:E16)</f>
        <v>146295</v>
      </c>
      <c r="F17" s="66">
        <f>SUM(F13:F16)</f>
        <v>940098</v>
      </c>
    </row>
    <row r="20" spans="2:6" x14ac:dyDescent="0.2">
      <c r="B20" s="57" t="s">
        <v>428</v>
      </c>
    </row>
    <row r="21" spans="2:6" ht="19.2"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8" thickBot="1" x14ac:dyDescent="0.25">
      <c r="C25" s="61">
        <v>4</v>
      </c>
      <c r="D25" s="62">
        <f>見直し対象のうち地域交付金!C84</f>
        <v>0</v>
      </c>
      <c r="E25" s="63">
        <f>見直し対象のうち地域交付金!D84/1000</f>
        <v>0</v>
      </c>
      <c r="F25" s="63">
        <f>見直し対象のうち地域交付金!E84/1000</f>
        <v>0</v>
      </c>
    </row>
    <row r="26" spans="2:6" ht="13.8" thickTop="1" x14ac:dyDescent="0.2">
      <c r="C26" s="64" t="s">
        <v>391</v>
      </c>
      <c r="D26" s="65">
        <f>SUM(D22:D25)</f>
        <v>72</v>
      </c>
      <c r="E26" s="66">
        <f>SUM(E22:E25)</f>
        <v>0</v>
      </c>
      <c r="F26" s="66">
        <f>SUM(F22:F25)</f>
        <v>613321</v>
      </c>
    </row>
    <row r="28" spans="2:6" x14ac:dyDescent="0.2">
      <c r="B28" s="57" t="s">
        <v>431</v>
      </c>
    </row>
    <row r="29" spans="2:6" ht="19.2"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8"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8"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2.4" x14ac:dyDescent="0.2">
      <c r="A2" s="1"/>
      <c r="B2" s="50" t="s">
        <v>390</v>
      </c>
      <c r="C2" s="2"/>
      <c r="D2" s="2"/>
      <c r="E2" s="2"/>
      <c r="F2" s="3"/>
      <c r="G2" s="4"/>
      <c r="H2" s="3"/>
      <c r="I2" s="6"/>
      <c r="J2" s="4"/>
      <c r="K2" s="7"/>
      <c r="L2" s="7"/>
      <c r="M2" s="8"/>
      <c r="N2" s="8"/>
      <c r="O2" s="8" t="s">
        <v>0</v>
      </c>
      <c r="P2" s="9"/>
      <c r="Q2" s="49"/>
      <c r="R2" s="9"/>
      <c r="S2" s="9"/>
      <c r="T2" s="9"/>
    </row>
    <row r="3" spans="1:31" ht="13.8"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21" t="s">
        <v>1</v>
      </c>
      <c r="B4" s="123" t="s">
        <v>2</v>
      </c>
      <c r="C4" s="125" t="s">
        <v>3</v>
      </c>
      <c r="D4" s="125" t="s">
        <v>4</v>
      </c>
      <c r="E4" s="127" t="s">
        <v>5</v>
      </c>
      <c r="F4" s="119" t="s">
        <v>6</v>
      </c>
      <c r="G4" s="15"/>
      <c r="H4" s="129" t="s">
        <v>7</v>
      </c>
      <c r="I4" s="131" t="s">
        <v>8</v>
      </c>
      <c r="J4" s="133" t="s">
        <v>9</v>
      </c>
      <c r="K4" s="133" t="s">
        <v>10</v>
      </c>
      <c r="L4" s="134" t="s">
        <v>11</v>
      </c>
      <c r="M4" s="134" t="s">
        <v>12</v>
      </c>
      <c r="N4" s="136" t="s">
        <v>13</v>
      </c>
      <c r="O4" s="138" t="s">
        <v>14</v>
      </c>
      <c r="P4" s="140" t="s">
        <v>433</v>
      </c>
      <c r="Q4" s="127" t="s">
        <v>394</v>
      </c>
      <c r="R4" s="127" t="s">
        <v>398</v>
      </c>
      <c r="S4" s="127" t="s">
        <v>397</v>
      </c>
      <c r="AE4" s="69"/>
    </row>
    <row r="5" spans="1:31" ht="43.2" x14ac:dyDescent="0.2">
      <c r="A5" s="122"/>
      <c r="B5" s="124"/>
      <c r="C5" s="126"/>
      <c r="D5" s="126"/>
      <c r="E5" s="128"/>
      <c r="F5" s="120"/>
      <c r="G5" s="17" t="s">
        <v>15</v>
      </c>
      <c r="H5" s="130"/>
      <c r="I5" s="132"/>
      <c r="J5" s="126"/>
      <c r="K5" s="126"/>
      <c r="L5" s="135"/>
      <c r="M5" s="135"/>
      <c r="N5" s="137"/>
      <c r="O5" s="139"/>
      <c r="P5" s="140"/>
      <c r="Q5" s="128"/>
      <c r="R5" s="128"/>
      <c r="S5" s="128"/>
    </row>
    <row r="6" spans="1:31" ht="54"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8.8"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18.8"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75.599999999999994"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2.4"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2.4"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5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5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4"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2.4"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2.4"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4"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118.8"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205.2"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64.8"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4"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2"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8"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2" x14ac:dyDescent="0.2">
      <c r="A2" s="1"/>
      <c r="B2" s="55" t="s">
        <v>390</v>
      </c>
      <c r="C2" s="2"/>
      <c r="D2" s="2"/>
      <c r="E2" s="2"/>
      <c r="F2" s="3"/>
      <c r="G2" s="4"/>
      <c r="H2" s="3"/>
      <c r="I2" s="6"/>
      <c r="J2" s="4"/>
      <c r="K2" s="7"/>
      <c r="L2" s="7"/>
      <c r="M2" s="8"/>
      <c r="N2" s="8"/>
      <c r="O2" s="8" t="s">
        <v>0</v>
      </c>
      <c r="P2" s="9"/>
      <c r="Q2" s="9"/>
      <c r="R2" s="9"/>
      <c r="S2" s="9"/>
    </row>
    <row r="3" spans="1:31" ht="13.8"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21" t="s">
        <v>1</v>
      </c>
      <c r="B4" s="123" t="s">
        <v>2</v>
      </c>
      <c r="C4" s="125" t="s">
        <v>3</v>
      </c>
      <c r="D4" s="125" t="s">
        <v>4</v>
      </c>
      <c r="E4" s="127" t="s">
        <v>5</v>
      </c>
      <c r="F4" s="119" t="s">
        <v>6</v>
      </c>
      <c r="G4" s="15"/>
      <c r="H4" s="141" t="s">
        <v>7</v>
      </c>
      <c r="I4" s="131" t="s">
        <v>8</v>
      </c>
      <c r="J4" s="133" t="s">
        <v>9</v>
      </c>
      <c r="K4" s="133" t="s">
        <v>10</v>
      </c>
      <c r="L4" s="134" t="s">
        <v>401</v>
      </c>
      <c r="M4" s="134" t="s">
        <v>12</v>
      </c>
      <c r="N4" s="136" t="s">
        <v>13</v>
      </c>
      <c r="O4" s="138" t="s">
        <v>14</v>
      </c>
      <c r="P4" s="140" t="s">
        <v>433</v>
      </c>
      <c r="Q4" s="127" t="s">
        <v>394</v>
      </c>
      <c r="R4" s="127" t="s">
        <v>398</v>
      </c>
      <c r="S4" s="127" t="s">
        <v>397</v>
      </c>
      <c r="AE4" s="69"/>
    </row>
    <row r="5" spans="1:31" ht="43.2" x14ac:dyDescent="0.2">
      <c r="A5" s="122"/>
      <c r="B5" s="124"/>
      <c r="C5" s="126"/>
      <c r="D5" s="126"/>
      <c r="E5" s="128"/>
      <c r="F5" s="120"/>
      <c r="G5" s="17" t="s">
        <v>15</v>
      </c>
      <c r="H5" s="142"/>
      <c r="I5" s="132"/>
      <c r="J5" s="126"/>
      <c r="K5" s="126"/>
      <c r="L5" s="135"/>
      <c r="M5" s="135"/>
      <c r="N5" s="137"/>
      <c r="O5" s="139"/>
      <c r="P5" s="140"/>
      <c r="Q5" s="128"/>
      <c r="R5" s="128"/>
      <c r="S5" s="128"/>
    </row>
    <row r="6" spans="1:31" ht="86.4"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3.2"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5.599999999999994"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75.599999999999994"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75.599999999999994"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4"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75.599999999999994"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4"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5.599999999999994"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4.8"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75.599999999999994"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75.599999999999994"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5.599999999999994"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4.8"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4"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4.8"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4"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86.4"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4.8"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75.599999999999994"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8"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4"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3.2"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4.8"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4.8"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3.2"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5.599999999999994"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4.8"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4.8"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4"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4.8"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64.8"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75.599999999999994"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4.8"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5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75.599999999999994"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4.8"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5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43.2"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3.2"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3.2"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64.8"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4"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4.8"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4"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4.8"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4"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75.599999999999994"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8"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5.599999999999994"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4"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4.8"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4"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4"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4.8"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64.8"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4"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4.8"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64.8"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9.6"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72.8"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108"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2.4"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29.6"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86.4"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4"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4.8"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64.8"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5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75.599999999999994"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75.599999999999994"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94.4"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4.8"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5.599999999999994"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75.599999999999994"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8"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64.8"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86.4"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9.6"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5.599999999999994"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0.4"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0.4"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5.599999999999994"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64.8"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4.8"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3.2"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2.4"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2" x14ac:dyDescent="0.2">
      <c r="A2" s="1"/>
      <c r="B2" s="55" t="s">
        <v>390</v>
      </c>
      <c r="C2" s="2"/>
      <c r="D2" s="2"/>
      <c r="E2" s="3"/>
      <c r="F2" s="4"/>
      <c r="G2" s="3"/>
      <c r="H2" s="6"/>
      <c r="I2" s="4"/>
      <c r="J2" s="8"/>
      <c r="K2" s="8"/>
      <c r="L2" s="8" t="s">
        <v>0</v>
      </c>
      <c r="M2" s="9"/>
      <c r="N2" s="9"/>
      <c r="O2" s="9"/>
      <c r="P2" s="9"/>
    </row>
    <row r="3" spans="1:31" ht="13.8" thickBot="1" x14ac:dyDescent="0.25">
      <c r="A3" s="1"/>
      <c r="B3" s="10"/>
      <c r="C3" s="11"/>
      <c r="D3" s="11"/>
      <c r="E3" s="12"/>
      <c r="F3" s="13"/>
      <c r="G3" s="12"/>
      <c r="H3" s="14"/>
      <c r="I3" s="14"/>
      <c r="J3" s="5"/>
      <c r="K3" s="5"/>
      <c r="L3" s="5"/>
      <c r="M3" s="9"/>
      <c r="N3" s="9"/>
      <c r="O3" s="9"/>
      <c r="P3" s="9"/>
    </row>
    <row r="4" spans="1:31" ht="14.25" customHeight="1" thickTop="1" x14ac:dyDescent="0.2">
      <c r="A4" s="121" t="s">
        <v>1</v>
      </c>
      <c r="B4" s="123" t="s">
        <v>2</v>
      </c>
      <c r="C4" s="125" t="s">
        <v>3</v>
      </c>
      <c r="D4" s="125" t="s">
        <v>4</v>
      </c>
      <c r="E4" s="119" t="s">
        <v>6</v>
      </c>
      <c r="F4" s="15"/>
      <c r="G4" s="141" t="s">
        <v>7</v>
      </c>
      <c r="H4" s="131" t="s">
        <v>8</v>
      </c>
      <c r="I4" s="133" t="s">
        <v>9</v>
      </c>
      <c r="J4" s="134" t="s">
        <v>12</v>
      </c>
      <c r="K4" s="136" t="s">
        <v>13</v>
      </c>
      <c r="L4" s="138" t="s">
        <v>14</v>
      </c>
      <c r="M4" s="140" t="s">
        <v>433</v>
      </c>
      <c r="N4" s="127" t="s">
        <v>394</v>
      </c>
      <c r="O4" s="127" t="s">
        <v>398</v>
      </c>
      <c r="P4" s="127" t="s">
        <v>397</v>
      </c>
      <c r="AE4" s="69"/>
    </row>
    <row r="5" spans="1:31" ht="43.2" x14ac:dyDescent="0.2">
      <c r="A5" s="122"/>
      <c r="B5" s="124"/>
      <c r="C5" s="126"/>
      <c r="D5" s="126"/>
      <c r="E5" s="120"/>
      <c r="F5" s="17" t="s">
        <v>15</v>
      </c>
      <c r="G5" s="142"/>
      <c r="H5" s="132"/>
      <c r="I5" s="126"/>
      <c r="J5" s="135"/>
      <c r="K5" s="137"/>
      <c r="L5" s="139"/>
      <c r="M5" s="140"/>
      <c r="N5" s="128"/>
      <c r="O5" s="128"/>
      <c r="P5" s="128"/>
    </row>
    <row r="6" spans="1:31" ht="86.4"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75.599999999999994"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75.599999999999994"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4"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75.599999999999994"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4"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5.599999999999994"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4.8"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75.599999999999994"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75.599999999999994"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5.599999999999994"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4.8"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4"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75.599999999999994"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4"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97.2"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4.8"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75.599999999999994"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8.8"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4"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5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4.8"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4.8"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3.2"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5.599999999999994"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75.599999999999994"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75.599999999999994"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4"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75.599999999999994"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64.8"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75.599999999999994"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75.599999999999994"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5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75.599999999999994"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75.599999999999994"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5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43.2"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3.2"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3.2"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64.8"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64.8"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75.599999999999994"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4"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75.599999999999994"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4"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97.2"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8.8"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5.599999999999994"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4"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75.599999999999994"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64.8"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4"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75.599999999999994"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64.8"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4"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75.599999999999994"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64.8"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40.4"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26.8"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108"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2.4"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40.4"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97.2"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4"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75.599999999999994"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64.8"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5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75.599999999999994"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75.599999999999994"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94.4"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5.599999999999994"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5.599999999999994"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2024-02-05T08:18:25Z</dcterms:created>
  <dcterms:modified xsi:type="dcterms:W3CDTF">2024-02-29T09:26:36Z</dcterms:modified>
</cp:coreProperties>
</file>