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2一般会計担当\04.予算関係\01.当初予算\R6予算\09.提出資料（様式、配分、インセンティブ等）\様式4\★ホームページ公表\240215時点（最終）\03.公表作業\"/>
    </mc:Choice>
  </mc:AlternateContent>
  <xr:revisionPtr revIDLastSave="0" documentId="13_ncr:1_{ABE9CF08-9236-49EF-BEF2-8A6178BEC9E8}" xr6:coauthVersionLast="47" xr6:coauthVersionMax="47" xr10:uidLastSave="{00000000-0000-0000-0000-000000000000}"/>
  <bookViews>
    <workbookView xWindow="-108" yWindow="-108" windowWidth="23256" windowHeight="12720" tabRatio="812" xr2:uid="{00000000-000D-0000-FFFF-FFFF00000000}"/>
  </bookViews>
  <sheets>
    <sheet name="様式4" sheetId="7" r:id="rId1"/>
    <sheet name="様式5付属資料①" sheetId="3" state="hidden" r:id="rId2"/>
    <sheet name="様式5付属資料②" sheetId="4" state="hidden" r:id="rId3"/>
    <sheet name="様式4 作成要領" sheetId="6" state="hidden" r:id="rId4"/>
  </sheets>
  <externalReferences>
    <externalReference r:id="rId5"/>
  </externalReferences>
  <definedNames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様式4!$A$5:$I$81</definedName>
    <definedName name="_xlnm.Print_Area" localSheetId="3">'様式4 作成要領'!$A$1:$K$76</definedName>
    <definedName name="_xlnm.Print_Titles" localSheetId="0">様式4!$7:$11</definedName>
    <definedName name="Z_70584391_161F_4747_B050_D0C715F53D9C_.wvu.Cols" localSheetId="0" hidden="1">様式4!#REF!</definedName>
    <definedName name="Z_70584391_161F_4747_B050_D0C715F53D9C_.wvu.Cols" localSheetId="2" hidden="1">様式5付属資料②!$E:$E</definedName>
    <definedName name="Z_70584391_161F_4747_B050_D0C715F53D9C_.wvu.PrintArea" localSheetId="0" hidden="1">様式4!$A$5:$I$81</definedName>
    <definedName name="Z_70584391_161F_4747_B050_D0C715F53D9C_.wvu.PrintArea" localSheetId="1" hidden="1">様式5付属資料①!$A$1:$BC$47</definedName>
    <definedName name="Z_70584391_161F_4747_B050_D0C715F53D9C_.wvu.PrintArea" localSheetId="2" hidden="1">様式5付属資料②!$A$1:$AD$88</definedName>
    <definedName name="Z_70584391_161F_4747_B050_D0C715F53D9C_.wvu.PrintTitles" localSheetId="2" hidden="1">様式5付属資料②!$1:$5</definedName>
    <definedName name="Z_70584391_161F_4747_B050_D0C715F53D9C_.wvu.Rows" localSheetId="2" hidden="1">様式5付属資料②!$16:$79</definedName>
    <definedName name="Z_CBA95E54_2DDE_4D17_87A6_6788A9EAA25A_.wvu.Cols" localSheetId="0" hidden="1">様式4!#REF!</definedName>
    <definedName name="Z_CBA95E54_2DDE_4D17_87A6_6788A9EAA25A_.wvu.Cols" localSheetId="2" hidden="1">様式5付属資料②!$E:$E</definedName>
    <definedName name="Z_CBA95E54_2DDE_4D17_87A6_6788A9EAA25A_.wvu.PrintArea" localSheetId="0" hidden="1">様式4!$A$5:$I$81</definedName>
    <definedName name="Z_CBA95E54_2DDE_4D17_87A6_6788A9EAA25A_.wvu.PrintArea" localSheetId="1" hidden="1">様式5付属資料①!$A$1:$BC$47</definedName>
    <definedName name="Z_CBA95E54_2DDE_4D17_87A6_6788A9EAA25A_.wvu.PrintArea" localSheetId="2" hidden="1">様式5付属資料②!$A$1:$AD$88</definedName>
    <definedName name="Z_CBA95E54_2DDE_4D17_87A6_6788A9EAA25A_.wvu.PrintTitles" localSheetId="2" hidden="1">様式5付属資料②!$1:$5</definedName>
    <definedName name="Z_CBA95E54_2DDE_4D17_87A6_6788A9EAA25A_.wvu.Rows" localSheetId="2" hidden="1">様式5付属資料②!$16:$79</definedName>
    <definedName name="分類">'[1]様式17(見直し一覧)'!$A$38:$A$47</definedName>
  </definedNames>
  <calcPr calcId="191029"/>
  <customWorkbookViews>
    <customWorkbookView name="佐竹　奏良 - 個人用ビュー" guid="{CBA95E54-2DDE-4D17-87A6-6788A9EAA25A}" mergeInterval="0" personalView="1" xWindow="3" windowWidth="1366" windowHeight="728" tabRatio="812" activeSheetId="2"/>
    <customWorkbookView name="吉村　康弘 - 個人用ビュー" guid="{70584391-161F-4747-B050-D0C715F53D9C}" mergeInterval="0" personalView="1" maximized="1" xWindow="-8" yWindow="-8" windowWidth="1382" windowHeight="744" tabRatio="812" activeSheetId="2"/>
    <customWorkbookView name="岸本 勇樹 - 個人用ビュー" guid="{ABAD8650-A245-49AE-AEB4-A3053FE9A196}" mergeInterval="0" personalView="1" maximized="1" xWindow="-8" yWindow="-8" windowWidth="1382" windowHeight="744" tabRatio="81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6" l="1"/>
  <c r="H34" i="6"/>
  <c r="K27" i="6"/>
  <c r="G27" i="6"/>
  <c r="F27" i="6"/>
  <c r="H27" i="6" s="1"/>
  <c r="E27" i="6"/>
  <c r="K26" i="6"/>
  <c r="J26" i="6" s="1"/>
  <c r="G26" i="6"/>
  <c r="I26" i="6" s="1"/>
  <c r="F26" i="6"/>
  <c r="E26" i="6"/>
  <c r="F21" i="6"/>
  <c r="H21" i="6" s="1"/>
  <c r="E21" i="6"/>
  <c r="F20" i="6"/>
  <c r="E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F11" i="6"/>
  <c r="E11" i="6"/>
  <c r="F10" i="6"/>
  <c r="E10" i="6"/>
  <c r="H10" i="6"/>
  <c r="I9" i="6"/>
  <c r="H9" i="6"/>
  <c r="I8" i="6"/>
  <c r="H8" i="6"/>
  <c r="F6" i="4"/>
  <c r="F80" i="4" s="1"/>
  <c r="F86" i="4" s="1"/>
  <c r="F7" i="4"/>
  <c r="F8" i="4"/>
  <c r="F9" i="4"/>
  <c r="F15" i="4" s="1"/>
  <c r="F10" i="4"/>
  <c r="F11" i="4"/>
  <c r="E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E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F16" i="4"/>
  <c r="F17" i="4"/>
  <c r="F18" i="4"/>
  <c r="F19" i="4"/>
  <c r="F20" i="4"/>
  <c r="F21" i="4"/>
  <c r="F22" i="4"/>
  <c r="F23" i="4"/>
  <c r="E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E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G56" i="4"/>
  <c r="I56" i="4" s="1"/>
  <c r="G57" i="4"/>
  <c r="I57" i="4"/>
  <c r="G58" i="4"/>
  <c r="I58" i="4"/>
  <c r="K58" i="4" s="1"/>
  <c r="M58" i="4" s="1"/>
  <c r="O58" i="4" s="1"/>
  <c r="Q58" i="4" s="1"/>
  <c r="S58" i="4" s="1"/>
  <c r="U58" i="4" s="1"/>
  <c r="W58" i="4" s="1"/>
  <c r="Y58" i="4" s="1"/>
  <c r="AA58" i="4" s="1"/>
  <c r="G59" i="4"/>
  <c r="I59" i="4"/>
  <c r="K59" i="4" s="1"/>
  <c r="G60" i="4"/>
  <c r="I60" i="4" s="1"/>
  <c r="K60" i="4" s="1"/>
  <c r="M60" i="4" s="1"/>
  <c r="O60" i="4" s="1"/>
  <c r="Q60" i="4" s="1"/>
  <c r="S60" i="4" s="1"/>
  <c r="U60" i="4" s="1"/>
  <c r="W60" i="4" s="1"/>
  <c r="Y60" i="4" s="1"/>
  <c r="AA60" i="4" s="1"/>
  <c r="AD60" i="4" s="1"/>
  <c r="G61" i="4"/>
  <c r="I61" i="4" s="1"/>
  <c r="K61" i="4" s="1"/>
  <c r="M61" i="4" s="1"/>
  <c r="O61" i="4" s="1"/>
  <c r="Q61" i="4" s="1"/>
  <c r="S61" i="4" s="1"/>
  <c r="U61" i="4" s="1"/>
  <c r="W61" i="4" s="1"/>
  <c r="Y61" i="4" s="1"/>
  <c r="AA61" i="4" s="1"/>
  <c r="G62" i="4"/>
  <c r="I62" i="4"/>
  <c r="K62" i="4" s="1"/>
  <c r="M62" i="4" s="1"/>
  <c r="O62" i="4" s="1"/>
  <c r="Q62" i="4" s="1"/>
  <c r="S62" i="4" s="1"/>
  <c r="U62" i="4" s="1"/>
  <c r="W62" i="4" s="1"/>
  <c r="Y62" i="4" s="1"/>
  <c r="AA62" i="4" s="1"/>
  <c r="G63" i="4"/>
  <c r="I63" i="4" s="1"/>
  <c r="G64" i="4"/>
  <c r="I64" i="4"/>
  <c r="K64" i="4" s="1"/>
  <c r="M64" i="4" s="1"/>
  <c r="O64" i="4" s="1"/>
  <c r="Q64" i="4" s="1"/>
  <c r="S64" i="4" s="1"/>
  <c r="U64" i="4" s="1"/>
  <c r="W64" i="4" s="1"/>
  <c r="Y64" i="4" s="1"/>
  <c r="AA64" i="4" s="1"/>
  <c r="AD64" i="4" s="1"/>
  <c r="G65" i="4"/>
  <c r="I65" i="4" s="1"/>
  <c r="K65" i="4" s="1"/>
  <c r="M65" i="4" s="1"/>
  <c r="O65" i="4" s="1"/>
  <c r="Q65" i="4" s="1"/>
  <c r="S65" i="4" s="1"/>
  <c r="U65" i="4" s="1"/>
  <c r="W65" i="4" s="1"/>
  <c r="Y65" i="4" s="1"/>
  <c r="AA65" i="4" s="1"/>
  <c r="AC65" i="4" s="1"/>
  <c r="G66" i="4"/>
  <c r="I66" i="4" s="1"/>
  <c r="K66" i="4" s="1"/>
  <c r="M66" i="4" s="1"/>
  <c r="O66" i="4" s="1"/>
  <c r="Q66" i="4" s="1"/>
  <c r="S66" i="4" s="1"/>
  <c r="U66" i="4" s="1"/>
  <c r="W66" i="4" s="1"/>
  <c r="Y66" i="4" s="1"/>
  <c r="AA66" i="4" s="1"/>
  <c r="G67" i="4"/>
  <c r="I67" i="4"/>
  <c r="K67" i="4" s="1"/>
  <c r="M67" i="4" s="1"/>
  <c r="O67" i="4" s="1"/>
  <c r="Q67" i="4" s="1"/>
  <c r="S67" i="4" s="1"/>
  <c r="U67" i="4" s="1"/>
  <c r="W67" i="4" s="1"/>
  <c r="Y67" i="4" s="1"/>
  <c r="AA67" i="4" s="1"/>
  <c r="AD67" i="4" s="1"/>
  <c r="G68" i="4"/>
  <c r="I68" i="4"/>
  <c r="K68" i="4" s="1"/>
  <c r="M68" i="4" s="1"/>
  <c r="O68" i="4" s="1"/>
  <c r="Q68" i="4" s="1"/>
  <c r="S68" i="4" s="1"/>
  <c r="U68" i="4" s="1"/>
  <c r="W68" i="4" s="1"/>
  <c r="Y68" i="4" s="1"/>
  <c r="AA68" i="4" s="1"/>
  <c r="G69" i="4"/>
  <c r="I69" i="4" s="1"/>
  <c r="K69" i="4"/>
  <c r="M69" i="4" s="1"/>
  <c r="O69" i="4" s="1"/>
  <c r="Q69" i="4" s="1"/>
  <c r="S69" i="4" s="1"/>
  <c r="U69" i="4" s="1"/>
  <c r="W69" i="4" s="1"/>
  <c r="Y69" i="4" s="1"/>
  <c r="AA69" i="4" s="1"/>
  <c r="G70" i="4"/>
  <c r="I70" i="4" s="1"/>
  <c r="K70" i="4" s="1"/>
  <c r="M70" i="4" s="1"/>
  <c r="O70" i="4" s="1"/>
  <c r="Q70" i="4" s="1"/>
  <c r="S70" i="4" s="1"/>
  <c r="U70" i="4" s="1"/>
  <c r="W70" i="4" s="1"/>
  <c r="Y70" i="4" s="1"/>
  <c r="AA70" i="4" s="1"/>
  <c r="G71" i="4"/>
  <c r="I71" i="4" s="1"/>
  <c r="K71" i="4" s="1"/>
  <c r="M71" i="4" s="1"/>
  <c r="O71" i="4" s="1"/>
  <c r="Q71" i="4" s="1"/>
  <c r="S71" i="4" s="1"/>
  <c r="U71" i="4" s="1"/>
  <c r="W71" i="4" s="1"/>
  <c r="Y71" i="4" s="1"/>
  <c r="AA71" i="4" s="1"/>
  <c r="G72" i="4"/>
  <c r="I72" i="4"/>
  <c r="K72" i="4" s="1"/>
  <c r="M72" i="4" s="1"/>
  <c r="O72" i="4" s="1"/>
  <c r="Q72" i="4" s="1"/>
  <c r="S72" i="4" s="1"/>
  <c r="U72" i="4" s="1"/>
  <c r="W72" i="4" s="1"/>
  <c r="Y72" i="4" s="1"/>
  <c r="AA72" i="4" s="1"/>
  <c r="G73" i="4"/>
  <c r="I73" i="4" s="1"/>
  <c r="K73" i="4" s="1"/>
  <c r="M73" i="4" s="1"/>
  <c r="O73" i="4" s="1"/>
  <c r="Q73" i="4" s="1"/>
  <c r="S73" i="4" s="1"/>
  <c r="U73" i="4" s="1"/>
  <c r="W73" i="4" s="1"/>
  <c r="Y73" i="4" s="1"/>
  <c r="AA73" i="4" s="1"/>
  <c r="AC73" i="4" s="1"/>
  <c r="G74" i="4"/>
  <c r="I74" i="4" s="1"/>
  <c r="K74" i="4" s="1"/>
  <c r="M74" i="4" s="1"/>
  <c r="O74" i="4" s="1"/>
  <c r="Q74" i="4" s="1"/>
  <c r="S74" i="4" s="1"/>
  <c r="U74" i="4" s="1"/>
  <c r="W74" i="4" s="1"/>
  <c r="Y74" i="4" s="1"/>
  <c r="AA74" i="4" s="1"/>
  <c r="G75" i="4"/>
  <c r="I75" i="4"/>
  <c r="K75" i="4" s="1"/>
  <c r="M75" i="4" s="1"/>
  <c r="O75" i="4" s="1"/>
  <c r="Q75" i="4" s="1"/>
  <c r="S75" i="4" s="1"/>
  <c r="U75" i="4" s="1"/>
  <c r="W75" i="4" s="1"/>
  <c r="Y75" i="4" s="1"/>
  <c r="AA75" i="4" s="1"/>
  <c r="G76" i="4"/>
  <c r="I76" i="4" s="1"/>
  <c r="K76" i="4" s="1"/>
  <c r="M76" i="4" s="1"/>
  <c r="O76" i="4" s="1"/>
  <c r="Q76" i="4" s="1"/>
  <c r="S76" i="4" s="1"/>
  <c r="U76" i="4" s="1"/>
  <c r="W76" i="4" s="1"/>
  <c r="Y76" i="4" s="1"/>
  <c r="AA76" i="4" s="1"/>
  <c r="G77" i="4"/>
  <c r="I77" i="4"/>
  <c r="K77" i="4" s="1"/>
  <c r="M77" i="4" s="1"/>
  <c r="O77" i="4" s="1"/>
  <c r="Q77" i="4" s="1"/>
  <c r="S77" i="4" s="1"/>
  <c r="U77" i="4" s="1"/>
  <c r="W77" i="4" s="1"/>
  <c r="Y77" i="4" s="1"/>
  <c r="AA77" i="4" s="1"/>
  <c r="AD77" i="4" s="1"/>
  <c r="G78" i="4"/>
  <c r="I78" i="4" s="1"/>
  <c r="K78" i="4" s="1"/>
  <c r="M78" i="4" s="1"/>
  <c r="O78" i="4" s="1"/>
  <c r="Q78" i="4" s="1"/>
  <c r="S78" i="4" s="1"/>
  <c r="U78" i="4" s="1"/>
  <c r="W78" i="4" s="1"/>
  <c r="Y78" i="4" s="1"/>
  <c r="AA78" i="4" s="1"/>
  <c r="G79" i="4"/>
  <c r="I79" i="4" s="1"/>
  <c r="K79" i="4" s="1"/>
  <c r="M79" i="4" s="1"/>
  <c r="O79" i="4" s="1"/>
  <c r="E80" i="4"/>
  <c r="H80" i="4"/>
  <c r="J80" i="4"/>
  <c r="J86" i="4" s="1"/>
  <c r="L80" i="4"/>
  <c r="N80" i="4"/>
  <c r="P80" i="4"/>
  <c r="P86" i="4" s="1"/>
  <c r="R80" i="4"/>
  <c r="R86" i="4" s="1"/>
  <c r="T80" i="4"/>
  <c r="V80" i="4"/>
  <c r="V86" i="4" s="1"/>
  <c r="X80" i="4"/>
  <c r="X86" i="4" s="1"/>
  <c r="Z80" i="4"/>
  <c r="Z86" i="4"/>
  <c r="AB80" i="4"/>
  <c r="AB86" i="4" s="1"/>
  <c r="E81" i="4"/>
  <c r="E84" i="4" s="1"/>
  <c r="H81" i="4"/>
  <c r="J81" i="4"/>
  <c r="L81" i="4"/>
  <c r="L87" i="4" s="1"/>
  <c r="N81" i="4"/>
  <c r="N87" i="4" s="1"/>
  <c r="P81" i="4"/>
  <c r="R81" i="4"/>
  <c r="T81" i="4"/>
  <c r="T87" i="4" s="1"/>
  <c r="V81" i="4"/>
  <c r="V87" i="4" s="1"/>
  <c r="X81" i="4"/>
  <c r="Z81" i="4"/>
  <c r="Z87" i="4" s="1"/>
  <c r="AB81" i="4"/>
  <c r="AB87" i="4" s="1"/>
  <c r="E83" i="4"/>
  <c r="F83" i="4"/>
  <c r="F84" i="4"/>
  <c r="E86" i="4"/>
  <c r="H86" i="4"/>
  <c r="L86" i="4"/>
  <c r="N86" i="4"/>
  <c r="T86" i="4"/>
  <c r="H87" i="4"/>
  <c r="J87" i="4"/>
  <c r="P87" i="4"/>
  <c r="R87" i="4"/>
  <c r="X87" i="4"/>
  <c r="AE36" i="3"/>
  <c r="AN36" i="3"/>
  <c r="K57" i="4"/>
  <c r="AC64" i="4"/>
  <c r="AD65" i="4"/>
  <c r="Q79" i="4"/>
  <c r="S79" i="4" s="1"/>
  <c r="U79" i="4" s="1"/>
  <c r="W79" i="4" s="1"/>
  <c r="Y79" i="4"/>
  <c r="AA79" i="4" s="1"/>
  <c r="AC77" i="4"/>
  <c r="AC67" i="4"/>
  <c r="M57" i="4"/>
  <c r="O57" i="4" s="1"/>
  <c r="Q57" i="4" s="1"/>
  <c r="S57" i="4" s="1"/>
  <c r="U57" i="4" s="1"/>
  <c r="W57" i="4" s="1"/>
  <c r="Y57" i="4" s="1"/>
  <c r="AA57" i="4" s="1"/>
  <c r="AD57" i="4" s="1"/>
  <c r="AD73" i="4"/>
  <c r="AC60" i="4"/>
  <c r="F24" i="4"/>
  <c r="I10" i="6"/>
  <c r="I11" i="6"/>
  <c r="I20" i="6"/>
  <c r="I21" i="6"/>
  <c r="AD70" i="4" l="1"/>
  <c r="AC70" i="4"/>
  <c r="E87" i="4"/>
  <c r="H20" i="6"/>
  <c r="H26" i="6"/>
  <c r="G80" i="4"/>
  <c r="G86" i="4" s="1"/>
  <c r="F25" i="4"/>
  <c r="H11" i="6"/>
  <c r="AD76" i="4"/>
  <c r="AC76" i="4"/>
  <c r="AD68" i="4"/>
  <c r="AC68" i="4"/>
  <c r="AC61" i="4"/>
  <c r="AD61" i="4"/>
  <c r="AC57" i="4"/>
  <c r="AD78" i="4"/>
  <c r="AC78" i="4"/>
  <c r="AC75" i="4"/>
  <c r="AD75" i="4"/>
  <c r="AD72" i="4"/>
  <c r="AC72" i="4"/>
  <c r="AD66" i="4"/>
  <c r="AC66" i="4"/>
  <c r="K63" i="4"/>
  <c r="M63" i="4" s="1"/>
  <c r="O63" i="4" s="1"/>
  <c r="Q63" i="4" s="1"/>
  <c r="S63" i="4" s="1"/>
  <c r="U63" i="4" s="1"/>
  <c r="W63" i="4" s="1"/>
  <c r="Y63" i="4" s="1"/>
  <c r="AA63" i="4" s="1"/>
  <c r="I81" i="4"/>
  <c r="I87" i="4" s="1"/>
  <c r="AC58" i="4"/>
  <c r="AD58" i="4"/>
  <c r="K56" i="4"/>
  <c r="I80" i="4"/>
  <c r="I86" i="4" s="1"/>
  <c r="AC69" i="4"/>
  <c r="AD69" i="4"/>
  <c r="AC62" i="4"/>
  <c r="AD62" i="4"/>
  <c r="AD79" i="4"/>
  <c r="AC79" i="4"/>
  <c r="AD74" i="4"/>
  <c r="AC74" i="4"/>
  <c r="AC71" i="4"/>
  <c r="AD71" i="4"/>
  <c r="K81" i="4"/>
  <c r="K87" i="4" s="1"/>
  <c r="M59" i="4"/>
  <c r="G81" i="4"/>
  <c r="G87" i="4" s="1"/>
  <c r="F14" i="4"/>
  <c r="F81" i="4"/>
  <c r="F87" i="4" s="1"/>
  <c r="I27" i="6"/>
  <c r="O59" i="4" l="1"/>
  <c r="M81" i="4"/>
  <c r="M87" i="4" s="1"/>
  <c r="K80" i="4"/>
  <c r="K86" i="4" s="1"/>
  <c r="M56" i="4"/>
  <c r="AC63" i="4"/>
  <c r="AD63" i="4"/>
  <c r="O56" i="4" l="1"/>
  <c r="M80" i="4"/>
  <c r="M86" i="4" s="1"/>
  <c r="Q59" i="4"/>
  <c r="O81" i="4"/>
  <c r="O87" i="4" s="1"/>
  <c r="O80" i="4" l="1"/>
  <c r="O86" i="4" s="1"/>
  <c r="Q56" i="4"/>
  <c r="S59" i="4"/>
  <c r="Q81" i="4"/>
  <c r="Q87" i="4" s="1"/>
  <c r="U59" i="4" l="1"/>
  <c r="S81" i="4"/>
  <c r="S87" i="4" s="1"/>
  <c r="Q80" i="4"/>
  <c r="Q86" i="4" s="1"/>
  <c r="S56" i="4"/>
  <c r="U56" i="4" l="1"/>
  <c r="S80" i="4"/>
  <c r="S86" i="4" s="1"/>
  <c r="W59" i="4"/>
  <c r="U81" i="4"/>
  <c r="U87" i="4" s="1"/>
  <c r="W56" i="4" l="1"/>
  <c r="U80" i="4"/>
  <c r="U86" i="4" s="1"/>
  <c r="Y59" i="4"/>
  <c r="W81" i="4"/>
  <c r="W87" i="4" s="1"/>
  <c r="AA59" i="4" l="1"/>
  <c r="Y81" i="4"/>
  <c r="Y87" i="4" s="1"/>
  <c r="W80" i="4"/>
  <c r="W86" i="4" s="1"/>
  <c r="Y56" i="4"/>
  <c r="AA56" i="4" l="1"/>
  <c r="Y80" i="4"/>
  <c r="Y86" i="4" s="1"/>
  <c r="AC59" i="4"/>
  <c r="AC81" i="4" s="1"/>
  <c r="AC87" i="4" s="1"/>
  <c r="AD59" i="4"/>
  <c r="AD81" i="4" s="1"/>
  <c r="AD87" i="4" s="1"/>
  <c r="AA81" i="4"/>
  <c r="AA87" i="4" s="1"/>
  <c r="AC56" i="4" l="1"/>
  <c r="AC80" i="4" s="1"/>
  <c r="AC86" i="4" s="1"/>
  <c r="AD56" i="4"/>
  <c r="AD80" i="4" s="1"/>
  <c r="AD86" i="4" s="1"/>
  <c r="AA80" i="4"/>
  <c r="AA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i9253129</author>
  </authors>
  <commentList>
    <comment ref="Z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特別会計の下段は一般会計繰入金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様式5（予算事業一覧）の事業名と一致させること</t>
        </r>
      </text>
    </comment>
    <comment ref="A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様式5（予算事業一覧）の番号とは一致しない</t>
        </r>
      </text>
    </comment>
    <comment ref="G83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様式5（予算事業一覧）の各区の所属計額を記載する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</author>
    <author>i9253129</author>
  </authors>
  <commentList>
    <comment ref="E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政令会計は下段を一般会計繰入金に変更</t>
        </r>
      </text>
    </comment>
    <comment ref="C8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○○局職員の人件費に統一</t>
        </r>
      </text>
    </comment>
    <comment ref="A10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目名称計で中央揃え</t>
        </r>
      </text>
    </comment>
    <comment ref="J16" authorId="1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3年度算定額10,000千円のうち、一部（例；2,000千円、所要一般財源同額）のみが区ＣＭ事業経費の場合でも記載する。</t>
        </r>
      </text>
    </comment>
    <comment ref="K16" authorId="1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3年度算定
上段　歳出額
下段　所要一般財源</t>
        </r>
      </text>
    </comment>
    <comment ref="D18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担当課が複数にまたがる場合、スペースを空け、他で記載</t>
        </r>
      </text>
    </comment>
  </commentList>
</comments>
</file>

<file path=xl/sharedStrings.xml><?xml version="1.0" encoding="utf-8"?>
<sst xmlns="http://schemas.openxmlformats.org/spreadsheetml/2006/main" count="410" uniqueCount="210">
  <si>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</si>
  <si>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</si>
  <si>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一般会計</t>
    <rPh sb="0" eb="2">
      <t>イッパン</t>
    </rPh>
    <rPh sb="2" eb="4">
      <t>カイケイ</t>
    </rPh>
    <phoneticPr fontId="3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</si>
  <si>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</si>
  <si>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</si>
  <si>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</si>
  <si>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</si>
  <si>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</si>
  <si>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科目</t>
    <rPh sb="0" eb="2">
      <t>カモク</t>
    </rPh>
    <phoneticPr fontId="3"/>
  </si>
  <si>
    <t>事  業  名</t>
    <phoneticPr fontId="3"/>
  </si>
  <si>
    <t>担当課</t>
    <rPh sb="0" eb="2">
      <t>タントウ</t>
    </rPh>
    <rPh sb="2" eb="3">
      <t>カ</t>
    </rPh>
    <phoneticPr fontId="3"/>
  </si>
  <si>
    <t>備  考</t>
    <phoneticPr fontId="3"/>
  </si>
  <si>
    <t>番号</t>
    <phoneticPr fontId="3"/>
  </si>
  <si>
    <t>　　</t>
  </si>
  <si>
    <t>出</t>
    <rPh sb="0" eb="1">
      <t>デ</t>
    </rPh>
    <phoneticPr fontId="3"/>
  </si>
  <si>
    <t>税</t>
    <rPh sb="0" eb="1">
      <t>ゼイ</t>
    </rPh>
    <phoneticPr fontId="3"/>
  </si>
  <si>
    <t>職員費計</t>
    <rPh sb="0" eb="2">
      <t>ショクイン</t>
    </rPh>
    <rPh sb="2" eb="3">
      <t>ヒ</t>
    </rPh>
    <rPh sb="3" eb="4">
      <t>ケイ</t>
    </rPh>
    <phoneticPr fontId="3"/>
  </si>
  <si>
    <t>区CM出</t>
    <rPh sb="0" eb="1">
      <t>ク</t>
    </rPh>
    <rPh sb="3" eb="4">
      <t>デ</t>
    </rPh>
    <phoneticPr fontId="4"/>
  </si>
  <si>
    <t>区CM税</t>
    <rPh sb="0" eb="1">
      <t>ク</t>
    </rPh>
    <rPh sb="3" eb="4">
      <t>ゼイ</t>
    </rPh>
    <phoneticPr fontId="4"/>
  </si>
  <si>
    <t>所属計</t>
    <rPh sb="0" eb="2">
      <t>ショゾク</t>
    </rPh>
    <phoneticPr fontId="3"/>
  </si>
  <si>
    <t>（別掲）市税の軽減措置</t>
    <rPh sb="1" eb="3">
      <t>ベッケイ</t>
    </rPh>
    <rPh sb="4" eb="6">
      <t>シゼイ</t>
    </rPh>
    <rPh sb="7" eb="9">
      <t>ケイゲン</t>
    </rPh>
    <rPh sb="9" eb="11">
      <t>ソチ</t>
    </rPh>
    <phoneticPr fontId="4"/>
  </si>
  <si>
    <t>■■課</t>
    <rPh sb="2" eb="3">
      <t>カ</t>
    </rPh>
    <phoneticPr fontId="4"/>
  </si>
  <si>
    <t>予算事業一覧　事業概要説明資料</t>
    <rPh sb="0" eb="2">
      <t>ヨサン</t>
    </rPh>
    <rPh sb="4" eb="6">
      <t>イチラン</t>
    </rPh>
    <rPh sb="7" eb="9">
      <t>ジギョウ</t>
    </rPh>
    <rPh sb="9" eb="11">
      <t>ガイヨウ</t>
    </rPh>
    <rPh sb="11" eb="13">
      <t>セツメイ</t>
    </rPh>
    <rPh sb="13" eb="15">
      <t>シリョウ</t>
    </rPh>
    <phoneticPr fontId="4"/>
  </si>
  <si>
    <t>（様式5付属資料①）</t>
    <rPh sb="1" eb="3">
      <t>ヨウシキ</t>
    </rPh>
    <rPh sb="4" eb="6">
      <t>フゾク</t>
    </rPh>
    <rPh sb="6" eb="8">
      <t>シリョウ</t>
    </rPh>
    <phoneticPr fontId="4"/>
  </si>
  <si>
    <t>所属名　○○○区・局</t>
    <rPh sb="0" eb="1">
      <t>ショ</t>
    </rPh>
    <rPh sb="1" eb="2">
      <t>ゾク</t>
    </rPh>
    <rPh sb="2" eb="3">
      <t>メイ</t>
    </rPh>
    <rPh sb="7" eb="8">
      <t>ク</t>
    </rPh>
    <rPh sb="9" eb="10">
      <t>キョク</t>
    </rPh>
    <phoneticPr fontId="3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</si>
  <si>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</si>
  <si>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</si>
  <si>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備　考</t>
    <rPh sb="0" eb="1">
      <t>ビン</t>
    </rPh>
    <rPh sb="2" eb="3">
      <t>コウ</t>
    </rPh>
    <phoneticPr fontId="4"/>
  </si>
  <si>
    <t>●●●●●の推進</t>
    <rPh sb="6" eb="8">
      <t>スイシン</t>
    </rPh>
    <phoneticPr fontId="4"/>
  </si>
  <si>
    <t>△△△△△の実施</t>
    <rPh sb="6" eb="8">
      <t>ジッシ</t>
    </rPh>
    <phoneticPr fontId="4"/>
  </si>
  <si>
    <t>□□□□□補助金（補助率○○％）</t>
    <rPh sb="5" eb="8">
      <t>ホジョキン</t>
    </rPh>
    <rPh sb="9" eb="12">
      <t>ホジョリツ</t>
    </rPh>
    <phoneticPr fontId="4"/>
  </si>
  <si>
    <t>◎◎◎◎◎との連携業務</t>
    <rPh sb="7" eb="9">
      <t>レンケイ</t>
    </rPh>
    <rPh sb="9" eb="11">
      <t>ギョウム</t>
    </rPh>
    <phoneticPr fontId="4"/>
  </si>
  <si>
    <t>▲▲▲▲▲運営経費</t>
    <rPh sb="5" eb="7">
      <t>ウンエイ</t>
    </rPh>
    <rPh sb="7" eb="9">
      <t>ケイヒ</t>
    </rPh>
    <phoneticPr fontId="4"/>
  </si>
  <si>
    <t>区CM</t>
    <rPh sb="0" eb="1">
      <t>ク</t>
    </rPh>
    <phoneticPr fontId="4"/>
  </si>
  <si>
    <t>■■■■■に係る事務費</t>
    <rPh sb="6" eb="7">
      <t>カカ</t>
    </rPh>
    <rPh sb="8" eb="10">
      <t>ジム</t>
    </rPh>
    <phoneticPr fontId="4"/>
  </si>
  <si>
    <t>合計</t>
    <rPh sb="0" eb="2">
      <t>ゴウケイ</t>
    </rPh>
    <phoneticPr fontId="4"/>
  </si>
  <si>
    <t>（参考資料）区関連予算事業一覧</t>
    <rPh sb="1" eb="3">
      <t>サンコウ</t>
    </rPh>
    <rPh sb="3" eb="5">
      <t>シリョウ</t>
    </rPh>
    <rPh sb="6" eb="7">
      <t>ク</t>
    </rPh>
    <rPh sb="7" eb="9">
      <t>カンレン</t>
    </rPh>
    <rPh sb="9" eb="11">
      <t>ヨサン</t>
    </rPh>
    <rPh sb="11" eb="13">
      <t>ジギョウ</t>
    </rPh>
    <rPh sb="13" eb="15">
      <t>イチラン</t>
    </rPh>
    <phoneticPr fontId="3"/>
  </si>
  <si>
    <t>（様式5付属資料②）</t>
    <rPh sb="1" eb="3">
      <t>ヨウシキ</t>
    </rPh>
    <rPh sb="4" eb="6">
      <t>フゾク</t>
    </rPh>
    <rPh sb="6" eb="8">
      <t>シリョウ</t>
    </rPh>
    <phoneticPr fontId="4"/>
  </si>
  <si>
    <t>会計名</t>
    <rPh sb="0" eb="2">
      <t>カイケイ</t>
    </rPh>
    <rPh sb="2" eb="3">
      <t>メイ</t>
    </rPh>
    <phoneticPr fontId="3"/>
  </si>
  <si>
    <t>局名</t>
    <rPh sb="0" eb="1">
      <t>キョク</t>
    </rPh>
    <rPh sb="1" eb="2">
      <t>メイ</t>
    </rPh>
    <phoneticPr fontId="3"/>
  </si>
  <si>
    <t>　　　　予　　　　　　　　　　　　　　　　　　　　算　　　　　　　　　　　　　　　　</t>
    <rPh sb="4" eb="5">
      <t>ヨ</t>
    </rPh>
    <rPh sb="25" eb="26">
      <t>サン</t>
    </rPh>
    <phoneticPr fontId="4"/>
  </si>
  <si>
    <t>　　　編　　　　　　　　　　　　　　　　成　　　　　　　　　　　　　　　　主　　　　　　　　　　　　　　　　管</t>
    <rPh sb="3" eb="4">
      <t>ヘン</t>
    </rPh>
    <rPh sb="20" eb="21">
      <t>シゲル</t>
    </rPh>
    <rPh sb="37" eb="38">
      <t>シュ</t>
    </rPh>
    <rPh sb="54" eb="55">
      <t>カン</t>
    </rPh>
    <phoneticPr fontId="4"/>
  </si>
  <si>
    <t>(当初+7月補正)①</t>
    <rPh sb="5" eb="6">
      <t>ガツ</t>
    </rPh>
    <rPh sb="6" eb="8">
      <t>ホセイ</t>
    </rPh>
    <phoneticPr fontId="3"/>
  </si>
  <si>
    <t>区合計</t>
    <rPh sb="0" eb="1">
      <t>ク</t>
    </rPh>
    <rPh sb="1" eb="3">
      <t>ゴウケイ</t>
    </rPh>
    <phoneticPr fontId="4"/>
  </si>
  <si>
    <t>北区</t>
    <rPh sb="0" eb="2">
      <t>キタク</t>
    </rPh>
    <phoneticPr fontId="3"/>
  </si>
  <si>
    <t>都島区</t>
    <rPh sb="0" eb="3">
      <t>ミヤコジマク</t>
    </rPh>
    <phoneticPr fontId="4"/>
  </si>
  <si>
    <t>福島区</t>
    <rPh sb="0" eb="3">
      <t>フクシマク</t>
    </rPh>
    <phoneticPr fontId="3"/>
  </si>
  <si>
    <t>此花区</t>
    <rPh sb="0" eb="3">
      <t>コノハナク</t>
    </rPh>
    <phoneticPr fontId="4"/>
  </si>
  <si>
    <t>中央区</t>
    <rPh sb="0" eb="3">
      <t>チュウオウク</t>
    </rPh>
    <phoneticPr fontId="3"/>
  </si>
  <si>
    <t>西区</t>
    <rPh sb="0" eb="2">
      <t>ニシク</t>
    </rPh>
    <phoneticPr fontId="4"/>
  </si>
  <si>
    <t>港区</t>
    <rPh sb="0" eb="2">
      <t>ミナトク</t>
    </rPh>
    <phoneticPr fontId="3"/>
  </si>
  <si>
    <t>大正区</t>
    <rPh sb="0" eb="3">
      <t>タイショウク</t>
    </rPh>
    <phoneticPr fontId="4"/>
  </si>
  <si>
    <t>天王寺区</t>
    <rPh sb="0" eb="4">
      <t>テンノウジク</t>
    </rPh>
    <phoneticPr fontId="3"/>
  </si>
  <si>
    <t>浪速区</t>
    <rPh sb="0" eb="3">
      <t>ナニワク</t>
    </rPh>
    <phoneticPr fontId="4"/>
  </si>
  <si>
    <t>西淀川区</t>
    <rPh sb="0" eb="4">
      <t>ニシヨドガワク</t>
    </rPh>
    <phoneticPr fontId="3"/>
  </si>
  <si>
    <t>淀川区</t>
    <rPh sb="0" eb="3">
      <t>ヨドガワク</t>
    </rPh>
    <phoneticPr fontId="4"/>
  </si>
  <si>
    <t>東淀川区</t>
    <rPh sb="0" eb="4">
      <t>ヒガシヨドガワク</t>
    </rPh>
    <phoneticPr fontId="3"/>
  </si>
  <si>
    <t>東成区</t>
    <rPh sb="0" eb="3">
      <t>ヒガシナリク</t>
    </rPh>
    <phoneticPr fontId="4"/>
  </si>
  <si>
    <t>生野区</t>
    <rPh sb="0" eb="3">
      <t>イクノク</t>
    </rPh>
    <phoneticPr fontId="3"/>
  </si>
  <si>
    <t>旭区</t>
    <rPh sb="0" eb="2">
      <t>アサヒク</t>
    </rPh>
    <phoneticPr fontId="4"/>
  </si>
  <si>
    <t>城東区</t>
    <rPh sb="0" eb="3">
      <t>ジョウトウク</t>
    </rPh>
    <phoneticPr fontId="3"/>
  </si>
  <si>
    <t>鶴見区</t>
    <rPh sb="0" eb="3">
      <t>ツルミク</t>
    </rPh>
    <phoneticPr fontId="4"/>
  </si>
  <si>
    <t>阿倍野区</t>
    <rPh sb="0" eb="4">
      <t>アベノク</t>
    </rPh>
    <phoneticPr fontId="3"/>
  </si>
  <si>
    <t>住之江区</t>
    <rPh sb="0" eb="4">
      <t>スミノエク</t>
    </rPh>
    <phoneticPr fontId="4"/>
  </si>
  <si>
    <t>住吉区</t>
    <rPh sb="0" eb="3">
      <t>スミヨシク</t>
    </rPh>
    <phoneticPr fontId="3"/>
  </si>
  <si>
    <t>東住吉区</t>
    <rPh sb="0" eb="4">
      <t>ヒガシスミヨシク</t>
    </rPh>
    <phoneticPr fontId="4"/>
  </si>
  <si>
    <t>平野区</t>
    <rPh sb="0" eb="3">
      <t>ヒラノク</t>
    </rPh>
    <phoneticPr fontId="3"/>
  </si>
  <si>
    <t>西成区</t>
    <rPh sb="0" eb="3">
      <t>ニシナリク</t>
    </rPh>
    <phoneticPr fontId="3"/>
  </si>
  <si>
    <t>■■事業</t>
    <rPh sb="2" eb="4">
      <t>ジギョウ</t>
    </rPh>
    <phoneticPr fontId="3"/>
  </si>
  <si>
    <t>こども
青少年局</t>
    <rPh sb="4" eb="7">
      <t>セイショウネン</t>
    </rPh>
    <rPh sb="7" eb="8">
      <t>キョク</t>
    </rPh>
    <phoneticPr fontId="3"/>
  </si>
  <si>
    <t>●●事業</t>
    <rPh sb="2" eb="4">
      <t>ジギョウ</t>
    </rPh>
    <phoneticPr fontId="3"/>
  </si>
  <si>
    <t>▲▲事業</t>
    <rPh sb="2" eb="4">
      <t>ジギョウ</t>
    </rPh>
    <phoneticPr fontId="3"/>
  </si>
  <si>
    <t>★★事業</t>
    <rPh sb="2" eb="4">
      <t>ジギョウ</t>
    </rPh>
    <phoneticPr fontId="3"/>
  </si>
  <si>
    <t>こども青少年局計</t>
    <rPh sb="3" eb="6">
      <t>セイショウネン</t>
    </rPh>
    <rPh sb="6" eb="7">
      <t>キョク</t>
    </rPh>
    <rPh sb="7" eb="8">
      <t>ケイ</t>
    </rPh>
    <phoneticPr fontId="3"/>
  </si>
  <si>
    <t>区ＣＭ自由経費計①</t>
    <rPh sb="0" eb="1">
      <t>ク</t>
    </rPh>
    <rPh sb="3" eb="5">
      <t>ジユウ</t>
    </rPh>
    <rPh sb="5" eb="7">
      <t>ケイヒ</t>
    </rPh>
    <rPh sb="7" eb="8">
      <t>ケイ</t>
    </rPh>
    <phoneticPr fontId="3"/>
  </si>
  <si>
    <t>区長自由経費計②</t>
    <rPh sb="0" eb="1">
      <t>ク</t>
    </rPh>
    <rPh sb="1" eb="2">
      <t>チョウ</t>
    </rPh>
    <rPh sb="2" eb="4">
      <t>ジユウ</t>
    </rPh>
    <rPh sb="4" eb="6">
      <t>ケイヒ</t>
    </rPh>
    <rPh sb="6" eb="7">
      <t>ケイ</t>
    </rPh>
    <phoneticPr fontId="3"/>
  </si>
  <si>
    <t>①+②</t>
    <phoneticPr fontId="3"/>
  </si>
  <si>
    <t>※区合計の局計は、様式5予算事業一覧の備考欄「区ＣＭ」の所属計の金額と一致する。（ただし、複数の会計がある局については、すべての会計の</t>
    <rPh sb="1" eb="2">
      <t>ク</t>
    </rPh>
    <rPh sb="2" eb="4">
      <t>ゴウケイ</t>
    </rPh>
    <rPh sb="5" eb="6">
      <t>キョク</t>
    </rPh>
    <rPh sb="6" eb="7">
      <t>ケイ</t>
    </rPh>
    <rPh sb="9" eb="11">
      <t>ヨウシキ</t>
    </rPh>
    <rPh sb="12" eb="14">
      <t>ヨサン</t>
    </rPh>
    <rPh sb="14" eb="16">
      <t>ジギョウ</t>
    </rPh>
    <rPh sb="16" eb="18">
      <t>イチラン</t>
    </rPh>
    <rPh sb="19" eb="21">
      <t>ビコウ</t>
    </rPh>
    <rPh sb="21" eb="22">
      <t>ラン</t>
    </rPh>
    <rPh sb="23" eb="24">
      <t>ク</t>
    </rPh>
    <rPh sb="28" eb="30">
      <t>ショゾク</t>
    </rPh>
    <rPh sb="30" eb="31">
      <t>ケイ</t>
    </rPh>
    <rPh sb="32" eb="34">
      <t>キンガク</t>
    </rPh>
    <rPh sb="35" eb="37">
      <t>イッチ</t>
    </rPh>
    <rPh sb="45" eb="47">
      <t>フクスウ</t>
    </rPh>
    <rPh sb="48" eb="50">
      <t>カイケイ</t>
    </rPh>
    <rPh sb="53" eb="54">
      <t>キョク</t>
    </rPh>
    <rPh sb="64" eb="66">
      <t>カイケイ</t>
    </rPh>
    <phoneticPr fontId="4"/>
  </si>
  <si>
    <t>備考欄「区ＣＭ」の所属計の金額を合計した額と一致する。）</t>
    <rPh sb="9" eb="11">
      <t>ショゾク</t>
    </rPh>
    <rPh sb="11" eb="12">
      <t>ケイ</t>
    </rPh>
    <rPh sb="14" eb="15">
      <t>ガク</t>
    </rPh>
    <rPh sb="16" eb="18">
      <t>ゴウケイ</t>
    </rPh>
    <rPh sb="20" eb="21">
      <t>ガク</t>
    </rPh>
    <rPh sb="22" eb="24">
      <t>イッチ</t>
    </rPh>
    <phoneticPr fontId="4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</si>
  <si>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」分を記載。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キサイ</t>
    </rPh>
    <phoneticPr fontId="4"/>
  </si>
  <si>
    <t>目順に並べ、目ごとに小計を、会計ごとに所属計を記載する。</t>
    <rPh sb="0" eb="1">
      <t>モク</t>
    </rPh>
    <rPh sb="1" eb="2">
      <t>ジュン</t>
    </rPh>
    <rPh sb="3" eb="4">
      <t>ナラ</t>
    </rPh>
    <rPh sb="6" eb="7">
      <t>モク</t>
    </rPh>
    <rPh sb="10" eb="12">
      <t>ショウケイ</t>
    </rPh>
    <rPh sb="14" eb="16">
      <t>カイケイ</t>
    </rPh>
    <phoneticPr fontId="4"/>
  </si>
  <si>
    <t>(款-項-目)</t>
    <rPh sb="1" eb="2">
      <t>カン</t>
    </rPh>
    <rPh sb="3" eb="4">
      <t>コウ</t>
    </rPh>
    <rPh sb="5" eb="6">
      <t>モク</t>
    </rPh>
    <phoneticPr fontId="3"/>
  </si>
  <si>
    <t>－</t>
    <phoneticPr fontId="4"/>
  </si>
  <si>
    <t>27年度当初</t>
    <rPh sb="2" eb="4">
      <t>ネンド</t>
    </rPh>
    <rPh sb="4" eb="6">
      <t>トウショ</t>
    </rPh>
    <phoneticPr fontId="4"/>
  </si>
  <si>
    <t>28年度算定</t>
    <rPh sb="2" eb="4">
      <t>ネンド</t>
    </rPh>
    <rPh sb="4" eb="6">
      <t>サンテイ</t>
    </rPh>
    <phoneticPr fontId="4"/>
  </si>
  <si>
    <t>・</t>
    <phoneticPr fontId="4"/>
  </si>
  <si>
    <t>上段：28算定歳出額　
(下段：28算定所要一般財源)</t>
    <rPh sb="0" eb="1">
      <t>ウワ</t>
    </rPh>
    <rPh sb="1" eb="2">
      <t>ダン</t>
    </rPh>
    <rPh sb="5" eb="7">
      <t>サンテイ</t>
    </rPh>
    <rPh sb="7" eb="9">
      <t>サイシュツ</t>
    </rPh>
    <rPh sb="9" eb="10">
      <t>ガク</t>
    </rPh>
    <rPh sb="13" eb="15">
      <t>ゲダン</t>
    </rPh>
    <rPh sb="18" eb="20">
      <t>サンテイ</t>
    </rPh>
    <rPh sb="20" eb="22">
      <t>ショヨウ</t>
    </rPh>
    <rPh sb="22" eb="24">
      <t>イッパン</t>
    </rPh>
    <rPh sb="24" eb="26">
      <t>ザイゲン</t>
    </rPh>
    <phoneticPr fontId="3"/>
  </si>
  <si>
    <t>事  業  名</t>
    <phoneticPr fontId="3"/>
  </si>
  <si>
    <t xml:space="preserve"> 24 年 度</t>
    <phoneticPr fontId="3"/>
  </si>
  <si>
    <t>番号</t>
    <phoneticPr fontId="3"/>
  </si>
  <si>
    <t>（ひとつの事項を整理上分けているものは、一つにまとめる。）</t>
    <phoneticPr fontId="4"/>
  </si>
  <si>
    <t>港湾施設等の維持補修</t>
    <rPh sb="4" eb="5">
      <t>トウ</t>
    </rPh>
    <phoneticPr fontId="4"/>
  </si>
  <si>
    <t>9-1-2</t>
    <phoneticPr fontId="4"/>
  </si>
  <si>
    <t>9-1-3</t>
    <phoneticPr fontId="4"/>
  </si>
  <si>
    <t>道路、緑地及び防災施設等の維持管理（うち臨港道路維持管理）</t>
    <rPh sb="20" eb="22">
      <t>リンコウ</t>
    </rPh>
    <rPh sb="22" eb="24">
      <t>ドウロ</t>
    </rPh>
    <rPh sb="24" eb="26">
      <t>イジ</t>
    </rPh>
    <rPh sb="26" eb="28">
      <t>カンリ</t>
    </rPh>
    <phoneticPr fontId="4"/>
  </si>
  <si>
    <t>道路、緑地及び防災施設等の維持管理（うち臨港緑地維持管理）</t>
    <rPh sb="20" eb="22">
      <t>リンコウ</t>
    </rPh>
    <rPh sb="22" eb="24">
      <t>リョクチ</t>
    </rPh>
    <rPh sb="24" eb="26">
      <t>イジ</t>
    </rPh>
    <rPh sb="26" eb="28">
      <t>カンリ</t>
    </rPh>
    <phoneticPr fontId="4"/>
  </si>
  <si>
    <t>港湾局計</t>
    <rPh sb="0" eb="3">
      <t>コウ</t>
    </rPh>
    <rPh sb="3" eb="4">
      <t>ケイ</t>
    </rPh>
    <phoneticPr fontId="3"/>
  </si>
  <si>
    <t>港湾局</t>
    <rPh sb="0" eb="3">
      <t>コウ</t>
    </rPh>
    <phoneticPr fontId="4"/>
  </si>
  <si>
    <t>区ＣＭ</t>
  </si>
  <si>
    <t>港湾整備費計</t>
    <rPh sb="0" eb="2">
      <t>コウワン</t>
    </rPh>
    <rPh sb="2" eb="4">
      <t>セイビ</t>
    </rPh>
    <rPh sb="4" eb="5">
      <t>ヒ</t>
    </rPh>
    <rPh sb="5" eb="6">
      <t>ケイ</t>
    </rPh>
    <phoneticPr fontId="3"/>
  </si>
  <si>
    <t>港湾管理費計</t>
    <rPh sb="0" eb="2">
      <t>コウワン</t>
    </rPh>
    <rPh sb="2" eb="4">
      <t>カンリ</t>
    </rPh>
    <rPh sb="4" eb="5">
      <t>ヒ</t>
    </rPh>
    <rPh sb="5" eb="6">
      <t>ケイ</t>
    </rPh>
    <phoneticPr fontId="3"/>
  </si>
  <si>
    <t>大阪港振興基金積立金</t>
    <rPh sb="0" eb="2">
      <t>オオサカ</t>
    </rPh>
    <rPh sb="2" eb="3">
      <t>コウ</t>
    </rPh>
    <rPh sb="3" eb="5">
      <t>シンコウ</t>
    </rPh>
    <rPh sb="5" eb="7">
      <t>キキン</t>
    </rPh>
    <rPh sb="7" eb="9">
      <t>ツミタテ</t>
    </rPh>
    <rPh sb="9" eb="10">
      <t>キン</t>
    </rPh>
    <phoneticPr fontId="4"/>
  </si>
  <si>
    <t>経営改革課</t>
    <phoneticPr fontId="4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</si>
  <si>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</si>
  <si>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当 初 ①</t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</si>
  <si>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</si>
  <si>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</si>
  <si>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予算事業一覧</t>
    <rPh sb="0" eb="2">
      <t>ヨサン</t>
    </rPh>
    <rPh sb="2" eb="4">
      <t>ジギョウ</t>
    </rPh>
    <rPh sb="4" eb="6">
      <t>イチラン</t>
    </rPh>
    <phoneticPr fontId="4"/>
  </si>
  <si>
    <t>（様式4）</t>
    <rPh sb="1" eb="3">
      <t>ヨウシキ</t>
    </rPh>
    <phoneticPr fontId="4"/>
  </si>
  <si>
    <t>会計名　　●●会計　　</t>
    <rPh sb="0" eb="2">
      <t>カイケイ</t>
    </rPh>
    <rPh sb="2" eb="3">
      <t>メイ</t>
    </rPh>
    <rPh sb="7" eb="9">
      <t>カイケイ</t>
    </rPh>
    <phoneticPr fontId="3"/>
  </si>
  <si>
    <t>所属名　　〇〇区役所・局　</t>
    <rPh sb="0" eb="2">
      <t>ショゾク</t>
    </rPh>
    <rPh sb="2" eb="3">
      <t>メイ</t>
    </rPh>
    <rPh sb="7" eb="10">
      <t>クヤクショ</t>
    </rPh>
    <rPh sb="11" eb="12">
      <t>キョク</t>
    </rPh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</si>
  <si>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</si>
  <si>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</si>
  <si>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2 年 度</t>
    <phoneticPr fontId="3"/>
  </si>
  <si>
    <t>3  年 度</t>
    <rPh sb="3" eb="4">
      <t>ネン</t>
    </rPh>
    <rPh sb="5" eb="6">
      <t>ド</t>
    </rPh>
    <phoneticPr fontId="4"/>
  </si>
  <si>
    <t>算 定 ②</t>
    <rPh sb="0" eb="1">
      <t>サン</t>
    </rPh>
    <rPh sb="2" eb="3">
      <t>サダム</t>
    </rPh>
    <phoneticPr fontId="3"/>
  </si>
  <si>
    <t>調 整 ③</t>
  </si>
  <si>
    <t>（③ - ①）</t>
  </si>
  <si>
    <t>3-1-2</t>
    <phoneticPr fontId="3"/>
  </si>
  <si>
    <t>〇〇局職員の人件費</t>
    <rPh sb="2" eb="3">
      <t>キョク</t>
    </rPh>
    <rPh sb="3" eb="5">
      <t>ショクイン</t>
    </rPh>
    <rPh sb="6" eb="9">
      <t>ジンケンヒ</t>
    </rPh>
    <phoneticPr fontId="4"/>
  </si>
  <si>
    <t>○○課</t>
    <rPh sb="2" eb="3">
      <t>カ</t>
    </rPh>
    <phoneticPr fontId="4"/>
  </si>
  <si>
    <t>3-1-2</t>
  </si>
  <si>
    <t>○○事業</t>
    <phoneticPr fontId="3"/>
  </si>
  <si>
    <t>□□課</t>
    <rPh sb="2" eb="3">
      <t>カ</t>
    </rPh>
    <phoneticPr fontId="3"/>
  </si>
  <si>
    <t>△△事業</t>
    <phoneticPr fontId="3"/>
  </si>
  <si>
    <t>××課</t>
    <rPh sb="2" eb="3">
      <t>カ</t>
    </rPh>
    <phoneticPr fontId="3"/>
  </si>
  <si>
    <t>×××××××××××××××××事業</t>
    <phoneticPr fontId="3"/>
  </si>
  <si>
    <t>○○課</t>
    <rPh sb="2" eb="3">
      <t>カ</t>
    </rPh>
    <phoneticPr fontId="3"/>
  </si>
  <si>
    <t>□□□事業</t>
    <rPh sb="3" eb="5">
      <t>ジギョウ</t>
    </rPh>
    <phoneticPr fontId="3"/>
  </si>
  <si>
    <t>□□課　他</t>
    <rPh sb="2" eb="3">
      <t>カ</t>
    </rPh>
    <rPh sb="4" eb="5">
      <t>ホカ</t>
    </rPh>
    <phoneticPr fontId="3"/>
  </si>
  <si>
    <t>〇〇総務費計</t>
    <rPh sb="2" eb="5">
      <t>ソウムヒ</t>
    </rPh>
    <rPh sb="5" eb="6">
      <t>ケイ</t>
    </rPh>
    <phoneticPr fontId="3"/>
  </si>
  <si>
    <t>・・・</t>
    <phoneticPr fontId="4"/>
  </si>
  <si>
    <t>軽　減　内　容</t>
    <rPh sb="0" eb="1">
      <t>ケイ</t>
    </rPh>
    <rPh sb="2" eb="3">
      <t>ゲン</t>
    </rPh>
    <rPh sb="4" eb="5">
      <t>ナイ</t>
    </rPh>
    <rPh sb="6" eb="7">
      <t>カタチ</t>
    </rPh>
    <phoneticPr fontId="3"/>
  </si>
  <si>
    <t>3  年 度</t>
    <phoneticPr fontId="4"/>
  </si>
  <si>
    <t>当 初 ④</t>
    <phoneticPr fontId="3"/>
  </si>
  <si>
    <t>算 定 ⑤</t>
    <rPh sb="0" eb="1">
      <t>サン</t>
    </rPh>
    <rPh sb="2" eb="3">
      <t>サダム</t>
    </rPh>
    <phoneticPr fontId="3"/>
  </si>
  <si>
    <t>調 整 ⑥</t>
    <rPh sb="0" eb="1">
      <t>チョウ</t>
    </rPh>
    <rPh sb="2" eb="3">
      <t>ヒトシ</t>
    </rPh>
    <phoneticPr fontId="3"/>
  </si>
  <si>
    <t>（⑤ - ④）</t>
    <phoneticPr fontId="3"/>
  </si>
  <si>
    <t>（⑥ - ④）</t>
    <phoneticPr fontId="3"/>
  </si>
  <si>
    <t>経済活性化区域に所在する固定資産に対する軽減</t>
    <rPh sb="0" eb="2">
      <t>ケイザイ</t>
    </rPh>
    <rPh sb="2" eb="5">
      <t>カッセイカ</t>
    </rPh>
    <rPh sb="5" eb="7">
      <t>クイキ</t>
    </rPh>
    <rPh sb="8" eb="10">
      <t>ショザイ</t>
    </rPh>
    <rPh sb="12" eb="14">
      <t>コテイ</t>
    </rPh>
    <rPh sb="14" eb="16">
      <t>シサン</t>
    </rPh>
    <rPh sb="17" eb="18">
      <t>タイ</t>
    </rPh>
    <rPh sb="20" eb="22">
      <t>ケイゲン</t>
    </rPh>
    <phoneticPr fontId="4"/>
  </si>
  <si>
    <t>（注）</t>
    <rPh sb="1" eb="2">
      <t>チュウ</t>
    </rPh>
    <phoneticPr fontId="4"/>
  </si>
  <si>
    <t>本様式は、予算要求段階、予算案プレス発表時に公表予定。（詳細は別途通知）</t>
    <rPh sb="0" eb="1">
      <t>ホン</t>
    </rPh>
    <rPh sb="1" eb="3">
      <t>ヨウシキ</t>
    </rPh>
    <rPh sb="5" eb="7">
      <t>ヨサン</t>
    </rPh>
    <rPh sb="7" eb="9">
      <t>ヨウキュウ</t>
    </rPh>
    <rPh sb="9" eb="11">
      <t>ダンカイ</t>
    </rPh>
    <phoneticPr fontId="4"/>
  </si>
  <si>
    <t>所属別、会計別、科目（3年度予算）別に記載する。</t>
    <rPh sb="0" eb="2">
      <t>ショゾク</t>
    </rPh>
    <rPh sb="2" eb="3">
      <t>ベツ</t>
    </rPh>
    <rPh sb="4" eb="6">
      <t>カイケイ</t>
    </rPh>
    <rPh sb="6" eb="7">
      <t>ベツ</t>
    </rPh>
    <rPh sb="8" eb="10">
      <t>カモク</t>
    </rPh>
    <rPh sb="12" eb="14">
      <t>ネンド</t>
    </rPh>
    <rPh sb="14" eb="16">
      <t>ヨサン</t>
    </rPh>
    <rPh sb="17" eb="18">
      <t>ベツ</t>
    </rPh>
    <rPh sb="19" eb="21">
      <t>キサイ</t>
    </rPh>
    <phoneticPr fontId="4"/>
  </si>
  <si>
    <t>事業名は、市民・市会への各所属における説明責任の観点からも、わかりやすい分類であることが必要。別添の概要説明とともにホームページ</t>
    <rPh sb="0" eb="2">
      <t>ジギョウ</t>
    </rPh>
    <rPh sb="2" eb="3">
      <t>メイ</t>
    </rPh>
    <rPh sb="5" eb="7">
      <t>シミン</t>
    </rPh>
    <rPh sb="8" eb="10">
      <t>シカイ</t>
    </rPh>
    <rPh sb="12" eb="13">
      <t>カク</t>
    </rPh>
    <rPh sb="13" eb="15">
      <t>ショゾク</t>
    </rPh>
    <rPh sb="19" eb="21">
      <t>セツメイ</t>
    </rPh>
    <rPh sb="21" eb="23">
      <t>セキニン</t>
    </rPh>
    <rPh sb="24" eb="26">
      <t>カンテン</t>
    </rPh>
    <rPh sb="36" eb="38">
      <t>ブンルイ</t>
    </rPh>
    <rPh sb="44" eb="45">
      <t>ヒツ</t>
    </rPh>
    <phoneticPr fontId="4"/>
  </si>
  <si>
    <t>において予算要求状況等を公表していくこととしており、見やすさなどの観点から精査すること。</t>
    <phoneticPr fontId="4"/>
  </si>
  <si>
    <t>事業単位は、新公会計制度における事業別財務諸表の作成単位（施策事業及び管理事業）を踏まえたものとすること。</t>
    <rPh sb="0" eb="2">
      <t>ジギョウ</t>
    </rPh>
    <rPh sb="2" eb="4">
      <t>タンイ</t>
    </rPh>
    <rPh sb="6" eb="7">
      <t>シン</t>
    </rPh>
    <rPh sb="7" eb="8">
      <t>コウ</t>
    </rPh>
    <rPh sb="8" eb="10">
      <t>カイケイ</t>
    </rPh>
    <rPh sb="10" eb="12">
      <t>セイド</t>
    </rPh>
    <rPh sb="16" eb="18">
      <t>ジギョウ</t>
    </rPh>
    <rPh sb="18" eb="19">
      <t>ベツ</t>
    </rPh>
    <rPh sb="19" eb="21">
      <t>ザイム</t>
    </rPh>
    <rPh sb="21" eb="23">
      <t>ショヒョウ</t>
    </rPh>
    <rPh sb="24" eb="26">
      <t>サクセイ</t>
    </rPh>
    <rPh sb="26" eb="28">
      <t>タンイ</t>
    </rPh>
    <phoneticPr fontId="4"/>
  </si>
  <si>
    <r>
      <t>歳出に連動しない歳入は記載しない。(</t>
    </r>
    <r>
      <rPr>
        <u/>
        <sz val="11"/>
        <rFont val="ＭＳ Ｐゴシック"/>
        <family val="3"/>
        <charset val="128"/>
      </rPr>
      <t>所要一般財源の計と財源表の再差引市費とは合致しない</t>
    </r>
    <r>
      <rPr>
        <sz val="11"/>
        <rFont val="ＭＳ Ｐゴシック"/>
        <family val="3"/>
        <charset val="128"/>
      </rPr>
      <t>）</t>
    </r>
    <rPh sb="0" eb="2">
      <t>サイシュツ</t>
    </rPh>
    <rPh sb="3" eb="5">
      <t>レンドウ</t>
    </rPh>
    <rPh sb="8" eb="10">
      <t>サイニュウ</t>
    </rPh>
    <rPh sb="11" eb="13">
      <t>キサイ</t>
    </rPh>
    <rPh sb="18" eb="20">
      <t>ショヨウ</t>
    </rPh>
    <rPh sb="20" eb="22">
      <t>イッパン</t>
    </rPh>
    <rPh sb="22" eb="24">
      <t>ザイゲン</t>
    </rPh>
    <rPh sb="25" eb="26">
      <t>ケイ</t>
    </rPh>
    <rPh sb="27" eb="29">
      <t>ザイゲン</t>
    </rPh>
    <rPh sb="29" eb="30">
      <t>ヒョウ</t>
    </rPh>
    <rPh sb="31" eb="32">
      <t>サイ</t>
    </rPh>
    <rPh sb="32" eb="34">
      <t>サシヒキ</t>
    </rPh>
    <rPh sb="34" eb="36">
      <t>シヒ</t>
    </rPh>
    <rPh sb="38" eb="40">
      <t>ガッチ</t>
    </rPh>
    <phoneticPr fontId="4"/>
  </si>
  <si>
    <t>人件費(職員費）については、事業費支弁人件費のみを本体事業費に含めて記載し、それ以外（旧1部人件費、事業費支弁分以外の旧2部</t>
    <rPh sb="0" eb="3">
      <t>ジンケンヒ</t>
    </rPh>
    <rPh sb="4" eb="6">
      <t>ショクイン</t>
    </rPh>
    <rPh sb="6" eb="7">
      <t>ヒ</t>
    </rPh>
    <rPh sb="14" eb="17">
      <t>ジギョウヒ</t>
    </rPh>
    <rPh sb="17" eb="19">
      <t>シベン</t>
    </rPh>
    <rPh sb="19" eb="22">
      <t>ジンケンヒ</t>
    </rPh>
    <rPh sb="25" eb="27">
      <t>ホンタイ</t>
    </rPh>
    <rPh sb="27" eb="30">
      <t>ジギョウヒ</t>
    </rPh>
    <rPh sb="31" eb="32">
      <t>フク</t>
    </rPh>
    <rPh sb="34" eb="36">
      <t>キサイ</t>
    </rPh>
    <phoneticPr fontId="4"/>
  </si>
  <si>
    <t>人件費）については、2年度当初欄にのみ金額を記載する。</t>
    <phoneticPr fontId="4"/>
  </si>
  <si>
    <t>政策的な新たな市税の軽減措置については、制度担当所属において、予算事業一覧に記載するものとする。</t>
    <rPh sb="0" eb="3">
      <t>セイサクテキ</t>
    </rPh>
    <rPh sb="4" eb="5">
      <t>アラ</t>
    </rPh>
    <rPh sb="7" eb="9">
      <t>シゼイ</t>
    </rPh>
    <rPh sb="10" eb="12">
      <t>ケイゲン</t>
    </rPh>
    <rPh sb="12" eb="14">
      <t>ソチ</t>
    </rPh>
    <rPh sb="20" eb="22">
      <t>セイド</t>
    </rPh>
    <rPh sb="22" eb="24">
      <t>タントウ</t>
    </rPh>
    <rPh sb="24" eb="26">
      <t>ショゾク</t>
    </rPh>
    <rPh sb="31" eb="33">
      <t>ヨサン</t>
    </rPh>
    <rPh sb="33" eb="35">
      <t>ジギョウ</t>
    </rPh>
    <rPh sb="35" eb="37">
      <t>イチラン</t>
    </rPh>
    <rPh sb="38" eb="40">
      <t>キサイ</t>
    </rPh>
    <phoneticPr fontId="4"/>
  </si>
  <si>
    <t>なお、内容については、財政局（税財政企画グループ）とも調整すること。</t>
    <rPh sb="3" eb="5">
      <t>ナイヨウ</t>
    </rPh>
    <rPh sb="11" eb="13">
      <t>ザイセイ</t>
    </rPh>
    <rPh sb="13" eb="14">
      <t>キョク</t>
    </rPh>
    <rPh sb="15" eb="16">
      <t>ゼイ</t>
    </rPh>
    <rPh sb="16" eb="18">
      <t>ザイセイ</t>
    </rPh>
    <rPh sb="18" eb="20">
      <t>キカク</t>
    </rPh>
    <rPh sb="27" eb="29">
      <t>チョウセイ</t>
    </rPh>
    <phoneticPr fontId="4"/>
  </si>
  <si>
    <t>各局・室における区ＣＭ自由経費の事業については、備考欄に区ＣＭと記載した上で、歳出額及び所要一般財源を記載すること。</t>
    <rPh sb="0" eb="1">
      <t>カク</t>
    </rPh>
    <rPh sb="1" eb="2">
      <t>キョク</t>
    </rPh>
    <rPh sb="3" eb="4">
      <t>シツ</t>
    </rPh>
    <rPh sb="8" eb="9">
      <t>ク</t>
    </rPh>
    <rPh sb="11" eb="13">
      <t>ジユウ</t>
    </rPh>
    <rPh sb="13" eb="15">
      <t>ケイヒ</t>
    </rPh>
    <rPh sb="16" eb="18">
      <t>ジギョウ</t>
    </rPh>
    <rPh sb="24" eb="26">
      <t>ビコウ</t>
    </rPh>
    <rPh sb="26" eb="27">
      <t>ラン</t>
    </rPh>
    <rPh sb="28" eb="29">
      <t>ク</t>
    </rPh>
    <rPh sb="32" eb="34">
      <t>キサイ</t>
    </rPh>
    <rPh sb="36" eb="37">
      <t>ウエ</t>
    </rPh>
    <rPh sb="39" eb="41">
      <t>サイシュツ</t>
    </rPh>
    <rPh sb="41" eb="42">
      <t>ガク</t>
    </rPh>
    <rPh sb="42" eb="43">
      <t>オヨ</t>
    </rPh>
    <rPh sb="44" eb="46">
      <t>ショヨウ</t>
    </rPh>
    <rPh sb="46" eb="48">
      <t>イッパン</t>
    </rPh>
    <rPh sb="48" eb="50">
      <t>ザイゲン</t>
    </rPh>
    <rPh sb="51" eb="53">
      <t>キサイ</t>
    </rPh>
    <phoneticPr fontId="4"/>
  </si>
  <si>
    <t>なお、区ＣＭ自由経費が事業の一部（内数）の場合も事業は分割しないこと。</t>
    <rPh sb="3" eb="4">
      <t>ク</t>
    </rPh>
    <rPh sb="6" eb="8">
      <t>ジユウ</t>
    </rPh>
    <rPh sb="8" eb="10">
      <t>ケイヒ</t>
    </rPh>
    <rPh sb="11" eb="13">
      <t>ジギョウ</t>
    </rPh>
    <rPh sb="14" eb="16">
      <t>イチブ</t>
    </rPh>
    <rPh sb="17" eb="18">
      <t>ウチ</t>
    </rPh>
    <rPh sb="18" eb="19">
      <t>スウ</t>
    </rPh>
    <rPh sb="21" eb="23">
      <t>バアイ</t>
    </rPh>
    <rPh sb="24" eb="26">
      <t>ジギョウ</t>
    </rPh>
    <rPh sb="27" eb="29">
      <t>ブンカツ</t>
    </rPh>
    <phoneticPr fontId="4"/>
  </si>
  <si>
    <t>3年度調整欄については、算定調書等提出段階（11月4日）では空欄とすること。</t>
    <rPh sb="1" eb="3">
      <t>ネンド</t>
    </rPh>
    <rPh sb="3" eb="5">
      <t>チョウセイ</t>
    </rPh>
    <rPh sb="5" eb="6">
      <t>ラン</t>
    </rPh>
    <rPh sb="12" eb="14">
      <t>サンテイ</t>
    </rPh>
    <rPh sb="14" eb="17">
      <t>チョウショトウ</t>
    </rPh>
    <rPh sb="17" eb="19">
      <t>テイシュツ</t>
    </rPh>
    <rPh sb="19" eb="21">
      <t>ダンカイ</t>
    </rPh>
    <rPh sb="24" eb="25">
      <t>ガツ</t>
    </rPh>
    <rPh sb="26" eb="27">
      <t>ニチ</t>
    </rPh>
    <rPh sb="30" eb="32">
      <t>クウラン</t>
    </rPh>
    <phoneticPr fontId="4"/>
  </si>
  <si>
    <t>最終的に市会提出資料にもなるため、事業数に応じた行数の追加・削除は除き、行列の幅・書式等様式の変更は行わないこと。</t>
    <rPh sb="0" eb="3">
      <t>サイシュウテキ</t>
    </rPh>
    <rPh sb="4" eb="6">
      <t>シカイ</t>
    </rPh>
    <rPh sb="6" eb="8">
      <t>テイシュツ</t>
    </rPh>
    <rPh sb="8" eb="10">
      <t>シリョウ</t>
    </rPh>
    <rPh sb="36" eb="38">
      <t>ギョウレツ</t>
    </rPh>
    <rPh sb="39" eb="40">
      <t>ハバ</t>
    </rPh>
    <rPh sb="41" eb="43">
      <t>ショシキ</t>
    </rPh>
    <rPh sb="43" eb="44">
      <t>トウ</t>
    </rPh>
    <rPh sb="44" eb="46">
      <t>ヨウシキ</t>
    </rPh>
    <rPh sb="47" eb="49">
      <t>ヘンコウ</t>
    </rPh>
    <rPh sb="50" eb="51">
      <t>オコナ</t>
    </rPh>
    <phoneticPr fontId="4"/>
  </si>
  <si>
    <t>（事業名が長く3行、4行になる場合は、3行：1行あたり30ピクセル、4行：1行あたり35ピクセルに幅を変更）</t>
    <rPh sb="23" eb="24">
      <t>ギョウ</t>
    </rPh>
    <rPh sb="38" eb="39">
      <t>ギョウ</t>
    </rPh>
    <phoneticPr fontId="4"/>
  </si>
  <si>
    <t>所属名　大阪港湾局　</t>
    <rPh sb="0" eb="2">
      <t>ショゾク</t>
    </rPh>
    <rPh sb="2" eb="3">
      <t>メイ</t>
    </rPh>
    <rPh sb="4" eb="6">
      <t>オオサカ</t>
    </rPh>
    <rPh sb="6" eb="9">
      <t>コウ</t>
    </rPh>
    <phoneticPr fontId="3"/>
  </si>
  <si>
    <t>予 算 案 ②</t>
  </si>
  <si>
    <t>9-1-4</t>
    <phoneticPr fontId="4"/>
  </si>
  <si>
    <t>大阪港振興基金積立金計</t>
    <rPh sb="0" eb="3">
      <t>オオサカコウ</t>
    </rPh>
    <rPh sb="3" eb="7">
      <t>シンコウキキン</t>
    </rPh>
    <rPh sb="7" eb="9">
      <t>ツミタ</t>
    </rPh>
    <rPh sb="9" eb="10">
      <t>キン</t>
    </rPh>
    <rPh sb="10" eb="11">
      <t>ケイ</t>
    </rPh>
    <phoneticPr fontId="4"/>
  </si>
  <si>
    <t>6 年 度</t>
    <rPh sb="2" eb="3">
      <t>ネン</t>
    </rPh>
    <rPh sb="4" eb="5">
      <t>ド</t>
    </rPh>
    <phoneticPr fontId="4"/>
  </si>
  <si>
    <t>5 年 度</t>
    <phoneticPr fontId="3"/>
  </si>
  <si>
    <t>9-1-1</t>
  </si>
  <si>
    <t>大阪港湾局職員の人件費</t>
  </si>
  <si>
    <t>総務課</t>
  </si>
  <si>
    <t>施設管理課 他</t>
  </si>
  <si>
    <t>庁費等一般管理費</t>
  </si>
  <si>
    <t>総務課 他</t>
  </si>
  <si>
    <t>海務課 他</t>
  </si>
  <si>
    <t>港湾の振興</t>
  </si>
  <si>
    <t>振興課 他</t>
  </si>
  <si>
    <t>気象・海象等の各種観測や調査測量</t>
  </si>
  <si>
    <t>工務課</t>
  </si>
  <si>
    <t>港湾施設の保安対策</t>
  </si>
  <si>
    <t>海務課</t>
  </si>
  <si>
    <t>北港処分地（夢洲）の管理運営</t>
  </si>
  <si>
    <t>港湾施設等の管理運営</t>
  </si>
  <si>
    <t>港湾施設等の維持補修</t>
  </si>
  <si>
    <t>港湾施設の整備・改良</t>
  </si>
  <si>
    <t>計画課
海務課</t>
  </si>
  <si>
    <t>集客施設の管理運営・維持補修</t>
  </si>
  <si>
    <t>事業戦略課</t>
  </si>
  <si>
    <t>国際コンテナ戦略港湾の実現に向けた取り組み</t>
  </si>
  <si>
    <t>計画課　他</t>
  </si>
  <si>
    <t>情報システム関係経費</t>
  </si>
  <si>
    <t>工務課　他</t>
  </si>
  <si>
    <t>計画課</t>
  </si>
  <si>
    <t>夢洲物流車両の交通円滑化に向けた対策</t>
  </si>
  <si>
    <t>振興課</t>
  </si>
  <si>
    <t>港湾事業一般管理費</t>
  </si>
  <si>
    <t>経営改革課 他</t>
  </si>
  <si>
    <t>海岸施設の維持補修</t>
  </si>
  <si>
    <t>堤防の耐震対策</t>
  </si>
  <si>
    <t>航行船舶の安全対策</t>
  </si>
  <si>
    <t>海務課　他</t>
  </si>
  <si>
    <t>天保山客船ターミナル整備</t>
  </si>
  <si>
    <t>万博来場者の安全・円滑な移動にかかるアクセスルートの環境整備</t>
  </si>
  <si>
    <t>施設管理課　他</t>
  </si>
  <si>
    <t>メルボルン大阪ダブルハンドヨットレース受入環境整備</t>
  </si>
  <si>
    <t>開発調整課</t>
  </si>
  <si>
    <t>橋梁の耐震対策</t>
  </si>
  <si>
    <t>大阪“みなと”カーボンニュートラルポート形成</t>
  </si>
  <si>
    <t>夜間景観におけるベイエリアの魅力向上（此花大橋のライトアップ）</t>
  </si>
  <si>
    <t>業務効率化・生産性の向上</t>
  </si>
  <si>
    <t>施設管理課
工務課</t>
  </si>
  <si>
    <t>区CM</t>
  </si>
  <si>
    <t>国際博覧会の開催及びＩＲを含む国際観光拠点形成（国際物流拠点の機能強化を含む）に向けた夢洲地区の土地造成・基盤整備事業</t>
    <phoneticPr fontId="4"/>
  </si>
  <si>
    <t>万博会場周辺の修景（夢洲２区南東部（12ｈａ）盛土部）</t>
    <phoneticPr fontId="4"/>
  </si>
  <si>
    <t>岸壁や水域等の維持管理運営</t>
    <phoneticPr fontId="4"/>
  </si>
  <si>
    <t>道路、緑地及び防災施設等の維持管理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</si>
</sst>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;&quot;△ &quot;#,##0"/>
    <numFmt numFmtId="178" formatCode="\(#,##0\);\(&quot;△ &quot;#,##0\)"/>
    <numFmt numFmtId="179" formatCode="\(#,##0\)"/>
    <numFmt numFmtId="180" formatCode="\(#,##0\)_);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</cellStyleXfs>
  <cellXfs count="263">
    <xf numFmtId="0" fontId="0" fillId="0" borderId="0" xfId="0"/>
    <xf numFmtId="0" fontId="9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1" fillId="0" borderId="0" xfId="4" applyFont="1" applyAlignment="1">
      <alignment horizontal="right" vertical="center" wrapText="1"/>
    </xf>
    <xf numFmtId="0" fontId="6" fillId="0" borderId="0" xfId="4" applyFont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177" fontId="6" fillId="0" borderId="7" xfId="4" applyNumberFormat="1" applyFont="1" applyBorder="1" applyAlignment="1">
      <alignment vertical="center" shrinkToFit="1"/>
    </xf>
    <xf numFmtId="177" fontId="6" fillId="0" borderId="8" xfId="4" applyNumberFormat="1" applyFont="1" applyBorder="1" applyAlignment="1">
      <alignment horizontal="right" vertical="center" shrinkToFit="1"/>
    </xf>
    <xf numFmtId="179" fontId="6" fillId="0" borderId="7" xfId="4" applyNumberFormat="1" applyFont="1" applyBorder="1" applyAlignment="1">
      <alignment vertical="center" shrinkToFit="1"/>
    </xf>
    <xf numFmtId="178" fontId="6" fillId="0" borderId="6" xfId="4" applyNumberFormat="1" applyFont="1" applyBorder="1" applyAlignment="1">
      <alignment vertical="center" shrinkToFit="1"/>
    </xf>
    <xf numFmtId="177" fontId="6" fillId="0" borderId="8" xfId="4" applyNumberFormat="1" applyFont="1" applyBorder="1" applyAlignment="1">
      <alignment vertical="center" shrinkToFit="1"/>
    </xf>
    <xf numFmtId="179" fontId="6" fillId="0" borderId="6" xfId="4" applyNumberFormat="1" applyFont="1" applyBorder="1" applyAlignment="1">
      <alignment vertical="center" shrinkToFit="1"/>
    </xf>
    <xf numFmtId="179" fontId="6" fillId="0" borderId="9" xfId="4" applyNumberFormat="1" applyFont="1" applyBorder="1" applyAlignment="1">
      <alignment vertical="center" shrinkToFit="1"/>
    </xf>
    <xf numFmtId="178" fontId="6" fillId="0" borderId="9" xfId="4" applyNumberFormat="1" applyFont="1" applyBorder="1" applyAlignment="1">
      <alignment vertical="center" shrinkToFit="1"/>
    </xf>
    <xf numFmtId="178" fontId="6" fillId="0" borderId="10" xfId="4" applyNumberFormat="1" applyFont="1" applyBorder="1" applyAlignment="1">
      <alignment vertical="center" shrinkToFit="1"/>
    </xf>
    <xf numFmtId="0" fontId="6" fillId="0" borderId="0" xfId="4" applyFont="1" applyAlignment="1">
      <alignment horizontal="left" vertical="center"/>
    </xf>
    <xf numFmtId="0" fontId="7" fillId="0" borderId="5" xfId="4" applyFont="1" applyBorder="1" applyAlignment="1">
      <alignment horizontal="center" vertical="center" shrinkToFit="1"/>
    </xf>
    <xf numFmtId="178" fontId="6" fillId="0" borderId="9" xfId="4" applyNumberFormat="1" applyFont="1" applyBorder="1" applyAlignment="1">
      <alignment horizontal="right" vertical="center" shrinkToFit="1"/>
    </xf>
    <xf numFmtId="0" fontId="7" fillId="0" borderId="0" xfId="4" applyFont="1" applyAlignment="1">
      <alignment vertical="center"/>
    </xf>
    <xf numFmtId="0" fontId="14" fillId="0" borderId="0" xfId="3" applyFont="1"/>
    <xf numFmtId="0" fontId="6" fillId="0" borderId="0" xfId="3" applyFont="1"/>
    <xf numFmtId="0" fontId="6" fillId="0" borderId="0" xfId="5" applyFont="1" applyAlignment="1">
      <alignment horizontal="right" vertical="center"/>
    </xf>
    <xf numFmtId="0" fontId="6" fillId="0" borderId="0" xfId="3" applyFont="1" applyAlignment="1">
      <alignment horizontal="right"/>
    </xf>
    <xf numFmtId="0" fontId="10" fillId="0" borderId="0" xfId="5" applyFont="1" applyAlignment="1">
      <alignment horizontal="left" vertical="center"/>
    </xf>
    <xf numFmtId="0" fontId="10" fillId="0" borderId="0" xfId="5" applyFont="1" applyAlignment="1">
      <alignment horizontal="right" vertical="center"/>
    </xf>
    <xf numFmtId="0" fontId="6" fillId="0" borderId="11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9" fillId="0" borderId="11" xfId="3" applyFont="1" applyBorder="1" applyAlignment="1">
      <alignment horizontal="left" vertical="center"/>
    </xf>
    <xf numFmtId="0" fontId="5" fillId="0" borderId="0" xfId="3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0" fontId="6" fillId="0" borderId="12" xfId="3" applyFont="1" applyBorder="1" applyAlignment="1">
      <alignment horizontal="left" vertical="center"/>
    </xf>
    <xf numFmtId="0" fontId="9" fillId="0" borderId="13" xfId="3" applyFont="1" applyBorder="1" applyAlignment="1">
      <alignment horizontal="left" vertical="center"/>
    </xf>
    <xf numFmtId="0" fontId="6" fillId="0" borderId="0" xfId="3" applyFont="1" applyAlignment="1">
      <alignment vertical="center" wrapText="1"/>
    </xf>
    <xf numFmtId="0" fontId="9" fillId="0" borderId="14" xfId="3" applyFont="1" applyBorder="1" applyAlignment="1">
      <alignment vertical="top" wrapText="1"/>
    </xf>
    <xf numFmtId="0" fontId="9" fillId="0" borderId="15" xfId="3" applyFont="1" applyBorder="1" applyAlignment="1">
      <alignment vertical="top" wrapText="1"/>
    </xf>
    <xf numFmtId="0" fontId="9" fillId="0" borderId="10" xfId="3" applyFont="1" applyBorder="1" applyAlignment="1">
      <alignment vertical="top" wrapText="1"/>
    </xf>
    <xf numFmtId="0" fontId="6" fillId="0" borderId="0" xfId="5" applyFont="1" applyAlignment="1">
      <alignment vertical="center"/>
    </xf>
    <xf numFmtId="0" fontId="9" fillId="0" borderId="16" xfId="3" applyFont="1" applyBorder="1" applyAlignment="1">
      <alignment vertical="center"/>
    </xf>
    <xf numFmtId="0" fontId="9" fillId="0" borderId="17" xfId="3" applyFont="1" applyBorder="1" applyAlignment="1">
      <alignment vertical="center"/>
    </xf>
    <xf numFmtId="180" fontId="9" fillId="0" borderId="17" xfId="3" applyNumberFormat="1" applyFont="1" applyBorder="1" applyAlignment="1">
      <alignment vertical="center"/>
    </xf>
    <xf numFmtId="0" fontId="9" fillId="0" borderId="18" xfId="3" applyFont="1" applyBorder="1" applyAlignment="1">
      <alignment vertical="center"/>
    </xf>
    <xf numFmtId="0" fontId="9" fillId="0" borderId="19" xfId="3" applyFont="1" applyBorder="1" applyAlignment="1">
      <alignment vertical="center"/>
    </xf>
    <xf numFmtId="180" fontId="9" fillId="0" borderId="19" xfId="3" applyNumberFormat="1" applyFont="1" applyBorder="1" applyAlignment="1">
      <alignment vertical="center"/>
    </xf>
    <xf numFmtId="0" fontId="9" fillId="0" borderId="20" xfId="3" applyFont="1" applyBorder="1" applyAlignment="1">
      <alignment vertical="center"/>
    </xf>
    <xf numFmtId="0" fontId="9" fillId="0" borderId="21" xfId="3" applyFont="1" applyBorder="1" applyAlignment="1">
      <alignment vertical="center"/>
    </xf>
    <xf numFmtId="180" fontId="9" fillId="0" borderId="21" xfId="3" applyNumberFormat="1" applyFont="1" applyBorder="1" applyAlignment="1">
      <alignment vertical="center"/>
    </xf>
    <xf numFmtId="0" fontId="6" fillId="0" borderId="21" xfId="3" applyFont="1" applyBorder="1"/>
    <xf numFmtId="0" fontId="9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5" fillId="0" borderId="0" xfId="3" applyAlignment="1">
      <alignment vertical="top" wrapText="1"/>
    </xf>
    <xf numFmtId="0" fontId="6" fillId="0" borderId="0" xfId="3" applyFont="1" applyAlignment="1">
      <alignment vertical="top" wrapText="1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22" xfId="4" applyFont="1" applyBorder="1" applyAlignment="1">
      <alignment vertical="center"/>
    </xf>
    <xf numFmtId="0" fontId="11" fillId="0" borderId="23" xfId="4" applyFont="1" applyBorder="1" applyAlignment="1">
      <alignment vertical="center"/>
    </xf>
    <xf numFmtId="0" fontId="11" fillId="0" borderId="24" xfId="4" applyFont="1" applyBorder="1" applyAlignment="1">
      <alignment vertical="center"/>
    </xf>
    <xf numFmtId="0" fontId="8" fillId="0" borderId="4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 shrinkToFit="1"/>
    </xf>
    <xf numFmtId="0" fontId="11" fillId="0" borderId="7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/>
    </xf>
    <xf numFmtId="177" fontId="11" fillId="0" borderId="8" xfId="4" applyNumberFormat="1" applyFont="1" applyBorder="1" applyAlignment="1">
      <alignment horizontal="right" vertical="center" shrinkToFit="1"/>
    </xf>
    <xf numFmtId="177" fontId="11" fillId="0" borderId="26" xfId="4" applyNumberFormat="1" applyFont="1" applyBorder="1" applyAlignment="1">
      <alignment horizontal="right" vertical="center" shrinkToFit="1"/>
    </xf>
    <xf numFmtId="179" fontId="11" fillId="0" borderId="6" xfId="4" applyNumberFormat="1" applyFont="1" applyBorder="1" applyAlignment="1">
      <alignment vertical="center" shrinkToFit="1"/>
    </xf>
    <xf numFmtId="178" fontId="11" fillId="0" borderId="6" xfId="4" applyNumberFormat="1" applyFont="1" applyBorder="1" applyAlignment="1">
      <alignment vertical="center" shrinkToFit="1"/>
    </xf>
    <xf numFmtId="178" fontId="11" fillId="0" borderId="27" xfId="4" applyNumberFormat="1" applyFont="1" applyBorder="1" applyAlignment="1">
      <alignment vertical="center" shrinkToFit="1"/>
    </xf>
    <xf numFmtId="177" fontId="11" fillId="0" borderId="8" xfId="4" applyNumberFormat="1" applyFont="1" applyBorder="1" applyAlignment="1">
      <alignment vertical="center" shrinkToFit="1"/>
    </xf>
    <xf numFmtId="177" fontId="11" fillId="0" borderId="7" xfId="4" applyNumberFormat="1" applyFont="1" applyBorder="1" applyAlignment="1">
      <alignment vertical="center" shrinkToFit="1"/>
    </xf>
    <xf numFmtId="179" fontId="11" fillId="0" borderId="7" xfId="4" applyNumberFormat="1" applyFont="1" applyBorder="1" applyAlignment="1">
      <alignment vertical="center" shrinkToFit="1"/>
    </xf>
    <xf numFmtId="177" fontId="11" fillId="0" borderId="26" xfId="4" applyNumberFormat="1" applyFont="1" applyBorder="1" applyAlignment="1">
      <alignment vertical="center" shrinkToFit="1"/>
    </xf>
    <xf numFmtId="179" fontId="11" fillId="0" borderId="27" xfId="4" applyNumberFormat="1" applyFont="1" applyBorder="1" applyAlignment="1">
      <alignment vertical="center" shrinkToFit="1"/>
    </xf>
    <xf numFmtId="179" fontId="11" fillId="0" borderId="9" xfId="4" applyNumberFormat="1" applyFont="1" applyBorder="1" applyAlignment="1">
      <alignment vertical="center" shrinkToFit="1"/>
    </xf>
    <xf numFmtId="179" fontId="11" fillId="0" borderId="28" xfId="4" applyNumberFormat="1" applyFont="1" applyBorder="1" applyAlignment="1">
      <alignment vertical="center" shrinkToFit="1"/>
    </xf>
    <xf numFmtId="177" fontId="11" fillId="0" borderId="3" xfId="4" applyNumberFormat="1" applyFont="1" applyBorder="1" applyAlignment="1">
      <alignment vertical="center" shrinkToFit="1"/>
    </xf>
    <xf numFmtId="177" fontId="11" fillId="0" borderId="29" xfId="4" applyNumberFormat="1" applyFont="1" applyBorder="1" applyAlignment="1">
      <alignment vertical="center" shrinkToFit="1"/>
    </xf>
    <xf numFmtId="0" fontId="11" fillId="0" borderId="0" xfId="4" applyFont="1" applyAlignment="1">
      <alignment horizontal="left" vertical="center"/>
    </xf>
    <xf numFmtId="0" fontId="5" fillId="0" borderId="30" xfId="0" applyFont="1" applyBorder="1"/>
    <xf numFmtId="0" fontId="5" fillId="0" borderId="31" xfId="0" applyFont="1" applyBorder="1"/>
    <xf numFmtId="0" fontId="5" fillId="0" borderId="0" xfId="0" applyFont="1"/>
    <xf numFmtId="177" fontId="6" fillId="0" borderId="30" xfId="4" applyNumberFormat="1" applyFont="1" applyBorder="1" applyAlignment="1">
      <alignment vertical="center" shrinkToFit="1"/>
    </xf>
    <xf numFmtId="177" fontId="6" fillId="0" borderId="7" xfId="4" applyNumberFormat="1" applyFont="1" applyBorder="1" applyAlignment="1">
      <alignment horizontal="right" vertical="center" shrinkToFit="1"/>
    </xf>
    <xf numFmtId="178" fontId="6" fillId="0" borderId="31" xfId="4" applyNumberFormat="1" applyFont="1" applyBorder="1" applyAlignment="1">
      <alignment vertical="center" shrinkToFit="1"/>
    </xf>
    <xf numFmtId="177" fontId="16" fillId="0" borderId="30" xfId="4" applyNumberFormat="1" applyFont="1" applyBorder="1" applyAlignment="1">
      <alignment horizontal="right" vertical="center" shrinkToFit="1"/>
    </xf>
    <xf numFmtId="179" fontId="16" fillId="0" borderId="31" xfId="4" applyNumberFormat="1" applyFont="1" applyBorder="1" applyAlignment="1">
      <alignment vertical="center" shrinkToFit="1"/>
    </xf>
    <xf numFmtId="0" fontId="17" fillId="0" borderId="30" xfId="0" applyFont="1" applyBorder="1"/>
    <xf numFmtId="0" fontId="17" fillId="0" borderId="31" xfId="0" applyFont="1" applyBorder="1"/>
    <xf numFmtId="177" fontId="16" fillId="0" borderId="30" xfId="4" applyNumberFormat="1" applyFont="1" applyBorder="1" applyAlignment="1">
      <alignment vertical="center" shrinkToFit="1"/>
    </xf>
    <xf numFmtId="178" fontId="16" fillId="0" borderId="31" xfId="4" applyNumberFormat="1" applyFont="1" applyBorder="1" applyAlignment="1">
      <alignment vertical="center" shrinkToFit="1"/>
    </xf>
    <xf numFmtId="0" fontId="7" fillId="0" borderId="3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177" fontId="6" fillId="0" borderId="0" xfId="4" applyNumberFormat="1" applyFont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0" fontId="10" fillId="0" borderId="0" xfId="4" applyFont="1" applyAlignment="1">
      <alignment horizontal="right" vertical="center"/>
    </xf>
    <xf numFmtId="38" fontId="6" fillId="0" borderId="30" xfId="2" applyFont="1" applyBorder="1" applyAlignment="1"/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179" fontId="6" fillId="0" borderId="31" xfId="4" applyNumberFormat="1" applyFont="1" applyBorder="1" applyAlignment="1">
      <alignment vertical="center" shrinkToFit="1"/>
    </xf>
    <xf numFmtId="38" fontId="6" fillId="0" borderId="30" xfId="2" applyFont="1" applyBorder="1" applyAlignment="1">
      <alignment vertical="center"/>
    </xf>
    <xf numFmtId="0" fontId="7" fillId="0" borderId="6" xfId="4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/>
    <xf numFmtId="177" fontId="6" fillId="0" borderId="8" xfId="4" applyNumberFormat="1" applyFont="1" applyFill="1" applyBorder="1" applyAlignment="1">
      <alignment vertical="center" shrinkToFit="1"/>
    </xf>
    <xf numFmtId="0" fontId="7" fillId="0" borderId="3" xfId="4" applyFont="1" applyBorder="1" applyAlignment="1">
      <alignment horizontal="center" vertical="center"/>
    </xf>
    <xf numFmtId="176" fontId="7" fillId="0" borderId="16" xfId="4" applyNumberFormat="1" applyFont="1" applyBorder="1" applyAlignment="1">
      <alignment horizontal="center" vertical="center"/>
    </xf>
    <xf numFmtId="176" fontId="7" fillId="0" borderId="17" xfId="4" applyNumberFormat="1" applyFont="1" applyBorder="1" applyAlignment="1">
      <alignment horizontal="center" vertical="center"/>
    </xf>
    <xf numFmtId="176" fontId="7" fillId="0" borderId="39" xfId="4" applyNumberFormat="1" applyFont="1" applyBorder="1" applyAlignment="1">
      <alignment horizontal="center" vertical="center"/>
    </xf>
    <xf numFmtId="176" fontId="7" fillId="0" borderId="20" xfId="4" applyNumberFormat="1" applyFont="1" applyBorder="1" applyAlignment="1">
      <alignment horizontal="center" vertical="center"/>
    </xf>
    <xf numFmtId="176" fontId="7" fillId="0" borderId="21" xfId="4" applyNumberFormat="1" applyFont="1" applyBorder="1" applyAlignment="1">
      <alignment horizontal="center" vertical="center"/>
    </xf>
    <xf numFmtId="176" fontId="7" fillId="0" borderId="5" xfId="4" applyNumberFormat="1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7" fillId="0" borderId="37" xfId="4" applyFont="1" applyBorder="1" applyAlignment="1">
      <alignment horizontal="center" vertical="center"/>
    </xf>
    <xf numFmtId="0" fontId="7" fillId="0" borderId="35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49" fontId="7" fillId="0" borderId="8" xfId="4" applyNumberFormat="1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18" fillId="0" borderId="8" xfId="7" applyBorder="1" applyAlignment="1">
      <alignment horizontal="left" vertical="center" wrapText="1"/>
    </xf>
    <xf numFmtId="0" fontId="18" fillId="0" borderId="6" xfId="7" applyBorder="1" applyAlignment="1">
      <alignment horizontal="left" vertical="center" wrapText="1"/>
    </xf>
    <xf numFmtId="177" fontId="7" fillId="0" borderId="8" xfId="4" applyNumberFormat="1" applyFont="1" applyBorder="1" applyAlignment="1">
      <alignment horizontal="center" vertical="center" wrapText="1"/>
    </xf>
    <xf numFmtId="177" fontId="7" fillId="0" borderId="6" xfId="4" applyNumberFormat="1" applyFont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11" fillId="0" borderId="15" xfId="4" applyFont="1" applyBorder="1" applyAlignment="1">
      <alignment horizontal="right" vertical="center" wrapText="1"/>
    </xf>
    <xf numFmtId="0" fontId="7" fillId="0" borderId="3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 wrapText="1"/>
    </xf>
    <xf numFmtId="0" fontId="7" fillId="0" borderId="38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31" xfId="4" applyFont="1" applyBorder="1" applyAlignment="1">
      <alignment horizontal="center" vertical="center"/>
    </xf>
    <xf numFmtId="0" fontId="7" fillId="0" borderId="8" xfId="4" applyFont="1" applyBorder="1" applyAlignment="1">
      <alignment horizontal="left" vertical="center" wrapText="1"/>
    </xf>
    <xf numFmtId="0" fontId="7" fillId="0" borderId="6" xfId="4" applyFont="1" applyBorder="1" applyAlignment="1">
      <alignment horizontal="left" vertical="center" wrapText="1"/>
    </xf>
    <xf numFmtId="0" fontId="7" fillId="0" borderId="16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7" fillId="0" borderId="39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32" xfId="4" applyFont="1" applyBorder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49" fontId="18" fillId="0" borderId="8" xfId="7" applyNumberFormat="1" applyBorder="1" applyAlignment="1">
      <alignment horizontal="left" vertical="center" wrapText="1"/>
    </xf>
    <xf numFmtId="49" fontId="18" fillId="0" borderId="6" xfId="7" applyNumberFormat="1" applyBorder="1" applyAlignment="1">
      <alignment horizontal="left" vertical="center" wrapText="1"/>
    </xf>
    <xf numFmtId="177" fontId="9" fillId="0" borderId="50" xfId="3" applyNumberFormat="1" applyFont="1" applyBorder="1" applyAlignment="1">
      <alignment vertical="center"/>
    </xf>
    <xf numFmtId="0" fontId="5" fillId="0" borderId="19" xfId="0" applyFont="1" applyBorder="1"/>
    <xf numFmtId="0" fontId="5" fillId="0" borderId="51" xfId="0" applyFont="1" applyBorder="1"/>
    <xf numFmtId="0" fontId="5" fillId="0" borderId="19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9" fillId="0" borderId="53" xfId="3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177" fontId="9" fillId="0" borderId="56" xfId="3" applyNumberFormat="1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177" fontId="9" fillId="0" borderId="19" xfId="3" applyNumberFormat="1" applyFont="1" applyBorder="1" applyAlignment="1">
      <alignment vertical="center"/>
    </xf>
    <xf numFmtId="177" fontId="9" fillId="0" borderId="51" xfId="3" applyNumberFormat="1" applyFont="1" applyBorder="1" applyAlignment="1">
      <alignment vertical="center"/>
    </xf>
    <xf numFmtId="177" fontId="9" fillId="0" borderId="58" xfId="3" applyNumberFormat="1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177" fontId="9" fillId="0" borderId="59" xfId="3" applyNumberFormat="1" applyFont="1" applyBorder="1" applyAlignment="1">
      <alignment vertical="center"/>
    </xf>
    <xf numFmtId="177" fontId="9" fillId="0" borderId="60" xfId="3" applyNumberFormat="1" applyFont="1" applyBorder="1" applyAlignment="1">
      <alignment vertical="center"/>
    </xf>
    <xf numFmtId="177" fontId="9" fillId="0" borderId="36" xfId="3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177" fontId="9" fillId="0" borderId="50" xfId="3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9" fillId="0" borderId="38" xfId="3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45" xfId="3" applyFont="1" applyBorder="1" applyAlignment="1">
      <alignment horizontal="left" vertical="center"/>
    </xf>
    <xf numFmtId="0" fontId="6" fillId="0" borderId="46" xfId="3" applyFont="1" applyBorder="1" applyAlignment="1">
      <alignment horizontal="left" vertical="center"/>
    </xf>
    <xf numFmtId="0" fontId="6" fillId="0" borderId="47" xfId="3" applyFont="1" applyBorder="1" applyAlignment="1">
      <alignment horizontal="left" vertical="center"/>
    </xf>
    <xf numFmtId="0" fontId="9" fillId="0" borderId="33" xfId="3" applyFont="1" applyBorder="1" applyAlignment="1">
      <alignment vertical="center"/>
    </xf>
    <xf numFmtId="0" fontId="9" fillId="0" borderId="34" xfId="3" applyFont="1" applyBorder="1" applyAlignment="1">
      <alignment vertical="center"/>
    </xf>
    <xf numFmtId="0" fontId="9" fillId="0" borderId="33" xfId="3" applyFont="1" applyBorder="1" applyAlignment="1">
      <alignment horizontal="left" vertical="center"/>
    </xf>
    <xf numFmtId="0" fontId="9" fillId="0" borderId="34" xfId="3" applyFont="1" applyBorder="1" applyAlignment="1">
      <alignment horizontal="left" vertical="center"/>
    </xf>
    <xf numFmtId="0" fontId="9" fillId="0" borderId="48" xfId="3" applyFont="1" applyBorder="1" applyAlignment="1">
      <alignment horizontal="left" vertical="top" wrapText="1"/>
    </xf>
    <xf numFmtId="0" fontId="9" fillId="0" borderId="0" xfId="3" applyFont="1" applyAlignment="1">
      <alignment horizontal="left" vertical="top" wrapText="1"/>
    </xf>
    <xf numFmtId="0" fontId="9" fillId="0" borderId="49" xfId="3" applyFont="1" applyBorder="1" applyAlignment="1">
      <alignment horizontal="left" vertical="top" wrapText="1"/>
    </xf>
    <xf numFmtId="176" fontId="11" fillId="0" borderId="35" xfId="4" applyNumberFormat="1" applyFont="1" applyBorder="1" applyAlignment="1">
      <alignment horizontal="center" vertical="center"/>
    </xf>
    <xf numFmtId="176" fontId="11" fillId="0" borderId="4" xfId="4" applyNumberFormat="1" applyFont="1" applyBorder="1" applyAlignment="1">
      <alignment horizontal="center" vertical="center"/>
    </xf>
    <xf numFmtId="176" fontId="11" fillId="0" borderId="8" xfId="4" applyNumberFormat="1" applyFont="1" applyBorder="1" applyAlignment="1">
      <alignment horizontal="center" vertical="center"/>
    </xf>
    <xf numFmtId="176" fontId="11" fillId="0" borderId="6" xfId="4" applyNumberFormat="1" applyFont="1" applyBorder="1" applyAlignment="1">
      <alignment horizontal="center" vertical="center"/>
    </xf>
    <xf numFmtId="0" fontId="11" fillId="0" borderId="8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177" fontId="11" fillId="0" borderId="8" xfId="4" applyNumberFormat="1" applyFont="1" applyBorder="1" applyAlignment="1">
      <alignment horizontal="center" vertical="center" wrapText="1"/>
    </xf>
    <xf numFmtId="177" fontId="11" fillId="0" borderId="6" xfId="4" applyNumberFormat="1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39" xfId="4" applyFont="1" applyBorder="1" applyAlignment="1">
      <alignment horizontal="center" vertical="center"/>
    </xf>
    <xf numFmtId="0" fontId="11" fillId="0" borderId="7" xfId="4" applyFont="1" applyBorder="1" applyAlignment="1">
      <alignment horizontal="left" vertical="center" wrapText="1"/>
    </xf>
    <xf numFmtId="176" fontId="11" fillId="0" borderId="8" xfId="4" applyNumberFormat="1" applyFont="1" applyBorder="1" applyAlignment="1">
      <alignment horizontal="center" vertical="center" wrapText="1"/>
    </xf>
    <xf numFmtId="176" fontId="11" fillId="0" borderId="6" xfId="4" applyNumberFormat="1" applyFont="1" applyBorder="1" applyAlignment="1">
      <alignment horizontal="center" vertical="center" wrapText="1"/>
    </xf>
    <xf numFmtId="176" fontId="11" fillId="0" borderId="16" xfId="4" applyNumberFormat="1" applyFont="1" applyBorder="1" applyAlignment="1">
      <alignment horizontal="center" vertical="center"/>
    </xf>
    <xf numFmtId="176" fontId="11" fillId="0" borderId="17" xfId="4" applyNumberFormat="1" applyFont="1" applyBorder="1" applyAlignment="1">
      <alignment horizontal="center" vertical="center"/>
    </xf>
    <xf numFmtId="176" fontId="11" fillId="0" borderId="39" xfId="4" applyNumberFormat="1" applyFont="1" applyBorder="1" applyAlignment="1">
      <alignment horizontal="center" vertical="center"/>
    </xf>
    <xf numFmtId="176" fontId="11" fillId="0" borderId="20" xfId="4" applyNumberFormat="1" applyFont="1" applyBorder="1" applyAlignment="1">
      <alignment horizontal="center" vertical="center"/>
    </xf>
    <xf numFmtId="176" fontId="11" fillId="0" borderId="21" xfId="4" applyNumberFormat="1" applyFont="1" applyBorder="1" applyAlignment="1">
      <alignment horizontal="center" vertical="center"/>
    </xf>
    <xf numFmtId="176" fontId="11" fillId="0" borderId="5" xfId="4" applyNumberFormat="1" applyFont="1" applyBorder="1" applyAlignment="1">
      <alignment horizontal="center" vertical="center"/>
    </xf>
    <xf numFmtId="0" fontId="4" fillId="0" borderId="8" xfId="4" applyFont="1" applyBorder="1" applyAlignment="1">
      <alignment horizontal="left" vertical="center" wrapText="1"/>
    </xf>
    <xf numFmtId="0" fontId="4" fillId="0" borderId="6" xfId="4" applyFont="1" applyBorder="1" applyAlignment="1">
      <alignment horizontal="left" vertical="center" wrapText="1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right" vertical="center" wrapText="1"/>
    </xf>
    <xf numFmtId="0" fontId="11" fillId="0" borderId="0" xfId="4" applyFont="1" applyAlignment="1">
      <alignment horizontal="distributed" vertical="center" wrapText="1"/>
    </xf>
    <xf numFmtId="0" fontId="11" fillId="0" borderId="0" xfId="4" applyFont="1" applyAlignment="1">
      <alignment horizontal="distributed" vertical="center"/>
    </xf>
    <xf numFmtId="0" fontId="11" fillId="0" borderId="3" xfId="4" applyFont="1" applyBorder="1" applyAlignment="1">
      <alignment horizontal="center" vertical="center"/>
    </xf>
    <xf numFmtId="0" fontId="0" fillId="0" borderId="6" xfId="0" applyBorder="1"/>
    <xf numFmtId="0" fontId="11" fillId="0" borderId="3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/>
    </xf>
    <xf numFmtId="0" fontId="6" fillId="0" borderId="36" xfId="4" applyFont="1" applyBorder="1" applyAlignment="1">
      <alignment horizontal="center" vertical="center"/>
    </xf>
    <xf numFmtId="0" fontId="6" fillId="0" borderId="37" xfId="4" applyFont="1" applyBorder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10" fillId="0" borderId="0" xfId="4" applyFont="1" applyAlignment="1">
      <alignment vertical="center"/>
    </xf>
    <xf numFmtId="177" fontId="7" fillId="0" borderId="35" xfId="4" applyNumberFormat="1" applyFont="1" applyBorder="1" applyAlignment="1">
      <alignment horizontal="center" vertical="center" wrapText="1"/>
    </xf>
    <xf numFmtId="177" fontId="7" fillId="0" borderId="4" xfId="4" applyNumberFormat="1" applyFont="1" applyBorder="1" applyAlignment="1">
      <alignment horizontal="center" vertical="center" wrapText="1"/>
    </xf>
    <xf numFmtId="49" fontId="7" fillId="0" borderId="8" xfId="4" applyNumberFormat="1" applyFont="1" applyBorder="1" applyAlignment="1">
      <alignment horizontal="center" vertical="center"/>
    </xf>
    <xf numFmtId="49" fontId="7" fillId="0" borderId="6" xfId="4" applyNumberFormat="1" applyFont="1" applyBorder="1" applyAlignment="1">
      <alignment horizontal="center" vertical="center"/>
    </xf>
    <xf numFmtId="176" fontId="7" fillId="0" borderId="8" xfId="4" applyNumberFormat="1" applyFont="1" applyBorder="1" applyAlignment="1">
      <alignment horizontal="center" vertical="center"/>
    </xf>
    <xf numFmtId="176" fontId="7" fillId="0" borderId="6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left" vertical="center" wrapText="1"/>
    </xf>
    <xf numFmtId="177" fontId="7" fillId="0" borderId="16" xfId="4" applyNumberFormat="1" applyFont="1" applyBorder="1" applyAlignment="1">
      <alignment horizontal="center" vertical="center" textRotation="255" wrapText="1"/>
    </xf>
    <xf numFmtId="177" fontId="7" fillId="0" borderId="17" xfId="4" applyNumberFormat="1" applyFont="1" applyBorder="1" applyAlignment="1">
      <alignment horizontal="center" vertical="center" textRotation="255" wrapText="1"/>
    </xf>
    <xf numFmtId="177" fontId="7" fillId="0" borderId="30" xfId="4" applyNumberFormat="1" applyFont="1" applyBorder="1" applyAlignment="1">
      <alignment horizontal="center" vertical="center" textRotation="255" wrapText="1"/>
    </xf>
    <xf numFmtId="177" fontId="7" fillId="0" borderId="48" xfId="4" applyNumberFormat="1" applyFont="1" applyBorder="1" applyAlignment="1">
      <alignment horizontal="center" vertical="center" textRotation="255" wrapText="1"/>
    </xf>
    <xf numFmtId="177" fontId="7" fillId="0" borderId="0" xfId="4" applyNumberFormat="1" applyFont="1" applyAlignment="1">
      <alignment horizontal="center" vertical="center" textRotation="255" wrapText="1"/>
    </xf>
    <xf numFmtId="177" fontId="7" fillId="0" borderId="49" xfId="4" applyNumberFormat="1" applyFont="1" applyBorder="1" applyAlignment="1">
      <alignment horizontal="center" vertical="center" textRotation="255" wrapText="1"/>
    </xf>
    <xf numFmtId="177" fontId="7" fillId="0" borderId="20" xfId="4" applyNumberFormat="1" applyFont="1" applyBorder="1" applyAlignment="1">
      <alignment horizontal="center" vertical="center" textRotation="255" wrapText="1"/>
    </xf>
    <xf numFmtId="177" fontId="7" fillId="0" borderId="21" xfId="4" applyNumberFormat="1" applyFont="1" applyBorder="1" applyAlignment="1">
      <alignment horizontal="center" vertical="center" textRotation="255" wrapText="1"/>
    </xf>
    <xf numFmtId="177" fontId="7" fillId="0" borderId="31" xfId="4" applyNumberFormat="1" applyFont="1" applyBorder="1" applyAlignment="1">
      <alignment horizontal="center" vertical="center" textRotation="255" wrapText="1"/>
    </xf>
    <xf numFmtId="0" fontId="6" fillId="0" borderId="40" xfId="4" applyFont="1" applyBorder="1" applyAlignment="1">
      <alignment horizontal="center" vertical="center"/>
    </xf>
    <xf numFmtId="0" fontId="7" fillId="0" borderId="15" xfId="4" applyFont="1" applyBorder="1" applyAlignment="1">
      <alignment vertical="center"/>
    </xf>
    <xf numFmtId="176" fontId="7" fillId="0" borderId="41" xfId="4" applyNumberFormat="1" applyFont="1" applyBorder="1" applyAlignment="1">
      <alignment horizontal="center" vertical="center"/>
    </xf>
    <xf numFmtId="176" fontId="7" fillId="0" borderId="42" xfId="4" applyNumberFormat="1" applyFont="1" applyBorder="1" applyAlignment="1">
      <alignment horizontal="center" vertical="center"/>
    </xf>
    <xf numFmtId="176" fontId="7" fillId="0" borderId="43" xfId="4" applyNumberFormat="1" applyFont="1" applyBorder="1" applyAlignment="1">
      <alignment horizontal="center" vertical="center"/>
    </xf>
    <xf numFmtId="176" fontId="7" fillId="0" borderId="44" xfId="4" applyNumberFormat="1" applyFont="1" applyBorder="1" applyAlignment="1">
      <alignment horizontal="center" vertical="center"/>
    </xf>
    <xf numFmtId="0" fontId="7" fillId="0" borderId="9" xfId="4" applyFont="1" applyBorder="1" applyAlignment="1">
      <alignment horizontal="left" vertical="center" wrapText="1"/>
    </xf>
    <xf numFmtId="177" fontId="7" fillId="0" borderId="9" xfId="4" applyNumberFormat="1" applyFont="1" applyBorder="1" applyAlignment="1">
      <alignment horizontal="center" vertical="center" wrapText="1"/>
    </xf>
    <xf numFmtId="0" fontId="6" fillId="0" borderId="30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</cellXfs>
  <cellStyles count="8">
    <cellStyle name="ハイパーリンク" xfId="7" builtinId="8"/>
    <cellStyle name="桁区切り" xfId="1" builtinId="6"/>
    <cellStyle name="桁区切り 2" xfId="2" xr:uid="{00000000-0005-0000-0000-000001000000}"/>
    <cellStyle name="桁区切り 3" xfId="6" xr:uid="{D91A1BAD-6766-4C2C-8840-D17E690D6D17}"/>
    <cellStyle name="標準" xfId="0" builtinId="0"/>
    <cellStyle name="標準 2" xfId="3" xr:uid="{00000000-0005-0000-0000-000003000000}"/>
    <cellStyle name="標準_③予算事業別調書(目次様式)" xfId="4" xr:uid="{00000000-0005-0000-0000-000004000000}"/>
    <cellStyle name="標準_④予算事業別調書(本体様式)" xfId="5" xr:uid="{00000000-0005-0000-0000-000005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38100</xdr:colOff>
      <xdr:row>0</xdr:row>
      <xdr:rowOff>-220</xdr:rowOff>
    </xdr:from>
    <xdr:ext cx="2350772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24000" y="-220"/>
          <a:ext cx="2350772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予算事業一覧の番号・事業名を転記</a:t>
          </a:r>
        </a:p>
      </xdr:txBody>
    </xdr:sp>
    <xdr:clientData/>
  </xdr:oneCellAnchor>
  <xdr:twoCellAnchor>
    <xdr:from>
      <xdr:col>12</xdr:col>
      <xdr:colOff>101600</xdr:colOff>
      <xdr:row>3</xdr:row>
      <xdr:rowOff>59216</xdr:rowOff>
    </xdr:from>
    <xdr:to>
      <xdr:col>19</xdr:col>
      <xdr:colOff>99072</xdr:colOff>
      <xdr:row>5</xdr:row>
      <xdr:rowOff>75425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1593850" y="570391"/>
          <a:ext cx="851536" cy="3431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99061</xdr:colOff>
      <xdr:row>3</xdr:row>
      <xdr:rowOff>59216</xdr:rowOff>
    </xdr:from>
    <xdr:to>
      <xdr:col>24</xdr:col>
      <xdr:colOff>66675</xdr:colOff>
      <xdr:row>5</xdr:row>
      <xdr:rowOff>56380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445386" y="570391"/>
          <a:ext cx="586739" cy="3241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114300</xdr:colOff>
      <xdr:row>2</xdr:row>
      <xdr:rowOff>116830</xdr:rowOff>
    </xdr:from>
    <xdr:ext cx="2548583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228725" y="459730"/>
          <a:ext cx="2548583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事業の目的を簡潔に、分かりやすく記載</a:t>
          </a:r>
        </a:p>
      </xdr:txBody>
    </xdr:sp>
    <xdr:clientData/>
  </xdr:oneCellAnchor>
  <xdr:oneCellAnchor>
    <xdr:from>
      <xdr:col>5</xdr:col>
      <xdr:colOff>79375</xdr:colOff>
      <xdr:row>37</xdr:row>
      <xdr:rowOff>60324</xdr:rowOff>
    </xdr:from>
    <xdr:ext cx="5509707" cy="13049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04850" y="7000874"/>
          <a:ext cx="5495924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公開内容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・本事業に含まれる項目・平成</a:t>
          </a:r>
          <a:r>
            <a:rPr kumimoji="1" lang="en-US" altLang="ja-JP" sz="1100"/>
            <a:t>26</a:t>
          </a:r>
          <a:r>
            <a:rPr kumimoji="1" lang="ja-JP" altLang="en-US" sz="1100"/>
            <a:t>年度</a:t>
          </a:r>
          <a:r>
            <a:rPr kumimoji="1" lang="en-US" altLang="ja-JP" sz="1100"/>
            <a:t>(</a:t>
          </a:r>
          <a:r>
            <a:rPr kumimoji="1" lang="ja-JP" altLang="en-US" sz="1100"/>
            <a:t>当初＋</a:t>
          </a:r>
          <a:r>
            <a:rPr kumimoji="1" lang="en-US" altLang="ja-JP" sz="1100"/>
            <a:t>5</a:t>
          </a:r>
          <a:r>
            <a:rPr kumimoji="1" lang="ja-JP" altLang="en-US" sz="1100"/>
            <a:t>月補正）予算額・</a:t>
          </a:r>
          <a:r>
            <a:rPr kumimoji="1" lang="en-US" altLang="ja-JP" sz="1100"/>
            <a:t>27</a:t>
          </a:r>
          <a:r>
            <a:rPr kumimoji="1" lang="ja-JP" altLang="en-US" sz="1100"/>
            <a:t>年度</a:t>
          </a:r>
          <a:r>
            <a:rPr kumimoji="1" lang="ja-JP" altLang="en-US" sz="1100" strike="noStrike" baseline="0"/>
            <a:t>算定額</a:t>
          </a:r>
          <a:r>
            <a:rPr kumimoji="1" lang="ja-JP" altLang="en-US" sz="1100"/>
            <a:t>を記載</a:t>
          </a:r>
          <a:endParaRPr kumimoji="1" lang="en-US" altLang="ja-JP" sz="1100"/>
        </a:p>
        <a:p>
          <a:r>
            <a:rPr kumimoji="1" lang="ja-JP" altLang="en-US" sz="1100"/>
            <a:t>・項目名は、どのような経費であるのかが分かるように具体的に記載</a:t>
          </a:r>
          <a:endParaRPr kumimoji="1" lang="en-US" altLang="ja-JP" sz="1100"/>
        </a:p>
        <a:p>
          <a:r>
            <a:rPr kumimoji="1" lang="ja-JP" altLang="en-US" sz="1100"/>
            <a:t>・補助金や貸付金など、他の公表資料で明記される経費については、項目だしすること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none"/>
            <a:t>補助金は、補助率を記載すること</a:t>
          </a:r>
          <a:endParaRPr kumimoji="1" lang="en-US" altLang="ja-JP" sz="1100" u="none"/>
        </a:p>
        <a:p>
          <a:r>
            <a:rPr kumimoji="1" lang="ja-JP" altLang="en-US" sz="1100" u="none"/>
            <a:t>・</a:t>
          </a:r>
          <a:r>
            <a:rPr kumimoji="1" lang="ja-JP" altLang="en-US" sz="1100" u="sng"/>
            <a:t>区シティ・マネージャー自由経費については備考欄に「区ＣＭ」を表記</a:t>
          </a:r>
          <a:endParaRPr kumimoji="1" lang="en-US" altLang="ja-JP" sz="1100" u="sng"/>
        </a:p>
      </xdr:txBody>
    </xdr:sp>
    <xdr:clientData/>
  </xdr:oneCellAnchor>
  <xdr:oneCellAnchor>
    <xdr:from>
      <xdr:col>4</xdr:col>
      <xdr:colOff>63500</xdr:colOff>
      <xdr:row>48</xdr:row>
      <xdr:rowOff>19050</xdr:rowOff>
    </xdr:from>
    <xdr:ext cx="5670464" cy="158970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52450" y="8782050"/>
          <a:ext cx="5674282" cy="1589707"/>
        </a:xfrm>
        <a:prstGeom prst="rect">
          <a:avLst/>
        </a:prstGeom>
        <a:noFill/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pPr>
            <a:lnSpc>
              <a:spcPts val="1500"/>
            </a:lnSpc>
          </a:pPr>
          <a:r>
            <a:rPr kumimoji="1" lang="ja-JP" altLang="en-US" sz="1200" b="1" i="1">
              <a:solidFill>
                <a:srgbClr val="FF0000"/>
              </a:solidFill>
            </a:rPr>
            <a:t>本様式は、予算事業一覧とともにホームページに公表します。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「予算事業一覧の事業名称をクリックすると、本様式が閲覧できる」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体裁とする予定です。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事業一覧の事業ごとに、本様式をリンクさせる必要があるので、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本様式は１事業ごとにひとつのエクセルファイルで作成していください。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（ひとつのエクセルファイルの中に複数のシートに渡って作成するなどしない方が、</a:t>
          </a:r>
          <a:endParaRPr kumimoji="1" lang="en-US" altLang="ja-JP" sz="1200" b="1" i="1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 b="1" i="1">
              <a:solidFill>
                <a:srgbClr val="FF0000"/>
              </a:solidFill>
            </a:rPr>
            <a:t>ホームページ公表時の作業がスムーズです。）</a:t>
          </a:r>
          <a:endParaRPr kumimoji="1" lang="en-US" altLang="ja-JP" sz="1200" b="1" i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47</xdr:row>
      <xdr:rowOff>85725</xdr:rowOff>
    </xdr:from>
    <xdr:to>
      <xdr:col>10</xdr:col>
      <xdr:colOff>285750</xdr:colOff>
      <xdr:row>57</xdr:row>
      <xdr:rowOff>171450</xdr:rowOff>
    </xdr:to>
    <xdr:pic>
      <xdr:nvPicPr>
        <xdr:cNvPr id="70101" name="図 2">
          <a:extLst>
            <a:ext uri="{FF2B5EF4-FFF2-40B4-BE49-F238E27FC236}">
              <a16:creationId xmlns:a16="http://schemas.microsoft.com/office/drawing/2014/main" id="{00000000-0008-0000-0400-0000D51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248775"/>
          <a:ext cx="8658225" cy="2085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port/cmsfiles/contents/0000619/619367/i09.xlsx" TargetMode="External"/><Relationship Id="rId13" Type="http://schemas.openxmlformats.org/officeDocument/2006/relationships/hyperlink" Target="https://www.city.osaka.lg.jp/port/cmsfiles/contents/0000619/619367/i14.xlsx" TargetMode="External"/><Relationship Id="rId18" Type="http://schemas.openxmlformats.org/officeDocument/2006/relationships/hyperlink" Target="https://www.city.osaka.lg.jp/port/cmsfiles/contents/0000619/619367/i20.xlsx" TargetMode="External"/><Relationship Id="rId26" Type="http://schemas.openxmlformats.org/officeDocument/2006/relationships/hyperlink" Target="https://www.city.osaka.lg.jp/port/cmsfiles/contents/0000619/619367/i28.xlsx" TargetMode="External"/><Relationship Id="rId3" Type="http://schemas.openxmlformats.org/officeDocument/2006/relationships/hyperlink" Target="https://www.city.osaka.lg.jp/port/cmsfiles/contents/0000619/619367/i04.xlsx" TargetMode="External"/><Relationship Id="rId21" Type="http://schemas.openxmlformats.org/officeDocument/2006/relationships/hyperlink" Target="https://www.city.osaka.lg.jp/port/cmsfiles/contents/0000619/619367/i23.xlsx" TargetMode="External"/><Relationship Id="rId7" Type="http://schemas.openxmlformats.org/officeDocument/2006/relationships/hyperlink" Target="https://www.city.osaka.lg.jp/port/cmsfiles/contents/0000619/619367/i08.xlsx" TargetMode="External"/><Relationship Id="rId12" Type="http://schemas.openxmlformats.org/officeDocument/2006/relationships/hyperlink" Target="https://www.city.osaka.lg.jp/port/cmsfiles/contents/0000619/619367/i13.xlsx" TargetMode="External"/><Relationship Id="rId17" Type="http://schemas.openxmlformats.org/officeDocument/2006/relationships/hyperlink" Target="https://www.city.osaka.lg.jp/port/cmsfiles/contents/0000619/619367/i19.xlsx" TargetMode="External"/><Relationship Id="rId25" Type="http://schemas.openxmlformats.org/officeDocument/2006/relationships/hyperlink" Target="https://www.city.osaka.lg.jp/port/cmsfiles/contents/0000619/619367/i27.xlsx" TargetMode="External"/><Relationship Id="rId2" Type="http://schemas.openxmlformats.org/officeDocument/2006/relationships/hyperlink" Target="https://www.city.osaka.lg.jp/port/cmsfiles/contents/0000619/619367/i03.xlsx" TargetMode="External"/><Relationship Id="rId16" Type="http://schemas.openxmlformats.org/officeDocument/2006/relationships/hyperlink" Target="https://www.city.osaka.lg.jp/port/cmsfiles/contents/0000619/619367/i17.xlsx" TargetMode="External"/><Relationship Id="rId20" Type="http://schemas.openxmlformats.org/officeDocument/2006/relationships/hyperlink" Target="https://www.city.osaka.lg.jp/port/cmsfiles/contents/0000619/619367/i22.xls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port/cmsfiles/contents/0000619/619367/i02.xlsx" TargetMode="External"/><Relationship Id="rId6" Type="http://schemas.openxmlformats.org/officeDocument/2006/relationships/hyperlink" Target="https://www.city.osaka.lg.jp/port/cmsfiles/contents/0000619/619367/i07.xlsx" TargetMode="External"/><Relationship Id="rId11" Type="http://schemas.openxmlformats.org/officeDocument/2006/relationships/hyperlink" Target="https://www.city.osaka.lg.jp/port/cmsfiles/contents/0000619/619367/i12.xlsx" TargetMode="External"/><Relationship Id="rId24" Type="http://schemas.openxmlformats.org/officeDocument/2006/relationships/hyperlink" Target="https://www.city.osaka.lg.jp/port/cmsfiles/contents/0000619/619367/i26.xlsx" TargetMode="External"/><Relationship Id="rId5" Type="http://schemas.openxmlformats.org/officeDocument/2006/relationships/hyperlink" Target="https://www.city.osaka.lg.jp/port/cmsfiles/contents/0000619/619367/i06.xlsx" TargetMode="External"/><Relationship Id="rId15" Type="http://schemas.openxmlformats.org/officeDocument/2006/relationships/hyperlink" Target="https://www.city.osaka.lg.jp/port/cmsfiles/contents/0000619/619367/i16.xlsx" TargetMode="External"/><Relationship Id="rId23" Type="http://schemas.openxmlformats.org/officeDocument/2006/relationships/hyperlink" Target="https://www.city.osaka.lg.jp/port/cmsfiles/contents/0000619/619367/i25.xlsx" TargetMode="External"/><Relationship Id="rId28" Type="http://schemas.openxmlformats.org/officeDocument/2006/relationships/hyperlink" Target="https://www.city.osaka.lg.jp/port/cmsfiles/contents/0000619/619367/i30.xlsx" TargetMode="External"/><Relationship Id="rId10" Type="http://schemas.openxmlformats.org/officeDocument/2006/relationships/hyperlink" Target="https://www.city.osaka.lg.jp/port/cmsfiles/contents/0000619/619367/i11.xlsx" TargetMode="External"/><Relationship Id="rId19" Type="http://schemas.openxmlformats.org/officeDocument/2006/relationships/hyperlink" Target="https://www.city.osaka.lg.jp/port/cmsfiles/contents/0000619/619367/i21.xlsx" TargetMode="External"/><Relationship Id="rId4" Type="http://schemas.openxmlformats.org/officeDocument/2006/relationships/hyperlink" Target="https://www.city.osaka.lg.jp/port/cmsfiles/contents/0000619/619367/i05.xlsx" TargetMode="External"/><Relationship Id="rId9" Type="http://schemas.openxmlformats.org/officeDocument/2006/relationships/hyperlink" Target="https://www.city.osaka.lg.jp/port/cmsfiles/contents/0000619/619367/i10.xlsx" TargetMode="External"/><Relationship Id="rId14" Type="http://schemas.openxmlformats.org/officeDocument/2006/relationships/hyperlink" Target="https://www.city.osaka.lg.jp/port/cmsfiles/contents/0000619/619367/i15.xlsx" TargetMode="External"/><Relationship Id="rId22" Type="http://schemas.openxmlformats.org/officeDocument/2006/relationships/hyperlink" Target="https://www.city.osaka.lg.jp/port/cmsfiles/contents/0000619/619367/i24.xlsx" TargetMode="External"/><Relationship Id="rId27" Type="http://schemas.openxmlformats.org/officeDocument/2006/relationships/hyperlink" Target="https://www.city.osaka.lg.jp/port/cmsfiles/contents/0000619/619367/i29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D786-1B9C-47B3-B022-8DD44B140A46}">
  <sheetPr>
    <tabColor rgb="FF92D050"/>
  </sheetPr>
  <dimension ref="A5:J95"/>
  <sheetViews>
    <sheetView tabSelected="1" view="pageBreakPreview" zoomScaleNormal="100" zoomScaleSheetLayoutView="100" workbookViewId="0">
      <selection activeCell="C72" sqref="C72:C73"/>
    </sheetView>
  </sheetViews>
  <sheetFormatPr defaultColWidth="8.6640625" defaultRowHeight="18" customHeight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 collapsed="1"/>
    <col min="6" max="6" width="12.44140625" style="3" customWidth="1"/>
    <col min="7" max="7" width="12.44140625" style="2" customWidth="1"/>
    <col min="8" max="8" width="6.21875" style="2" customWidth="1"/>
    <col min="9" max="9" width="9.33203125" style="2" customWidth="1"/>
    <col min="10" max="10" width="3.21875" style="2" bestFit="1" customWidth="1"/>
    <col min="11" max="11" width="7.33203125" style="2" bestFit="1" customWidth="1"/>
    <col min="12" max="237" width="8.6640625" style="2" customWidth="1"/>
    <col min="238" max="16384" width="8.6640625" style="2"/>
  </cols>
  <sheetData>
    <row r="5" spans="1:10" ht="18" customHeight="1">
      <c r="A5" s="132" t="s">
        <v>107</v>
      </c>
      <c r="B5" s="132"/>
      <c r="C5" s="132"/>
      <c r="G5" s="3"/>
      <c r="I5" s="6"/>
      <c r="J5" s="6"/>
    </row>
    <row r="6" spans="1:10" ht="15" customHeight="1"/>
    <row r="7" spans="1:10" ht="18" customHeight="1">
      <c r="A7" s="4" t="s">
        <v>103</v>
      </c>
      <c r="B7" s="4"/>
      <c r="C7" s="4"/>
      <c r="I7" s="104" t="s">
        <v>156</v>
      </c>
    </row>
    <row r="8" spans="1:10" ht="10.5" customHeight="1">
      <c r="F8" s="4"/>
    </row>
    <row r="9" spans="1:10" ht="27" customHeight="1" thickBot="1">
      <c r="D9" s="133" t="s">
        <v>5</v>
      </c>
      <c r="E9" s="133"/>
      <c r="F9" s="133"/>
      <c r="G9" s="6"/>
      <c r="I9" s="7" t="s">
        <v>6</v>
      </c>
    </row>
    <row r="10" spans="1:10" ht="15" customHeight="1">
      <c r="A10" s="8" t="s">
        <v>7</v>
      </c>
      <c r="B10" s="9" t="s">
        <v>8</v>
      </c>
      <c r="C10" s="134" t="s">
        <v>9</v>
      </c>
      <c r="D10" s="136" t="s">
        <v>10</v>
      </c>
      <c r="E10" s="115" t="s">
        <v>161</v>
      </c>
      <c r="F10" s="9" t="s">
        <v>160</v>
      </c>
      <c r="G10" s="97" t="s">
        <v>105</v>
      </c>
      <c r="H10" s="137" t="s">
        <v>11</v>
      </c>
      <c r="I10" s="138"/>
    </row>
    <row r="11" spans="1:10" ht="15" customHeight="1">
      <c r="A11" s="10" t="s">
        <v>12</v>
      </c>
      <c r="B11" s="11" t="s">
        <v>81</v>
      </c>
      <c r="C11" s="135"/>
      <c r="D11" s="135"/>
      <c r="E11" s="98" t="s">
        <v>104</v>
      </c>
      <c r="F11" s="98" t="s">
        <v>157</v>
      </c>
      <c r="G11" s="98" t="s">
        <v>106</v>
      </c>
      <c r="H11" s="123"/>
      <c r="I11" s="139"/>
    </row>
    <row r="12" spans="1:10" ht="15" customHeight="1">
      <c r="A12" s="124">
        <v>1</v>
      </c>
      <c r="B12" s="126" t="s">
        <v>162</v>
      </c>
      <c r="C12" s="140" t="s">
        <v>163</v>
      </c>
      <c r="D12" s="130" t="s">
        <v>164</v>
      </c>
      <c r="E12" s="12">
        <v>3009872</v>
      </c>
      <c r="F12" s="12">
        <v>3061875</v>
      </c>
      <c r="G12" s="13">
        <v>52003</v>
      </c>
      <c r="H12" s="122" t="s">
        <v>13</v>
      </c>
      <c r="I12" s="85"/>
    </row>
    <row r="13" spans="1:10" ht="15" customHeight="1">
      <c r="A13" s="125"/>
      <c r="B13" s="127"/>
      <c r="C13" s="141"/>
      <c r="D13" s="131"/>
      <c r="E13" s="14">
        <v>1830800</v>
      </c>
      <c r="F13" s="14">
        <v>1844226</v>
      </c>
      <c r="G13" s="15">
        <v>13426</v>
      </c>
      <c r="H13" s="123"/>
      <c r="I13" s="86"/>
    </row>
    <row r="14" spans="1:10" ht="15" customHeight="1">
      <c r="A14" s="116" t="s">
        <v>16</v>
      </c>
      <c r="B14" s="117"/>
      <c r="C14" s="117"/>
      <c r="D14" s="118"/>
      <c r="E14" s="16">
        <v>3009872</v>
      </c>
      <c r="F14" s="16">
        <v>3061875</v>
      </c>
      <c r="G14" s="13">
        <v>52003</v>
      </c>
      <c r="H14" s="122"/>
      <c r="I14" s="85"/>
    </row>
    <row r="15" spans="1:10" ht="15" customHeight="1">
      <c r="A15" s="119"/>
      <c r="B15" s="120"/>
      <c r="C15" s="120"/>
      <c r="D15" s="121"/>
      <c r="E15" s="17">
        <v>1830800</v>
      </c>
      <c r="F15" s="17">
        <v>1844226</v>
      </c>
      <c r="G15" s="15">
        <v>13426</v>
      </c>
      <c r="H15" s="123"/>
      <c r="I15" s="86"/>
    </row>
    <row r="16" spans="1:10" ht="15" customHeight="1">
      <c r="A16" s="124">
        <v>2</v>
      </c>
      <c r="B16" s="126" t="s">
        <v>92</v>
      </c>
      <c r="C16" s="128" t="s">
        <v>209</v>
      </c>
      <c r="D16" s="130" t="s">
        <v>165</v>
      </c>
      <c r="E16" s="12">
        <v>1217116</v>
      </c>
      <c r="F16" s="12">
        <v>1299041</v>
      </c>
      <c r="G16" s="13">
        <v>81925</v>
      </c>
      <c r="H16" s="122" t="s">
        <v>98</v>
      </c>
      <c r="I16" s="91">
        <v>379542</v>
      </c>
    </row>
    <row r="17" spans="1:9" ht="15" customHeight="1">
      <c r="A17" s="125"/>
      <c r="B17" s="127"/>
      <c r="C17" s="129"/>
      <c r="D17" s="131"/>
      <c r="E17" s="17">
        <v>1215616</v>
      </c>
      <c r="F17" s="17">
        <v>1298237</v>
      </c>
      <c r="G17" s="15">
        <v>82621</v>
      </c>
      <c r="H17" s="123"/>
      <c r="I17" s="92">
        <v>379542</v>
      </c>
    </row>
    <row r="18" spans="1:9" ht="15" customHeight="1">
      <c r="A18" s="124">
        <v>3</v>
      </c>
      <c r="B18" s="126" t="s">
        <v>92</v>
      </c>
      <c r="C18" s="128" t="s">
        <v>166</v>
      </c>
      <c r="D18" s="130" t="s">
        <v>167</v>
      </c>
      <c r="E18" s="16">
        <v>303518</v>
      </c>
      <c r="F18" s="16">
        <v>288987</v>
      </c>
      <c r="G18" s="13">
        <v>-14531</v>
      </c>
      <c r="H18" s="122"/>
      <c r="I18" s="91"/>
    </row>
    <row r="19" spans="1:9" ht="15" customHeight="1">
      <c r="A19" s="125"/>
      <c r="B19" s="127"/>
      <c r="C19" s="129"/>
      <c r="D19" s="131"/>
      <c r="E19" s="17">
        <v>273193</v>
      </c>
      <c r="F19" s="17">
        <v>257812</v>
      </c>
      <c r="G19" s="15">
        <v>-15381</v>
      </c>
      <c r="H19" s="123"/>
      <c r="I19" s="92"/>
    </row>
    <row r="20" spans="1:9" ht="15" customHeight="1">
      <c r="A20" s="124">
        <v>4</v>
      </c>
      <c r="B20" s="126" t="s">
        <v>92</v>
      </c>
      <c r="C20" s="128" t="s">
        <v>208</v>
      </c>
      <c r="D20" s="130" t="s">
        <v>168</v>
      </c>
      <c r="E20" s="12">
        <v>125664</v>
      </c>
      <c r="F20" s="12">
        <v>144424</v>
      </c>
      <c r="G20" s="13">
        <v>18760</v>
      </c>
      <c r="H20" s="122"/>
      <c r="I20" s="91"/>
    </row>
    <row r="21" spans="1:9" ht="15" customHeight="1">
      <c r="A21" s="125"/>
      <c r="B21" s="127"/>
      <c r="C21" s="129"/>
      <c r="D21" s="131"/>
      <c r="E21" s="14">
        <v>109749</v>
      </c>
      <c r="F21" s="14">
        <v>126761</v>
      </c>
      <c r="G21" s="15">
        <v>17012</v>
      </c>
      <c r="H21" s="123"/>
      <c r="I21" s="92"/>
    </row>
    <row r="22" spans="1:9" ht="15" customHeight="1">
      <c r="A22" s="124">
        <v>5</v>
      </c>
      <c r="B22" s="126" t="s">
        <v>92</v>
      </c>
      <c r="C22" s="128" t="s">
        <v>169</v>
      </c>
      <c r="D22" s="130" t="s">
        <v>170</v>
      </c>
      <c r="E22" s="16">
        <v>39047</v>
      </c>
      <c r="F22" s="16">
        <v>40792</v>
      </c>
      <c r="G22" s="13">
        <v>1745</v>
      </c>
      <c r="H22" s="122"/>
      <c r="I22" s="93"/>
    </row>
    <row r="23" spans="1:9" ht="15" customHeight="1">
      <c r="A23" s="125"/>
      <c r="B23" s="127"/>
      <c r="C23" s="129"/>
      <c r="D23" s="131"/>
      <c r="E23" s="17">
        <v>37360</v>
      </c>
      <c r="F23" s="17">
        <v>6617</v>
      </c>
      <c r="G23" s="15">
        <v>-30743</v>
      </c>
      <c r="H23" s="123"/>
      <c r="I23" s="94"/>
    </row>
    <row r="24" spans="1:9" ht="15" customHeight="1">
      <c r="A24" s="116" t="s">
        <v>100</v>
      </c>
      <c r="B24" s="117"/>
      <c r="C24" s="117"/>
      <c r="D24" s="118"/>
      <c r="E24" s="16">
        <v>1685345</v>
      </c>
      <c r="F24" s="16">
        <v>1773244</v>
      </c>
      <c r="G24" s="16">
        <v>87899</v>
      </c>
      <c r="H24" s="122"/>
      <c r="I24" s="95"/>
    </row>
    <row r="25" spans="1:9" ht="15" customHeight="1">
      <c r="A25" s="119"/>
      <c r="B25" s="120"/>
      <c r="C25" s="120"/>
      <c r="D25" s="121"/>
      <c r="E25" s="15">
        <v>1635918</v>
      </c>
      <c r="F25" s="15">
        <v>1689427</v>
      </c>
      <c r="G25" s="15">
        <v>53509</v>
      </c>
      <c r="H25" s="123"/>
      <c r="I25" s="96"/>
    </row>
    <row r="26" spans="1:9" ht="15" customHeight="1">
      <c r="A26" s="124">
        <v>6</v>
      </c>
      <c r="B26" s="126" t="s">
        <v>93</v>
      </c>
      <c r="C26" s="128" t="s">
        <v>171</v>
      </c>
      <c r="D26" s="130" t="s">
        <v>172</v>
      </c>
      <c r="E26" s="12">
        <v>6777</v>
      </c>
      <c r="F26" s="12">
        <v>8408</v>
      </c>
      <c r="G26" s="89">
        <v>1631</v>
      </c>
      <c r="H26" s="122" t="s">
        <v>13</v>
      </c>
      <c r="I26" s="93"/>
    </row>
    <row r="27" spans="1:9" ht="15" customHeight="1">
      <c r="A27" s="125"/>
      <c r="B27" s="127"/>
      <c r="C27" s="129"/>
      <c r="D27" s="131"/>
      <c r="E27" s="14">
        <v>6777</v>
      </c>
      <c r="F27" s="14">
        <v>8408</v>
      </c>
      <c r="G27" s="15">
        <v>1631</v>
      </c>
      <c r="H27" s="123"/>
      <c r="I27" s="94"/>
    </row>
    <row r="28" spans="1:9" ht="15" customHeight="1">
      <c r="A28" s="124">
        <v>7</v>
      </c>
      <c r="B28" s="126" t="s">
        <v>93</v>
      </c>
      <c r="C28" s="128" t="s">
        <v>173</v>
      </c>
      <c r="D28" s="130" t="s">
        <v>174</v>
      </c>
      <c r="E28" s="16">
        <v>271826</v>
      </c>
      <c r="F28" s="16">
        <v>373739</v>
      </c>
      <c r="G28" s="13">
        <v>101913</v>
      </c>
      <c r="H28" s="122" t="s">
        <v>13</v>
      </c>
      <c r="I28" s="93"/>
    </row>
    <row r="29" spans="1:9" ht="15" customHeight="1">
      <c r="A29" s="125"/>
      <c r="B29" s="127"/>
      <c r="C29" s="129"/>
      <c r="D29" s="131"/>
      <c r="E29" s="17">
        <v>248826</v>
      </c>
      <c r="F29" s="17">
        <v>244972</v>
      </c>
      <c r="G29" s="15">
        <v>-3854</v>
      </c>
      <c r="H29" s="123"/>
      <c r="I29" s="94"/>
    </row>
    <row r="30" spans="1:9" ht="15" customHeight="1">
      <c r="A30" s="124">
        <v>8</v>
      </c>
      <c r="B30" s="126" t="s">
        <v>93</v>
      </c>
      <c r="C30" s="128" t="s">
        <v>175</v>
      </c>
      <c r="D30" s="130" t="s">
        <v>172</v>
      </c>
      <c r="E30" s="12">
        <v>3993</v>
      </c>
      <c r="F30" s="12">
        <v>3834</v>
      </c>
      <c r="G30" s="13">
        <v>-159</v>
      </c>
      <c r="H30" s="122" t="s">
        <v>13</v>
      </c>
      <c r="I30" s="93"/>
    </row>
    <row r="31" spans="1:9" ht="15" customHeight="1">
      <c r="A31" s="125"/>
      <c r="B31" s="127"/>
      <c r="C31" s="129"/>
      <c r="D31" s="131"/>
      <c r="E31" s="14">
        <v>3993</v>
      </c>
      <c r="F31" s="14">
        <v>3834</v>
      </c>
      <c r="G31" s="15">
        <v>-159</v>
      </c>
      <c r="H31" s="123"/>
      <c r="I31" s="94"/>
    </row>
    <row r="32" spans="1:9" ht="15" customHeight="1">
      <c r="A32" s="124">
        <v>9</v>
      </c>
      <c r="B32" s="126" t="s">
        <v>93</v>
      </c>
      <c r="C32" s="128" t="s">
        <v>176</v>
      </c>
      <c r="D32" s="130" t="s">
        <v>168</v>
      </c>
      <c r="E32" s="16">
        <v>458577</v>
      </c>
      <c r="F32" s="16">
        <v>611057</v>
      </c>
      <c r="G32" s="13">
        <v>152480</v>
      </c>
      <c r="H32" s="122" t="s">
        <v>13</v>
      </c>
      <c r="I32" s="93"/>
    </row>
    <row r="33" spans="1:9" ht="15" customHeight="1">
      <c r="A33" s="125"/>
      <c r="B33" s="127"/>
      <c r="C33" s="129"/>
      <c r="D33" s="131"/>
      <c r="E33" s="17">
        <v>233577</v>
      </c>
      <c r="F33" s="17">
        <v>311057</v>
      </c>
      <c r="G33" s="15">
        <v>77480</v>
      </c>
      <c r="H33" s="123"/>
      <c r="I33" s="94"/>
    </row>
    <row r="34" spans="1:9" ht="15" customHeight="1">
      <c r="A34" s="124">
        <v>10</v>
      </c>
      <c r="B34" s="126" t="s">
        <v>93</v>
      </c>
      <c r="C34" s="128" t="s">
        <v>177</v>
      </c>
      <c r="D34" s="130" t="s">
        <v>165</v>
      </c>
      <c r="E34" s="12">
        <v>3502635</v>
      </c>
      <c r="F34" s="12">
        <v>3620761</v>
      </c>
      <c r="G34" s="13">
        <v>118126</v>
      </c>
      <c r="H34" s="122" t="s">
        <v>98</v>
      </c>
      <c r="I34" s="91">
        <v>137842</v>
      </c>
    </row>
    <row r="35" spans="1:9" ht="15" customHeight="1">
      <c r="A35" s="125"/>
      <c r="B35" s="127"/>
      <c r="C35" s="129"/>
      <c r="D35" s="131"/>
      <c r="E35" s="17">
        <v>789635</v>
      </c>
      <c r="F35" s="17">
        <v>907761</v>
      </c>
      <c r="G35" s="15">
        <v>118126</v>
      </c>
      <c r="H35" s="123"/>
      <c r="I35" s="92">
        <v>97842</v>
      </c>
    </row>
    <row r="36" spans="1:9" ht="15" customHeight="1">
      <c r="A36" s="124">
        <v>11</v>
      </c>
      <c r="B36" s="126" t="s">
        <v>93</v>
      </c>
      <c r="C36" s="128" t="s">
        <v>178</v>
      </c>
      <c r="D36" s="130" t="s">
        <v>179</v>
      </c>
      <c r="E36" s="16">
        <v>1428250</v>
      </c>
      <c r="F36" s="16">
        <v>1299940</v>
      </c>
      <c r="G36" s="13">
        <v>-128310</v>
      </c>
      <c r="H36" s="122" t="s">
        <v>13</v>
      </c>
      <c r="I36" s="85"/>
    </row>
    <row r="37" spans="1:9" ht="15" customHeight="1">
      <c r="A37" s="125"/>
      <c r="B37" s="127"/>
      <c r="C37" s="129"/>
      <c r="D37" s="131"/>
      <c r="E37" s="17">
        <v>97250</v>
      </c>
      <c r="F37" s="17">
        <v>126440</v>
      </c>
      <c r="G37" s="15">
        <v>29190</v>
      </c>
      <c r="H37" s="123"/>
      <c r="I37" s="86"/>
    </row>
    <row r="38" spans="1:9" ht="15" customHeight="1">
      <c r="A38" s="124">
        <v>12</v>
      </c>
      <c r="B38" s="126" t="s">
        <v>93</v>
      </c>
      <c r="C38" s="128" t="s">
        <v>180</v>
      </c>
      <c r="D38" s="130" t="s">
        <v>181</v>
      </c>
      <c r="E38" s="12">
        <v>156190</v>
      </c>
      <c r="F38" s="12">
        <v>164021</v>
      </c>
      <c r="G38" s="13">
        <v>7831</v>
      </c>
      <c r="H38" s="122" t="s">
        <v>13</v>
      </c>
      <c r="I38" s="85"/>
    </row>
    <row r="39" spans="1:9" ht="15" customHeight="1">
      <c r="A39" s="125"/>
      <c r="B39" s="127"/>
      <c r="C39" s="129"/>
      <c r="D39" s="131"/>
      <c r="E39" s="17">
        <v>39190</v>
      </c>
      <c r="F39" s="17">
        <v>33686</v>
      </c>
      <c r="G39" s="15">
        <v>-5504</v>
      </c>
      <c r="H39" s="123"/>
      <c r="I39" s="86"/>
    </row>
    <row r="40" spans="1:9" ht="15" customHeight="1">
      <c r="A40" s="124">
        <v>13</v>
      </c>
      <c r="B40" s="126" t="s">
        <v>93</v>
      </c>
      <c r="C40" s="128" t="s">
        <v>182</v>
      </c>
      <c r="D40" s="130" t="s">
        <v>183</v>
      </c>
      <c r="E40" s="12">
        <v>4044712</v>
      </c>
      <c r="F40" s="12">
        <v>5894878</v>
      </c>
      <c r="G40" s="13">
        <v>1850166</v>
      </c>
      <c r="H40" s="122" t="s">
        <v>13</v>
      </c>
      <c r="I40" s="85"/>
    </row>
    <row r="41" spans="1:9" ht="15" customHeight="1">
      <c r="A41" s="125"/>
      <c r="B41" s="127"/>
      <c r="C41" s="129"/>
      <c r="D41" s="131"/>
      <c r="E41" s="17">
        <v>481417</v>
      </c>
      <c r="F41" s="17">
        <v>674623</v>
      </c>
      <c r="G41" s="15">
        <v>193206</v>
      </c>
      <c r="H41" s="123"/>
      <c r="I41" s="86"/>
    </row>
    <row r="42" spans="1:9" ht="15" customHeight="1">
      <c r="A42" s="124">
        <v>14</v>
      </c>
      <c r="B42" s="126" t="s">
        <v>93</v>
      </c>
      <c r="C42" s="128" t="s">
        <v>184</v>
      </c>
      <c r="D42" s="130" t="s">
        <v>185</v>
      </c>
      <c r="E42" s="12">
        <v>112424</v>
      </c>
      <c r="F42" s="12">
        <v>77911</v>
      </c>
      <c r="G42" s="13">
        <v>-34513</v>
      </c>
      <c r="H42" s="122" t="s">
        <v>13</v>
      </c>
      <c r="I42" s="85"/>
    </row>
    <row r="43" spans="1:9" ht="15" customHeight="1">
      <c r="A43" s="125"/>
      <c r="B43" s="127"/>
      <c r="C43" s="129"/>
      <c r="D43" s="131"/>
      <c r="E43" s="14">
        <v>92870</v>
      </c>
      <c r="F43" s="14">
        <v>75537</v>
      </c>
      <c r="G43" s="15">
        <v>-17333</v>
      </c>
      <c r="H43" s="123"/>
      <c r="I43" s="86"/>
    </row>
    <row r="44" spans="1:9" ht="33.75" customHeight="1">
      <c r="A44" s="124">
        <v>15</v>
      </c>
      <c r="B44" s="126" t="s">
        <v>93</v>
      </c>
      <c r="C44" s="128" t="s">
        <v>206</v>
      </c>
      <c r="D44" s="130" t="s">
        <v>186</v>
      </c>
      <c r="E44" s="16">
        <v>7021177</v>
      </c>
      <c r="F44" s="16">
        <v>3442880</v>
      </c>
      <c r="G44" s="13">
        <v>-3578297</v>
      </c>
      <c r="H44" s="122" t="s">
        <v>13</v>
      </c>
      <c r="I44" s="85"/>
    </row>
    <row r="45" spans="1:9" ht="33.75" customHeight="1">
      <c r="A45" s="125"/>
      <c r="B45" s="127"/>
      <c r="C45" s="129"/>
      <c r="D45" s="131"/>
      <c r="E45" s="17">
        <v>366677</v>
      </c>
      <c r="F45" s="17">
        <v>193980</v>
      </c>
      <c r="G45" s="15">
        <v>-172697</v>
      </c>
      <c r="H45" s="123"/>
      <c r="I45" s="86"/>
    </row>
    <row r="46" spans="1:9" ht="15" customHeight="1">
      <c r="A46" s="124">
        <v>16</v>
      </c>
      <c r="B46" s="126" t="s">
        <v>93</v>
      </c>
      <c r="C46" s="128" t="s">
        <v>187</v>
      </c>
      <c r="D46" s="130" t="s">
        <v>188</v>
      </c>
      <c r="E46" s="12">
        <v>418958</v>
      </c>
      <c r="F46" s="12">
        <v>2201333</v>
      </c>
      <c r="G46" s="13">
        <v>1782375</v>
      </c>
      <c r="H46" s="122" t="s">
        <v>13</v>
      </c>
      <c r="I46" s="85"/>
    </row>
    <row r="47" spans="1:9" ht="15" customHeight="1">
      <c r="A47" s="125"/>
      <c r="B47" s="127"/>
      <c r="C47" s="129"/>
      <c r="D47" s="131"/>
      <c r="E47" s="14">
        <v>253958</v>
      </c>
      <c r="F47" s="14">
        <v>2201333</v>
      </c>
      <c r="G47" s="15">
        <v>1947375</v>
      </c>
      <c r="H47" s="123"/>
      <c r="I47" s="86"/>
    </row>
    <row r="48" spans="1:9" ht="15" customHeight="1">
      <c r="A48" s="124">
        <v>17</v>
      </c>
      <c r="B48" s="126" t="s">
        <v>93</v>
      </c>
      <c r="C48" s="128" t="s">
        <v>189</v>
      </c>
      <c r="D48" s="130" t="s">
        <v>190</v>
      </c>
      <c r="E48" s="16">
        <v>714691</v>
      </c>
      <c r="F48" s="16">
        <v>519746</v>
      </c>
      <c r="G48" s="13">
        <v>-194945</v>
      </c>
      <c r="H48" s="122"/>
      <c r="I48" s="85"/>
    </row>
    <row r="49" spans="1:9" ht="15" customHeight="1">
      <c r="A49" s="125"/>
      <c r="B49" s="127"/>
      <c r="C49" s="129"/>
      <c r="D49" s="131"/>
      <c r="E49" s="17">
        <v>317189</v>
      </c>
      <c r="F49" s="17">
        <v>291679</v>
      </c>
      <c r="G49" s="15">
        <v>-25510</v>
      </c>
      <c r="H49" s="123"/>
      <c r="I49" s="86"/>
    </row>
    <row r="50" spans="1:9" ht="15" customHeight="1">
      <c r="A50" s="124">
        <v>18</v>
      </c>
      <c r="B50" s="126" t="s">
        <v>93</v>
      </c>
      <c r="C50" s="140" t="s">
        <v>163</v>
      </c>
      <c r="D50" s="130" t="s">
        <v>164</v>
      </c>
      <c r="E50" s="16">
        <v>1527935</v>
      </c>
      <c r="F50" s="16">
        <v>1558040</v>
      </c>
      <c r="G50" s="13">
        <v>30105</v>
      </c>
      <c r="H50" s="122"/>
      <c r="I50" s="85"/>
    </row>
    <row r="51" spans="1:9" ht="15" customHeight="1">
      <c r="A51" s="125"/>
      <c r="B51" s="127"/>
      <c r="C51" s="141"/>
      <c r="D51" s="131"/>
      <c r="E51" s="17">
        <v>1527935</v>
      </c>
      <c r="F51" s="17">
        <v>1558040</v>
      </c>
      <c r="G51" s="15">
        <v>30105</v>
      </c>
      <c r="H51" s="123"/>
      <c r="I51" s="86"/>
    </row>
    <row r="52" spans="1:9" ht="15" customHeight="1">
      <c r="A52" s="124">
        <v>19</v>
      </c>
      <c r="B52" s="126" t="s">
        <v>93</v>
      </c>
      <c r="C52" s="128" t="s">
        <v>191</v>
      </c>
      <c r="D52" s="130" t="s">
        <v>168</v>
      </c>
      <c r="E52" s="16">
        <v>5354272</v>
      </c>
      <c r="F52" s="16">
        <v>6681669</v>
      </c>
      <c r="G52" s="13">
        <v>1327397</v>
      </c>
      <c r="H52" s="122"/>
      <c r="I52" s="85"/>
    </row>
    <row r="53" spans="1:9" ht="15" customHeight="1">
      <c r="A53" s="125"/>
      <c r="B53" s="127"/>
      <c r="C53" s="129"/>
      <c r="D53" s="131"/>
      <c r="E53" s="17">
        <v>570892</v>
      </c>
      <c r="F53" s="17">
        <v>729289</v>
      </c>
      <c r="G53" s="15">
        <v>158397</v>
      </c>
      <c r="H53" s="123"/>
      <c r="I53" s="86"/>
    </row>
    <row r="54" spans="1:9" ht="15" customHeight="1">
      <c r="A54" s="124">
        <v>20</v>
      </c>
      <c r="B54" s="126" t="s">
        <v>93</v>
      </c>
      <c r="C54" s="128" t="s">
        <v>192</v>
      </c>
      <c r="D54" s="130" t="s">
        <v>186</v>
      </c>
      <c r="E54" s="16">
        <v>1741300</v>
      </c>
      <c r="F54" s="16">
        <v>530200</v>
      </c>
      <c r="G54" s="13">
        <v>-1211100</v>
      </c>
      <c r="H54" s="122"/>
      <c r="I54" s="85"/>
    </row>
    <row r="55" spans="1:9" ht="15" customHeight="1">
      <c r="A55" s="125"/>
      <c r="B55" s="127"/>
      <c r="C55" s="129"/>
      <c r="D55" s="131"/>
      <c r="E55" s="17">
        <v>22110</v>
      </c>
      <c r="F55" s="17">
        <v>16000</v>
      </c>
      <c r="G55" s="15">
        <v>-6110</v>
      </c>
      <c r="H55" s="123"/>
      <c r="I55" s="86"/>
    </row>
    <row r="56" spans="1:9" ht="15" customHeight="1">
      <c r="A56" s="124">
        <v>21</v>
      </c>
      <c r="B56" s="126" t="s">
        <v>93</v>
      </c>
      <c r="C56" s="128" t="s">
        <v>193</v>
      </c>
      <c r="D56" s="130" t="s">
        <v>194</v>
      </c>
      <c r="E56" s="16">
        <v>157827</v>
      </c>
      <c r="F56" s="16">
        <v>157577</v>
      </c>
      <c r="G56" s="13">
        <v>-250</v>
      </c>
      <c r="H56" s="122" t="s">
        <v>13</v>
      </c>
      <c r="I56" s="85"/>
    </row>
    <row r="57" spans="1:9" ht="15" customHeight="1">
      <c r="A57" s="125"/>
      <c r="B57" s="127"/>
      <c r="C57" s="129"/>
      <c r="D57" s="131"/>
      <c r="E57" s="17">
        <v>64386</v>
      </c>
      <c r="F57" s="17">
        <v>61231</v>
      </c>
      <c r="G57" s="15">
        <v>-3155</v>
      </c>
      <c r="H57" s="123"/>
      <c r="I57" s="86"/>
    </row>
    <row r="58" spans="1:9" ht="15" customHeight="1">
      <c r="A58" s="124">
        <v>22</v>
      </c>
      <c r="B58" s="126" t="s">
        <v>93</v>
      </c>
      <c r="C58" s="128" t="s">
        <v>195</v>
      </c>
      <c r="D58" s="130" t="s">
        <v>181</v>
      </c>
      <c r="E58" s="16">
        <v>1992617</v>
      </c>
      <c r="F58" s="16">
        <v>63793</v>
      </c>
      <c r="G58" s="13">
        <v>-1928824</v>
      </c>
      <c r="H58" s="122" t="s">
        <v>13</v>
      </c>
      <c r="I58" s="85"/>
    </row>
    <row r="59" spans="1:9" ht="15" customHeight="1">
      <c r="A59" s="125"/>
      <c r="B59" s="127"/>
      <c r="C59" s="129"/>
      <c r="D59" s="131"/>
      <c r="E59" s="17">
        <v>10568</v>
      </c>
      <c r="F59" s="15">
        <v>63459</v>
      </c>
      <c r="G59" s="15">
        <v>52891</v>
      </c>
      <c r="H59" s="123"/>
      <c r="I59" s="86"/>
    </row>
    <row r="60" spans="1:9" ht="22.5" customHeight="1">
      <c r="A60" s="124">
        <v>23</v>
      </c>
      <c r="B60" s="126" t="s">
        <v>93</v>
      </c>
      <c r="C60" s="128" t="s">
        <v>196</v>
      </c>
      <c r="D60" s="130" t="s">
        <v>197</v>
      </c>
      <c r="E60" s="16">
        <v>485850</v>
      </c>
      <c r="F60" s="16">
        <v>1461050</v>
      </c>
      <c r="G60" s="13">
        <v>975200</v>
      </c>
      <c r="H60" s="122" t="s">
        <v>13</v>
      </c>
      <c r="I60" s="85"/>
    </row>
    <row r="61" spans="1:9" ht="22.5" customHeight="1">
      <c r="A61" s="125"/>
      <c r="B61" s="127"/>
      <c r="C61" s="129"/>
      <c r="D61" s="131"/>
      <c r="E61" s="17">
        <v>102850</v>
      </c>
      <c r="F61" s="15">
        <v>329050</v>
      </c>
      <c r="G61" s="15">
        <v>226200</v>
      </c>
      <c r="H61" s="123"/>
      <c r="I61" s="86"/>
    </row>
    <row r="62" spans="1:9" ht="15" customHeight="1">
      <c r="A62" s="124">
        <v>24</v>
      </c>
      <c r="B62" s="126" t="s">
        <v>93</v>
      </c>
      <c r="C62" s="128" t="s">
        <v>198</v>
      </c>
      <c r="D62" s="130" t="s">
        <v>181</v>
      </c>
      <c r="E62" s="16">
        <v>10000</v>
      </c>
      <c r="F62" s="16">
        <v>40000</v>
      </c>
      <c r="G62" s="13">
        <v>30000</v>
      </c>
      <c r="H62" s="122" t="s">
        <v>13</v>
      </c>
      <c r="I62" s="85"/>
    </row>
    <row r="63" spans="1:9" ht="15" customHeight="1">
      <c r="A63" s="125"/>
      <c r="B63" s="127"/>
      <c r="C63" s="129"/>
      <c r="D63" s="131"/>
      <c r="E63" s="17">
        <v>10000</v>
      </c>
      <c r="F63" s="15">
        <v>40000</v>
      </c>
      <c r="G63" s="15">
        <v>30000</v>
      </c>
      <c r="H63" s="123"/>
      <c r="I63" s="86"/>
    </row>
    <row r="64" spans="1:9" ht="15" customHeight="1">
      <c r="A64" s="124">
        <v>25</v>
      </c>
      <c r="B64" s="126" t="s">
        <v>93</v>
      </c>
      <c r="C64" s="128" t="s">
        <v>207</v>
      </c>
      <c r="D64" s="130" t="s">
        <v>199</v>
      </c>
      <c r="E64" s="16">
        <v>128000</v>
      </c>
      <c r="F64" s="16">
        <v>170000</v>
      </c>
      <c r="G64" s="13">
        <v>42000</v>
      </c>
      <c r="H64" s="122" t="s">
        <v>13</v>
      </c>
      <c r="I64" s="85"/>
    </row>
    <row r="65" spans="1:9" ht="15" customHeight="1">
      <c r="A65" s="125"/>
      <c r="B65" s="127"/>
      <c r="C65" s="129"/>
      <c r="D65" s="131"/>
      <c r="E65" s="17">
        <v>128000</v>
      </c>
      <c r="F65" s="15">
        <v>170000</v>
      </c>
      <c r="G65" s="15">
        <v>42000</v>
      </c>
      <c r="H65" s="123"/>
      <c r="I65" s="86"/>
    </row>
    <row r="66" spans="1:9" ht="15" customHeight="1">
      <c r="A66" s="124">
        <v>26</v>
      </c>
      <c r="B66" s="126" t="s">
        <v>93</v>
      </c>
      <c r="C66" s="128" t="s">
        <v>200</v>
      </c>
      <c r="D66" s="130" t="s">
        <v>186</v>
      </c>
      <c r="E66" s="16">
        <v>0</v>
      </c>
      <c r="F66" s="16">
        <v>1700000</v>
      </c>
      <c r="G66" s="13">
        <v>1700000</v>
      </c>
      <c r="H66" s="122" t="s">
        <v>13</v>
      </c>
      <c r="I66" s="85"/>
    </row>
    <row r="67" spans="1:9" ht="15" customHeight="1">
      <c r="A67" s="125"/>
      <c r="B67" s="127"/>
      <c r="C67" s="129"/>
      <c r="D67" s="131"/>
      <c r="E67" s="17">
        <v>0</v>
      </c>
      <c r="F67" s="17">
        <v>0</v>
      </c>
      <c r="G67" s="15">
        <v>0</v>
      </c>
      <c r="H67" s="123"/>
      <c r="I67" s="86"/>
    </row>
    <row r="68" spans="1:9" ht="15" customHeight="1">
      <c r="A68" s="124">
        <v>27</v>
      </c>
      <c r="B68" s="126" t="s">
        <v>93</v>
      </c>
      <c r="C68" s="128" t="s">
        <v>201</v>
      </c>
      <c r="D68" s="130" t="s">
        <v>181</v>
      </c>
      <c r="E68" s="16">
        <v>0</v>
      </c>
      <c r="F68" s="16">
        <v>108620</v>
      </c>
      <c r="G68" s="13">
        <v>108620</v>
      </c>
      <c r="H68" s="122" t="s">
        <v>13</v>
      </c>
      <c r="I68" s="85"/>
    </row>
    <row r="69" spans="1:9" ht="15" customHeight="1">
      <c r="A69" s="125"/>
      <c r="B69" s="127"/>
      <c r="C69" s="129"/>
      <c r="D69" s="131"/>
      <c r="E69" s="17">
        <v>0</v>
      </c>
      <c r="F69" s="15">
        <v>98810</v>
      </c>
      <c r="G69" s="15">
        <v>98810</v>
      </c>
      <c r="H69" s="123"/>
      <c r="I69" s="86"/>
    </row>
    <row r="70" spans="1:9" ht="22.5" customHeight="1">
      <c r="A70" s="124">
        <v>28</v>
      </c>
      <c r="B70" s="126" t="s">
        <v>93</v>
      </c>
      <c r="C70" s="128" t="s">
        <v>202</v>
      </c>
      <c r="D70" s="130" t="s">
        <v>199</v>
      </c>
      <c r="E70" s="16">
        <v>0</v>
      </c>
      <c r="F70" s="16">
        <v>13000</v>
      </c>
      <c r="G70" s="13">
        <v>13000</v>
      </c>
      <c r="H70" s="122" t="s">
        <v>13</v>
      </c>
      <c r="I70" s="85"/>
    </row>
    <row r="71" spans="1:9" ht="22.5" customHeight="1">
      <c r="A71" s="125"/>
      <c r="B71" s="127"/>
      <c r="C71" s="129"/>
      <c r="D71" s="131"/>
      <c r="E71" s="17">
        <v>0</v>
      </c>
      <c r="F71" s="15">
        <v>13000</v>
      </c>
      <c r="G71" s="15">
        <v>13000</v>
      </c>
      <c r="H71" s="123"/>
      <c r="I71" s="86"/>
    </row>
    <row r="72" spans="1:9" ht="15" customHeight="1">
      <c r="A72" s="124">
        <v>29</v>
      </c>
      <c r="B72" s="126" t="s">
        <v>93</v>
      </c>
      <c r="C72" s="128" t="s">
        <v>203</v>
      </c>
      <c r="D72" s="130" t="s">
        <v>204</v>
      </c>
      <c r="E72" s="16">
        <v>0</v>
      </c>
      <c r="F72" s="16">
        <v>104000</v>
      </c>
      <c r="G72" s="13">
        <v>104000</v>
      </c>
      <c r="H72" s="122" t="s">
        <v>13</v>
      </c>
      <c r="I72" s="85"/>
    </row>
    <row r="73" spans="1:9" ht="15" customHeight="1">
      <c r="A73" s="125"/>
      <c r="B73" s="127"/>
      <c r="C73" s="129"/>
      <c r="D73" s="131"/>
      <c r="E73" s="17">
        <v>0</v>
      </c>
      <c r="F73" s="15">
        <v>104000</v>
      </c>
      <c r="G73" s="15">
        <v>104000</v>
      </c>
      <c r="H73" s="123"/>
      <c r="I73" s="86"/>
    </row>
    <row r="74" spans="1:9" ht="15" customHeight="1">
      <c r="A74" s="116" t="s">
        <v>99</v>
      </c>
      <c r="B74" s="117"/>
      <c r="C74" s="117"/>
      <c r="D74" s="118"/>
      <c r="E74" s="16">
        <v>29538011</v>
      </c>
      <c r="F74" s="16">
        <v>30806457</v>
      </c>
      <c r="G74" s="16">
        <v>1268446</v>
      </c>
      <c r="H74" s="122"/>
      <c r="I74" s="88"/>
    </row>
    <row r="75" spans="1:9" ht="15" customHeight="1">
      <c r="A75" s="119"/>
      <c r="B75" s="120"/>
      <c r="C75" s="120"/>
      <c r="D75" s="121"/>
      <c r="E75" s="15">
        <v>5368100</v>
      </c>
      <c r="F75" s="15">
        <v>8256189</v>
      </c>
      <c r="G75" s="15">
        <v>2888089</v>
      </c>
      <c r="H75" s="123"/>
      <c r="I75" s="90"/>
    </row>
    <row r="76" spans="1:9" ht="15" customHeight="1">
      <c r="A76" s="124">
        <v>30</v>
      </c>
      <c r="B76" s="126" t="s">
        <v>158</v>
      </c>
      <c r="C76" s="149" t="s">
        <v>101</v>
      </c>
      <c r="D76" s="130" t="s">
        <v>102</v>
      </c>
      <c r="E76" s="16">
        <v>50454</v>
      </c>
      <c r="F76" s="114">
        <v>61014</v>
      </c>
      <c r="G76" s="13">
        <v>10560</v>
      </c>
      <c r="H76" s="122" t="s">
        <v>13</v>
      </c>
      <c r="I76" s="85"/>
    </row>
    <row r="77" spans="1:9" ht="15" customHeight="1">
      <c r="A77" s="125"/>
      <c r="B77" s="127"/>
      <c r="C77" s="150"/>
      <c r="D77" s="131"/>
      <c r="E77" s="17">
        <v>0</v>
      </c>
      <c r="F77" s="17">
        <v>0</v>
      </c>
      <c r="G77" s="15">
        <v>0</v>
      </c>
      <c r="H77" s="123"/>
      <c r="I77" s="86"/>
    </row>
    <row r="78" spans="1:9" ht="15" customHeight="1">
      <c r="A78" s="116" t="s">
        <v>159</v>
      </c>
      <c r="B78" s="117"/>
      <c r="C78" s="117"/>
      <c r="D78" s="118"/>
      <c r="E78" s="16">
        <v>50454</v>
      </c>
      <c r="F78" s="16">
        <v>61014</v>
      </c>
      <c r="G78" s="13">
        <v>10560</v>
      </c>
      <c r="H78" s="122"/>
      <c r="I78" s="85"/>
    </row>
    <row r="79" spans="1:9" ht="15" customHeight="1">
      <c r="A79" s="119"/>
      <c r="B79" s="120"/>
      <c r="C79" s="120"/>
      <c r="D79" s="121"/>
      <c r="E79" s="17">
        <v>0</v>
      </c>
      <c r="F79" s="17">
        <v>0</v>
      </c>
      <c r="G79" s="15">
        <v>0</v>
      </c>
      <c r="H79" s="123"/>
      <c r="I79" s="86"/>
    </row>
    <row r="80" spans="1:9" ht="15" customHeight="1">
      <c r="A80" s="142" t="s">
        <v>19</v>
      </c>
      <c r="B80" s="143"/>
      <c r="C80" s="143"/>
      <c r="D80" s="144"/>
      <c r="E80" s="16">
        <v>34283682</v>
      </c>
      <c r="F80" s="16">
        <v>35702590</v>
      </c>
      <c r="G80" s="13">
        <v>1418908</v>
      </c>
      <c r="H80" s="122" t="s">
        <v>205</v>
      </c>
      <c r="I80" s="105">
        <v>517384</v>
      </c>
    </row>
    <row r="81" spans="1:9" ht="15" customHeight="1" thickBot="1">
      <c r="A81" s="145"/>
      <c r="B81" s="146"/>
      <c r="C81" s="146"/>
      <c r="D81" s="147"/>
      <c r="E81" s="18">
        <v>8834818</v>
      </c>
      <c r="F81" s="18">
        <v>11789842</v>
      </c>
      <c r="G81" s="19">
        <v>2955024</v>
      </c>
      <c r="H81" s="148"/>
      <c r="I81" s="20">
        <v>477384</v>
      </c>
    </row>
    <row r="82" spans="1:9" ht="10.5" customHeight="1">
      <c r="D82" s="100"/>
      <c r="E82" s="101"/>
      <c r="F82" s="101"/>
      <c r="G82" s="101"/>
      <c r="H82" s="102"/>
    </row>
    <row r="83" spans="1:9" ht="13.2">
      <c r="D83" s="103"/>
      <c r="E83" s="102"/>
      <c r="F83" s="102"/>
      <c r="G83" s="102"/>
      <c r="H83" s="102"/>
    </row>
    <row r="84" spans="1:9" ht="13.2">
      <c r="D84" s="103"/>
      <c r="E84" s="102"/>
      <c r="F84" s="102"/>
      <c r="G84" s="102"/>
      <c r="H84" s="102"/>
    </row>
    <row r="85" spans="1:9" ht="13.2">
      <c r="D85" s="102"/>
      <c r="E85" s="102"/>
      <c r="F85" s="102"/>
      <c r="G85" s="102"/>
      <c r="H85" s="102"/>
    </row>
    <row r="86" spans="1:9" ht="13.2">
      <c r="D86" s="102"/>
      <c r="E86" s="102"/>
      <c r="F86" s="102"/>
      <c r="G86" s="102"/>
      <c r="H86" s="102"/>
    </row>
    <row r="87" spans="1:9" ht="13.2">
      <c r="D87" s="103"/>
      <c r="E87" s="102"/>
      <c r="F87" s="102"/>
      <c r="G87" s="102"/>
      <c r="H87" s="102"/>
    </row>
    <row r="88" spans="1:9" ht="13.2">
      <c r="D88" s="103"/>
      <c r="E88" s="102"/>
      <c r="F88" s="102"/>
      <c r="G88" s="102"/>
      <c r="H88" s="102"/>
    </row>
    <row r="89" spans="1:9" ht="13.2">
      <c r="D89" s="103"/>
      <c r="E89" s="102"/>
      <c r="F89" s="102"/>
      <c r="G89" s="102"/>
      <c r="H89" s="102"/>
    </row>
    <row r="90" spans="1:9" ht="13.2">
      <c r="D90" s="102"/>
      <c r="E90" s="102"/>
      <c r="F90" s="102"/>
      <c r="G90" s="102"/>
      <c r="H90" s="102"/>
    </row>
    <row r="91" spans="1:9" ht="13.2">
      <c r="E91" s="99"/>
      <c r="F91" s="99"/>
    </row>
    <row r="92" spans="1:9" ht="13.2">
      <c r="E92" s="99"/>
      <c r="F92" s="99"/>
    </row>
    <row r="93" spans="1:9" ht="18" customHeight="1">
      <c r="A93" s="21"/>
      <c r="D93" s="24"/>
      <c r="F93" s="6"/>
      <c r="H93" s="21"/>
    </row>
    <row r="94" spans="1:9" ht="18" customHeight="1">
      <c r="F94" s="6"/>
      <c r="H94" s="21"/>
    </row>
    <row r="95" spans="1:9" ht="18" customHeight="1">
      <c r="F95" s="6"/>
      <c r="H95" s="21"/>
    </row>
  </sheetData>
  <mergeCells count="165">
    <mergeCell ref="D70:D71"/>
    <mergeCell ref="H70:H71"/>
    <mergeCell ref="A72:A73"/>
    <mergeCell ref="C72:C73"/>
    <mergeCell ref="D72:D73"/>
    <mergeCell ref="H72:H73"/>
    <mergeCell ref="A78:D79"/>
    <mergeCell ref="H78:H79"/>
    <mergeCell ref="A80:D81"/>
    <mergeCell ref="H80:H81"/>
    <mergeCell ref="A74:D75"/>
    <mergeCell ref="H74:H75"/>
    <mergeCell ref="A76:A77"/>
    <mergeCell ref="B76:B77"/>
    <mergeCell ref="C76:C77"/>
    <mergeCell ref="D76:D77"/>
    <mergeCell ref="H76:H77"/>
    <mergeCell ref="B72:B73"/>
    <mergeCell ref="A70:A71"/>
    <mergeCell ref="B70:B71"/>
    <mergeCell ref="C70:C71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2:A63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6:A27"/>
    <mergeCell ref="B26:B27"/>
    <mergeCell ref="C26:C27"/>
    <mergeCell ref="D26:D27"/>
    <mergeCell ref="H26:H27"/>
    <mergeCell ref="A24:D25"/>
    <mergeCell ref="H24:H25"/>
    <mergeCell ref="A28:A29"/>
    <mergeCell ref="B28:B29"/>
    <mergeCell ref="C28:C29"/>
    <mergeCell ref="D28:D29"/>
    <mergeCell ref="H28:H29"/>
    <mergeCell ref="A5:C5"/>
    <mergeCell ref="D9:F9"/>
    <mergeCell ref="C10:C11"/>
    <mergeCell ref="D10:D11"/>
    <mergeCell ref="H10:I11"/>
    <mergeCell ref="A12:A13"/>
    <mergeCell ref="B12:B13"/>
    <mergeCell ref="C12:C13"/>
    <mergeCell ref="D12:D13"/>
    <mergeCell ref="H12:H13"/>
    <mergeCell ref="A14:D15"/>
    <mergeCell ref="H14:H15"/>
    <mergeCell ref="A16:A17"/>
    <mergeCell ref="B16:B17"/>
    <mergeCell ref="C16:C17"/>
    <mergeCell ref="D16:D17"/>
    <mergeCell ref="H16:H17"/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</mergeCells>
  <phoneticPr fontId="4"/>
  <conditionalFormatting sqref="I80">
    <cfRule type="cellIs" dxfId="1" priority="1" stopIfTrue="1" operator="equal">
      <formula>0</formula>
    </cfRule>
  </conditionalFormatting>
  <dataValidations count="2">
    <dataValidation type="list" allowBlank="1" showInputMessage="1" showErrorMessage="1" sqref="F11" xr:uid="{1FB47F90-AD21-45D3-9C1E-9DD8324CC871}">
      <formula1>"調 整 ③,予 算 案 ②,予 算 ②"</formula1>
    </dataValidation>
    <dataValidation type="list" allowBlank="1" showInputMessage="1" showErrorMessage="1" sqref="H12:H13 H76:H77 H16:H21 H26:H47 H56:H73" xr:uid="{7B4D8B7E-E941-4DCA-BA9B-E3DA21E0F42D}">
      <formula1>"　　,区ＣＭ"</formula1>
    </dataValidation>
  </dataValidations>
  <hyperlinks>
    <hyperlink ref="C16:C17" r:id="rId1" display="道路、緑地及び防災施設等の維持管理" xr:uid="{9411EB9D-F7FE-4C56-A47A-83E2C41B55B7}"/>
    <hyperlink ref="C18:C19" r:id="rId2" display="庁費等一般管理費" xr:uid="{CDD2CA89-E2E3-43D9-9735-658DEB9F8F4D}"/>
    <hyperlink ref="C20:C21" r:id="rId3" display="岸壁や水域等の維持管理運営" xr:uid="{7C7E604A-162E-4E8F-BF5F-9E17717121A2}"/>
    <hyperlink ref="C22:C23" r:id="rId4" display="港湾の振興" xr:uid="{63B08948-02E4-474F-9710-303D998C42CC}"/>
    <hyperlink ref="C26:C27" r:id="rId5" display="気象・海象等の各種観測や調査測量" xr:uid="{14D1E598-F368-4377-8771-5A9F5642E2E5}"/>
    <hyperlink ref="C28:C29" r:id="rId6" display="港湾施設の保安対策" xr:uid="{5F19A290-97F2-490D-9E50-202D86201D3B}"/>
    <hyperlink ref="C30:C31" r:id="rId7" display="北港処分地（夢洲）の管理運営" xr:uid="{92D3361C-D74B-47F8-9114-45155BF51B56}"/>
    <hyperlink ref="C32:C33" r:id="rId8" display="港湾施設等の管理運営" xr:uid="{69B87AB0-72DD-4B37-AF49-7B61A52603AB}"/>
    <hyperlink ref="C34:C35" r:id="rId9" display="港湾施設等の維持補修" xr:uid="{42944F5F-847E-406C-8ADC-9FC6D90DF759}"/>
    <hyperlink ref="C36:C37" r:id="rId10" display="港湾施設の整備・改良" xr:uid="{109C4E53-FCBB-4F65-9081-6D492CDF7434}"/>
    <hyperlink ref="C38:C39" r:id="rId11" display="集客施設の管理運営・維持補修" xr:uid="{D620392C-F87A-43B0-AA30-9F683E8257CF}"/>
    <hyperlink ref="C40:C41" r:id="rId12" display="国際コンテナ戦略港湾の実現に向けた取り組み" xr:uid="{F4320487-7D2D-4386-94FD-53B10BA35C01}"/>
    <hyperlink ref="C42:C43" r:id="rId13" display="情報システム関係経費" xr:uid="{1A359A4F-92CD-4EEA-8EFE-D744AAE5F3C5}"/>
    <hyperlink ref="C44:C45" r:id="rId14" display="国際博覧会の開催及びＩＲを含む国際観光拠点形成（国際物流拠点の機能強化を含む）に向けた夢洲地区の土地造成・基盤整備事業" xr:uid="{0C6206D8-0DB8-4ECC-83C5-C31D19C981BC}"/>
    <hyperlink ref="C46:C47" r:id="rId15" display="夢洲物流車両の交通円滑化に向けた対策" xr:uid="{7312398A-5608-483E-BAAF-3970C30C5675}"/>
    <hyperlink ref="C48:C49" r:id="rId16" display="港湾事業一般管理費" xr:uid="{30B3B5BF-4A93-4D08-B70F-5C27436D2808}"/>
    <hyperlink ref="C52:C53" r:id="rId17" display="海岸施設の維持補修" xr:uid="{692F3409-B469-4921-A27B-4D7CE50678BB}"/>
    <hyperlink ref="C54:C55" r:id="rId18" display="堤防の耐震対策" xr:uid="{0900CDA6-65BF-4A5F-A8AA-BC60BBF35600}"/>
    <hyperlink ref="C56:C57" r:id="rId19" display="航行船舶の安全対策" xr:uid="{A6838DA8-6AC9-437C-A9AA-143430609D1F}"/>
    <hyperlink ref="C58:C59" r:id="rId20" display="天保山客船ターミナル整備" xr:uid="{C8CDAD4E-7674-4199-935F-222DB41EECA1}"/>
    <hyperlink ref="C60:C61" r:id="rId21" display="万博来場者の安全・円滑な移動にかかるアクセスルートの環境整備" xr:uid="{7E4E950F-3CC8-4751-A306-EA389E0EDFC4}"/>
    <hyperlink ref="C62:C63" r:id="rId22" display="メルボルン大阪ダブルハンドヨットレース受入環境整備" xr:uid="{835067F1-D581-4E56-B577-1E612E32E786}"/>
    <hyperlink ref="C64:C65" r:id="rId23" display="万博会場周辺の修景（夢洲２区南東部（12ｈａ）盛土部）" xr:uid="{EBD98837-718E-4189-BA1B-ABCB2A2B5DC1}"/>
    <hyperlink ref="C66:C67" r:id="rId24" display="橋梁の耐震対策" xr:uid="{3511DEF6-0B10-46B1-99F4-60A53A0148BA}"/>
    <hyperlink ref="C68:C69" r:id="rId25" display="大阪“みなと”カーボンニュートラルポート形成" xr:uid="{833B6010-F263-4AC2-B1FF-F758A95D59E8}"/>
    <hyperlink ref="C70:C71" r:id="rId26" display="夜間景観におけるベイエリアの魅力向上（此花大橋のライトアップ）" xr:uid="{39E0E92B-901B-40FE-9C61-0407A860AB04}"/>
    <hyperlink ref="C72:C73" r:id="rId27" display="業務効率化・生産性の向上" xr:uid="{DDCA7FF7-584C-4D9F-8624-1500119814B6}"/>
    <hyperlink ref="C76:C77" r:id="rId28" display="大阪港振興基金積立金" xr:uid="{5F258C25-21CA-4E8B-9901-1F9F655E66A1}"/>
  </hyperlinks>
  <pageMargins left="0.70866141732283472" right="0.70866141732283472" top="0.78740157480314965" bottom="0.59055118110236227" header="0.31496062992125984" footer="0.31496062992125984"/>
  <pageSetup paperSize="9" scale="72" fitToWidth="0" orientation="portrait" cellComments="asDisplayed" r:id="rId29"/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48"/>
  <sheetViews>
    <sheetView view="pageBreakPreview" zoomScaleNormal="100" zoomScaleSheetLayoutView="100" workbookViewId="0">
      <selection activeCell="B11" sqref="B11:BB20"/>
    </sheetView>
  </sheetViews>
  <sheetFormatPr defaultColWidth="9" defaultRowHeight="13.2"/>
  <cols>
    <col min="1" max="115" width="1.6640625" style="26" customWidth="1"/>
    <col min="116" max="16384" width="9" style="26"/>
  </cols>
  <sheetData>
    <row r="1" spans="1:59" ht="14.4">
      <c r="A1" s="25" t="s">
        <v>22</v>
      </c>
      <c r="BA1" s="27"/>
      <c r="BB1" s="28" t="s">
        <v>23</v>
      </c>
      <c r="BC1" s="27"/>
    </row>
    <row r="3" spans="1:59">
      <c r="AD3" s="29"/>
      <c r="AH3" s="29"/>
      <c r="AI3" s="29"/>
      <c r="AJ3" s="29"/>
      <c r="AK3" s="29"/>
      <c r="AL3" s="29"/>
      <c r="AM3" s="29"/>
      <c r="AS3" s="29"/>
      <c r="BB3" s="30" t="s">
        <v>24</v>
      </c>
    </row>
    <row r="4" spans="1:59">
      <c r="AD4" s="29"/>
      <c r="AH4" s="29"/>
      <c r="AI4" s="29"/>
      <c r="AJ4" s="29"/>
      <c r="AK4" s="29"/>
      <c r="AL4" s="29"/>
      <c r="AM4" s="29"/>
      <c r="AS4" s="29"/>
    </row>
    <row r="5" spans="1:59" ht="13.8" thickBot="1">
      <c r="AD5" s="29"/>
      <c r="AH5" s="29"/>
      <c r="AI5" s="29"/>
      <c r="AJ5" s="29"/>
      <c r="AK5" s="29"/>
      <c r="AL5" s="29"/>
      <c r="AM5" s="29"/>
      <c r="AS5" s="29"/>
    </row>
    <row r="6" spans="1:59" ht="15" thickBot="1">
      <c r="A6" s="187" t="s">
        <v>0</v>
      </c>
      <c r="B6" s="188"/>
      <c r="C6" s="188"/>
      <c r="D6" s="188"/>
      <c r="E6" s="188"/>
      <c r="F6" s="188"/>
      <c r="G6" s="188"/>
      <c r="H6" s="188"/>
      <c r="I6" s="188"/>
      <c r="J6" s="188"/>
      <c r="K6" s="189"/>
      <c r="L6" s="190"/>
      <c r="M6" s="190"/>
      <c r="N6" s="190"/>
      <c r="O6" s="191"/>
      <c r="P6" s="187" t="s">
        <v>1</v>
      </c>
      <c r="Q6" s="188"/>
      <c r="R6" s="188"/>
      <c r="S6" s="188"/>
      <c r="T6" s="188"/>
      <c r="U6" s="189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3"/>
    </row>
    <row r="7" spans="1:59" ht="14.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  <c r="M7" s="32"/>
      <c r="N7" s="32"/>
      <c r="O7" s="32"/>
      <c r="P7" s="31"/>
      <c r="Q7" s="31"/>
      <c r="R7" s="31"/>
      <c r="S7" s="31"/>
      <c r="T7" s="31"/>
      <c r="U7" s="31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</row>
    <row r="8" spans="1:59" ht="14.4">
      <c r="A8" s="34"/>
      <c r="B8" s="35" t="s">
        <v>25</v>
      </c>
      <c r="C8" s="36"/>
      <c r="D8" s="36"/>
      <c r="E8" s="36"/>
      <c r="F8" s="36"/>
      <c r="G8" s="36"/>
      <c r="H8" s="36"/>
      <c r="I8" s="36"/>
      <c r="J8" s="36"/>
      <c r="K8" s="36"/>
      <c r="L8" s="37"/>
      <c r="M8" s="37"/>
      <c r="N8" s="37"/>
      <c r="O8" s="37"/>
      <c r="P8" s="36"/>
      <c r="Q8" s="36"/>
      <c r="R8" s="36"/>
      <c r="S8" s="36"/>
      <c r="T8" s="36"/>
      <c r="U8" s="36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</row>
    <row r="9" spans="1:59" ht="15" thickBo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  <c r="M9" s="37"/>
      <c r="N9" s="37"/>
      <c r="O9" s="37"/>
      <c r="P9" s="36"/>
      <c r="Q9" s="36"/>
      <c r="R9" s="36"/>
      <c r="S9" s="36"/>
      <c r="T9" s="36"/>
      <c r="U9" s="36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</row>
    <row r="10" spans="1:59" ht="14.4">
      <c r="A10" s="36"/>
      <c r="B10" s="38"/>
      <c r="C10" s="31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31"/>
      <c r="Q10" s="31"/>
      <c r="R10" s="31"/>
      <c r="S10" s="31"/>
      <c r="T10" s="31"/>
      <c r="U10" s="31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9"/>
    </row>
    <row r="11" spans="1:59">
      <c r="A11" s="36"/>
      <c r="B11" s="194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6"/>
    </row>
    <row r="12" spans="1:59">
      <c r="A12" s="36"/>
      <c r="B12" s="194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6"/>
      <c r="BG12" s="87"/>
    </row>
    <row r="13" spans="1:59">
      <c r="A13" s="36"/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6"/>
    </row>
    <row r="14" spans="1:59">
      <c r="A14" s="36"/>
      <c r="B14" s="194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6"/>
    </row>
    <row r="15" spans="1:59">
      <c r="A15" s="36"/>
      <c r="B15" s="194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6"/>
    </row>
    <row r="16" spans="1:59">
      <c r="A16" s="36"/>
      <c r="B16" s="1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6"/>
    </row>
    <row r="17" spans="1:255">
      <c r="A17" s="36"/>
      <c r="B17" s="194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6"/>
    </row>
    <row r="18" spans="1:255">
      <c r="A18" s="36"/>
      <c r="B18" s="194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6"/>
    </row>
    <row r="19" spans="1:255">
      <c r="A19" s="36"/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6"/>
    </row>
    <row r="20" spans="1:255">
      <c r="A20" s="36"/>
      <c r="B20" s="194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6"/>
    </row>
    <row r="21" spans="1:255" ht="15" thickBot="1">
      <c r="A21" s="40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3"/>
    </row>
    <row r="22" spans="1:255">
      <c r="B22" s="44"/>
    </row>
    <row r="23" spans="1:255">
      <c r="B23" s="44"/>
    </row>
    <row r="24" spans="1:255" ht="14.4">
      <c r="B24" s="35" t="s">
        <v>26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37"/>
      <c r="N24" s="37"/>
      <c r="O24" s="37"/>
      <c r="P24" s="36"/>
      <c r="Q24" s="36"/>
      <c r="R24" s="36"/>
      <c r="S24" s="36"/>
      <c r="T24" s="36"/>
      <c r="U24" s="36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</row>
    <row r="25" spans="1:255" ht="15" thickBot="1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37"/>
      <c r="N25" s="37"/>
      <c r="O25" s="37"/>
      <c r="P25" s="36"/>
      <c r="Q25" s="36"/>
      <c r="R25" s="36"/>
      <c r="S25" s="36"/>
      <c r="T25" s="36"/>
      <c r="U25" s="36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 t="s">
        <v>3</v>
      </c>
      <c r="AW25" s="35"/>
      <c r="AX25" s="35"/>
      <c r="AY25" s="35"/>
      <c r="AZ25" s="35"/>
      <c r="BA25" s="35"/>
      <c r="BB25" s="35"/>
    </row>
    <row r="26" spans="1:255" s="87" customFormat="1" ht="13.5" customHeight="1">
      <c r="A26" s="36"/>
      <c r="B26" s="177" t="s">
        <v>4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9"/>
      <c r="AE26" s="183" t="s">
        <v>83</v>
      </c>
      <c r="AF26" s="178"/>
      <c r="AG26" s="178"/>
      <c r="AH26" s="178"/>
      <c r="AI26" s="178"/>
      <c r="AJ26" s="178"/>
      <c r="AK26" s="178"/>
      <c r="AL26" s="178"/>
      <c r="AM26" s="179"/>
      <c r="AN26" s="183" t="s">
        <v>84</v>
      </c>
      <c r="AO26" s="178"/>
      <c r="AP26" s="178"/>
      <c r="AQ26" s="178"/>
      <c r="AR26" s="178"/>
      <c r="AS26" s="178"/>
      <c r="AT26" s="178"/>
      <c r="AU26" s="178"/>
      <c r="AV26" s="179"/>
      <c r="AW26" s="183" t="s">
        <v>27</v>
      </c>
      <c r="AX26" s="178"/>
      <c r="AY26" s="178"/>
      <c r="AZ26" s="178"/>
      <c r="BA26" s="178"/>
      <c r="BB26" s="185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s="87" customFormat="1">
      <c r="A27" s="36"/>
      <c r="B27" s="180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2"/>
      <c r="AE27" s="184"/>
      <c r="AF27" s="181"/>
      <c r="AG27" s="181"/>
      <c r="AH27" s="181"/>
      <c r="AI27" s="181"/>
      <c r="AJ27" s="181"/>
      <c r="AK27" s="181"/>
      <c r="AL27" s="181"/>
      <c r="AM27" s="182"/>
      <c r="AN27" s="184"/>
      <c r="AO27" s="181"/>
      <c r="AP27" s="181"/>
      <c r="AQ27" s="181"/>
      <c r="AR27" s="181"/>
      <c r="AS27" s="181"/>
      <c r="AT27" s="181"/>
      <c r="AU27" s="181"/>
      <c r="AV27" s="182"/>
      <c r="AW27" s="184"/>
      <c r="AX27" s="181"/>
      <c r="AY27" s="181"/>
      <c r="AZ27" s="181"/>
      <c r="BA27" s="181"/>
      <c r="BB27" s="18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</row>
    <row r="28" spans="1:255" s="87" customFormat="1" ht="18.75" customHeight="1">
      <c r="A28" s="36"/>
      <c r="B28" s="45" t="s">
        <v>85</v>
      </c>
      <c r="C28" s="46" t="s">
        <v>28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7"/>
      <c r="AA28" s="47"/>
      <c r="AB28" s="47"/>
      <c r="AC28" s="47"/>
      <c r="AD28" s="47"/>
      <c r="AE28" s="151">
        <v>1300</v>
      </c>
      <c r="AF28" s="154"/>
      <c r="AG28" s="154"/>
      <c r="AH28" s="154"/>
      <c r="AI28" s="154"/>
      <c r="AJ28" s="154"/>
      <c r="AK28" s="154"/>
      <c r="AL28" s="154"/>
      <c r="AM28" s="155"/>
      <c r="AN28" s="151">
        <v>3000</v>
      </c>
      <c r="AO28" s="154"/>
      <c r="AP28" s="154"/>
      <c r="AQ28" s="154"/>
      <c r="AR28" s="154"/>
      <c r="AS28" s="154"/>
      <c r="AT28" s="154"/>
      <c r="AU28" s="154"/>
      <c r="AV28" s="155"/>
      <c r="AW28" s="151"/>
      <c r="AX28" s="154"/>
      <c r="AY28" s="154"/>
      <c r="AZ28" s="154"/>
      <c r="BA28" s="154"/>
      <c r="BB28" s="15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</row>
    <row r="29" spans="1:255" s="87" customFormat="1" ht="18.75" customHeight="1">
      <c r="A29" s="36"/>
      <c r="B29" s="48" t="s">
        <v>85</v>
      </c>
      <c r="C29" s="49" t="s">
        <v>29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50"/>
      <c r="AA29" s="50"/>
      <c r="AB29" s="50"/>
      <c r="AC29" s="50"/>
      <c r="AD29" s="50"/>
      <c r="AE29" s="151">
        <v>2000</v>
      </c>
      <c r="AF29" s="152"/>
      <c r="AG29" s="152"/>
      <c r="AH29" s="152"/>
      <c r="AI29" s="152"/>
      <c r="AJ29" s="152"/>
      <c r="AK29" s="152"/>
      <c r="AL29" s="152"/>
      <c r="AM29" s="153"/>
      <c r="AN29" s="151">
        <v>2500</v>
      </c>
      <c r="AO29" s="154"/>
      <c r="AP29" s="154"/>
      <c r="AQ29" s="154"/>
      <c r="AR29" s="154"/>
      <c r="AS29" s="154"/>
      <c r="AT29" s="154"/>
      <c r="AU29" s="154"/>
      <c r="AV29" s="155"/>
      <c r="AW29" s="151"/>
      <c r="AX29" s="154"/>
      <c r="AY29" s="154"/>
      <c r="AZ29" s="154"/>
      <c r="BA29" s="154"/>
      <c r="BB29" s="15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</row>
    <row r="30" spans="1:255" s="87" customFormat="1" ht="18.75" customHeight="1">
      <c r="A30" s="36"/>
      <c r="B30" s="48" t="s">
        <v>85</v>
      </c>
      <c r="C30" s="49" t="s">
        <v>30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50"/>
      <c r="AA30" s="50"/>
      <c r="AB30" s="50"/>
      <c r="AC30" s="50"/>
      <c r="AD30" s="50"/>
      <c r="AE30" s="151">
        <v>500</v>
      </c>
      <c r="AF30" s="152"/>
      <c r="AG30" s="152"/>
      <c r="AH30" s="152"/>
      <c r="AI30" s="152"/>
      <c r="AJ30" s="152"/>
      <c r="AK30" s="152"/>
      <c r="AL30" s="152"/>
      <c r="AM30" s="153"/>
      <c r="AN30" s="151">
        <v>1000</v>
      </c>
      <c r="AO30" s="154"/>
      <c r="AP30" s="154"/>
      <c r="AQ30" s="154"/>
      <c r="AR30" s="154"/>
      <c r="AS30" s="154"/>
      <c r="AT30" s="154"/>
      <c r="AU30" s="154"/>
      <c r="AV30" s="155"/>
      <c r="AW30" s="151"/>
      <c r="AX30" s="154"/>
      <c r="AY30" s="154"/>
      <c r="AZ30" s="154"/>
      <c r="BA30" s="154"/>
      <c r="BB30" s="15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</row>
    <row r="31" spans="1:255" s="87" customFormat="1" ht="18.75" customHeight="1">
      <c r="A31" s="36"/>
      <c r="B31" s="48" t="s">
        <v>85</v>
      </c>
      <c r="C31" s="49" t="s">
        <v>31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50"/>
      <c r="AA31" s="50"/>
      <c r="AB31" s="50"/>
      <c r="AC31" s="50"/>
      <c r="AD31" s="50"/>
      <c r="AE31" s="151">
        <v>0</v>
      </c>
      <c r="AF31" s="152"/>
      <c r="AG31" s="152"/>
      <c r="AH31" s="152"/>
      <c r="AI31" s="152"/>
      <c r="AJ31" s="152"/>
      <c r="AK31" s="152"/>
      <c r="AL31" s="152"/>
      <c r="AM31" s="153"/>
      <c r="AN31" s="151">
        <v>1000</v>
      </c>
      <c r="AO31" s="154"/>
      <c r="AP31" s="154"/>
      <c r="AQ31" s="154"/>
      <c r="AR31" s="154"/>
      <c r="AS31" s="154"/>
      <c r="AT31" s="154"/>
      <c r="AU31" s="154"/>
      <c r="AV31" s="155"/>
      <c r="AW31" s="151"/>
      <c r="AX31" s="154"/>
      <c r="AY31" s="154"/>
      <c r="AZ31" s="154"/>
      <c r="BA31" s="154"/>
      <c r="BB31" s="15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</row>
    <row r="32" spans="1:255" s="87" customFormat="1" ht="18.75" customHeight="1">
      <c r="A32" s="36"/>
      <c r="B32" s="51" t="s">
        <v>85</v>
      </c>
      <c r="C32" s="52" t="s">
        <v>32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3"/>
      <c r="AA32" s="53"/>
      <c r="AB32" s="53"/>
      <c r="AC32" s="53"/>
      <c r="AD32" s="53"/>
      <c r="AE32" s="151">
        <v>1000</v>
      </c>
      <c r="AF32" s="152"/>
      <c r="AG32" s="152"/>
      <c r="AH32" s="152"/>
      <c r="AI32" s="152"/>
      <c r="AJ32" s="152"/>
      <c r="AK32" s="152"/>
      <c r="AL32" s="152"/>
      <c r="AM32" s="153"/>
      <c r="AN32" s="151">
        <v>2000</v>
      </c>
      <c r="AO32" s="154"/>
      <c r="AP32" s="154"/>
      <c r="AQ32" s="154"/>
      <c r="AR32" s="154"/>
      <c r="AS32" s="154"/>
      <c r="AT32" s="154"/>
      <c r="AU32" s="154"/>
      <c r="AV32" s="155"/>
      <c r="AW32" s="174" t="s">
        <v>33</v>
      </c>
      <c r="AX32" s="175"/>
      <c r="AY32" s="175"/>
      <c r="AZ32" s="175"/>
      <c r="BA32" s="175"/>
      <c r="BB32" s="17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</row>
    <row r="33" spans="1:255" s="87" customFormat="1" ht="18.75" customHeight="1">
      <c r="A33" s="36"/>
      <c r="B33" s="48" t="s">
        <v>85</v>
      </c>
      <c r="C33" s="49" t="s">
        <v>34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50"/>
      <c r="AA33" s="50"/>
      <c r="AB33" s="50"/>
      <c r="AC33" s="50"/>
      <c r="AD33" s="50"/>
      <c r="AE33" s="151">
        <v>200</v>
      </c>
      <c r="AF33" s="152"/>
      <c r="AG33" s="152"/>
      <c r="AH33" s="152"/>
      <c r="AI33" s="152"/>
      <c r="AJ33" s="152"/>
      <c r="AK33" s="152"/>
      <c r="AL33" s="152"/>
      <c r="AM33" s="153"/>
      <c r="AN33" s="151">
        <v>500</v>
      </c>
      <c r="AO33" s="154"/>
      <c r="AP33" s="154"/>
      <c r="AQ33" s="154"/>
      <c r="AR33" s="154"/>
      <c r="AS33" s="154"/>
      <c r="AT33" s="154"/>
      <c r="AU33" s="154"/>
      <c r="AV33" s="155"/>
      <c r="AW33" s="151"/>
      <c r="AX33" s="154"/>
      <c r="AY33" s="154"/>
      <c r="AZ33" s="154"/>
      <c r="BA33" s="154"/>
      <c r="BB33" s="15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</row>
    <row r="34" spans="1:255" s="87" customFormat="1" ht="18.75" customHeight="1">
      <c r="A34" s="36"/>
      <c r="B34" s="51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151"/>
      <c r="AF34" s="152"/>
      <c r="AG34" s="152"/>
      <c r="AH34" s="152"/>
      <c r="AI34" s="152"/>
      <c r="AJ34" s="152"/>
      <c r="AK34" s="152"/>
      <c r="AL34" s="152"/>
      <c r="AM34" s="153"/>
      <c r="AN34" s="151"/>
      <c r="AO34" s="164"/>
      <c r="AP34" s="164"/>
      <c r="AQ34" s="164"/>
      <c r="AR34" s="164"/>
      <c r="AS34" s="164"/>
      <c r="AT34" s="164"/>
      <c r="AU34" s="164"/>
      <c r="AV34" s="165"/>
      <c r="AW34" s="151"/>
      <c r="AX34" s="154"/>
      <c r="AY34" s="154"/>
      <c r="AZ34" s="154"/>
      <c r="BA34" s="154"/>
      <c r="BB34" s="15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</row>
    <row r="35" spans="1:255" s="87" customFormat="1" ht="18.75" customHeight="1" thickBot="1">
      <c r="A35" s="36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166"/>
      <c r="AF35" s="167"/>
      <c r="AG35" s="167"/>
      <c r="AH35" s="167"/>
      <c r="AI35" s="167"/>
      <c r="AJ35" s="167"/>
      <c r="AK35" s="167"/>
      <c r="AL35" s="167"/>
      <c r="AM35" s="168"/>
      <c r="AN35" s="166"/>
      <c r="AO35" s="169"/>
      <c r="AP35" s="169"/>
      <c r="AQ35" s="169"/>
      <c r="AR35" s="169"/>
      <c r="AS35" s="169"/>
      <c r="AT35" s="169"/>
      <c r="AU35" s="169"/>
      <c r="AV35" s="170"/>
      <c r="AW35" s="171"/>
      <c r="AX35" s="172"/>
      <c r="AY35" s="172"/>
      <c r="AZ35" s="172"/>
      <c r="BA35" s="172"/>
      <c r="BB35" s="173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</row>
    <row r="36" spans="1:255" s="87" customFormat="1" ht="18.75" customHeight="1" thickTop="1" thickBot="1">
      <c r="A36" s="40"/>
      <c r="B36" s="157" t="s">
        <v>35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9"/>
      <c r="AE36" s="160">
        <f>SUM(AE28:AM35)</f>
        <v>5000</v>
      </c>
      <c r="AF36" s="161"/>
      <c r="AG36" s="161"/>
      <c r="AH36" s="161"/>
      <c r="AI36" s="161"/>
      <c r="AJ36" s="161"/>
      <c r="AK36" s="161"/>
      <c r="AL36" s="161"/>
      <c r="AM36" s="162"/>
      <c r="AN36" s="160">
        <f>SUM(AN28:AW35)</f>
        <v>10000</v>
      </c>
      <c r="AO36" s="161"/>
      <c r="AP36" s="161"/>
      <c r="AQ36" s="161"/>
      <c r="AR36" s="161"/>
      <c r="AS36" s="161"/>
      <c r="AT36" s="161"/>
      <c r="AU36" s="161"/>
      <c r="AV36" s="162"/>
      <c r="AW36" s="160"/>
      <c r="AX36" s="161"/>
      <c r="AY36" s="161"/>
      <c r="AZ36" s="161"/>
      <c r="BA36" s="161"/>
      <c r="BB36" s="163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</row>
    <row r="37" spans="1:255"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</row>
    <row r="39" spans="1:255"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</row>
    <row r="40" spans="1:255"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</row>
    <row r="41" spans="1:255"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</row>
    <row r="42" spans="1:255"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</row>
    <row r="43" spans="1:255"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</row>
    <row r="45" spans="1:255"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</row>
    <row r="46" spans="1:255"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</row>
    <row r="47" spans="1:255"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</row>
    <row r="48" spans="1:255"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</row>
  </sheetData>
  <customSheetViews>
    <customSheetView guid="{CBA95E54-2DDE-4D17-87A6-6788A9EAA25A}" showPageBreaks="1" printArea="1" state="hidden" view="pageBreakPreview">
      <selection activeCell="B26" sqref="B26:AD27"/>
      <pageMargins left="0.7" right="0.7" top="0.75" bottom="0.75" header="0.3" footer="0.3"/>
      <pageSetup paperSize="9" scale="98" orientation="portrait" r:id="rId1"/>
    </customSheetView>
    <customSheetView guid="{70584391-161F-4747-B050-D0C715F53D9C}" showPageBreaks="1" printArea="1" state="hidden" view="pageBreakPreview">
      <selection activeCell="B26" sqref="B26:AD27"/>
      <pageMargins left="0.7" right="0.7" top="0.75" bottom="0.75" header="0.3" footer="0.3"/>
      <pageSetup paperSize="9" scale="98" orientation="portrait" r:id="rId2"/>
    </customSheetView>
    <customSheetView guid="{ABAD8650-A245-49AE-AEB4-A3053FE9A196}" showPageBreaks="1" state="hidden" view="pageBreakPreview">
      <selection activeCell="B26" sqref="B26:AD27"/>
      <pageMargins left="0.7" right="0.7" top="0.75" bottom="0.75" header="0.3" footer="0.3"/>
      <pageSetup paperSize="9" scale="98" orientation="portrait" r:id="rId3"/>
    </customSheetView>
  </customSheetViews>
  <mergeCells count="37">
    <mergeCell ref="A6:K6"/>
    <mergeCell ref="L6:O6"/>
    <mergeCell ref="P6:U6"/>
    <mergeCell ref="V6:BB6"/>
    <mergeCell ref="B11:BB20"/>
    <mergeCell ref="B26:AD27"/>
    <mergeCell ref="AE26:AM27"/>
    <mergeCell ref="AN26:AV27"/>
    <mergeCell ref="AW26:BB27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4"/>
  <pageMargins left="0.7" right="0.7" top="0.75" bottom="0.75" header="0.3" footer="0.3"/>
  <pageSetup paperSize="9" scale="98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89"/>
  <sheetViews>
    <sheetView view="pageBreakPreview" zoomScaleNormal="100" zoomScaleSheetLayoutView="100" workbookViewId="0">
      <selection activeCell="B26" sqref="B26:AD27"/>
    </sheetView>
  </sheetViews>
  <sheetFormatPr defaultColWidth="8.6640625" defaultRowHeight="18" customHeight="1" outlineLevelCol="1"/>
  <cols>
    <col min="1" max="1" width="3.77734375" style="59" customWidth="1"/>
    <col min="2" max="2" width="9.33203125" style="59" customWidth="1"/>
    <col min="3" max="3" width="17.44140625" style="59" customWidth="1"/>
    <col min="4" max="4" width="8.21875" style="59" customWidth="1"/>
    <col min="5" max="5" width="12.44140625" style="59" customWidth="1" collapsed="1"/>
    <col min="6" max="6" width="8.109375" style="60" customWidth="1"/>
    <col min="7" max="7" width="7" style="59" customWidth="1" outlineLevel="1"/>
    <col min="8" max="8" width="7" style="60" customWidth="1"/>
    <col min="9" max="9" width="7" style="59" customWidth="1" outlineLevel="1"/>
    <col min="10" max="10" width="7" style="60" customWidth="1"/>
    <col min="11" max="11" width="7" style="59" customWidth="1" outlineLevel="1"/>
    <col min="12" max="12" width="7" style="60" customWidth="1"/>
    <col min="13" max="13" width="7" style="59" customWidth="1" outlineLevel="1"/>
    <col min="14" max="14" width="7" style="60" customWidth="1"/>
    <col min="15" max="15" width="7" style="59" customWidth="1" outlineLevel="1"/>
    <col min="16" max="16" width="7" style="60" customWidth="1"/>
    <col min="17" max="17" width="7" style="59" customWidth="1" outlineLevel="1"/>
    <col min="18" max="18" width="7" style="60" customWidth="1"/>
    <col min="19" max="19" width="7" style="59" customWidth="1" outlineLevel="1"/>
    <col min="20" max="20" width="7" style="60" customWidth="1"/>
    <col min="21" max="21" width="7" style="59" customWidth="1" outlineLevel="1"/>
    <col min="22" max="22" width="7" style="60" customWidth="1"/>
    <col min="23" max="23" width="7" style="59" customWidth="1" outlineLevel="1"/>
    <col min="24" max="24" width="7" style="60" customWidth="1"/>
    <col min="25" max="25" width="7" style="59" customWidth="1" outlineLevel="1"/>
    <col min="26" max="26" width="7" style="60" customWidth="1"/>
    <col min="27" max="27" width="7" style="59" customWidth="1" outlineLevel="1"/>
    <col min="28" max="28" width="7" style="60" customWidth="1"/>
    <col min="29" max="30" width="7" style="59" customWidth="1" outlineLevel="1"/>
    <col min="31" max="254" width="8.6640625" style="59" customWidth="1"/>
    <col min="255" max="16384" width="8.6640625" style="59"/>
  </cols>
  <sheetData>
    <row r="1" spans="1:31" ht="18" customHeight="1">
      <c r="A1" s="1" t="s">
        <v>36</v>
      </c>
      <c r="AC1" s="225" t="s">
        <v>37</v>
      </c>
      <c r="AD1" s="225"/>
    </row>
    <row r="2" spans="1:31" ht="12.75" customHeight="1"/>
    <row r="3" spans="1:31" ht="27" customHeight="1" thickBot="1">
      <c r="D3" s="133"/>
      <c r="E3" s="133"/>
      <c r="F3" s="22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27" t="s">
        <v>86</v>
      </c>
      <c r="AA3" s="228"/>
      <c r="AB3" s="228"/>
      <c r="AC3" s="7"/>
      <c r="AD3" s="7" t="s">
        <v>6</v>
      </c>
    </row>
    <row r="4" spans="1:31" ht="15" customHeight="1">
      <c r="A4" s="61" t="s">
        <v>7</v>
      </c>
      <c r="B4" s="229" t="s">
        <v>38</v>
      </c>
      <c r="C4" s="229" t="s">
        <v>87</v>
      </c>
      <c r="D4" s="231" t="s">
        <v>39</v>
      </c>
      <c r="E4" s="62" t="s">
        <v>88</v>
      </c>
      <c r="F4" s="63"/>
      <c r="G4" s="64"/>
      <c r="H4" s="64"/>
      <c r="I4" s="64" t="s">
        <v>40</v>
      </c>
      <c r="J4" s="64"/>
      <c r="K4" s="64"/>
      <c r="L4" s="64"/>
      <c r="M4" s="64"/>
      <c r="N4" s="64"/>
      <c r="O4" s="64"/>
      <c r="P4" s="64"/>
      <c r="Q4" s="64" t="s">
        <v>41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5"/>
    </row>
    <row r="5" spans="1:31" ht="15" customHeight="1">
      <c r="A5" s="66" t="s">
        <v>89</v>
      </c>
      <c r="B5" s="230"/>
      <c r="C5" s="230"/>
      <c r="D5" s="232"/>
      <c r="E5" s="67" t="s">
        <v>42</v>
      </c>
      <c r="F5" s="68" t="s">
        <v>43</v>
      </c>
      <c r="G5" s="68" t="s">
        <v>44</v>
      </c>
      <c r="H5" s="68" t="s">
        <v>45</v>
      </c>
      <c r="I5" s="68" t="s">
        <v>46</v>
      </c>
      <c r="J5" s="68" t="s">
        <v>47</v>
      </c>
      <c r="K5" s="68" t="s">
        <v>48</v>
      </c>
      <c r="L5" s="68" t="s">
        <v>49</v>
      </c>
      <c r="M5" s="68" t="s">
        <v>50</v>
      </c>
      <c r="N5" s="68" t="s">
        <v>51</v>
      </c>
      <c r="O5" s="68" t="s">
        <v>52</v>
      </c>
      <c r="P5" s="68" t="s">
        <v>53</v>
      </c>
      <c r="Q5" s="68" t="s">
        <v>54</v>
      </c>
      <c r="R5" s="68" t="s">
        <v>55</v>
      </c>
      <c r="S5" s="68" t="s">
        <v>56</v>
      </c>
      <c r="T5" s="68" t="s">
        <v>57</v>
      </c>
      <c r="U5" s="68" t="s">
        <v>58</v>
      </c>
      <c r="V5" s="68" t="s">
        <v>59</v>
      </c>
      <c r="W5" s="68" t="s">
        <v>60</v>
      </c>
      <c r="X5" s="68" t="s">
        <v>61</v>
      </c>
      <c r="Y5" s="68" t="s">
        <v>62</v>
      </c>
      <c r="Z5" s="68" t="s">
        <v>63</v>
      </c>
      <c r="AA5" s="68" t="s">
        <v>64</v>
      </c>
      <c r="AB5" s="68" t="s">
        <v>65</v>
      </c>
      <c r="AC5" s="68" t="s">
        <v>66</v>
      </c>
      <c r="AD5" s="69" t="s">
        <v>67</v>
      </c>
    </row>
    <row r="6" spans="1:31" ht="15" customHeight="1">
      <c r="A6" s="197">
        <v>1</v>
      </c>
      <c r="B6" s="215" t="s">
        <v>2</v>
      </c>
      <c r="C6" s="223" t="s">
        <v>94</v>
      </c>
      <c r="D6" s="203" t="s">
        <v>97</v>
      </c>
      <c r="E6" s="70">
        <v>25000</v>
      </c>
      <c r="F6" s="70">
        <f t="shared" ref="F6:F11" si="0">SUM(G6:AD6)</f>
        <v>235075</v>
      </c>
      <c r="G6" s="70"/>
      <c r="H6" s="70"/>
      <c r="I6" s="70"/>
      <c r="J6" s="70">
        <v>47553</v>
      </c>
      <c r="K6" s="70"/>
      <c r="L6" s="70"/>
      <c r="M6" s="70">
        <v>13360</v>
      </c>
      <c r="N6" s="70">
        <v>10273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>
        <v>163889</v>
      </c>
      <c r="AA6" s="70"/>
      <c r="AB6" s="70"/>
      <c r="AC6" s="70"/>
      <c r="AD6" s="71"/>
      <c r="AE6" s="59" t="s">
        <v>14</v>
      </c>
    </row>
    <row r="7" spans="1:31" ht="15" customHeight="1">
      <c r="A7" s="198"/>
      <c r="B7" s="216"/>
      <c r="C7" s="224"/>
      <c r="D7" s="204"/>
      <c r="E7" s="72">
        <v>25000</v>
      </c>
      <c r="F7" s="72">
        <f t="shared" si="0"/>
        <v>235075</v>
      </c>
      <c r="G7" s="73"/>
      <c r="H7" s="72"/>
      <c r="I7" s="73"/>
      <c r="J7" s="72">
        <v>47553</v>
      </c>
      <c r="K7" s="73"/>
      <c r="L7" s="72"/>
      <c r="M7" s="73">
        <v>13360</v>
      </c>
      <c r="N7" s="72">
        <v>10273</v>
      </c>
      <c r="O7" s="73"/>
      <c r="P7" s="72"/>
      <c r="Q7" s="73"/>
      <c r="R7" s="72"/>
      <c r="S7" s="73"/>
      <c r="T7" s="72"/>
      <c r="U7" s="73"/>
      <c r="V7" s="72"/>
      <c r="W7" s="73"/>
      <c r="X7" s="72"/>
      <c r="Y7" s="73"/>
      <c r="Z7" s="72">
        <v>163889</v>
      </c>
      <c r="AA7" s="73"/>
      <c r="AB7" s="72"/>
      <c r="AC7" s="73"/>
      <c r="AD7" s="74"/>
      <c r="AE7" s="59" t="s">
        <v>15</v>
      </c>
    </row>
    <row r="8" spans="1:31" ht="15" customHeight="1">
      <c r="A8" s="197">
        <v>2</v>
      </c>
      <c r="B8" s="215" t="s">
        <v>2</v>
      </c>
      <c r="C8" s="223" t="s">
        <v>95</v>
      </c>
      <c r="D8" s="203" t="s">
        <v>97</v>
      </c>
      <c r="E8" s="75">
        <v>5000</v>
      </c>
      <c r="F8" s="75">
        <f t="shared" si="0"/>
        <v>161282</v>
      </c>
      <c r="G8" s="70"/>
      <c r="H8" s="75"/>
      <c r="I8" s="70"/>
      <c r="J8" s="75">
        <v>67600</v>
      </c>
      <c r="K8" s="70"/>
      <c r="L8" s="75"/>
      <c r="M8" s="70">
        <v>4867</v>
      </c>
      <c r="N8" s="75">
        <v>3338</v>
      </c>
      <c r="O8" s="70"/>
      <c r="P8" s="75"/>
      <c r="Q8" s="70"/>
      <c r="R8" s="75"/>
      <c r="S8" s="70"/>
      <c r="T8" s="75"/>
      <c r="U8" s="70"/>
      <c r="V8" s="75"/>
      <c r="W8" s="70"/>
      <c r="X8" s="75"/>
      <c r="Y8" s="70"/>
      <c r="Z8" s="75">
        <v>85477</v>
      </c>
      <c r="AA8" s="70"/>
      <c r="AB8" s="75"/>
      <c r="AC8" s="70"/>
      <c r="AD8" s="71"/>
      <c r="AE8" s="59" t="s">
        <v>14</v>
      </c>
    </row>
    <row r="9" spans="1:31" ht="15" customHeight="1">
      <c r="A9" s="198"/>
      <c r="B9" s="216"/>
      <c r="C9" s="224"/>
      <c r="D9" s="204"/>
      <c r="E9" s="72">
        <v>0</v>
      </c>
      <c r="F9" s="72">
        <f t="shared" si="0"/>
        <v>161282</v>
      </c>
      <c r="G9" s="73"/>
      <c r="H9" s="72"/>
      <c r="I9" s="73"/>
      <c r="J9" s="72">
        <v>67600</v>
      </c>
      <c r="K9" s="73"/>
      <c r="L9" s="72"/>
      <c r="M9" s="73">
        <v>4867</v>
      </c>
      <c r="N9" s="72">
        <v>3338</v>
      </c>
      <c r="O9" s="73"/>
      <c r="P9" s="72"/>
      <c r="Q9" s="73"/>
      <c r="R9" s="72"/>
      <c r="S9" s="73"/>
      <c r="T9" s="72"/>
      <c r="U9" s="73"/>
      <c r="V9" s="72"/>
      <c r="W9" s="73"/>
      <c r="X9" s="72"/>
      <c r="Y9" s="73"/>
      <c r="Z9" s="72">
        <v>85477</v>
      </c>
      <c r="AA9" s="73"/>
      <c r="AB9" s="72"/>
      <c r="AC9" s="73"/>
      <c r="AD9" s="74"/>
      <c r="AE9" s="59" t="s">
        <v>15</v>
      </c>
    </row>
    <row r="10" spans="1:31" ht="15" customHeight="1">
      <c r="A10" s="197">
        <v>3</v>
      </c>
      <c r="B10" s="215" t="s">
        <v>2</v>
      </c>
      <c r="C10" s="201" t="s">
        <v>91</v>
      </c>
      <c r="D10" s="203" t="s">
        <v>97</v>
      </c>
      <c r="E10" s="75">
        <v>5000</v>
      </c>
      <c r="F10" s="75">
        <f t="shared" si="0"/>
        <v>152173</v>
      </c>
      <c r="G10" s="70"/>
      <c r="H10" s="75"/>
      <c r="I10" s="70"/>
      <c r="J10" s="75">
        <v>20869</v>
      </c>
      <c r="K10" s="70"/>
      <c r="L10" s="75"/>
      <c r="M10" s="70">
        <v>6309</v>
      </c>
      <c r="N10" s="75">
        <v>4680</v>
      </c>
      <c r="O10" s="70"/>
      <c r="P10" s="75"/>
      <c r="Q10" s="70"/>
      <c r="R10" s="75"/>
      <c r="S10" s="70"/>
      <c r="T10" s="75"/>
      <c r="U10" s="70"/>
      <c r="V10" s="75"/>
      <c r="W10" s="70"/>
      <c r="X10" s="75"/>
      <c r="Y10" s="70"/>
      <c r="Z10" s="75">
        <v>120315</v>
      </c>
      <c r="AA10" s="70"/>
      <c r="AB10" s="75"/>
      <c r="AC10" s="70"/>
      <c r="AD10" s="71"/>
      <c r="AE10" s="59" t="s">
        <v>14</v>
      </c>
    </row>
    <row r="11" spans="1:31" ht="15" customHeight="1">
      <c r="A11" s="198"/>
      <c r="B11" s="216"/>
      <c r="C11" s="202"/>
      <c r="D11" s="204"/>
      <c r="E11" s="72">
        <v>5000</v>
      </c>
      <c r="F11" s="72">
        <f t="shared" si="0"/>
        <v>110173</v>
      </c>
      <c r="G11" s="73"/>
      <c r="H11" s="72"/>
      <c r="I11" s="73"/>
      <c r="J11" s="72">
        <v>12869</v>
      </c>
      <c r="K11" s="73"/>
      <c r="L11" s="72"/>
      <c r="M11" s="73">
        <v>3309</v>
      </c>
      <c r="N11" s="72">
        <v>2680</v>
      </c>
      <c r="O11" s="73"/>
      <c r="P11" s="72"/>
      <c r="Q11" s="73"/>
      <c r="R11" s="72"/>
      <c r="S11" s="73"/>
      <c r="T11" s="72"/>
      <c r="U11" s="73"/>
      <c r="V11" s="72"/>
      <c r="W11" s="73"/>
      <c r="X11" s="72"/>
      <c r="Y11" s="73"/>
      <c r="Z11" s="72">
        <v>91315</v>
      </c>
      <c r="AA11" s="73"/>
      <c r="AB11" s="72"/>
      <c r="AC11" s="73"/>
      <c r="AD11" s="74"/>
      <c r="AE11" s="59" t="s">
        <v>15</v>
      </c>
    </row>
    <row r="12" spans="1:31" ht="15" customHeight="1">
      <c r="A12" s="197"/>
      <c r="B12" s="215"/>
      <c r="C12" s="214"/>
      <c r="D12" s="203"/>
      <c r="E12" s="76"/>
      <c r="F12" s="76"/>
      <c r="G12" s="70"/>
      <c r="H12" s="76"/>
      <c r="I12" s="70"/>
      <c r="J12" s="76"/>
      <c r="K12" s="70"/>
      <c r="L12" s="76"/>
      <c r="M12" s="70"/>
      <c r="N12" s="76"/>
      <c r="O12" s="70"/>
      <c r="P12" s="76"/>
      <c r="Q12" s="70"/>
      <c r="R12" s="76"/>
      <c r="S12" s="70"/>
      <c r="T12" s="76"/>
      <c r="U12" s="70"/>
      <c r="V12" s="76"/>
      <c r="W12" s="70"/>
      <c r="X12" s="76"/>
      <c r="Y12" s="70"/>
      <c r="Z12" s="76"/>
      <c r="AA12" s="70"/>
      <c r="AB12" s="76"/>
      <c r="AC12" s="70"/>
      <c r="AD12" s="71"/>
      <c r="AE12" s="59" t="s">
        <v>14</v>
      </c>
    </row>
    <row r="13" spans="1:31" ht="15" customHeight="1">
      <c r="A13" s="198"/>
      <c r="B13" s="216"/>
      <c r="C13" s="214"/>
      <c r="D13" s="204"/>
      <c r="E13" s="77"/>
      <c r="F13" s="77"/>
      <c r="G13" s="73"/>
      <c r="H13" s="77"/>
      <c r="I13" s="73"/>
      <c r="J13" s="77"/>
      <c r="K13" s="73"/>
      <c r="L13" s="77"/>
      <c r="M13" s="73"/>
      <c r="N13" s="77"/>
      <c r="O13" s="73"/>
      <c r="P13" s="77"/>
      <c r="Q13" s="73"/>
      <c r="R13" s="77"/>
      <c r="S13" s="73"/>
      <c r="T13" s="77"/>
      <c r="U13" s="73"/>
      <c r="V13" s="77"/>
      <c r="W13" s="73"/>
      <c r="X13" s="77"/>
      <c r="Y13" s="73"/>
      <c r="Z13" s="77"/>
      <c r="AA13" s="73"/>
      <c r="AB13" s="77"/>
      <c r="AC13" s="73"/>
      <c r="AD13" s="74"/>
      <c r="AE13" s="59" t="s">
        <v>15</v>
      </c>
    </row>
    <row r="14" spans="1:31" ht="15" customHeight="1">
      <c r="A14" s="217" t="s">
        <v>96</v>
      </c>
      <c r="B14" s="218"/>
      <c r="C14" s="218"/>
      <c r="D14" s="219"/>
      <c r="E14" s="75">
        <f>+E6+E8+E10+E12</f>
        <v>35000</v>
      </c>
      <c r="F14" s="75">
        <f>+F6+F8+F10+F12</f>
        <v>548530</v>
      </c>
      <c r="G14" s="75">
        <f t="shared" ref="G14:AD15" si="1">+G6+G8+G10+G12</f>
        <v>0</v>
      </c>
      <c r="H14" s="75">
        <f t="shared" si="1"/>
        <v>0</v>
      </c>
      <c r="I14" s="75">
        <f t="shared" si="1"/>
        <v>0</v>
      </c>
      <c r="J14" s="75">
        <f t="shared" si="1"/>
        <v>136022</v>
      </c>
      <c r="K14" s="75">
        <f t="shared" si="1"/>
        <v>0</v>
      </c>
      <c r="L14" s="75">
        <f t="shared" si="1"/>
        <v>0</v>
      </c>
      <c r="M14" s="75">
        <f t="shared" si="1"/>
        <v>24536</v>
      </c>
      <c r="N14" s="75">
        <f t="shared" si="1"/>
        <v>18291</v>
      </c>
      <c r="O14" s="75">
        <f t="shared" si="1"/>
        <v>0</v>
      </c>
      <c r="P14" s="75">
        <f t="shared" si="1"/>
        <v>0</v>
      </c>
      <c r="Q14" s="75">
        <f t="shared" si="1"/>
        <v>0</v>
      </c>
      <c r="R14" s="75">
        <f t="shared" si="1"/>
        <v>0</v>
      </c>
      <c r="S14" s="75">
        <f t="shared" si="1"/>
        <v>0</v>
      </c>
      <c r="T14" s="75">
        <f t="shared" si="1"/>
        <v>0</v>
      </c>
      <c r="U14" s="75">
        <f t="shared" si="1"/>
        <v>0</v>
      </c>
      <c r="V14" s="75">
        <f t="shared" si="1"/>
        <v>0</v>
      </c>
      <c r="W14" s="75">
        <f t="shared" si="1"/>
        <v>0</v>
      </c>
      <c r="X14" s="75">
        <f t="shared" si="1"/>
        <v>0</v>
      </c>
      <c r="Y14" s="75">
        <f t="shared" si="1"/>
        <v>0</v>
      </c>
      <c r="Z14" s="75">
        <f t="shared" si="1"/>
        <v>369681</v>
      </c>
      <c r="AA14" s="75">
        <f t="shared" si="1"/>
        <v>0</v>
      </c>
      <c r="AB14" s="75">
        <f t="shared" si="1"/>
        <v>0</v>
      </c>
      <c r="AC14" s="75">
        <f t="shared" si="1"/>
        <v>0</v>
      </c>
      <c r="AD14" s="78">
        <f t="shared" si="1"/>
        <v>0</v>
      </c>
    </row>
    <row r="15" spans="1:31" ht="15" customHeight="1">
      <c r="A15" s="220"/>
      <c r="B15" s="221"/>
      <c r="C15" s="221"/>
      <c r="D15" s="222"/>
      <c r="E15" s="72">
        <f>+E7+E9+E11+E13</f>
        <v>30000</v>
      </c>
      <c r="F15" s="72">
        <f>+F7+F9+F11+F13</f>
        <v>506530</v>
      </c>
      <c r="G15" s="72">
        <f t="shared" si="1"/>
        <v>0</v>
      </c>
      <c r="H15" s="72">
        <f t="shared" si="1"/>
        <v>0</v>
      </c>
      <c r="I15" s="72">
        <f t="shared" si="1"/>
        <v>0</v>
      </c>
      <c r="J15" s="72">
        <f t="shared" si="1"/>
        <v>128022</v>
      </c>
      <c r="K15" s="72">
        <f t="shared" si="1"/>
        <v>0</v>
      </c>
      <c r="L15" s="72">
        <f t="shared" si="1"/>
        <v>0</v>
      </c>
      <c r="M15" s="72">
        <f t="shared" si="1"/>
        <v>21536</v>
      </c>
      <c r="N15" s="72">
        <f t="shared" si="1"/>
        <v>16291</v>
      </c>
      <c r="O15" s="72">
        <f t="shared" si="1"/>
        <v>0</v>
      </c>
      <c r="P15" s="72">
        <f t="shared" si="1"/>
        <v>0</v>
      </c>
      <c r="Q15" s="72">
        <f t="shared" si="1"/>
        <v>0</v>
      </c>
      <c r="R15" s="72">
        <f t="shared" si="1"/>
        <v>0</v>
      </c>
      <c r="S15" s="72">
        <f t="shared" si="1"/>
        <v>0</v>
      </c>
      <c r="T15" s="72">
        <f t="shared" si="1"/>
        <v>0</v>
      </c>
      <c r="U15" s="72">
        <f t="shared" si="1"/>
        <v>0</v>
      </c>
      <c r="V15" s="72">
        <f t="shared" si="1"/>
        <v>0</v>
      </c>
      <c r="W15" s="72">
        <f t="shared" si="1"/>
        <v>0</v>
      </c>
      <c r="X15" s="72">
        <f t="shared" si="1"/>
        <v>0</v>
      </c>
      <c r="Y15" s="72">
        <f t="shared" si="1"/>
        <v>0</v>
      </c>
      <c r="Z15" s="72">
        <f t="shared" si="1"/>
        <v>340681</v>
      </c>
      <c r="AA15" s="72">
        <f t="shared" si="1"/>
        <v>0</v>
      </c>
      <c r="AB15" s="72">
        <f t="shared" si="1"/>
        <v>0</v>
      </c>
      <c r="AC15" s="72">
        <f t="shared" si="1"/>
        <v>0</v>
      </c>
      <c r="AD15" s="79">
        <f t="shared" si="1"/>
        <v>0</v>
      </c>
    </row>
    <row r="16" spans="1:31" ht="15" customHeight="1">
      <c r="A16" s="197">
        <v>5</v>
      </c>
      <c r="B16" s="215" t="s">
        <v>2</v>
      </c>
      <c r="C16" s="201" t="s">
        <v>68</v>
      </c>
      <c r="D16" s="203" t="s">
        <v>69</v>
      </c>
      <c r="E16" s="75"/>
      <c r="F16" s="70">
        <f>SUM(G16:AD16)</f>
        <v>0</v>
      </c>
      <c r="G16" s="70"/>
      <c r="H16" s="75"/>
      <c r="I16" s="70"/>
      <c r="J16" s="75"/>
      <c r="K16" s="70"/>
      <c r="L16" s="75"/>
      <c r="M16" s="70"/>
      <c r="N16" s="75"/>
      <c r="O16" s="70"/>
      <c r="P16" s="75"/>
      <c r="Q16" s="70"/>
      <c r="R16" s="75"/>
      <c r="S16" s="70"/>
      <c r="T16" s="75"/>
      <c r="U16" s="70"/>
      <c r="V16" s="75"/>
      <c r="W16" s="70"/>
      <c r="X16" s="75"/>
      <c r="Y16" s="70"/>
      <c r="Z16" s="75"/>
      <c r="AA16" s="70"/>
      <c r="AB16" s="75"/>
      <c r="AC16" s="70"/>
      <c r="AD16" s="71"/>
      <c r="AE16" s="59" t="s">
        <v>14</v>
      </c>
    </row>
    <row r="17" spans="1:31" ht="15" customHeight="1">
      <c r="A17" s="198"/>
      <c r="B17" s="216"/>
      <c r="C17" s="202"/>
      <c r="D17" s="204"/>
      <c r="E17" s="72"/>
      <c r="F17" s="72">
        <f t="shared" ref="F17:F23" si="2">SUM(G17:AD17)</f>
        <v>0</v>
      </c>
      <c r="G17" s="73"/>
      <c r="H17" s="72"/>
      <c r="I17" s="73"/>
      <c r="J17" s="72"/>
      <c r="K17" s="73"/>
      <c r="L17" s="72"/>
      <c r="M17" s="73"/>
      <c r="N17" s="72"/>
      <c r="O17" s="73"/>
      <c r="P17" s="72"/>
      <c r="Q17" s="73"/>
      <c r="R17" s="72"/>
      <c r="S17" s="73"/>
      <c r="T17" s="72"/>
      <c r="U17" s="73"/>
      <c r="V17" s="72"/>
      <c r="W17" s="73"/>
      <c r="X17" s="72"/>
      <c r="Y17" s="73"/>
      <c r="Z17" s="72"/>
      <c r="AA17" s="73"/>
      <c r="AB17" s="72"/>
      <c r="AC17" s="73"/>
      <c r="AD17" s="74"/>
      <c r="AE17" s="59" t="s">
        <v>15</v>
      </c>
    </row>
    <row r="18" spans="1:31" ht="15" customHeight="1">
      <c r="A18" s="197">
        <v>6</v>
      </c>
      <c r="B18" s="215" t="s">
        <v>2</v>
      </c>
      <c r="C18" s="201" t="s">
        <v>70</v>
      </c>
      <c r="D18" s="203" t="s">
        <v>69</v>
      </c>
      <c r="E18" s="75"/>
      <c r="F18" s="75">
        <f t="shared" si="2"/>
        <v>0</v>
      </c>
      <c r="G18" s="70"/>
      <c r="H18" s="75"/>
      <c r="I18" s="70"/>
      <c r="J18" s="75"/>
      <c r="K18" s="70"/>
      <c r="L18" s="75"/>
      <c r="M18" s="70"/>
      <c r="N18" s="75"/>
      <c r="O18" s="70"/>
      <c r="P18" s="75"/>
      <c r="Q18" s="70"/>
      <c r="R18" s="75"/>
      <c r="S18" s="70"/>
      <c r="T18" s="75"/>
      <c r="U18" s="70"/>
      <c r="V18" s="75"/>
      <c r="W18" s="70"/>
      <c r="X18" s="75"/>
      <c r="Y18" s="70"/>
      <c r="Z18" s="75"/>
      <c r="AA18" s="70"/>
      <c r="AB18" s="75"/>
      <c r="AC18" s="70"/>
      <c r="AD18" s="71"/>
      <c r="AE18" s="59" t="s">
        <v>14</v>
      </c>
    </row>
    <row r="19" spans="1:31" ht="15" customHeight="1">
      <c r="A19" s="198"/>
      <c r="B19" s="216"/>
      <c r="C19" s="202"/>
      <c r="D19" s="204"/>
      <c r="E19" s="72"/>
      <c r="F19" s="72">
        <f t="shared" si="2"/>
        <v>0</v>
      </c>
      <c r="G19" s="73"/>
      <c r="H19" s="72"/>
      <c r="I19" s="73"/>
      <c r="J19" s="72"/>
      <c r="K19" s="73"/>
      <c r="L19" s="72"/>
      <c r="M19" s="73"/>
      <c r="N19" s="72"/>
      <c r="O19" s="73"/>
      <c r="P19" s="72"/>
      <c r="Q19" s="73"/>
      <c r="R19" s="72"/>
      <c r="S19" s="73"/>
      <c r="T19" s="72"/>
      <c r="U19" s="73"/>
      <c r="V19" s="72"/>
      <c r="W19" s="73"/>
      <c r="X19" s="72"/>
      <c r="Y19" s="73"/>
      <c r="Z19" s="72"/>
      <c r="AA19" s="73"/>
      <c r="AB19" s="72"/>
      <c r="AC19" s="73"/>
      <c r="AD19" s="74"/>
      <c r="AE19" s="59" t="s">
        <v>15</v>
      </c>
    </row>
    <row r="20" spans="1:31" ht="15" customHeight="1">
      <c r="A20" s="197">
        <v>7</v>
      </c>
      <c r="B20" s="215" t="s">
        <v>2</v>
      </c>
      <c r="C20" s="201" t="s">
        <v>71</v>
      </c>
      <c r="D20" s="203" t="s">
        <v>69</v>
      </c>
      <c r="E20" s="75"/>
      <c r="F20" s="75">
        <f t="shared" si="2"/>
        <v>0</v>
      </c>
      <c r="G20" s="70"/>
      <c r="H20" s="75"/>
      <c r="I20" s="70"/>
      <c r="J20" s="75"/>
      <c r="K20" s="70"/>
      <c r="L20" s="75"/>
      <c r="M20" s="70"/>
      <c r="N20" s="75"/>
      <c r="O20" s="70"/>
      <c r="P20" s="75"/>
      <c r="Q20" s="70"/>
      <c r="R20" s="75"/>
      <c r="S20" s="70"/>
      <c r="T20" s="75"/>
      <c r="U20" s="70"/>
      <c r="V20" s="75"/>
      <c r="W20" s="70"/>
      <c r="X20" s="75"/>
      <c r="Y20" s="70"/>
      <c r="Z20" s="75"/>
      <c r="AA20" s="70"/>
      <c r="AB20" s="75"/>
      <c r="AC20" s="70"/>
      <c r="AD20" s="71"/>
      <c r="AE20" s="59" t="s">
        <v>14</v>
      </c>
    </row>
    <row r="21" spans="1:31" ht="15" customHeight="1">
      <c r="A21" s="198"/>
      <c r="B21" s="216"/>
      <c r="C21" s="202"/>
      <c r="D21" s="204"/>
      <c r="E21" s="72"/>
      <c r="F21" s="72">
        <f t="shared" si="2"/>
        <v>0</v>
      </c>
      <c r="G21" s="73"/>
      <c r="H21" s="72"/>
      <c r="I21" s="73"/>
      <c r="J21" s="72"/>
      <c r="K21" s="73"/>
      <c r="L21" s="72"/>
      <c r="M21" s="73"/>
      <c r="N21" s="72"/>
      <c r="O21" s="73"/>
      <c r="P21" s="72"/>
      <c r="Q21" s="73"/>
      <c r="R21" s="72"/>
      <c r="S21" s="73"/>
      <c r="T21" s="72"/>
      <c r="U21" s="73"/>
      <c r="V21" s="72"/>
      <c r="W21" s="73"/>
      <c r="X21" s="72"/>
      <c r="Y21" s="73"/>
      <c r="Z21" s="72"/>
      <c r="AA21" s="73"/>
      <c r="AB21" s="72"/>
      <c r="AC21" s="73"/>
      <c r="AD21" s="74"/>
      <c r="AE21" s="59" t="s">
        <v>15</v>
      </c>
    </row>
    <row r="22" spans="1:31" ht="15" customHeight="1">
      <c r="A22" s="197">
        <v>8</v>
      </c>
      <c r="B22" s="215" t="s">
        <v>2</v>
      </c>
      <c r="C22" s="201" t="s">
        <v>72</v>
      </c>
      <c r="D22" s="203" t="s">
        <v>69</v>
      </c>
      <c r="E22" s="75"/>
      <c r="F22" s="76">
        <f t="shared" si="2"/>
        <v>0</v>
      </c>
      <c r="G22" s="70"/>
      <c r="H22" s="75"/>
      <c r="I22" s="70"/>
      <c r="J22" s="75"/>
      <c r="K22" s="70"/>
      <c r="L22" s="75"/>
      <c r="M22" s="70"/>
      <c r="N22" s="75"/>
      <c r="O22" s="70"/>
      <c r="P22" s="75"/>
      <c r="Q22" s="70"/>
      <c r="R22" s="75"/>
      <c r="S22" s="70"/>
      <c r="T22" s="75"/>
      <c r="U22" s="70"/>
      <c r="V22" s="75"/>
      <c r="W22" s="70"/>
      <c r="X22" s="75"/>
      <c r="Y22" s="70"/>
      <c r="Z22" s="75"/>
      <c r="AA22" s="70"/>
      <c r="AB22" s="75"/>
      <c r="AC22" s="70"/>
      <c r="AD22" s="71"/>
      <c r="AE22" s="59" t="s">
        <v>14</v>
      </c>
    </row>
    <row r="23" spans="1:31" ht="15" customHeight="1">
      <c r="A23" s="198"/>
      <c r="B23" s="216"/>
      <c r="C23" s="202"/>
      <c r="D23" s="204"/>
      <c r="E23" s="72"/>
      <c r="F23" s="77">
        <f t="shared" si="2"/>
        <v>0</v>
      </c>
      <c r="G23" s="73"/>
      <c r="H23" s="72"/>
      <c r="I23" s="73"/>
      <c r="J23" s="72"/>
      <c r="K23" s="73"/>
      <c r="L23" s="72"/>
      <c r="M23" s="73"/>
      <c r="N23" s="72"/>
      <c r="O23" s="73"/>
      <c r="P23" s="72"/>
      <c r="Q23" s="73"/>
      <c r="R23" s="72"/>
      <c r="S23" s="73"/>
      <c r="T23" s="72"/>
      <c r="U23" s="73"/>
      <c r="V23" s="72"/>
      <c r="W23" s="73"/>
      <c r="X23" s="72"/>
      <c r="Y23" s="73"/>
      <c r="Z23" s="72"/>
      <c r="AA23" s="73"/>
      <c r="AB23" s="72"/>
      <c r="AC23" s="73"/>
      <c r="AD23" s="74"/>
      <c r="AE23" s="59" t="s">
        <v>15</v>
      </c>
    </row>
    <row r="24" spans="1:31" ht="15" customHeight="1">
      <c r="A24" s="217" t="s">
        <v>73</v>
      </c>
      <c r="B24" s="218"/>
      <c r="C24" s="218"/>
      <c r="D24" s="219"/>
      <c r="E24" s="75">
        <f>+E16+E18+E20+E22</f>
        <v>0</v>
      </c>
      <c r="F24" s="75">
        <f>+F16+F18+F20+F22</f>
        <v>0</v>
      </c>
      <c r="G24" s="75">
        <f t="shared" ref="G24:AD25" si="3">+G16+G18+G20+G22</f>
        <v>0</v>
      </c>
      <c r="H24" s="75">
        <f t="shared" si="3"/>
        <v>0</v>
      </c>
      <c r="I24" s="75">
        <f t="shared" si="3"/>
        <v>0</v>
      </c>
      <c r="J24" s="75">
        <f t="shared" si="3"/>
        <v>0</v>
      </c>
      <c r="K24" s="75">
        <f t="shared" si="3"/>
        <v>0</v>
      </c>
      <c r="L24" s="75">
        <f t="shared" si="3"/>
        <v>0</v>
      </c>
      <c r="M24" s="75">
        <f t="shared" si="3"/>
        <v>0</v>
      </c>
      <c r="N24" s="75">
        <f t="shared" si="3"/>
        <v>0</v>
      </c>
      <c r="O24" s="75">
        <f t="shared" si="3"/>
        <v>0</v>
      </c>
      <c r="P24" s="75">
        <f t="shared" si="3"/>
        <v>0</v>
      </c>
      <c r="Q24" s="75">
        <f t="shared" si="3"/>
        <v>0</v>
      </c>
      <c r="R24" s="75">
        <f t="shared" si="3"/>
        <v>0</v>
      </c>
      <c r="S24" s="75">
        <f t="shared" si="3"/>
        <v>0</v>
      </c>
      <c r="T24" s="75">
        <f t="shared" si="3"/>
        <v>0</v>
      </c>
      <c r="U24" s="75">
        <f t="shared" si="3"/>
        <v>0</v>
      </c>
      <c r="V24" s="75">
        <f t="shared" si="3"/>
        <v>0</v>
      </c>
      <c r="W24" s="75">
        <f t="shared" si="3"/>
        <v>0</v>
      </c>
      <c r="X24" s="75">
        <f t="shared" si="3"/>
        <v>0</v>
      </c>
      <c r="Y24" s="75">
        <f t="shared" si="3"/>
        <v>0</v>
      </c>
      <c r="Z24" s="75">
        <f t="shared" si="3"/>
        <v>0</v>
      </c>
      <c r="AA24" s="75">
        <f t="shared" si="3"/>
        <v>0</v>
      </c>
      <c r="AB24" s="75">
        <f t="shared" si="3"/>
        <v>0</v>
      </c>
      <c r="AC24" s="75">
        <f t="shared" si="3"/>
        <v>0</v>
      </c>
      <c r="AD24" s="78">
        <f t="shared" si="3"/>
        <v>0</v>
      </c>
    </row>
    <row r="25" spans="1:31" ht="15" customHeight="1">
      <c r="A25" s="220"/>
      <c r="B25" s="221"/>
      <c r="C25" s="221"/>
      <c r="D25" s="222"/>
      <c r="E25" s="72">
        <f>+E17+E19+E21+E23</f>
        <v>0</v>
      </c>
      <c r="F25" s="72">
        <f>+F17+F19+F21+F23</f>
        <v>0</v>
      </c>
      <c r="G25" s="72">
        <f t="shared" si="3"/>
        <v>0</v>
      </c>
      <c r="H25" s="72">
        <f t="shared" si="3"/>
        <v>0</v>
      </c>
      <c r="I25" s="72">
        <f t="shared" si="3"/>
        <v>0</v>
      </c>
      <c r="J25" s="72">
        <f t="shared" si="3"/>
        <v>0</v>
      </c>
      <c r="K25" s="72">
        <f t="shared" si="3"/>
        <v>0</v>
      </c>
      <c r="L25" s="72">
        <f t="shared" si="3"/>
        <v>0</v>
      </c>
      <c r="M25" s="72">
        <f t="shared" si="3"/>
        <v>0</v>
      </c>
      <c r="N25" s="72">
        <f t="shared" si="3"/>
        <v>0</v>
      </c>
      <c r="O25" s="72">
        <f t="shared" si="3"/>
        <v>0</v>
      </c>
      <c r="P25" s="72">
        <f t="shared" si="3"/>
        <v>0</v>
      </c>
      <c r="Q25" s="72">
        <f t="shared" si="3"/>
        <v>0</v>
      </c>
      <c r="R25" s="72">
        <f t="shared" si="3"/>
        <v>0</v>
      </c>
      <c r="S25" s="72">
        <f t="shared" si="3"/>
        <v>0</v>
      </c>
      <c r="T25" s="72">
        <f t="shared" si="3"/>
        <v>0</v>
      </c>
      <c r="U25" s="72">
        <f t="shared" si="3"/>
        <v>0</v>
      </c>
      <c r="V25" s="72">
        <f t="shared" si="3"/>
        <v>0</v>
      </c>
      <c r="W25" s="72">
        <f t="shared" si="3"/>
        <v>0</v>
      </c>
      <c r="X25" s="72">
        <f t="shared" si="3"/>
        <v>0</v>
      </c>
      <c r="Y25" s="72">
        <f t="shared" si="3"/>
        <v>0</v>
      </c>
      <c r="Z25" s="72">
        <f t="shared" si="3"/>
        <v>0</v>
      </c>
      <c r="AA25" s="72">
        <f t="shared" si="3"/>
        <v>0</v>
      </c>
      <c r="AB25" s="72">
        <f t="shared" si="3"/>
        <v>0</v>
      </c>
      <c r="AC25" s="72">
        <f t="shared" si="3"/>
        <v>0</v>
      </c>
      <c r="AD25" s="79">
        <f t="shared" si="3"/>
        <v>0</v>
      </c>
    </row>
    <row r="26" spans="1:31" ht="15" customHeight="1">
      <c r="A26" s="197">
        <v>9</v>
      </c>
      <c r="B26" s="215"/>
      <c r="C26" s="201"/>
      <c r="D26" s="203"/>
      <c r="E26" s="75"/>
      <c r="F26" s="70">
        <f>SUM(G26:AD26)</f>
        <v>0</v>
      </c>
      <c r="G26" s="70"/>
      <c r="H26" s="75"/>
      <c r="I26" s="70"/>
      <c r="J26" s="75"/>
      <c r="K26" s="70"/>
      <c r="L26" s="75"/>
      <c r="M26" s="70"/>
      <c r="N26" s="75"/>
      <c r="O26" s="70"/>
      <c r="P26" s="75"/>
      <c r="Q26" s="70"/>
      <c r="R26" s="75"/>
      <c r="S26" s="70"/>
      <c r="T26" s="75"/>
      <c r="U26" s="70"/>
      <c r="V26" s="75"/>
      <c r="W26" s="70"/>
      <c r="X26" s="75"/>
      <c r="Y26" s="70"/>
      <c r="Z26" s="75"/>
      <c r="AA26" s="70"/>
      <c r="AB26" s="75"/>
      <c r="AC26" s="70"/>
      <c r="AD26" s="71"/>
      <c r="AE26" s="59" t="s">
        <v>14</v>
      </c>
    </row>
    <row r="27" spans="1:31" ht="15" customHeight="1">
      <c r="A27" s="198"/>
      <c r="B27" s="216"/>
      <c r="C27" s="202"/>
      <c r="D27" s="204"/>
      <c r="E27" s="72"/>
      <c r="F27" s="72">
        <f t="shared" ref="F27:F55" si="4">SUM(G27:AD27)</f>
        <v>0</v>
      </c>
      <c r="G27" s="73"/>
      <c r="H27" s="72"/>
      <c r="I27" s="73"/>
      <c r="J27" s="72"/>
      <c r="K27" s="73"/>
      <c r="L27" s="72"/>
      <c r="M27" s="73"/>
      <c r="N27" s="72"/>
      <c r="O27" s="73"/>
      <c r="P27" s="72"/>
      <c r="Q27" s="73"/>
      <c r="R27" s="72"/>
      <c r="S27" s="73"/>
      <c r="T27" s="72"/>
      <c r="U27" s="73"/>
      <c r="V27" s="72"/>
      <c r="W27" s="73"/>
      <c r="X27" s="72"/>
      <c r="Y27" s="73"/>
      <c r="Z27" s="72"/>
      <c r="AA27" s="73"/>
      <c r="AB27" s="72"/>
      <c r="AC27" s="73"/>
      <c r="AD27" s="74"/>
      <c r="AE27" s="59" t="s">
        <v>15</v>
      </c>
    </row>
    <row r="28" spans="1:31" ht="15" customHeight="1">
      <c r="A28" s="197">
        <v>10</v>
      </c>
      <c r="B28" s="215"/>
      <c r="C28" s="201"/>
      <c r="D28" s="203"/>
      <c r="E28" s="75"/>
      <c r="F28" s="75">
        <f t="shared" si="4"/>
        <v>0</v>
      </c>
      <c r="G28" s="70"/>
      <c r="H28" s="75"/>
      <c r="I28" s="70"/>
      <c r="J28" s="75"/>
      <c r="K28" s="70"/>
      <c r="L28" s="75"/>
      <c r="M28" s="70"/>
      <c r="N28" s="75"/>
      <c r="O28" s="70"/>
      <c r="P28" s="75"/>
      <c r="Q28" s="70"/>
      <c r="R28" s="75"/>
      <c r="S28" s="70"/>
      <c r="T28" s="75"/>
      <c r="U28" s="70"/>
      <c r="V28" s="75"/>
      <c r="W28" s="70"/>
      <c r="X28" s="75"/>
      <c r="Y28" s="70"/>
      <c r="Z28" s="75"/>
      <c r="AA28" s="70"/>
      <c r="AB28" s="75"/>
      <c r="AC28" s="70"/>
      <c r="AD28" s="71"/>
      <c r="AE28" s="59" t="s">
        <v>14</v>
      </c>
    </row>
    <row r="29" spans="1:31" ht="15" customHeight="1">
      <c r="A29" s="198"/>
      <c r="B29" s="216"/>
      <c r="C29" s="202"/>
      <c r="D29" s="204"/>
      <c r="E29" s="72"/>
      <c r="F29" s="72">
        <f t="shared" si="4"/>
        <v>0</v>
      </c>
      <c r="G29" s="73"/>
      <c r="H29" s="72"/>
      <c r="I29" s="73"/>
      <c r="J29" s="72"/>
      <c r="K29" s="73"/>
      <c r="L29" s="72"/>
      <c r="M29" s="73"/>
      <c r="N29" s="72"/>
      <c r="O29" s="73"/>
      <c r="P29" s="72"/>
      <c r="Q29" s="73"/>
      <c r="R29" s="72"/>
      <c r="S29" s="73"/>
      <c r="T29" s="72"/>
      <c r="U29" s="73"/>
      <c r="V29" s="72"/>
      <c r="W29" s="73"/>
      <c r="X29" s="72"/>
      <c r="Y29" s="73"/>
      <c r="Z29" s="72"/>
      <c r="AA29" s="73"/>
      <c r="AB29" s="72"/>
      <c r="AC29" s="73"/>
      <c r="AD29" s="74"/>
      <c r="AE29" s="59" t="s">
        <v>15</v>
      </c>
    </row>
    <row r="30" spans="1:31" ht="15" customHeight="1">
      <c r="A30" s="197">
        <v>11</v>
      </c>
      <c r="B30" s="215"/>
      <c r="C30" s="214"/>
      <c r="D30" s="203"/>
      <c r="E30" s="76"/>
      <c r="F30" s="75">
        <f t="shared" si="4"/>
        <v>0</v>
      </c>
      <c r="G30" s="70"/>
      <c r="H30" s="76"/>
      <c r="I30" s="70"/>
      <c r="J30" s="76"/>
      <c r="K30" s="70"/>
      <c r="L30" s="76"/>
      <c r="M30" s="70"/>
      <c r="N30" s="76"/>
      <c r="O30" s="70"/>
      <c r="P30" s="76"/>
      <c r="Q30" s="70"/>
      <c r="R30" s="76"/>
      <c r="S30" s="70"/>
      <c r="T30" s="76"/>
      <c r="U30" s="70"/>
      <c r="V30" s="76"/>
      <c r="W30" s="70"/>
      <c r="X30" s="76"/>
      <c r="Y30" s="70"/>
      <c r="Z30" s="76"/>
      <c r="AA30" s="70"/>
      <c r="AB30" s="76"/>
      <c r="AC30" s="70"/>
      <c r="AD30" s="71"/>
      <c r="AE30" s="59" t="s">
        <v>14</v>
      </c>
    </row>
    <row r="31" spans="1:31" ht="15" customHeight="1">
      <c r="A31" s="198"/>
      <c r="B31" s="216"/>
      <c r="C31" s="214"/>
      <c r="D31" s="204"/>
      <c r="E31" s="77"/>
      <c r="F31" s="72">
        <f t="shared" si="4"/>
        <v>0</v>
      </c>
      <c r="G31" s="73"/>
      <c r="H31" s="77"/>
      <c r="I31" s="73"/>
      <c r="J31" s="77"/>
      <c r="K31" s="73"/>
      <c r="L31" s="77"/>
      <c r="M31" s="73"/>
      <c r="N31" s="77"/>
      <c r="O31" s="73"/>
      <c r="P31" s="77"/>
      <c r="Q31" s="73"/>
      <c r="R31" s="77"/>
      <c r="S31" s="73"/>
      <c r="T31" s="77"/>
      <c r="U31" s="73"/>
      <c r="V31" s="77"/>
      <c r="W31" s="73"/>
      <c r="X31" s="77"/>
      <c r="Y31" s="73"/>
      <c r="Z31" s="77"/>
      <c r="AA31" s="73"/>
      <c r="AB31" s="77"/>
      <c r="AC31" s="73"/>
      <c r="AD31" s="74"/>
      <c r="AE31" s="59" t="s">
        <v>15</v>
      </c>
    </row>
    <row r="32" spans="1:31" ht="15" customHeight="1">
      <c r="A32" s="197">
        <v>12</v>
      </c>
      <c r="B32" s="215"/>
      <c r="C32" s="201"/>
      <c r="D32" s="203"/>
      <c r="E32" s="75"/>
      <c r="F32" s="76">
        <f t="shared" si="4"/>
        <v>0</v>
      </c>
      <c r="G32" s="70"/>
      <c r="H32" s="75"/>
      <c r="I32" s="70"/>
      <c r="J32" s="75"/>
      <c r="K32" s="70"/>
      <c r="L32" s="75"/>
      <c r="M32" s="70"/>
      <c r="N32" s="75"/>
      <c r="O32" s="70"/>
      <c r="P32" s="75"/>
      <c r="Q32" s="70"/>
      <c r="R32" s="75"/>
      <c r="S32" s="70"/>
      <c r="T32" s="75"/>
      <c r="U32" s="70"/>
      <c r="V32" s="75"/>
      <c r="W32" s="70"/>
      <c r="X32" s="75"/>
      <c r="Y32" s="70"/>
      <c r="Z32" s="75"/>
      <c r="AA32" s="70"/>
      <c r="AB32" s="75"/>
      <c r="AC32" s="70"/>
      <c r="AD32" s="71"/>
      <c r="AE32" s="59" t="s">
        <v>14</v>
      </c>
    </row>
    <row r="33" spans="1:31" ht="15" customHeight="1">
      <c r="A33" s="198"/>
      <c r="B33" s="216"/>
      <c r="C33" s="202"/>
      <c r="D33" s="204"/>
      <c r="E33" s="72"/>
      <c r="F33" s="77">
        <f t="shared" si="4"/>
        <v>0</v>
      </c>
      <c r="G33" s="73"/>
      <c r="H33" s="72"/>
      <c r="I33" s="73"/>
      <c r="J33" s="72"/>
      <c r="K33" s="73"/>
      <c r="L33" s="72"/>
      <c r="M33" s="73"/>
      <c r="N33" s="72"/>
      <c r="O33" s="73"/>
      <c r="P33" s="72"/>
      <c r="Q33" s="73"/>
      <c r="R33" s="72"/>
      <c r="S33" s="73"/>
      <c r="T33" s="72"/>
      <c r="U33" s="73"/>
      <c r="V33" s="72"/>
      <c r="W33" s="73"/>
      <c r="X33" s="72"/>
      <c r="Y33" s="73"/>
      <c r="Z33" s="72"/>
      <c r="AA33" s="73"/>
      <c r="AB33" s="72"/>
      <c r="AC33" s="73"/>
      <c r="AD33" s="74"/>
      <c r="AE33" s="59" t="s">
        <v>15</v>
      </c>
    </row>
    <row r="34" spans="1:31" ht="15" customHeight="1">
      <c r="A34" s="197">
        <v>13</v>
      </c>
      <c r="B34" s="215"/>
      <c r="C34" s="201"/>
      <c r="D34" s="203"/>
      <c r="E34" s="75"/>
      <c r="F34" s="75">
        <f t="shared" si="4"/>
        <v>0</v>
      </c>
      <c r="G34" s="70"/>
      <c r="H34" s="75"/>
      <c r="I34" s="70"/>
      <c r="J34" s="75"/>
      <c r="K34" s="70"/>
      <c r="L34" s="75"/>
      <c r="M34" s="70"/>
      <c r="N34" s="75"/>
      <c r="O34" s="70"/>
      <c r="P34" s="75"/>
      <c r="Q34" s="70"/>
      <c r="R34" s="75"/>
      <c r="S34" s="70"/>
      <c r="T34" s="75"/>
      <c r="U34" s="70"/>
      <c r="V34" s="75"/>
      <c r="W34" s="70"/>
      <c r="X34" s="75"/>
      <c r="Y34" s="70"/>
      <c r="Z34" s="75"/>
      <c r="AA34" s="70"/>
      <c r="AB34" s="75"/>
      <c r="AC34" s="70"/>
      <c r="AD34" s="71"/>
      <c r="AE34" s="59" t="s">
        <v>14</v>
      </c>
    </row>
    <row r="35" spans="1:31" ht="15" customHeight="1">
      <c r="A35" s="198"/>
      <c r="B35" s="216"/>
      <c r="C35" s="202"/>
      <c r="D35" s="204"/>
      <c r="E35" s="72"/>
      <c r="F35" s="72">
        <f t="shared" si="4"/>
        <v>0</v>
      </c>
      <c r="G35" s="73"/>
      <c r="H35" s="72"/>
      <c r="I35" s="73"/>
      <c r="J35" s="72"/>
      <c r="K35" s="73"/>
      <c r="L35" s="72"/>
      <c r="M35" s="73"/>
      <c r="N35" s="72"/>
      <c r="O35" s="73"/>
      <c r="P35" s="72"/>
      <c r="Q35" s="73"/>
      <c r="R35" s="72"/>
      <c r="S35" s="73"/>
      <c r="T35" s="72"/>
      <c r="U35" s="73"/>
      <c r="V35" s="72"/>
      <c r="W35" s="73"/>
      <c r="X35" s="72"/>
      <c r="Y35" s="73"/>
      <c r="Z35" s="72"/>
      <c r="AA35" s="73"/>
      <c r="AB35" s="72"/>
      <c r="AC35" s="73"/>
      <c r="AD35" s="74"/>
      <c r="AE35" s="59" t="s">
        <v>15</v>
      </c>
    </row>
    <row r="36" spans="1:31" ht="15" customHeight="1">
      <c r="A36" s="197">
        <v>14</v>
      </c>
      <c r="B36" s="215"/>
      <c r="C36" s="201"/>
      <c r="D36" s="203"/>
      <c r="E36" s="75"/>
      <c r="F36" s="75">
        <f t="shared" si="4"/>
        <v>0</v>
      </c>
      <c r="G36" s="70"/>
      <c r="H36" s="75"/>
      <c r="I36" s="70"/>
      <c r="J36" s="75"/>
      <c r="K36" s="70"/>
      <c r="L36" s="75"/>
      <c r="M36" s="70"/>
      <c r="N36" s="75"/>
      <c r="O36" s="70"/>
      <c r="P36" s="75"/>
      <c r="Q36" s="70"/>
      <c r="R36" s="75"/>
      <c r="S36" s="70"/>
      <c r="T36" s="75"/>
      <c r="U36" s="70"/>
      <c r="V36" s="75"/>
      <c r="W36" s="70"/>
      <c r="X36" s="75"/>
      <c r="Y36" s="70"/>
      <c r="Z36" s="75"/>
      <c r="AA36" s="70"/>
      <c r="AB36" s="75"/>
      <c r="AC36" s="70"/>
      <c r="AD36" s="71"/>
      <c r="AE36" s="59" t="s">
        <v>14</v>
      </c>
    </row>
    <row r="37" spans="1:31" ht="15" customHeight="1">
      <c r="A37" s="198"/>
      <c r="B37" s="216"/>
      <c r="C37" s="202"/>
      <c r="D37" s="204"/>
      <c r="E37" s="72"/>
      <c r="F37" s="72">
        <f t="shared" si="4"/>
        <v>0</v>
      </c>
      <c r="G37" s="73"/>
      <c r="H37" s="72"/>
      <c r="I37" s="73"/>
      <c r="J37" s="72"/>
      <c r="K37" s="73"/>
      <c r="L37" s="72"/>
      <c r="M37" s="73"/>
      <c r="N37" s="72"/>
      <c r="O37" s="73"/>
      <c r="P37" s="72"/>
      <c r="Q37" s="73"/>
      <c r="R37" s="72"/>
      <c r="S37" s="73"/>
      <c r="T37" s="72"/>
      <c r="U37" s="73"/>
      <c r="V37" s="72"/>
      <c r="W37" s="73"/>
      <c r="X37" s="72"/>
      <c r="Y37" s="73"/>
      <c r="Z37" s="72"/>
      <c r="AA37" s="73"/>
      <c r="AB37" s="72"/>
      <c r="AC37" s="73"/>
      <c r="AD37" s="74"/>
      <c r="AE37" s="59" t="s">
        <v>15</v>
      </c>
    </row>
    <row r="38" spans="1:31" ht="15" customHeight="1">
      <c r="A38" s="197">
        <v>15</v>
      </c>
      <c r="B38" s="215"/>
      <c r="C38" s="201"/>
      <c r="D38" s="203"/>
      <c r="E38" s="75"/>
      <c r="F38" s="75">
        <f t="shared" si="4"/>
        <v>0</v>
      </c>
      <c r="G38" s="70"/>
      <c r="H38" s="75"/>
      <c r="I38" s="70"/>
      <c r="J38" s="75"/>
      <c r="K38" s="70"/>
      <c r="L38" s="75"/>
      <c r="M38" s="70"/>
      <c r="N38" s="75"/>
      <c r="O38" s="70"/>
      <c r="P38" s="75"/>
      <c r="Q38" s="70"/>
      <c r="R38" s="75"/>
      <c r="S38" s="70"/>
      <c r="T38" s="75"/>
      <c r="U38" s="70"/>
      <c r="V38" s="75"/>
      <c r="W38" s="70"/>
      <c r="X38" s="75"/>
      <c r="Y38" s="70"/>
      <c r="Z38" s="75"/>
      <c r="AA38" s="70"/>
      <c r="AB38" s="75"/>
      <c r="AC38" s="70"/>
      <c r="AD38" s="71"/>
      <c r="AE38" s="59" t="s">
        <v>14</v>
      </c>
    </row>
    <row r="39" spans="1:31" ht="15" customHeight="1">
      <c r="A39" s="198"/>
      <c r="B39" s="216"/>
      <c r="C39" s="202"/>
      <c r="D39" s="204"/>
      <c r="E39" s="72"/>
      <c r="F39" s="72">
        <f t="shared" si="4"/>
        <v>0</v>
      </c>
      <c r="G39" s="73"/>
      <c r="H39" s="72"/>
      <c r="I39" s="73"/>
      <c r="J39" s="72"/>
      <c r="K39" s="73"/>
      <c r="L39" s="72"/>
      <c r="M39" s="73"/>
      <c r="N39" s="72"/>
      <c r="O39" s="73"/>
      <c r="P39" s="72"/>
      <c r="Q39" s="73"/>
      <c r="R39" s="72"/>
      <c r="S39" s="73"/>
      <c r="T39" s="72"/>
      <c r="U39" s="73"/>
      <c r="V39" s="72"/>
      <c r="W39" s="73"/>
      <c r="X39" s="72"/>
      <c r="Y39" s="73"/>
      <c r="Z39" s="72"/>
      <c r="AA39" s="73"/>
      <c r="AB39" s="72"/>
      <c r="AC39" s="73"/>
      <c r="AD39" s="74"/>
      <c r="AE39" s="59" t="s">
        <v>15</v>
      </c>
    </row>
    <row r="40" spans="1:31" ht="15" customHeight="1">
      <c r="A40" s="197">
        <v>16</v>
      </c>
      <c r="B40" s="215"/>
      <c r="C40" s="201"/>
      <c r="D40" s="203"/>
      <c r="E40" s="75"/>
      <c r="F40" s="75">
        <f t="shared" si="4"/>
        <v>0</v>
      </c>
      <c r="G40" s="70"/>
      <c r="H40" s="75"/>
      <c r="I40" s="70"/>
      <c r="J40" s="75"/>
      <c r="K40" s="70"/>
      <c r="L40" s="75"/>
      <c r="M40" s="70"/>
      <c r="N40" s="75"/>
      <c r="O40" s="70"/>
      <c r="P40" s="75"/>
      <c r="Q40" s="70"/>
      <c r="R40" s="75"/>
      <c r="S40" s="70"/>
      <c r="T40" s="75"/>
      <c r="U40" s="70"/>
      <c r="V40" s="75"/>
      <c r="W40" s="70"/>
      <c r="X40" s="75"/>
      <c r="Y40" s="70"/>
      <c r="Z40" s="75"/>
      <c r="AA40" s="70"/>
      <c r="AB40" s="75"/>
      <c r="AC40" s="70"/>
      <c r="AD40" s="71"/>
      <c r="AE40" s="59" t="s">
        <v>14</v>
      </c>
    </row>
    <row r="41" spans="1:31" ht="15" customHeight="1">
      <c r="A41" s="198"/>
      <c r="B41" s="216"/>
      <c r="C41" s="202"/>
      <c r="D41" s="204"/>
      <c r="E41" s="72"/>
      <c r="F41" s="72">
        <f t="shared" si="4"/>
        <v>0</v>
      </c>
      <c r="G41" s="73"/>
      <c r="H41" s="72"/>
      <c r="I41" s="73"/>
      <c r="J41" s="72"/>
      <c r="K41" s="73"/>
      <c r="L41" s="72"/>
      <c r="M41" s="73"/>
      <c r="N41" s="72"/>
      <c r="O41" s="73"/>
      <c r="P41" s="72"/>
      <c r="Q41" s="73"/>
      <c r="R41" s="72"/>
      <c r="S41" s="73"/>
      <c r="T41" s="72"/>
      <c r="U41" s="73"/>
      <c r="V41" s="72"/>
      <c r="W41" s="73"/>
      <c r="X41" s="72"/>
      <c r="Y41" s="73"/>
      <c r="Z41" s="72"/>
      <c r="AA41" s="73"/>
      <c r="AB41" s="72"/>
      <c r="AC41" s="73"/>
      <c r="AD41" s="74"/>
      <c r="AE41" s="59" t="s">
        <v>15</v>
      </c>
    </row>
    <row r="42" spans="1:31" ht="15" customHeight="1">
      <c r="A42" s="197">
        <v>17</v>
      </c>
      <c r="B42" s="215"/>
      <c r="C42" s="201"/>
      <c r="D42" s="203"/>
      <c r="E42" s="75"/>
      <c r="F42" s="75">
        <f t="shared" si="4"/>
        <v>0</v>
      </c>
      <c r="G42" s="70"/>
      <c r="H42" s="75"/>
      <c r="I42" s="70"/>
      <c r="J42" s="75"/>
      <c r="K42" s="70"/>
      <c r="L42" s="75"/>
      <c r="M42" s="70"/>
      <c r="N42" s="75"/>
      <c r="O42" s="70"/>
      <c r="P42" s="75"/>
      <c r="Q42" s="70"/>
      <c r="R42" s="75"/>
      <c r="S42" s="70"/>
      <c r="T42" s="75"/>
      <c r="U42" s="70"/>
      <c r="V42" s="75"/>
      <c r="W42" s="70"/>
      <c r="X42" s="75"/>
      <c r="Y42" s="70"/>
      <c r="Z42" s="75"/>
      <c r="AA42" s="70"/>
      <c r="AB42" s="75"/>
      <c r="AC42" s="70"/>
      <c r="AD42" s="71"/>
      <c r="AE42" s="59" t="s">
        <v>14</v>
      </c>
    </row>
    <row r="43" spans="1:31" ht="15" customHeight="1">
      <c r="A43" s="198"/>
      <c r="B43" s="216"/>
      <c r="C43" s="202"/>
      <c r="D43" s="204"/>
      <c r="E43" s="72"/>
      <c r="F43" s="72">
        <f t="shared" si="4"/>
        <v>0</v>
      </c>
      <c r="G43" s="73"/>
      <c r="H43" s="72"/>
      <c r="I43" s="73"/>
      <c r="J43" s="72"/>
      <c r="K43" s="73"/>
      <c r="L43" s="72"/>
      <c r="M43" s="73"/>
      <c r="N43" s="72"/>
      <c r="O43" s="73"/>
      <c r="P43" s="72"/>
      <c r="Q43" s="73"/>
      <c r="R43" s="72"/>
      <c r="S43" s="73"/>
      <c r="T43" s="72"/>
      <c r="U43" s="73"/>
      <c r="V43" s="72"/>
      <c r="W43" s="73"/>
      <c r="X43" s="72"/>
      <c r="Y43" s="73"/>
      <c r="Z43" s="72"/>
      <c r="AA43" s="73"/>
      <c r="AB43" s="72"/>
      <c r="AC43" s="73"/>
      <c r="AD43" s="74"/>
      <c r="AE43" s="59" t="s">
        <v>15</v>
      </c>
    </row>
    <row r="44" spans="1:31" ht="15" customHeight="1">
      <c r="A44" s="197">
        <v>18</v>
      </c>
      <c r="B44" s="215"/>
      <c r="C44" s="201"/>
      <c r="D44" s="203"/>
      <c r="E44" s="75"/>
      <c r="F44" s="75">
        <f t="shared" si="4"/>
        <v>0</v>
      </c>
      <c r="G44" s="70"/>
      <c r="H44" s="75"/>
      <c r="I44" s="70"/>
      <c r="J44" s="75"/>
      <c r="K44" s="70"/>
      <c r="L44" s="75"/>
      <c r="M44" s="70"/>
      <c r="N44" s="75"/>
      <c r="O44" s="70"/>
      <c r="P44" s="75"/>
      <c r="Q44" s="70"/>
      <c r="R44" s="75"/>
      <c r="S44" s="70"/>
      <c r="T44" s="75"/>
      <c r="U44" s="70"/>
      <c r="V44" s="75"/>
      <c r="W44" s="70"/>
      <c r="X44" s="75"/>
      <c r="Y44" s="70"/>
      <c r="Z44" s="75"/>
      <c r="AA44" s="70"/>
      <c r="AB44" s="75"/>
      <c r="AC44" s="70"/>
      <c r="AD44" s="71"/>
      <c r="AE44" s="59" t="s">
        <v>14</v>
      </c>
    </row>
    <row r="45" spans="1:31" ht="15" customHeight="1">
      <c r="A45" s="198"/>
      <c r="B45" s="216"/>
      <c r="C45" s="202"/>
      <c r="D45" s="204"/>
      <c r="E45" s="72"/>
      <c r="F45" s="72">
        <f t="shared" si="4"/>
        <v>0</v>
      </c>
      <c r="G45" s="73"/>
      <c r="H45" s="72"/>
      <c r="I45" s="73"/>
      <c r="J45" s="72"/>
      <c r="K45" s="73"/>
      <c r="L45" s="72"/>
      <c r="M45" s="73"/>
      <c r="N45" s="72"/>
      <c r="O45" s="73"/>
      <c r="P45" s="72"/>
      <c r="Q45" s="73"/>
      <c r="R45" s="72"/>
      <c r="S45" s="73"/>
      <c r="T45" s="72"/>
      <c r="U45" s="73"/>
      <c r="V45" s="72"/>
      <c r="W45" s="73"/>
      <c r="X45" s="72"/>
      <c r="Y45" s="73"/>
      <c r="Z45" s="72"/>
      <c r="AA45" s="73"/>
      <c r="AB45" s="72"/>
      <c r="AC45" s="73"/>
      <c r="AD45" s="74"/>
      <c r="AE45" s="59" t="s">
        <v>15</v>
      </c>
    </row>
    <row r="46" spans="1:31" ht="15" customHeight="1">
      <c r="A46" s="197">
        <v>19</v>
      </c>
      <c r="B46" s="215"/>
      <c r="C46" s="201"/>
      <c r="D46" s="203"/>
      <c r="E46" s="75"/>
      <c r="F46" s="75">
        <f t="shared" si="4"/>
        <v>0</v>
      </c>
      <c r="G46" s="70"/>
      <c r="H46" s="75"/>
      <c r="I46" s="70"/>
      <c r="J46" s="75"/>
      <c r="K46" s="70"/>
      <c r="L46" s="75"/>
      <c r="M46" s="70"/>
      <c r="N46" s="75"/>
      <c r="O46" s="70"/>
      <c r="P46" s="75"/>
      <c r="Q46" s="70"/>
      <c r="R46" s="75"/>
      <c r="S46" s="70"/>
      <c r="T46" s="75"/>
      <c r="U46" s="70"/>
      <c r="V46" s="75"/>
      <c r="W46" s="70"/>
      <c r="X46" s="75"/>
      <c r="Y46" s="70"/>
      <c r="Z46" s="75"/>
      <c r="AA46" s="70"/>
      <c r="AB46" s="75"/>
      <c r="AC46" s="70"/>
      <c r="AD46" s="71"/>
      <c r="AE46" s="59" t="s">
        <v>14</v>
      </c>
    </row>
    <row r="47" spans="1:31" ht="15" customHeight="1">
      <c r="A47" s="198"/>
      <c r="B47" s="216"/>
      <c r="C47" s="202"/>
      <c r="D47" s="204"/>
      <c r="E47" s="72"/>
      <c r="F47" s="72">
        <f t="shared" si="4"/>
        <v>0</v>
      </c>
      <c r="G47" s="73"/>
      <c r="H47" s="72"/>
      <c r="I47" s="73"/>
      <c r="J47" s="72"/>
      <c r="K47" s="73"/>
      <c r="L47" s="72"/>
      <c r="M47" s="73"/>
      <c r="N47" s="72"/>
      <c r="O47" s="73"/>
      <c r="P47" s="72"/>
      <c r="Q47" s="73"/>
      <c r="R47" s="72"/>
      <c r="S47" s="73"/>
      <c r="T47" s="72"/>
      <c r="U47" s="73"/>
      <c r="V47" s="72"/>
      <c r="W47" s="73"/>
      <c r="X47" s="72"/>
      <c r="Y47" s="73"/>
      <c r="Z47" s="72"/>
      <c r="AA47" s="73"/>
      <c r="AB47" s="72"/>
      <c r="AC47" s="73"/>
      <c r="AD47" s="74"/>
      <c r="AE47" s="59" t="s">
        <v>15</v>
      </c>
    </row>
    <row r="48" spans="1:31" ht="15" customHeight="1">
      <c r="A48" s="197">
        <v>20</v>
      </c>
      <c r="B48" s="215"/>
      <c r="C48" s="201"/>
      <c r="D48" s="203"/>
      <c r="E48" s="75"/>
      <c r="F48" s="75">
        <f t="shared" si="4"/>
        <v>0</v>
      </c>
      <c r="G48" s="70"/>
      <c r="H48" s="75"/>
      <c r="I48" s="70"/>
      <c r="J48" s="75"/>
      <c r="K48" s="70"/>
      <c r="L48" s="75"/>
      <c r="M48" s="70"/>
      <c r="N48" s="75"/>
      <c r="O48" s="70"/>
      <c r="P48" s="75"/>
      <c r="Q48" s="70"/>
      <c r="R48" s="75"/>
      <c r="S48" s="70"/>
      <c r="T48" s="75"/>
      <c r="U48" s="70"/>
      <c r="V48" s="75"/>
      <c r="W48" s="70"/>
      <c r="X48" s="75"/>
      <c r="Y48" s="70"/>
      <c r="Z48" s="75"/>
      <c r="AA48" s="70"/>
      <c r="AB48" s="75"/>
      <c r="AC48" s="70"/>
      <c r="AD48" s="71"/>
      <c r="AE48" s="59" t="s">
        <v>14</v>
      </c>
    </row>
    <row r="49" spans="1:31" ht="15" customHeight="1">
      <c r="A49" s="198"/>
      <c r="B49" s="216"/>
      <c r="C49" s="202"/>
      <c r="D49" s="204"/>
      <c r="E49" s="72"/>
      <c r="F49" s="72">
        <f t="shared" si="4"/>
        <v>0</v>
      </c>
      <c r="G49" s="73"/>
      <c r="H49" s="72"/>
      <c r="I49" s="73"/>
      <c r="J49" s="72"/>
      <c r="K49" s="73"/>
      <c r="L49" s="72"/>
      <c r="M49" s="73"/>
      <c r="N49" s="72"/>
      <c r="O49" s="73"/>
      <c r="P49" s="72"/>
      <c r="Q49" s="73"/>
      <c r="R49" s="72"/>
      <c r="S49" s="73"/>
      <c r="T49" s="72"/>
      <c r="U49" s="73"/>
      <c r="V49" s="72"/>
      <c r="W49" s="73"/>
      <c r="X49" s="72"/>
      <c r="Y49" s="73"/>
      <c r="Z49" s="72"/>
      <c r="AA49" s="73"/>
      <c r="AB49" s="72"/>
      <c r="AC49" s="73"/>
      <c r="AD49" s="74"/>
      <c r="AE49" s="59" t="s">
        <v>15</v>
      </c>
    </row>
    <row r="50" spans="1:31" ht="15" customHeight="1">
      <c r="A50" s="197">
        <v>21</v>
      </c>
      <c r="B50" s="215"/>
      <c r="C50" s="201"/>
      <c r="D50" s="203"/>
      <c r="E50" s="75"/>
      <c r="F50" s="75">
        <f t="shared" si="4"/>
        <v>0</v>
      </c>
      <c r="G50" s="70"/>
      <c r="H50" s="75"/>
      <c r="I50" s="70"/>
      <c r="J50" s="75"/>
      <c r="K50" s="70"/>
      <c r="L50" s="75"/>
      <c r="M50" s="70"/>
      <c r="N50" s="75"/>
      <c r="O50" s="70"/>
      <c r="P50" s="75"/>
      <c r="Q50" s="70"/>
      <c r="R50" s="75"/>
      <c r="S50" s="70"/>
      <c r="T50" s="75"/>
      <c r="U50" s="70"/>
      <c r="V50" s="75"/>
      <c r="W50" s="70"/>
      <c r="X50" s="75"/>
      <c r="Y50" s="70"/>
      <c r="Z50" s="75"/>
      <c r="AA50" s="70"/>
      <c r="AB50" s="75"/>
      <c r="AC50" s="70"/>
      <c r="AD50" s="71"/>
      <c r="AE50" s="59" t="s">
        <v>14</v>
      </c>
    </row>
    <row r="51" spans="1:31" ht="15" customHeight="1">
      <c r="A51" s="198"/>
      <c r="B51" s="216"/>
      <c r="C51" s="202"/>
      <c r="D51" s="204"/>
      <c r="E51" s="72"/>
      <c r="F51" s="72">
        <f t="shared" si="4"/>
        <v>0</v>
      </c>
      <c r="G51" s="73"/>
      <c r="H51" s="72"/>
      <c r="I51" s="73"/>
      <c r="J51" s="72"/>
      <c r="K51" s="73"/>
      <c r="L51" s="72"/>
      <c r="M51" s="73"/>
      <c r="N51" s="72"/>
      <c r="O51" s="73"/>
      <c r="P51" s="72"/>
      <c r="Q51" s="73"/>
      <c r="R51" s="72"/>
      <c r="S51" s="73"/>
      <c r="T51" s="72"/>
      <c r="U51" s="73"/>
      <c r="V51" s="72"/>
      <c r="W51" s="73"/>
      <c r="X51" s="72"/>
      <c r="Y51" s="73"/>
      <c r="Z51" s="72"/>
      <c r="AA51" s="73"/>
      <c r="AB51" s="72"/>
      <c r="AC51" s="73"/>
      <c r="AD51" s="74"/>
      <c r="AE51" s="59" t="s">
        <v>15</v>
      </c>
    </row>
    <row r="52" spans="1:31" ht="15" customHeight="1">
      <c r="A52" s="197">
        <v>22</v>
      </c>
      <c r="B52" s="215"/>
      <c r="C52" s="201"/>
      <c r="D52" s="203"/>
      <c r="E52" s="75"/>
      <c r="F52" s="75">
        <f t="shared" si="4"/>
        <v>0</v>
      </c>
      <c r="G52" s="70"/>
      <c r="H52" s="75"/>
      <c r="I52" s="70"/>
      <c r="J52" s="75"/>
      <c r="K52" s="70"/>
      <c r="L52" s="75"/>
      <c r="M52" s="70"/>
      <c r="N52" s="75"/>
      <c r="O52" s="70"/>
      <c r="P52" s="75"/>
      <c r="Q52" s="70"/>
      <c r="R52" s="75"/>
      <c r="S52" s="70"/>
      <c r="T52" s="75"/>
      <c r="U52" s="70"/>
      <c r="V52" s="75"/>
      <c r="W52" s="70"/>
      <c r="X52" s="75"/>
      <c r="Y52" s="70"/>
      <c r="Z52" s="75"/>
      <c r="AA52" s="70"/>
      <c r="AB52" s="75"/>
      <c r="AC52" s="70"/>
      <c r="AD52" s="71"/>
      <c r="AE52" s="59" t="s">
        <v>14</v>
      </c>
    </row>
    <row r="53" spans="1:31" ht="15" customHeight="1">
      <c r="A53" s="198"/>
      <c r="B53" s="216"/>
      <c r="C53" s="202"/>
      <c r="D53" s="204"/>
      <c r="E53" s="72"/>
      <c r="F53" s="72">
        <f t="shared" si="4"/>
        <v>0</v>
      </c>
      <c r="G53" s="73"/>
      <c r="H53" s="72"/>
      <c r="I53" s="73"/>
      <c r="J53" s="72"/>
      <c r="K53" s="73"/>
      <c r="L53" s="72"/>
      <c r="M53" s="73"/>
      <c r="N53" s="72"/>
      <c r="O53" s="73"/>
      <c r="P53" s="72"/>
      <c r="Q53" s="73"/>
      <c r="R53" s="72"/>
      <c r="S53" s="73"/>
      <c r="T53" s="72"/>
      <c r="U53" s="73"/>
      <c r="V53" s="72"/>
      <c r="W53" s="73"/>
      <c r="X53" s="72"/>
      <c r="Y53" s="73"/>
      <c r="Z53" s="72"/>
      <c r="AA53" s="73"/>
      <c r="AB53" s="72"/>
      <c r="AC53" s="73"/>
      <c r="AD53" s="74"/>
      <c r="AE53" s="59" t="s">
        <v>15</v>
      </c>
    </row>
    <row r="54" spans="1:31" ht="15" customHeight="1">
      <c r="A54" s="197">
        <v>23</v>
      </c>
      <c r="B54" s="215"/>
      <c r="C54" s="201"/>
      <c r="D54" s="203"/>
      <c r="E54" s="75"/>
      <c r="F54" s="75">
        <f t="shared" si="4"/>
        <v>0</v>
      </c>
      <c r="G54" s="70"/>
      <c r="H54" s="75"/>
      <c r="I54" s="70"/>
      <c r="J54" s="75"/>
      <c r="K54" s="70"/>
      <c r="L54" s="75"/>
      <c r="M54" s="70"/>
      <c r="N54" s="75"/>
      <c r="O54" s="70"/>
      <c r="P54" s="75"/>
      <c r="Q54" s="70"/>
      <c r="R54" s="75"/>
      <c r="S54" s="70"/>
      <c r="T54" s="75"/>
      <c r="U54" s="70"/>
      <c r="V54" s="75"/>
      <c r="W54" s="70"/>
      <c r="X54" s="75"/>
      <c r="Y54" s="70"/>
      <c r="Z54" s="75"/>
      <c r="AA54" s="70"/>
      <c r="AB54" s="75"/>
      <c r="AC54" s="70"/>
      <c r="AD54" s="71"/>
      <c r="AE54" s="59" t="s">
        <v>14</v>
      </c>
    </row>
    <row r="55" spans="1:31" ht="15" customHeight="1">
      <c r="A55" s="198"/>
      <c r="B55" s="216"/>
      <c r="C55" s="202"/>
      <c r="D55" s="204"/>
      <c r="E55" s="72"/>
      <c r="F55" s="72">
        <f t="shared" si="4"/>
        <v>0</v>
      </c>
      <c r="G55" s="73"/>
      <c r="H55" s="72"/>
      <c r="I55" s="73"/>
      <c r="J55" s="72"/>
      <c r="K55" s="73"/>
      <c r="L55" s="72"/>
      <c r="M55" s="73"/>
      <c r="N55" s="72"/>
      <c r="O55" s="73"/>
      <c r="P55" s="72"/>
      <c r="Q55" s="73"/>
      <c r="R55" s="72"/>
      <c r="S55" s="73"/>
      <c r="T55" s="72"/>
      <c r="U55" s="73"/>
      <c r="V55" s="72"/>
      <c r="W55" s="73"/>
      <c r="X55" s="72"/>
      <c r="Y55" s="73"/>
      <c r="Z55" s="72"/>
      <c r="AA55" s="73"/>
      <c r="AB55" s="72"/>
      <c r="AC55" s="73"/>
      <c r="AD55" s="74"/>
      <c r="AE55" s="59" t="s">
        <v>15</v>
      </c>
    </row>
    <row r="56" spans="1:31" ht="15" customHeight="1">
      <c r="A56" s="197">
        <v>35</v>
      </c>
      <c r="B56" s="199"/>
      <c r="C56" s="201"/>
      <c r="D56" s="203"/>
      <c r="E56" s="75"/>
      <c r="F56" s="75"/>
      <c r="G56" s="70">
        <f t="shared" ref="G56:G77" si="5">+F56-E56</f>
        <v>0</v>
      </c>
      <c r="H56" s="75"/>
      <c r="I56" s="70">
        <f t="shared" ref="I56:I77" si="6">+H56-G56</f>
        <v>0</v>
      </c>
      <c r="J56" s="75"/>
      <c r="K56" s="70">
        <f t="shared" ref="K56:K77" si="7">+J56-I56</f>
        <v>0</v>
      </c>
      <c r="L56" s="75"/>
      <c r="M56" s="70">
        <f t="shared" ref="M56:M77" si="8">+L56-K56</f>
        <v>0</v>
      </c>
      <c r="N56" s="75"/>
      <c r="O56" s="70">
        <f t="shared" ref="O56:O77" si="9">+N56-M56</f>
        <v>0</v>
      </c>
      <c r="P56" s="75"/>
      <c r="Q56" s="70">
        <f t="shared" ref="Q56:Q77" si="10">+P56-O56</f>
        <v>0</v>
      </c>
      <c r="R56" s="75"/>
      <c r="S56" s="70">
        <f t="shared" ref="S56:S77" si="11">+R56-Q56</f>
        <v>0</v>
      </c>
      <c r="T56" s="75"/>
      <c r="U56" s="70">
        <f t="shared" ref="U56:U77" si="12">+T56-S56</f>
        <v>0</v>
      </c>
      <c r="V56" s="75"/>
      <c r="W56" s="70">
        <f t="shared" ref="W56:W77" si="13">+V56-U56</f>
        <v>0</v>
      </c>
      <c r="X56" s="75"/>
      <c r="Y56" s="70">
        <f t="shared" ref="Y56:Y77" si="14">+X56-W56</f>
        <v>0</v>
      </c>
      <c r="Z56" s="75"/>
      <c r="AA56" s="70">
        <f t="shared" ref="AA56:AA77" si="15">+Z56-Y56</f>
        <v>0</v>
      </c>
      <c r="AB56" s="75"/>
      <c r="AC56" s="70">
        <f t="shared" ref="AC56:AD77" si="16">+AA56-Z56</f>
        <v>0</v>
      </c>
      <c r="AD56" s="71">
        <f t="shared" si="16"/>
        <v>0</v>
      </c>
      <c r="AE56" s="59" t="s">
        <v>14</v>
      </c>
    </row>
    <row r="57" spans="1:31" ht="15" customHeight="1">
      <c r="A57" s="198"/>
      <c r="B57" s="200"/>
      <c r="C57" s="202"/>
      <c r="D57" s="204"/>
      <c r="E57" s="72"/>
      <c r="F57" s="72"/>
      <c r="G57" s="73">
        <f t="shared" si="5"/>
        <v>0</v>
      </c>
      <c r="H57" s="72"/>
      <c r="I57" s="73">
        <f t="shared" si="6"/>
        <v>0</v>
      </c>
      <c r="J57" s="72"/>
      <c r="K57" s="73">
        <f t="shared" si="7"/>
        <v>0</v>
      </c>
      <c r="L57" s="72"/>
      <c r="M57" s="73">
        <f t="shared" si="8"/>
        <v>0</v>
      </c>
      <c r="N57" s="72"/>
      <c r="O57" s="73">
        <f t="shared" si="9"/>
        <v>0</v>
      </c>
      <c r="P57" s="72"/>
      <c r="Q57" s="73">
        <f t="shared" si="10"/>
        <v>0</v>
      </c>
      <c r="R57" s="72"/>
      <c r="S57" s="73">
        <f t="shared" si="11"/>
        <v>0</v>
      </c>
      <c r="T57" s="72"/>
      <c r="U57" s="73">
        <f t="shared" si="12"/>
        <v>0</v>
      </c>
      <c r="V57" s="72"/>
      <c r="W57" s="73">
        <f t="shared" si="13"/>
        <v>0</v>
      </c>
      <c r="X57" s="72"/>
      <c r="Y57" s="73">
        <f t="shared" si="14"/>
        <v>0</v>
      </c>
      <c r="Z57" s="72"/>
      <c r="AA57" s="73">
        <f t="shared" si="15"/>
        <v>0</v>
      </c>
      <c r="AB57" s="72"/>
      <c r="AC57" s="73">
        <f t="shared" si="16"/>
        <v>0</v>
      </c>
      <c r="AD57" s="74">
        <f t="shared" si="16"/>
        <v>0</v>
      </c>
      <c r="AE57" s="59" t="s">
        <v>15</v>
      </c>
    </row>
    <row r="58" spans="1:31" ht="15" customHeight="1">
      <c r="A58" s="197">
        <v>36</v>
      </c>
      <c r="B58" s="199"/>
      <c r="C58" s="214"/>
      <c r="D58" s="203"/>
      <c r="E58" s="76"/>
      <c r="F58" s="76"/>
      <c r="G58" s="70">
        <f t="shared" si="5"/>
        <v>0</v>
      </c>
      <c r="H58" s="76"/>
      <c r="I58" s="70">
        <f t="shared" si="6"/>
        <v>0</v>
      </c>
      <c r="J58" s="76"/>
      <c r="K58" s="70">
        <f t="shared" si="7"/>
        <v>0</v>
      </c>
      <c r="L58" s="76"/>
      <c r="M58" s="70">
        <f t="shared" si="8"/>
        <v>0</v>
      </c>
      <c r="N58" s="76"/>
      <c r="O58" s="70">
        <f t="shared" si="9"/>
        <v>0</v>
      </c>
      <c r="P58" s="76"/>
      <c r="Q58" s="70">
        <f t="shared" si="10"/>
        <v>0</v>
      </c>
      <c r="R58" s="76"/>
      <c r="S58" s="70">
        <f t="shared" si="11"/>
        <v>0</v>
      </c>
      <c r="T58" s="76"/>
      <c r="U58" s="70">
        <f t="shared" si="12"/>
        <v>0</v>
      </c>
      <c r="V58" s="76"/>
      <c r="W58" s="70">
        <f t="shared" si="13"/>
        <v>0</v>
      </c>
      <c r="X58" s="76"/>
      <c r="Y58" s="70">
        <f t="shared" si="14"/>
        <v>0</v>
      </c>
      <c r="Z58" s="76"/>
      <c r="AA58" s="70">
        <f t="shared" si="15"/>
        <v>0</v>
      </c>
      <c r="AB58" s="76"/>
      <c r="AC58" s="70">
        <f t="shared" si="16"/>
        <v>0</v>
      </c>
      <c r="AD58" s="71">
        <f t="shared" si="16"/>
        <v>0</v>
      </c>
      <c r="AE58" s="59" t="s">
        <v>14</v>
      </c>
    </row>
    <row r="59" spans="1:31" ht="15" customHeight="1">
      <c r="A59" s="198"/>
      <c r="B59" s="200"/>
      <c r="C59" s="214"/>
      <c r="D59" s="204"/>
      <c r="E59" s="77"/>
      <c r="F59" s="77"/>
      <c r="G59" s="73">
        <f t="shared" si="5"/>
        <v>0</v>
      </c>
      <c r="H59" s="77"/>
      <c r="I59" s="73">
        <f t="shared" si="6"/>
        <v>0</v>
      </c>
      <c r="J59" s="77"/>
      <c r="K59" s="73">
        <f t="shared" si="7"/>
        <v>0</v>
      </c>
      <c r="L59" s="77"/>
      <c r="M59" s="73">
        <f t="shared" si="8"/>
        <v>0</v>
      </c>
      <c r="N59" s="77"/>
      <c r="O59" s="73">
        <f t="shared" si="9"/>
        <v>0</v>
      </c>
      <c r="P59" s="77"/>
      <c r="Q59" s="73">
        <f t="shared" si="10"/>
        <v>0</v>
      </c>
      <c r="R59" s="77"/>
      <c r="S59" s="73">
        <f t="shared" si="11"/>
        <v>0</v>
      </c>
      <c r="T59" s="77"/>
      <c r="U59" s="73">
        <f t="shared" si="12"/>
        <v>0</v>
      </c>
      <c r="V59" s="77"/>
      <c r="W59" s="73">
        <f t="shared" si="13"/>
        <v>0</v>
      </c>
      <c r="X59" s="77"/>
      <c r="Y59" s="73">
        <f t="shared" si="14"/>
        <v>0</v>
      </c>
      <c r="Z59" s="77"/>
      <c r="AA59" s="73">
        <f t="shared" si="15"/>
        <v>0</v>
      </c>
      <c r="AB59" s="77"/>
      <c r="AC59" s="73">
        <f t="shared" si="16"/>
        <v>0</v>
      </c>
      <c r="AD59" s="74">
        <f t="shared" si="16"/>
        <v>0</v>
      </c>
      <c r="AE59" s="59" t="s">
        <v>15</v>
      </c>
    </row>
    <row r="60" spans="1:31" ht="15" customHeight="1">
      <c r="A60" s="197">
        <v>37</v>
      </c>
      <c r="B60" s="199"/>
      <c r="C60" s="201"/>
      <c r="D60" s="203"/>
      <c r="E60" s="75"/>
      <c r="F60" s="75"/>
      <c r="G60" s="70">
        <f t="shared" si="5"/>
        <v>0</v>
      </c>
      <c r="H60" s="75"/>
      <c r="I60" s="70">
        <f t="shared" si="6"/>
        <v>0</v>
      </c>
      <c r="J60" s="75"/>
      <c r="K60" s="70">
        <f t="shared" si="7"/>
        <v>0</v>
      </c>
      <c r="L60" s="75"/>
      <c r="M60" s="70">
        <f t="shared" si="8"/>
        <v>0</v>
      </c>
      <c r="N60" s="75"/>
      <c r="O60" s="70">
        <f t="shared" si="9"/>
        <v>0</v>
      </c>
      <c r="P60" s="75"/>
      <c r="Q60" s="70">
        <f t="shared" si="10"/>
        <v>0</v>
      </c>
      <c r="R60" s="75"/>
      <c r="S60" s="70">
        <f t="shared" si="11"/>
        <v>0</v>
      </c>
      <c r="T60" s="75"/>
      <c r="U60" s="70">
        <f t="shared" si="12"/>
        <v>0</v>
      </c>
      <c r="V60" s="75"/>
      <c r="W60" s="70">
        <f t="shared" si="13"/>
        <v>0</v>
      </c>
      <c r="X60" s="75"/>
      <c r="Y60" s="70">
        <f t="shared" si="14"/>
        <v>0</v>
      </c>
      <c r="Z60" s="75"/>
      <c r="AA60" s="70">
        <f t="shared" si="15"/>
        <v>0</v>
      </c>
      <c r="AB60" s="75"/>
      <c r="AC60" s="70">
        <f t="shared" si="16"/>
        <v>0</v>
      </c>
      <c r="AD60" s="71">
        <f t="shared" si="16"/>
        <v>0</v>
      </c>
      <c r="AE60" s="59" t="s">
        <v>14</v>
      </c>
    </row>
    <row r="61" spans="1:31" ht="15" customHeight="1">
      <c r="A61" s="198"/>
      <c r="B61" s="200"/>
      <c r="C61" s="202"/>
      <c r="D61" s="204"/>
      <c r="E61" s="72"/>
      <c r="F61" s="72"/>
      <c r="G61" s="73">
        <f t="shared" si="5"/>
        <v>0</v>
      </c>
      <c r="H61" s="72"/>
      <c r="I61" s="73">
        <f t="shared" si="6"/>
        <v>0</v>
      </c>
      <c r="J61" s="72"/>
      <c r="K61" s="73">
        <f t="shared" si="7"/>
        <v>0</v>
      </c>
      <c r="L61" s="72"/>
      <c r="M61" s="73">
        <f t="shared" si="8"/>
        <v>0</v>
      </c>
      <c r="N61" s="72"/>
      <c r="O61" s="73">
        <f t="shared" si="9"/>
        <v>0</v>
      </c>
      <c r="P61" s="72"/>
      <c r="Q61" s="73">
        <f t="shared" si="10"/>
        <v>0</v>
      </c>
      <c r="R61" s="72"/>
      <c r="S61" s="73">
        <f t="shared" si="11"/>
        <v>0</v>
      </c>
      <c r="T61" s="72"/>
      <c r="U61" s="73">
        <f t="shared" si="12"/>
        <v>0</v>
      </c>
      <c r="V61" s="72"/>
      <c r="W61" s="73">
        <f t="shared" si="13"/>
        <v>0</v>
      </c>
      <c r="X61" s="72"/>
      <c r="Y61" s="73">
        <f t="shared" si="14"/>
        <v>0</v>
      </c>
      <c r="Z61" s="72"/>
      <c r="AA61" s="73">
        <f t="shared" si="15"/>
        <v>0</v>
      </c>
      <c r="AB61" s="72"/>
      <c r="AC61" s="73">
        <f t="shared" si="16"/>
        <v>0</v>
      </c>
      <c r="AD61" s="74">
        <f t="shared" si="16"/>
        <v>0</v>
      </c>
      <c r="AE61" s="59" t="s">
        <v>15</v>
      </c>
    </row>
    <row r="62" spans="1:31" ht="15" customHeight="1">
      <c r="A62" s="197">
        <v>38</v>
      </c>
      <c r="B62" s="199"/>
      <c r="C62" s="201"/>
      <c r="D62" s="203"/>
      <c r="E62" s="75"/>
      <c r="F62" s="75"/>
      <c r="G62" s="70">
        <f t="shared" si="5"/>
        <v>0</v>
      </c>
      <c r="H62" s="75"/>
      <c r="I62" s="70">
        <f t="shared" si="6"/>
        <v>0</v>
      </c>
      <c r="J62" s="75"/>
      <c r="K62" s="70">
        <f t="shared" si="7"/>
        <v>0</v>
      </c>
      <c r="L62" s="75"/>
      <c r="M62" s="70">
        <f t="shared" si="8"/>
        <v>0</v>
      </c>
      <c r="N62" s="75"/>
      <c r="O62" s="70">
        <f t="shared" si="9"/>
        <v>0</v>
      </c>
      <c r="P62" s="75"/>
      <c r="Q62" s="70">
        <f t="shared" si="10"/>
        <v>0</v>
      </c>
      <c r="R62" s="75"/>
      <c r="S62" s="70">
        <f t="shared" si="11"/>
        <v>0</v>
      </c>
      <c r="T62" s="75"/>
      <c r="U62" s="70">
        <f t="shared" si="12"/>
        <v>0</v>
      </c>
      <c r="V62" s="75"/>
      <c r="W62" s="70">
        <f t="shared" si="13"/>
        <v>0</v>
      </c>
      <c r="X62" s="75"/>
      <c r="Y62" s="70">
        <f t="shared" si="14"/>
        <v>0</v>
      </c>
      <c r="Z62" s="75"/>
      <c r="AA62" s="70">
        <f t="shared" si="15"/>
        <v>0</v>
      </c>
      <c r="AB62" s="75"/>
      <c r="AC62" s="70">
        <f t="shared" si="16"/>
        <v>0</v>
      </c>
      <c r="AD62" s="71">
        <f t="shared" si="16"/>
        <v>0</v>
      </c>
      <c r="AE62" s="59" t="s">
        <v>14</v>
      </c>
    </row>
    <row r="63" spans="1:31" ht="15" customHeight="1">
      <c r="A63" s="198"/>
      <c r="B63" s="200"/>
      <c r="C63" s="202"/>
      <c r="D63" s="204"/>
      <c r="E63" s="72"/>
      <c r="F63" s="72"/>
      <c r="G63" s="73">
        <f t="shared" si="5"/>
        <v>0</v>
      </c>
      <c r="H63" s="72"/>
      <c r="I63" s="73">
        <f t="shared" si="6"/>
        <v>0</v>
      </c>
      <c r="J63" s="72"/>
      <c r="K63" s="73">
        <f t="shared" si="7"/>
        <v>0</v>
      </c>
      <c r="L63" s="72"/>
      <c r="M63" s="73">
        <f t="shared" si="8"/>
        <v>0</v>
      </c>
      <c r="N63" s="72"/>
      <c r="O63" s="73">
        <f t="shared" si="9"/>
        <v>0</v>
      </c>
      <c r="P63" s="72"/>
      <c r="Q63" s="73">
        <f t="shared" si="10"/>
        <v>0</v>
      </c>
      <c r="R63" s="72"/>
      <c r="S63" s="73">
        <f t="shared" si="11"/>
        <v>0</v>
      </c>
      <c r="T63" s="72"/>
      <c r="U63" s="73">
        <f t="shared" si="12"/>
        <v>0</v>
      </c>
      <c r="V63" s="72"/>
      <c r="W63" s="73">
        <f t="shared" si="13"/>
        <v>0</v>
      </c>
      <c r="X63" s="72"/>
      <c r="Y63" s="73">
        <f t="shared" si="14"/>
        <v>0</v>
      </c>
      <c r="Z63" s="72"/>
      <c r="AA63" s="73">
        <f t="shared" si="15"/>
        <v>0</v>
      </c>
      <c r="AB63" s="72"/>
      <c r="AC63" s="73">
        <f t="shared" si="16"/>
        <v>0</v>
      </c>
      <c r="AD63" s="74">
        <f t="shared" si="16"/>
        <v>0</v>
      </c>
      <c r="AE63" s="59" t="s">
        <v>15</v>
      </c>
    </row>
    <row r="64" spans="1:31" ht="15" customHeight="1">
      <c r="A64" s="197">
        <v>39</v>
      </c>
      <c r="B64" s="199"/>
      <c r="C64" s="201"/>
      <c r="D64" s="203"/>
      <c r="E64" s="75"/>
      <c r="F64" s="75"/>
      <c r="G64" s="70">
        <f t="shared" si="5"/>
        <v>0</v>
      </c>
      <c r="H64" s="75"/>
      <c r="I64" s="70">
        <f t="shared" si="6"/>
        <v>0</v>
      </c>
      <c r="J64" s="75"/>
      <c r="K64" s="70">
        <f t="shared" si="7"/>
        <v>0</v>
      </c>
      <c r="L64" s="75"/>
      <c r="M64" s="70">
        <f t="shared" si="8"/>
        <v>0</v>
      </c>
      <c r="N64" s="75"/>
      <c r="O64" s="70">
        <f t="shared" si="9"/>
        <v>0</v>
      </c>
      <c r="P64" s="75"/>
      <c r="Q64" s="70">
        <f t="shared" si="10"/>
        <v>0</v>
      </c>
      <c r="R64" s="75"/>
      <c r="S64" s="70">
        <f t="shared" si="11"/>
        <v>0</v>
      </c>
      <c r="T64" s="75"/>
      <c r="U64" s="70">
        <f t="shared" si="12"/>
        <v>0</v>
      </c>
      <c r="V64" s="75"/>
      <c r="W64" s="70">
        <f t="shared" si="13"/>
        <v>0</v>
      </c>
      <c r="X64" s="75"/>
      <c r="Y64" s="70">
        <f t="shared" si="14"/>
        <v>0</v>
      </c>
      <c r="Z64" s="75"/>
      <c r="AA64" s="70">
        <f t="shared" si="15"/>
        <v>0</v>
      </c>
      <c r="AB64" s="75"/>
      <c r="AC64" s="70">
        <f t="shared" si="16"/>
        <v>0</v>
      </c>
      <c r="AD64" s="71">
        <f t="shared" si="16"/>
        <v>0</v>
      </c>
      <c r="AE64" s="59" t="s">
        <v>14</v>
      </c>
    </row>
    <row r="65" spans="1:31" ht="15" customHeight="1">
      <c r="A65" s="198"/>
      <c r="B65" s="200"/>
      <c r="C65" s="202"/>
      <c r="D65" s="204"/>
      <c r="E65" s="72"/>
      <c r="F65" s="72"/>
      <c r="G65" s="73">
        <f t="shared" si="5"/>
        <v>0</v>
      </c>
      <c r="H65" s="72"/>
      <c r="I65" s="73">
        <f t="shared" si="6"/>
        <v>0</v>
      </c>
      <c r="J65" s="72"/>
      <c r="K65" s="73">
        <f t="shared" si="7"/>
        <v>0</v>
      </c>
      <c r="L65" s="72"/>
      <c r="M65" s="73">
        <f t="shared" si="8"/>
        <v>0</v>
      </c>
      <c r="N65" s="72"/>
      <c r="O65" s="73">
        <f t="shared" si="9"/>
        <v>0</v>
      </c>
      <c r="P65" s="72"/>
      <c r="Q65" s="73">
        <f t="shared" si="10"/>
        <v>0</v>
      </c>
      <c r="R65" s="72"/>
      <c r="S65" s="73">
        <f t="shared" si="11"/>
        <v>0</v>
      </c>
      <c r="T65" s="72"/>
      <c r="U65" s="73">
        <f t="shared" si="12"/>
        <v>0</v>
      </c>
      <c r="V65" s="72"/>
      <c r="W65" s="73">
        <f t="shared" si="13"/>
        <v>0</v>
      </c>
      <c r="X65" s="72"/>
      <c r="Y65" s="73">
        <f t="shared" si="14"/>
        <v>0</v>
      </c>
      <c r="Z65" s="72"/>
      <c r="AA65" s="73">
        <f t="shared" si="15"/>
        <v>0</v>
      </c>
      <c r="AB65" s="72"/>
      <c r="AC65" s="73">
        <f t="shared" si="16"/>
        <v>0</v>
      </c>
      <c r="AD65" s="74">
        <f t="shared" si="16"/>
        <v>0</v>
      </c>
      <c r="AE65" s="59" t="s">
        <v>15</v>
      </c>
    </row>
    <row r="66" spans="1:31" ht="15" customHeight="1">
      <c r="A66" s="197">
        <v>40</v>
      </c>
      <c r="B66" s="199"/>
      <c r="C66" s="201"/>
      <c r="D66" s="203"/>
      <c r="E66" s="75"/>
      <c r="F66" s="75"/>
      <c r="G66" s="70">
        <f t="shared" si="5"/>
        <v>0</v>
      </c>
      <c r="H66" s="75"/>
      <c r="I66" s="70">
        <f t="shared" si="6"/>
        <v>0</v>
      </c>
      <c r="J66" s="75"/>
      <c r="K66" s="70">
        <f t="shared" si="7"/>
        <v>0</v>
      </c>
      <c r="L66" s="75"/>
      <c r="M66" s="70">
        <f t="shared" si="8"/>
        <v>0</v>
      </c>
      <c r="N66" s="75"/>
      <c r="O66" s="70">
        <f t="shared" si="9"/>
        <v>0</v>
      </c>
      <c r="P66" s="75"/>
      <c r="Q66" s="70">
        <f t="shared" si="10"/>
        <v>0</v>
      </c>
      <c r="R66" s="75"/>
      <c r="S66" s="70">
        <f t="shared" si="11"/>
        <v>0</v>
      </c>
      <c r="T66" s="75"/>
      <c r="U66" s="70">
        <f t="shared" si="12"/>
        <v>0</v>
      </c>
      <c r="V66" s="75"/>
      <c r="W66" s="70">
        <f t="shared" si="13"/>
        <v>0</v>
      </c>
      <c r="X66" s="75"/>
      <c r="Y66" s="70">
        <f t="shared" si="14"/>
        <v>0</v>
      </c>
      <c r="Z66" s="75"/>
      <c r="AA66" s="70">
        <f t="shared" si="15"/>
        <v>0</v>
      </c>
      <c r="AB66" s="75"/>
      <c r="AC66" s="70">
        <f t="shared" si="16"/>
        <v>0</v>
      </c>
      <c r="AD66" s="71">
        <f t="shared" si="16"/>
        <v>0</v>
      </c>
      <c r="AE66" s="59" t="s">
        <v>14</v>
      </c>
    </row>
    <row r="67" spans="1:31" ht="15" customHeight="1">
      <c r="A67" s="198"/>
      <c r="B67" s="200"/>
      <c r="C67" s="202"/>
      <c r="D67" s="204"/>
      <c r="E67" s="72"/>
      <c r="F67" s="72"/>
      <c r="G67" s="73">
        <f t="shared" si="5"/>
        <v>0</v>
      </c>
      <c r="H67" s="72"/>
      <c r="I67" s="73">
        <f t="shared" si="6"/>
        <v>0</v>
      </c>
      <c r="J67" s="72"/>
      <c r="K67" s="73">
        <f t="shared" si="7"/>
        <v>0</v>
      </c>
      <c r="L67" s="72"/>
      <c r="M67" s="73">
        <f t="shared" si="8"/>
        <v>0</v>
      </c>
      <c r="N67" s="72"/>
      <c r="O67" s="73">
        <f t="shared" si="9"/>
        <v>0</v>
      </c>
      <c r="P67" s="72"/>
      <c r="Q67" s="73">
        <f t="shared" si="10"/>
        <v>0</v>
      </c>
      <c r="R67" s="72"/>
      <c r="S67" s="73">
        <f t="shared" si="11"/>
        <v>0</v>
      </c>
      <c r="T67" s="72"/>
      <c r="U67" s="73">
        <f t="shared" si="12"/>
        <v>0</v>
      </c>
      <c r="V67" s="72"/>
      <c r="W67" s="73">
        <f t="shared" si="13"/>
        <v>0</v>
      </c>
      <c r="X67" s="72"/>
      <c r="Y67" s="73">
        <f t="shared" si="14"/>
        <v>0</v>
      </c>
      <c r="Z67" s="72"/>
      <c r="AA67" s="73">
        <f t="shared" si="15"/>
        <v>0</v>
      </c>
      <c r="AB67" s="72"/>
      <c r="AC67" s="73">
        <f t="shared" si="16"/>
        <v>0</v>
      </c>
      <c r="AD67" s="74">
        <f t="shared" si="16"/>
        <v>0</v>
      </c>
      <c r="AE67" s="59" t="s">
        <v>15</v>
      </c>
    </row>
    <row r="68" spans="1:31" ht="15" customHeight="1">
      <c r="A68" s="197">
        <v>41</v>
      </c>
      <c r="B68" s="199"/>
      <c r="C68" s="201"/>
      <c r="D68" s="203"/>
      <c r="E68" s="75"/>
      <c r="F68" s="75"/>
      <c r="G68" s="70">
        <f t="shared" si="5"/>
        <v>0</v>
      </c>
      <c r="H68" s="75"/>
      <c r="I68" s="70">
        <f t="shared" si="6"/>
        <v>0</v>
      </c>
      <c r="J68" s="75"/>
      <c r="K68" s="70">
        <f t="shared" si="7"/>
        <v>0</v>
      </c>
      <c r="L68" s="75"/>
      <c r="M68" s="70">
        <f t="shared" si="8"/>
        <v>0</v>
      </c>
      <c r="N68" s="75"/>
      <c r="O68" s="70">
        <f t="shared" si="9"/>
        <v>0</v>
      </c>
      <c r="P68" s="75"/>
      <c r="Q68" s="70">
        <f t="shared" si="10"/>
        <v>0</v>
      </c>
      <c r="R68" s="75"/>
      <c r="S68" s="70">
        <f t="shared" si="11"/>
        <v>0</v>
      </c>
      <c r="T68" s="75"/>
      <c r="U68" s="70">
        <f t="shared" si="12"/>
        <v>0</v>
      </c>
      <c r="V68" s="75"/>
      <c r="W68" s="70">
        <f t="shared" si="13"/>
        <v>0</v>
      </c>
      <c r="X68" s="75"/>
      <c r="Y68" s="70">
        <f t="shared" si="14"/>
        <v>0</v>
      </c>
      <c r="Z68" s="75"/>
      <c r="AA68" s="70">
        <f t="shared" si="15"/>
        <v>0</v>
      </c>
      <c r="AB68" s="75"/>
      <c r="AC68" s="70">
        <f t="shared" si="16"/>
        <v>0</v>
      </c>
      <c r="AD68" s="71">
        <f t="shared" si="16"/>
        <v>0</v>
      </c>
      <c r="AE68" s="59" t="s">
        <v>14</v>
      </c>
    </row>
    <row r="69" spans="1:31" ht="15" customHeight="1">
      <c r="A69" s="198"/>
      <c r="B69" s="200"/>
      <c r="C69" s="202"/>
      <c r="D69" s="204"/>
      <c r="E69" s="72"/>
      <c r="F69" s="72"/>
      <c r="G69" s="73">
        <f t="shared" si="5"/>
        <v>0</v>
      </c>
      <c r="H69" s="72"/>
      <c r="I69" s="73">
        <f t="shared" si="6"/>
        <v>0</v>
      </c>
      <c r="J69" s="72"/>
      <c r="K69" s="73">
        <f t="shared" si="7"/>
        <v>0</v>
      </c>
      <c r="L69" s="72"/>
      <c r="M69" s="73">
        <f t="shared" si="8"/>
        <v>0</v>
      </c>
      <c r="N69" s="72"/>
      <c r="O69" s="73">
        <f t="shared" si="9"/>
        <v>0</v>
      </c>
      <c r="P69" s="72"/>
      <c r="Q69" s="73">
        <f t="shared" si="10"/>
        <v>0</v>
      </c>
      <c r="R69" s="72"/>
      <c r="S69" s="73">
        <f t="shared" si="11"/>
        <v>0</v>
      </c>
      <c r="T69" s="72"/>
      <c r="U69" s="73">
        <f t="shared" si="12"/>
        <v>0</v>
      </c>
      <c r="V69" s="72"/>
      <c r="W69" s="73">
        <f t="shared" si="13"/>
        <v>0</v>
      </c>
      <c r="X69" s="72"/>
      <c r="Y69" s="73">
        <f t="shared" si="14"/>
        <v>0</v>
      </c>
      <c r="Z69" s="72"/>
      <c r="AA69" s="73">
        <f t="shared" si="15"/>
        <v>0</v>
      </c>
      <c r="AB69" s="72"/>
      <c r="AC69" s="73">
        <f t="shared" si="16"/>
        <v>0</v>
      </c>
      <c r="AD69" s="74">
        <f t="shared" si="16"/>
        <v>0</v>
      </c>
      <c r="AE69" s="59" t="s">
        <v>15</v>
      </c>
    </row>
    <row r="70" spans="1:31" ht="15" customHeight="1">
      <c r="A70" s="197">
        <v>42</v>
      </c>
      <c r="B70" s="199"/>
      <c r="C70" s="201"/>
      <c r="D70" s="203"/>
      <c r="E70" s="75"/>
      <c r="F70" s="75"/>
      <c r="G70" s="70">
        <f t="shared" si="5"/>
        <v>0</v>
      </c>
      <c r="H70" s="75"/>
      <c r="I70" s="70">
        <f t="shared" si="6"/>
        <v>0</v>
      </c>
      <c r="J70" s="75"/>
      <c r="K70" s="70">
        <f t="shared" si="7"/>
        <v>0</v>
      </c>
      <c r="L70" s="75"/>
      <c r="M70" s="70">
        <f t="shared" si="8"/>
        <v>0</v>
      </c>
      <c r="N70" s="75"/>
      <c r="O70" s="70">
        <f t="shared" si="9"/>
        <v>0</v>
      </c>
      <c r="P70" s="75"/>
      <c r="Q70" s="70">
        <f t="shared" si="10"/>
        <v>0</v>
      </c>
      <c r="R70" s="75"/>
      <c r="S70" s="70">
        <f t="shared" si="11"/>
        <v>0</v>
      </c>
      <c r="T70" s="75"/>
      <c r="U70" s="70">
        <f t="shared" si="12"/>
        <v>0</v>
      </c>
      <c r="V70" s="75"/>
      <c r="W70" s="70">
        <f t="shared" si="13"/>
        <v>0</v>
      </c>
      <c r="X70" s="75"/>
      <c r="Y70" s="70">
        <f t="shared" si="14"/>
        <v>0</v>
      </c>
      <c r="Z70" s="75"/>
      <c r="AA70" s="70">
        <f t="shared" si="15"/>
        <v>0</v>
      </c>
      <c r="AB70" s="75"/>
      <c r="AC70" s="70">
        <f t="shared" si="16"/>
        <v>0</v>
      </c>
      <c r="AD70" s="71">
        <f t="shared" si="16"/>
        <v>0</v>
      </c>
      <c r="AE70" s="59" t="s">
        <v>14</v>
      </c>
    </row>
    <row r="71" spans="1:31" ht="15" customHeight="1">
      <c r="A71" s="198"/>
      <c r="B71" s="200"/>
      <c r="C71" s="202"/>
      <c r="D71" s="204"/>
      <c r="E71" s="72"/>
      <c r="F71" s="72"/>
      <c r="G71" s="73">
        <f t="shared" si="5"/>
        <v>0</v>
      </c>
      <c r="H71" s="72"/>
      <c r="I71" s="73">
        <f t="shared" si="6"/>
        <v>0</v>
      </c>
      <c r="J71" s="72"/>
      <c r="K71" s="73">
        <f t="shared" si="7"/>
        <v>0</v>
      </c>
      <c r="L71" s="72"/>
      <c r="M71" s="73">
        <f t="shared" si="8"/>
        <v>0</v>
      </c>
      <c r="N71" s="72"/>
      <c r="O71" s="73">
        <f t="shared" si="9"/>
        <v>0</v>
      </c>
      <c r="P71" s="72"/>
      <c r="Q71" s="73">
        <f t="shared" si="10"/>
        <v>0</v>
      </c>
      <c r="R71" s="72"/>
      <c r="S71" s="73">
        <f t="shared" si="11"/>
        <v>0</v>
      </c>
      <c r="T71" s="72"/>
      <c r="U71" s="73">
        <f t="shared" si="12"/>
        <v>0</v>
      </c>
      <c r="V71" s="72"/>
      <c r="W71" s="73">
        <f t="shared" si="13"/>
        <v>0</v>
      </c>
      <c r="X71" s="72"/>
      <c r="Y71" s="73">
        <f t="shared" si="14"/>
        <v>0</v>
      </c>
      <c r="Z71" s="72"/>
      <c r="AA71" s="73">
        <f t="shared" si="15"/>
        <v>0</v>
      </c>
      <c r="AB71" s="72"/>
      <c r="AC71" s="73">
        <f t="shared" si="16"/>
        <v>0</v>
      </c>
      <c r="AD71" s="74">
        <f t="shared" si="16"/>
        <v>0</v>
      </c>
      <c r="AE71" s="59" t="s">
        <v>15</v>
      </c>
    </row>
    <row r="72" spans="1:31" ht="15" customHeight="1">
      <c r="A72" s="197">
        <v>43</v>
      </c>
      <c r="B72" s="199"/>
      <c r="C72" s="214"/>
      <c r="D72" s="203"/>
      <c r="E72" s="76"/>
      <c r="F72" s="76"/>
      <c r="G72" s="70">
        <f t="shared" si="5"/>
        <v>0</v>
      </c>
      <c r="H72" s="76"/>
      <c r="I72" s="70">
        <f t="shared" si="6"/>
        <v>0</v>
      </c>
      <c r="J72" s="76"/>
      <c r="K72" s="70">
        <f t="shared" si="7"/>
        <v>0</v>
      </c>
      <c r="L72" s="76"/>
      <c r="M72" s="70">
        <f t="shared" si="8"/>
        <v>0</v>
      </c>
      <c r="N72" s="76"/>
      <c r="O72" s="70">
        <f t="shared" si="9"/>
        <v>0</v>
      </c>
      <c r="P72" s="76"/>
      <c r="Q72" s="70">
        <f t="shared" si="10"/>
        <v>0</v>
      </c>
      <c r="R72" s="76"/>
      <c r="S72" s="70">
        <f t="shared" si="11"/>
        <v>0</v>
      </c>
      <c r="T72" s="76"/>
      <c r="U72" s="70">
        <f t="shared" si="12"/>
        <v>0</v>
      </c>
      <c r="V72" s="76"/>
      <c r="W72" s="70">
        <f t="shared" si="13"/>
        <v>0</v>
      </c>
      <c r="X72" s="76"/>
      <c r="Y72" s="70">
        <f t="shared" si="14"/>
        <v>0</v>
      </c>
      <c r="Z72" s="76"/>
      <c r="AA72" s="70">
        <f t="shared" si="15"/>
        <v>0</v>
      </c>
      <c r="AB72" s="76"/>
      <c r="AC72" s="70">
        <f t="shared" si="16"/>
        <v>0</v>
      </c>
      <c r="AD72" s="71">
        <f t="shared" si="16"/>
        <v>0</v>
      </c>
      <c r="AE72" s="59" t="s">
        <v>14</v>
      </c>
    </row>
    <row r="73" spans="1:31" ht="15" customHeight="1">
      <c r="A73" s="198"/>
      <c r="B73" s="200"/>
      <c r="C73" s="214"/>
      <c r="D73" s="204"/>
      <c r="E73" s="77"/>
      <c r="F73" s="77"/>
      <c r="G73" s="73">
        <f t="shared" si="5"/>
        <v>0</v>
      </c>
      <c r="H73" s="77"/>
      <c r="I73" s="73">
        <f t="shared" si="6"/>
        <v>0</v>
      </c>
      <c r="J73" s="77"/>
      <c r="K73" s="73">
        <f t="shared" si="7"/>
        <v>0</v>
      </c>
      <c r="L73" s="77"/>
      <c r="M73" s="73">
        <f t="shared" si="8"/>
        <v>0</v>
      </c>
      <c r="N73" s="77"/>
      <c r="O73" s="73">
        <f t="shared" si="9"/>
        <v>0</v>
      </c>
      <c r="P73" s="77"/>
      <c r="Q73" s="73">
        <f t="shared" si="10"/>
        <v>0</v>
      </c>
      <c r="R73" s="77"/>
      <c r="S73" s="73">
        <f t="shared" si="11"/>
        <v>0</v>
      </c>
      <c r="T73" s="77"/>
      <c r="U73" s="73">
        <f t="shared" si="12"/>
        <v>0</v>
      </c>
      <c r="V73" s="77"/>
      <c r="W73" s="73">
        <f t="shared" si="13"/>
        <v>0</v>
      </c>
      <c r="X73" s="77"/>
      <c r="Y73" s="73">
        <f t="shared" si="14"/>
        <v>0</v>
      </c>
      <c r="Z73" s="77"/>
      <c r="AA73" s="73">
        <f t="shared" si="15"/>
        <v>0</v>
      </c>
      <c r="AB73" s="77"/>
      <c r="AC73" s="73">
        <f t="shared" si="16"/>
        <v>0</v>
      </c>
      <c r="AD73" s="74">
        <f t="shared" si="16"/>
        <v>0</v>
      </c>
      <c r="AE73" s="59" t="s">
        <v>15</v>
      </c>
    </row>
    <row r="74" spans="1:31" ht="15" customHeight="1">
      <c r="A74" s="197">
        <v>44</v>
      </c>
      <c r="B74" s="199"/>
      <c r="C74" s="201"/>
      <c r="D74" s="203"/>
      <c r="E74" s="75"/>
      <c r="F74" s="75"/>
      <c r="G74" s="70">
        <f t="shared" si="5"/>
        <v>0</v>
      </c>
      <c r="H74" s="75"/>
      <c r="I74" s="70">
        <f t="shared" si="6"/>
        <v>0</v>
      </c>
      <c r="J74" s="75"/>
      <c r="K74" s="70">
        <f t="shared" si="7"/>
        <v>0</v>
      </c>
      <c r="L74" s="75"/>
      <c r="M74" s="70">
        <f t="shared" si="8"/>
        <v>0</v>
      </c>
      <c r="N74" s="75"/>
      <c r="O74" s="70">
        <f t="shared" si="9"/>
        <v>0</v>
      </c>
      <c r="P74" s="75"/>
      <c r="Q74" s="70">
        <f t="shared" si="10"/>
        <v>0</v>
      </c>
      <c r="R74" s="75"/>
      <c r="S74" s="70">
        <f t="shared" si="11"/>
        <v>0</v>
      </c>
      <c r="T74" s="75"/>
      <c r="U74" s="70">
        <f t="shared" si="12"/>
        <v>0</v>
      </c>
      <c r="V74" s="75"/>
      <c r="W74" s="70">
        <f t="shared" si="13"/>
        <v>0</v>
      </c>
      <c r="X74" s="75"/>
      <c r="Y74" s="70">
        <f t="shared" si="14"/>
        <v>0</v>
      </c>
      <c r="Z74" s="75"/>
      <c r="AA74" s="70">
        <f t="shared" si="15"/>
        <v>0</v>
      </c>
      <c r="AB74" s="75"/>
      <c r="AC74" s="70">
        <f t="shared" si="16"/>
        <v>0</v>
      </c>
      <c r="AD74" s="71">
        <f t="shared" si="16"/>
        <v>0</v>
      </c>
      <c r="AE74" s="59" t="s">
        <v>14</v>
      </c>
    </row>
    <row r="75" spans="1:31" ht="15" customHeight="1">
      <c r="A75" s="198"/>
      <c r="B75" s="200"/>
      <c r="C75" s="202"/>
      <c r="D75" s="204"/>
      <c r="E75" s="72"/>
      <c r="F75" s="72"/>
      <c r="G75" s="73">
        <f t="shared" si="5"/>
        <v>0</v>
      </c>
      <c r="H75" s="72"/>
      <c r="I75" s="73">
        <f t="shared" si="6"/>
        <v>0</v>
      </c>
      <c r="J75" s="72"/>
      <c r="K75" s="73">
        <f t="shared" si="7"/>
        <v>0</v>
      </c>
      <c r="L75" s="72"/>
      <c r="M75" s="73">
        <f t="shared" si="8"/>
        <v>0</v>
      </c>
      <c r="N75" s="72"/>
      <c r="O75" s="73">
        <f t="shared" si="9"/>
        <v>0</v>
      </c>
      <c r="P75" s="72"/>
      <c r="Q75" s="73">
        <f t="shared" si="10"/>
        <v>0</v>
      </c>
      <c r="R75" s="72"/>
      <c r="S75" s="73">
        <f t="shared" si="11"/>
        <v>0</v>
      </c>
      <c r="T75" s="72"/>
      <c r="U75" s="73">
        <f t="shared" si="12"/>
        <v>0</v>
      </c>
      <c r="V75" s="72"/>
      <c r="W75" s="73">
        <f t="shared" si="13"/>
        <v>0</v>
      </c>
      <c r="X75" s="72"/>
      <c r="Y75" s="73">
        <f t="shared" si="14"/>
        <v>0</v>
      </c>
      <c r="Z75" s="72"/>
      <c r="AA75" s="73">
        <f t="shared" si="15"/>
        <v>0</v>
      </c>
      <c r="AB75" s="72"/>
      <c r="AC75" s="73">
        <f t="shared" si="16"/>
        <v>0</v>
      </c>
      <c r="AD75" s="74">
        <f t="shared" si="16"/>
        <v>0</v>
      </c>
      <c r="AE75" s="59" t="s">
        <v>15</v>
      </c>
    </row>
    <row r="76" spans="1:31" ht="15" customHeight="1">
      <c r="A76" s="197">
        <v>45</v>
      </c>
      <c r="B76" s="199"/>
      <c r="C76" s="201"/>
      <c r="D76" s="203"/>
      <c r="E76" s="75"/>
      <c r="F76" s="75"/>
      <c r="G76" s="70">
        <f t="shared" si="5"/>
        <v>0</v>
      </c>
      <c r="H76" s="75"/>
      <c r="I76" s="70">
        <f t="shared" si="6"/>
        <v>0</v>
      </c>
      <c r="J76" s="75"/>
      <c r="K76" s="70">
        <f t="shared" si="7"/>
        <v>0</v>
      </c>
      <c r="L76" s="75"/>
      <c r="M76" s="70">
        <f t="shared" si="8"/>
        <v>0</v>
      </c>
      <c r="N76" s="75"/>
      <c r="O76" s="70">
        <f t="shared" si="9"/>
        <v>0</v>
      </c>
      <c r="P76" s="75"/>
      <c r="Q76" s="70">
        <f t="shared" si="10"/>
        <v>0</v>
      </c>
      <c r="R76" s="75"/>
      <c r="S76" s="70">
        <f t="shared" si="11"/>
        <v>0</v>
      </c>
      <c r="T76" s="75"/>
      <c r="U76" s="70">
        <f t="shared" si="12"/>
        <v>0</v>
      </c>
      <c r="V76" s="75"/>
      <c r="W76" s="70">
        <f t="shared" si="13"/>
        <v>0</v>
      </c>
      <c r="X76" s="75"/>
      <c r="Y76" s="70">
        <f t="shared" si="14"/>
        <v>0</v>
      </c>
      <c r="Z76" s="75"/>
      <c r="AA76" s="70">
        <f t="shared" si="15"/>
        <v>0</v>
      </c>
      <c r="AB76" s="75"/>
      <c r="AC76" s="70">
        <f t="shared" si="16"/>
        <v>0</v>
      </c>
      <c r="AD76" s="71">
        <f t="shared" si="16"/>
        <v>0</v>
      </c>
      <c r="AE76" s="59" t="s">
        <v>14</v>
      </c>
    </row>
    <row r="77" spans="1:31" ht="15" customHeight="1">
      <c r="A77" s="198"/>
      <c r="B77" s="200"/>
      <c r="C77" s="202"/>
      <c r="D77" s="204"/>
      <c r="E77" s="72"/>
      <c r="F77" s="72"/>
      <c r="G77" s="73">
        <f t="shared" si="5"/>
        <v>0</v>
      </c>
      <c r="H77" s="72"/>
      <c r="I77" s="73">
        <f t="shared" si="6"/>
        <v>0</v>
      </c>
      <c r="J77" s="72"/>
      <c r="K77" s="73">
        <f t="shared" si="7"/>
        <v>0</v>
      </c>
      <c r="L77" s="72"/>
      <c r="M77" s="73">
        <f t="shared" si="8"/>
        <v>0</v>
      </c>
      <c r="N77" s="72"/>
      <c r="O77" s="73">
        <f t="shared" si="9"/>
        <v>0</v>
      </c>
      <c r="P77" s="72"/>
      <c r="Q77" s="73">
        <f t="shared" si="10"/>
        <v>0</v>
      </c>
      <c r="R77" s="72"/>
      <c r="S77" s="73">
        <f t="shared" si="11"/>
        <v>0</v>
      </c>
      <c r="T77" s="72"/>
      <c r="U77" s="73">
        <f t="shared" si="12"/>
        <v>0</v>
      </c>
      <c r="V77" s="72"/>
      <c r="W77" s="73">
        <f t="shared" si="13"/>
        <v>0</v>
      </c>
      <c r="X77" s="72"/>
      <c r="Y77" s="73">
        <f t="shared" si="14"/>
        <v>0</v>
      </c>
      <c r="Z77" s="72"/>
      <c r="AA77" s="73">
        <f t="shared" si="15"/>
        <v>0</v>
      </c>
      <c r="AB77" s="72"/>
      <c r="AC77" s="73">
        <f t="shared" si="16"/>
        <v>0</v>
      </c>
      <c r="AD77" s="74">
        <f t="shared" si="16"/>
        <v>0</v>
      </c>
      <c r="AE77" s="59" t="s">
        <v>15</v>
      </c>
    </row>
    <row r="78" spans="1:31" ht="15" customHeight="1">
      <c r="A78" s="197">
        <v>46</v>
      </c>
      <c r="B78" s="199"/>
      <c r="C78" s="201"/>
      <c r="D78" s="203"/>
      <c r="E78" s="75"/>
      <c r="F78" s="75"/>
      <c r="G78" s="70">
        <f>+F78-E78</f>
        <v>0</v>
      </c>
      <c r="H78" s="75"/>
      <c r="I78" s="70">
        <f>+H78-G78</f>
        <v>0</v>
      </c>
      <c r="J78" s="75"/>
      <c r="K78" s="70">
        <f>+J78-I78</f>
        <v>0</v>
      </c>
      <c r="L78" s="75"/>
      <c r="M78" s="70">
        <f>+L78-K78</f>
        <v>0</v>
      </c>
      <c r="N78" s="75"/>
      <c r="O78" s="70">
        <f>+N78-M78</f>
        <v>0</v>
      </c>
      <c r="P78" s="75"/>
      <c r="Q78" s="70">
        <f>+P78-O78</f>
        <v>0</v>
      </c>
      <c r="R78" s="75"/>
      <c r="S78" s="70">
        <f>+R78-Q78</f>
        <v>0</v>
      </c>
      <c r="T78" s="75"/>
      <c r="U78" s="70">
        <f>+T78-S78</f>
        <v>0</v>
      </c>
      <c r="V78" s="75"/>
      <c r="W78" s="70">
        <f>+V78-U78</f>
        <v>0</v>
      </c>
      <c r="X78" s="75"/>
      <c r="Y78" s="70">
        <f>+X78-W78</f>
        <v>0</v>
      </c>
      <c r="Z78" s="75"/>
      <c r="AA78" s="70">
        <f>+Z78-Y78</f>
        <v>0</v>
      </c>
      <c r="AB78" s="75"/>
      <c r="AC78" s="70">
        <f>+AA78-Z78</f>
        <v>0</v>
      </c>
      <c r="AD78" s="71">
        <f>+AB78-AA78</f>
        <v>0</v>
      </c>
      <c r="AE78" s="59" t="s">
        <v>14</v>
      </c>
    </row>
    <row r="79" spans="1:31" ht="15" customHeight="1">
      <c r="A79" s="198"/>
      <c r="B79" s="200"/>
      <c r="C79" s="202"/>
      <c r="D79" s="204"/>
      <c r="E79" s="72"/>
      <c r="F79" s="72"/>
      <c r="G79" s="73">
        <f>+F79-E79</f>
        <v>0</v>
      </c>
      <c r="H79" s="72"/>
      <c r="I79" s="73">
        <f>+H79-G79</f>
        <v>0</v>
      </c>
      <c r="J79" s="72"/>
      <c r="K79" s="73">
        <f>+J79-I79</f>
        <v>0</v>
      </c>
      <c r="L79" s="72"/>
      <c r="M79" s="73">
        <f>+L79-K79</f>
        <v>0</v>
      </c>
      <c r="N79" s="72"/>
      <c r="O79" s="73">
        <f>+N79-M79</f>
        <v>0</v>
      </c>
      <c r="P79" s="72"/>
      <c r="Q79" s="73">
        <f>+P79-O79</f>
        <v>0</v>
      </c>
      <c r="R79" s="72"/>
      <c r="S79" s="73">
        <f>+R79-Q79</f>
        <v>0</v>
      </c>
      <c r="T79" s="72"/>
      <c r="U79" s="73">
        <f>+T79-S79</f>
        <v>0</v>
      </c>
      <c r="V79" s="72"/>
      <c r="W79" s="73">
        <f>+V79-U79</f>
        <v>0</v>
      </c>
      <c r="X79" s="72"/>
      <c r="Y79" s="73">
        <f>+X79-W79</f>
        <v>0</v>
      </c>
      <c r="Z79" s="72"/>
      <c r="AA79" s="73">
        <f>+Z79-Y79</f>
        <v>0</v>
      </c>
      <c r="AB79" s="72"/>
      <c r="AC79" s="73">
        <f>+AA79-Z79</f>
        <v>0</v>
      </c>
      <c r="AD79" s="74">
        <f>+AB79-AA79</f>
        <v>0</v>
      </c>
      <c r="AE79" s="59" t="s">
        <v>15</v>
      </c>
    </row>
    <row r="80" spans="1:31" ht="15" customHeight="1">
      <c r="A80" s="211" t="s">
        <v>74</v>
      </c>
      <c r="B80" s="212"/>
      <c r="C80" s="212"/>
      <c r="D80" s="213"/>
      <c r="E80" s="75">
        <f t="shared" ref="E80:AD80" si="17">+SUMIF($AE6:$AE69,$AE80,E6:E69)</f>
        <v>35000</v>
      </c>
      <c r="F80" s="75">
        <f t="shared" si="17"/>
        <v>548530</v>
      </c>
      <c r="G80" s="75">
        <f t="shared" si="17"/>
        <v>0</v>
      </c>
      <c r="H80" s="75">
        <f t="shared" si="17"/>
        <v>0</v>
      </c>
      <c r="I80" s="75">
        <f t="shared" si="17"/>
        <v>0</v>
      </c>
      <c r="J80" s="75">
        <f t="shared" si="17"/>
        <v>136022</v>
      </c>
      <c r="K80" s="75">
        <f t="shared" si="17"/>
        <v>0</v>
      </c>
      <c r="L80" s="75">
        <f t="shared" si="17"/>
        <v>0</v>
      </c>
      <c r="M80" s="75">
        <f t="shared" si="17"/>
        <v>24536</v>
      </c>
      <c r="N80" s="75">
        <f t="shared" si="17"/>
        <v>18291</v>
      </c>
      <c r="O80" s="75">
        <f t="shared" si="17"/>
        <v>0</v>
      </c>
      <c r="P80" s="75">
        <f t="shared" si="17"/>
        <v>0</v>
      </c>
      <c r="Q80" s="75">
        <f t="shared" si="17"/>
        <v>0</v>
      </c>
      <c r="R80" s="75">
        <f t="shared" si="17"/>
        <v>0</v>
      </c>
      <c r="S80" s="75">
        <f t="shared" si="17"/>
        <v>0</v>
      </c>
      <c r="T80" s="75">
        <f t="shared" si="17"/>
        <v>0</v>
      </c>
      <c r="U80" s="75">
        <f t="shared" si="17"/>
        <v>0</v>
      </c>
      <c r="V80" s="75">
        <f t="shared" si="17"/>
        <v>0</v>
      </c>
      <c r="W80" s="75">
        <f t="shared" si="17"/>
        <v>0</v>
      </c>
      <c r="X80" s="75">
        <f t="shared" si="17"/>
        <v>0</v>
      </c>
      <c r="Y80" s="75">
        <f t="shared" si="17"/>
        <v>0</v>
      </c>
      <c r="Z80" s="75">
        <f t="shared" si="17"/>
        <v>369681</v>
      </c>
      <c r="AA80" s="75">
        <f t="shared" si="17"/>
        <v>0</v>
      </c>
      <c r="AB80" s="75">
        <f t="shared" si="17"/>
        <v>0</v>
      </c>
      <c r="AC80" s="75">
        <f t="shared" si="17"/>
        <v>0</v>
      </c>
      <c r="AD80" s="78">
        <f t="shared" si="17"/>
        <v>0</v>
      </c>
      <c r="AE80" s="59" t="s">
        <v>14</v>
      </c>
    </row>
    <row r="81" spans="1:31" ht="15" customHeight="1" thickBot="1">
      <c r="A81" s="208"/>
      <c r="B81" s="209"/>
      <c r="C81" s="209"/>
      <c r="D81" s="210"/>
      <c r="E81" s="80">
        <f t="shared" ref="E81:AD81" si="18">+SUMIF($AE7:$AE80,$AE81,E7:E80)</f>
        <v>30000</v>
      </c>
      <c r="F81" s="80">
        <f t="shared" si="18"/>
        <v>506530</v>
      </c>
      <c r="G81" s="80">
        <f t="shared" si="18"/>
        <v>0</v>
      </c>
      <c r="H81" s="80">
        <f t="shared" si="18"/>
        <v>0</v>
      </c>
      <c r="I81" s="80">
        <f t="shared" si="18"/>
        <v>0</v>
      </c>
      <c r="J81" s="80">
        <f t="shared" si="18"/>
        <v>128022</v>
      </c>
      <c r="K81" s="80">
        <f t="shared" si="18"/>
        <v>0</v>
      </c>
      <c r="L81" s="80">
        <f t="shared" si="18"/>
        <v>0</v>
      </c>
      <c r="M81" s="80">
        <f t="shared" si="18"/>
        <v>21536</v>
      </c>
      <c r="N81" s="80">
        <f t="shared" si="18"/>
        <v>16291</v>
      </c>
      <c r="O81" s="80">
        <f t="shared" si="18"/>
        <v>0</v>
      </c>
      <c r="P81" s="80">
        <f t="shared" si="18"/>
        <v>0</v>
      </c>
      <c r="Q81" s="80">
        <f t="shared" si="18"/>
        <v>0</v>
      </c>
      <c r="R81" s="80">
        <f t="shared" si="18"/>
        <v>0</v>
      </c>
      <c r="S81" s="80">
        <f t="shared" si="18"/>
        <v>0</v>
      </c>
      <c r="T81" s="80">
        <f t="shared" si="18"/>
        <v>0</v>
      </c>
      <c r="U81" s="80">
        <f t="shared" si="18"/>
        <v>0</v>
      </c>
      <c r="V81" s="80">
        <f t="shared" si="18"/>
        <v>0</v>
      </c>
      <c r="W81" s="80">
        <f t="shared" si="18"/>
        <v>0</v>
      </c>
      <c r="X81" s="80">
        <f t="shared" si="18"/>
        <v>0</v>
      </c>
      <c r="Y81" s="80">
        <f t="shared" si="18"/>
        <v>0</v>
      </c>
      <c r="Z81" s="80">
        <f t="shared" si="18"/>
        <v>340681</v>
      </c>
      <c r="AA81" s="80">
        <f t="shared" si="18"/>
        <v>0</v>
      </c>
      <c r="AB81" s="80">
        <f t="shared" si="18"/>
        <v>0</v>
      </c>
      <c r="AC81" s="80">
        <f t="shared" si="18"/>
        <v>0</v>
      </c>
      <c r="AD81" s="81">
        <f t="shared" si="18"/>
        <v>0</v>
      </c>
      <c r="AE81" s="59" t="s">
        <v>15</v>
      </c>
    </row>
    <row r="82" spans="1:31" ht="10.5" customHeight="1" thickBot="1"/>
    <row r="83" spans="1:31" ht="15" customHeight="1">
      <c r="A83" s="205" t="s">
        <v>75</v>
      </c>
      <c r="B83" s="206"/>
      <c r="C83" s="206"/>
      <c r="D83" s="207"/>
      <c r="E83" s="82">
        <f>+SUMIF($AE9:$AE72,$AE83,E9:E72)</f>
        <v>5000</v>
      </c>
      <c r="F83" s="82">
        <f>SUM(G83:AD83)</f>
        <v>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82">
        <v>0</v>
      </c>
      <c r="W83" s="82">
        <v>0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82">
        <v>0</v>
      </c>
      <c r="AD83" s="83">
        <v>0</v>
      </c>
      <c r="AE83" s="59" t="s">
        <v>14</v>
      </c>
    </row>
    <row r="84" spans="1:31" ht="15" customHeight="1" thickBot="1">
      <c r="A84" s="208"/>
      <c r="B84" s="209"/>
      <c r="C84" s="209"/>
      <c r="D84" s="210"/>
      <c r="E84" s="80">
        <f>+SUMIF($AE10:$AE83,$AE84,E10:E83)</f>
        <v>35000</v>
      </c>
      <c r="F84" s="80">
        <f>SUM(G84:AD84)</f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0">
        <v>0</v>
      </c>
      <c r="AC84" s="80">
        <v>0</v>
      </c>
      <c r="AD84" s="81">
        <v>0</v>
      </c>
      <c r="AE84" s="59" t="s">
        <v>15</v>
      </c>
    </row>
    <row r="85" spans="1:31" ht="10.5" customHeight="1" thickBot="1"/>
    <row r="86" spans="1:31" ht="15" customHeight="1">
      <c r="A86" s="205" t="s">
        <v>76</v>
      </c>
      <c r="B86" s="206"/>
      <c r="C86" s="206"/>
      <c r="D86" s="207"/>
      <c r="E86" s="82">
        <f>+SUMIF($AE12:$AE75,$AE86,E12:E75)</f>
        <v>0</v>
      </c>
      <c r="F86" s="82">
        <f>+F80+F83</f>
        <v>548530</v>
      </c>
      <c r="G86" s="82">
        <f t="shared" ref="G86:AD87" si="19">+G80+G83</f>
        <v>0</v>
      </c>
      <c r="H86" s="82">
        <f t="shared" si="19"/>
        <v>0</v>
      </c>
      <c r="I86" s="82">
        <f t="shared" si="19"/>
        <v>0</v>
      </c>
      <c r="J86" s="82">
        <f t="shared" si="19"/>
        <v>136022</v>
      </c>
      <c r="K86" s="82">
        <f t="shared" si="19"/>
        <v>0</v>
      </c>
      <c r="L86" s="82">
        <f t="shared" si="19"/>
        <v>0</v>
      </c>
      <c r="M86" s="82">
        <f t="shared" si="19"/>
        <v>24536</v>
      </c>
      <c r="N86" s="82">
        <f t="shared" si="19"/>
        <v>18291</v>
      </c>
      <c r="O86" s="82">
        <f t="shared" si="19"/>
        <v>0</v>
      </c>
      <c r="P86" s="82">
        <f t="shared" si="19"/>
        <v>0</v>
      </c>
      <c r="Q86" s="82">
        <f t="shared" si="19"/>
        <v>0</v>
      </c>
      <c r="R86" s="82">
        <f t="shared" si="19"/>
        <v>0</v>
      </c>
      <c r="S86" s="82">
        <f t="shared" si="19"/>
        <v>0</v>
      </c>
      <c r="T86" s="82">
        <f t="shared" si="19"/>
        <v>0</v>
      </c>
      <c r="U86" s="82">
        <f t="shared" si="19"/>
        <v>0</v>
      </c>
      <c r="V86" s="82">
        <f t="shared" si="19"/>
        <v>0</v>
      </c>
      <c r="W86" s="82">
        <f t="shared" si="19"/>
        <v>0</v>
      </c>
      <c r="X86" s="82">
        <f t="shared" si="19"/>
        <v>0</v>
      </c>
      <c r="Y86" s="82">
        <f t="shared" si="19"/>
        <v>0</v>
      </c>
      <c r="Z86" s="82">
        <f t="shared" si="19"/>
        <v>369681</v>
      </c>
      <c r="AA86" s="82">
        <f t="shared" si="19"/>
        <v>0</v>
      </c>
      <c r="AB86" s="82">
        <f t="shared" si="19"/>
        <v>0</v>
      </c>
      <c r="AC86" s="82">
        <f t="shared" si="19"/>
        <v>0</v>
      </c>
      <c r="AD86" s="83">
        <f t="shared" si="19"/>
        <v>0</v>
      </c>
      <c r="AE86" s="59" t="s">
        <v>14</v>
      </c>
    </row>
    <row r="87" spans="1:31" ht="15" customHeight="1" thickBot="1">
      <c r="A87" s="208"/>
      <c r="B87" s="209"/>
      <c r="C87" s="209"/>
      <c r="D87" s="210"/>
      <c r="E87" s="80">
        <f>+SUMIF($AE13:$AE86,$AE87,E13:E86)</f>
        <v>65000</v>
      </c>
      <c r="F87" s="80">
        <f>+F81+F84</f>
        <v>506530</v>
      </c>
      <c r="G87" s="80">
        <f t="shared" si="19"/>
        <v>0</v>
      </c>
      <c r="H87" s="80">
        <f t="shared" si="19"/>
        <v>0</v>
      </c>
      <c r="I87" s="80">
        <f t="shared" si="19"/>
        <v>0</v>
      </c>
      <c r="J87" s="80">
        <f t="shared" si="19"/>
        <v>128022</v>
      </c>
      <c r="K87" s="80">
        <f t="shared" si="19"/>
        <v>0</v>
      </c>
      <c r="L87" s="80">
        <f t="shared" si="19"/>
        <v>0</v>
      </c>
      <c r="M87" s="80">
        <f t="shared" si="19"/>
        <v>21536</v>
      </c>
      <c r="N87" s="80">
        <f t="shared" si="19"/>
        <v>16291</v>
      </c>
      <c r="O87" s="80">
        <f t="shared" si="19"/>
        <v>0</v>
      </c>
      <c r="P87" s="80">
        <f t="shared" si="19"/>
        <v>0</v>
      </c>
      <c r="Q87" s="80">
        <f t="shared" si="19"/>
        <v>0</v>
      </c>
      <c r="R87" s="80">
        <f t="shared" si="19"/>
        <v>0</v>
      </c>
      <c r="S87" s="80">
        <f t="shared" si="19"/>
        <v>0</v>
      </c>
      <c r="T87" s="80">
        <f t="shared" si="19"/>
        <v>0</v>
      </c>
      <c r="U87" s="80">
        <f t="shared" si="19"/>
        <v>0</v>
      </c>
      <c r="V87" s="80">
        <f t="shared" si="19"/>
        <v>0</v>
      </c>
      <c r="W87" s="80">
        <f t="shared" si="19"/>
        <v>0</v>
      </c>
      <c r="X87" s="80">
        <f t="shared" si="19"/>
        <v>0</v>
      </c>
      <c r="Y87" s="80">
        <f t="shared" si="19"/>
        <v>0</v>
      </c>
      <c r="Z87" s="80">
        <f t="shared" si="19"/>
        <v>340681</v>
      </c>
      <c r="AA87" s="80">
        <f t="shared" si="19"/>
        <v>0</v>
      </c>
      <c r="AB87" s="80">
        <f t="shared" si="19"/>
        <v>0</v>
      </c>
      <c r="AC87" s="80">
        <f t="shared" si="19"/>
        <v>0</v>
      </c>
      <c r="AD87" s="81">
        <f t="shared" si="19"/>
        <v>0</v>
      </c>
      <c r="AE87" s="59" t="s">
        <v>15</v>
      </c>
    </row>
    <row r="88" spans="1:31" ht="18" customHeight="1">
      <c r="A88" s="59" t="s">
        <v>77</v>
      </c>
      <c r="F88" s="7"/>
      <c r="H88" s="7"/>
      <c r="J88" s="7"/>
      <c r="L88" s="7"/>
      <c r="N88" s="7"/>
      <c r="P88" s="84" t="s">
        <v>78</v>
      </c>
      <c r="R88" s="7"/>
      <c r="T88" s="7"/>
      <c r="V88" s="7"/>
      <c r="X88" s="7"/>
      <c r="Z88" s="7"/>
      <c r="AB88" s="7"/>
    </row>
    <row r="89" spans="1:31" ht="18" customHeight="1">
      <c r="F89" s="7"/>
      <c r="H89" s="7"/>
      <c r="J89" s="7"/>
      <c r="L89" s="7"/>
      <c r="N89" s="7"/>
      <c r="P89" s="7"/>
      <c r="R89" s="7"/>
      <c r="T89" s="7"/>
      <c r="V89" s="7"/>
      <c r="X89" s="7"/>
      <c r="Z89" s="7"/>
      <c r="AB89" s="7"/>
    </row>
  </sheetData>
  <customSheetViews>
    <customSheetView guid="{CBA95E54-2DDE-4D17-87A6-6788A9EAA25A}" showPageBreaks="1" printArea="1" hiddenRows="1" hiddenColumns="1" state="hidden" view="pageBreakPreview">
      <selection activeCell="B26" sqref="B26:AD27"/>
      <pageMargins left="0.70866141732283472" right="0.70866141732283472" top="0.74803149606299213" bottom="0.74803149606299213" header="0.31496062992125984" footer="0.31496062992125984"/>
      <pageSetup paperSize="9" scale="80" pageOrder="overThenDown" orientation="portrait" cellComments="asDisplayed" r:id="rId1"/>
    </customSheetView>
    <customSheetView guid="{70584391-161F-4747-B050-D0C715F53D9C}" showPageBreaks="1" printArea="1" hiddenRows="1" hiddenColumns="1" state="hidden" view="pageBreakPreview">
      <selection activeCell="B26" sqref="B26:AD27"/>
      <pageMargins left="0.70866141732283472" right="0.70866141732283472" top="0.74803149606299213" bottom="0.74803149606299213" header="0.31496062992125984" footer="0.31496062992125984"/>
      <pageSetup paperSize="9" scale="80" pageOrder="overThenDown" orientation="portrait" cellComments="asDisplayed" r:id="rId2"/>
    </customSheetView>
    <customSheetView guid="{ABAD8650-A245-49AE-AEB4-A3053FE9A196}" showPageBreaks="1" state="hidden" view="pageBreakPreview">
      <selection activeCell="B26" sqref="B26:AD27"/>
      <pageMargins left="0.70866141732283472" right="0.70866141732283472" top="0.74803149606299213" bottom="0.74803149606299213" header="0.31496062992125984" footer="0.31496062992125984"/>
      <pageSetup paperSize="9" scale="80" pageOrder="overThenDown" orientation="portrait" cellComments="asDisplayed" r:id="rId3"/>
    </customSheetView>
  </customSheetViews>
  <mergeCells count="151">
    <mergeCell ref="AC1:AD1"/>
    <mergeCell ref="D3:F3"/>
    <mergeCell ref="Z3:AB3"/>
    <mergeCell ref="B4:B5"/>
    <mergeCell ref="C4:C5"/>
    <mergeCell ref="D4:D5"/>
    <mergeCell ref="A6:A7"/>
    <mergeCell ref="B6:B7"/>
    <mergeCell ref="C6:C7"/>
    <mergeCell ref="D6:D7"/>
    <mergeCell ref="A8:A9"/>
    <mergeCell ref="B8:B9"/>
    <mergeCell ref="C8:C9"/>
    <mergeCell ref="D8:D9"/>
    <mergeCell ref="A10:A11"/>
    <mergeCell ref="B10:B11"/>
    <mergeCell ref="C10:C11"/>
    <mergeCell ref="D10:D11"/>
    <mergeCell ref="A12:A13"/>
    <mergeCell ref="B12:B13"/>
    <mergeCell ref="C12:C13"/>
    <mergeCell ref="D12:D13"/>
    <mergeCell ref="A14:D15"/>
    <mergeCell ref="A16:A17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A34:A35"/>
    <mergeCell ref="B34:B35"/>
    <mergeCell ref="C34:C35"/>
    <mergeCell ref="D34:D35"/>
    <mergeCell ref="A36:A37"/>
    <mergeCell ref="B36:B37"/>
    <mergeCell ref="C36:C37"/>
    <mergeCell ref="D36:D37"/>
    <mergeCell ref="A38:A39"/>
    <mergeCell ref="B38:B39"/>
    <mergeCell ref="C38:C39"/>
    <mergeCell ref="D38:D39"/>
    <mergeCell ref="A40:A41"/>
    <mergeCell ref="B40:B41"/>
    <mergeCell ref="C40:C41"/>
    <mergeCell ref="D40:D41"/>
    <mergeCell ref="A42:A43"/>
    <mergeCell ref="B42:B43"/>
    <mergeCell ref="C42:C43"/>
    <mergeCell ref="D42:D43"/>
    <mergeCell ref="A44:A45"/>
    <mergeCell ref="B44:B45"/>
    <mergeCell ref="C44:C45"/>
    <mergeCell ref="D44:D45"/>
    <mergeCell ref="A46:A47"/>
    <mergeCell ref="B46:B47"/>
    <mergeCell ref="C46:C47"/>
    <mergeCell ref="D46:D47"/>
    <mergeCell ref="A48:A49"/>
    <mergeCell ref="B48:B49"/>
    <mergeCell ref="C48:C49"/>
    <mergeCell ref="D48:D49"/>
    <mergeCell ref="A50:A51"/>
    <mergeCell ref="B50:B51"/>
    <mergeCell ref="C50:C51"/>
    <mergeCell ref="D50:D51"/>
    <mergeCell ref="A52:A53"/>
    <mergeCell ref="B52:B53"/>
    <mergeCell ref="C52:C53"/>
    <mergeCell ref="D52:D53"/>
    <mergeCell ref="A54:A55"/>
    <mergeCell ref="B54:B55"/>
    <mergeCell ref="C54:C55"/>
    <mergeCell ref="D54:D55"/>
    <mergeCell ref="A56:A57"/>
    <mergeCell ref="B56:B57"/>
    <mergeCell ref="C56:C57"/>
    <mergeCell ref="D56:D57"/>
    <mergeCell ref="A58:A59"/>
    <mergeCell ref="B58:B59"/>
    <mergeCell ref="C58:C59"/>
    <mergeCell ref="D58:D59"/>
    <mergeCell ref="A60:A61"/>
    <mergeCell ref="B60:B61"/>
    <mergeCell ref="C60:C61"/>
    <mergeCell ref="D60:D61"/>
    <mergeCell ref="A62:A63"/>
    <mergeCell ref="B62:B63"/>
    <mergeCell ref="C62:C63"/>
    <mergeCell ref="D62:D63"/>
    <mergeCell ref="A64:A65"/>
    <mergeCell ref="B64:B65"/>
    <mergeCell ref="C64:C65"/>
    <mergeCell ref="D64:D65"/>
    <mergeCell ref="A66:A67"/>
    <mergeCell ref="B66:B67"/>
    <mergeCell ref="C66:C67"/>
    <mergeCell ref="D66:D67"/>
    <mergeCell ref="A68:A69"/>
    <mergeCell ref="B68:B69"/>
    <mergeCell ref="C68:C69"/>
    <mergeCell ref="D68:D69"/>
    <mergeCell ref="A70:A71"/>
    <mergeCell ref="B70:B71"/>
    <mergeCell ref="C70:C71"/>
    <mergeCell ref="D70:D71"/>
    <mergeCell ref="A72:A73"/>
    <mergeCell ref="B72:B73"/>
    <mergeCell ref="C72:C73"/>
    <mergeCell ref="D72:D73"/>
    <mergeCell ref="A74:A75"/>
    <mergeCell ref="B74:B75"/>
    <mergeCell ref="C74:C75"/>
    <mergeCell ref="D74:D75"/>
    <mergeCell ref="A76:A77"/>
    <mergeCell ref="B76:B77"/>
    <mergeCell ref="C76:C77"/>
    <mergeCell ref="D76:D77"/>
    <mergeCell ref="A86:D87"/>
    <mergeCell ref="A78:A79"/>
    <mergeCell ref="B78:B79"/>
    <mergeCell ref="C78:C79"/>
    <mergeCell ref="D78:D79"/>
    <mergeCell ref="A80:D81"/>
    <mergeCell ref="A83:D84"/>
  </mergeCells>
  <phoneticPr fontId="4"/>
  <pageMargins left="0.70866141732283472" right="0.70866141732283472" top="0.74803149606299213" bottom="0.74803149606299213" header="0.31496062992125984" footer="0.31496062992125984"/>
  <pageSetup paperSize="9" scale="80" pageOrder="overThenDown" orientation="portrait" cellComments="asDisplayed"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1"/>
  <sheetViews>
    <sheetView showGridLines="0" view="pageBreakPreview" topLeftCell="A61" zoomScale="85" zoomScaleNormal="100" zoomScaleSheetLayoutView="85" workbookViewId="0">
      <selection activeCell="E6" sqref="E6:H7"/>
    </sheetView>
  </sheetViews>
  <sheetFormatPr defaultColWidth="8.6640625" defaultRowHeight="13.2" outlineLevelCol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6" width="12.44140625" style="3" customWidth="1"/>
    <col min="7" max="7" width="12.44140625" style="3" customWidth="1" outlineLevel="1"/>
    <col min="8" max="8" width="12.44140625" style="3" customWidth="1"/>
    <col min="9" max="9" width="12.44140625" style="2" hidden="1" customWidth="1" outlineLevel="1"/>
    <col min="10" max="10" width="6.21875" style="2" customWidth="1" collapsed="1"/>
    <col min="11" max="11" width="9.33203125" style="2" customWidth="1"/>
    <col min="12" max="12" width="3.21875" style="2" bestFit="1" customWidth="1"/>
    <col min="13" max="13" width="7.33203125" style="2" bestFit="1" customWidth="1"/>
    <col min="14" max="206" width="8.6640625" style="2" customWidth="1"/>
    <col min="207" max="16384" width="8.6640625" style="2"/>
  </cols>
  <sheetData>
    <row r="1" spans="1:13" ht="18" customHeight="1">
      <c r="A1" s="132" t="s">
        <v>107</v>
      </c>
      <c r="B1" s="132"/>
      <c r="C1" s="132"/>
      <c r="J1" s="235" t="s">
        <v>108</v>
      </c>
      <c r="K1" s="235"/>
    </row>
    <row r="2" spans="1:13" ht="15" customHeight="1"/>
    <row r="3" spans="1:13" ht="18" customHeight="1">
      <c r="A3" s="236" t="s">
        <v>109</v>
      </c>
      <c r="B3" s="236"/>
      <c r="C3" s="236"/>
      <c r="G3" s="4"/>
      <c r="H3" s="4"/>
      <c r="I3" s="4"/>
      <c r="K3" s="104" t="s">
        <v>110</v>
      </c>
    </row>
    <row r="4" spans="1:13" ht="10.5" customHeight="1">
      <c r="F4" s="4"/>
      <c r="G4" s="4"/>
      <c r="H4" s="4"/>
    </row>
    <row r="5" spans="1:13" ht="27" customHeight="1" thickBot="1">
      <c r="E5" s="133" t="s">
        <v>5</v>
      </c>
      <c r="F5" s="133"/>
      <c r="G5" s="133"/>
      <c r="H5" s="5"/>
      <c r="I5" s="6"/>
      <c r="K5" s="7" t="s">
        <v>6</v>
      </c>
    </row>
    <row r="6" spans="1:13" ht="15" customHeight="1">
      <c r="A6" s="8" t="s">
        <v>7</v>
      </c>
      <c r="B6" s="9" t="s">
        <v>111</v>
      </c>
      <c r="C6" s="134" t="s">
        <v>9</v>
      </c>
      <c r="D6" s="136" t="s">
        <v>112</v>
      </c>
      <c r="E6" s="97" t="s">
        <v>113</v>
      </c>
      <c r="F6" s="9" t="s">
        <v>114</v>
      </c>
      <c r="G6" s="9" t="s">
        <v>114</v>
      </c>
      <c r="H6" s="97" t="s">
        <v>105</v>
      </c>
      <c r="I6" s="97" t="s">
        <v>105</v>
      </c>
      <c r="J6" s="137" t="s">
        <v>11</v>
      </c>
      <c r="K6" s="138"/>
    </row>
    <row r="7" spans="1:13" ht="15" customHeight="1">
      <c r="A7" s="10" t="s">
        <v>12</v>
      </c>
      <c r="B7" s="11" t="s">
        <v>81</v>
      </c>
      <c r="C7" s="135"/>
      <c r="D7" s="135"/>
      <c r="E7" s="98" t="s">
        <v>104</v>
      </c>
      <c r="F7" s="98" t="s">
        <v>115</v>
      </c>
      <c r="G7" s="98" t="s">
        <v>116</v>
      </c>
      <c r="H7" s="98" t="s">
        <v>106</v>
      </c>
      <c r="I7" s="98" t="s">
        <v>117</v>
      </c>
      <c r="J7" s="123"/>
      <c r="K7" s="139"/>
    </row>
    <row r="8" spans="1:13" ht="15" customHeight="1">
      <c r="A8" s="237">
        <v>1</v>
      </c>
      <c r="B8" s="239" t="s">
        <v>118</v>
      </c>
      <c r="C8" s="140" t="s">
        <v>119</v>
      </c>
      <c r="D8" s="130" t="s">
        <v>120</v>
      </c>
      <c r="E8" s="12">
        <v>30000</v>
      </c>
      <c r="F8" s="12">
        <v>0</v>
      </c>
      <c r="G8" s="12"/>
      <c r="H8" s="12">
        <f>+F8-E8</f>
        <v>-30000</v>
      </c>
      <c r="I8" s="13">
        <f>+G8-E8</f>
        <v>-30000</v>
      </c>
      <c r="J8" s="233" t="s">
        <v>13</v>
      </c>
      <c r="K8" s="106"/>
      <c r="L8" s="2" t="s">
        <v>14</v>
      </c>
    </row>
    <row r="9" spans="1:13" ht="15" customHeight="1">
      <c r="A9" s="238"/>
      <c r="B9" s="240"/>
      <c r="C9" s="141"/>
      <c r="D9" s="131"/>
      <c r="E9" s="14">
        <v>30000</v>
      </c>
      <c r="F9" s="14">
        <v>0</v>
      </c>
      <c r="G9" s="14"/>
      <c r="H9" s="15">
        <f>+F9-E9</f>
        <v>-30000</v>
      </c>
      <c r="I9" s="15">
        <f>+G9-E9</f>
        <v>-30000</v>
      </c>
      <c r="J9" s="234"/>
      <c r="K9" s="107"/>
      <c r="L9" s="2" t="s">
        <v>15</v>
      </c>
    </row>
    <row r="10" spans="1:13" ht="15" customHeight="1">
      <c r="A10" s="116" t="s">
        <v>16</v>
      </c>
      <c r="B10" s="117"/>
      <c r="C10" s="117"/>
      <c r="D10" s="118"/>
      <c r="E10" s="16">
        <f>+E8</f>
        <v>30000</v>
      </c>
      <c r="F10" s="16">
        <f>+F8</f>
        <v>0</v>
      </c>
      <c r="G10" s="16"/>
      <c r="H10" s="12">
        <f>+F10-E10</f>
        <v>-30000</v>
      </c>
      <c r="I10" s="13">
        <f t="shared" ref="I10:I21" si="0">+G10-E10</f>
        <v>-30000</v>
      </c>
      <c r="J10" s="233"/>
      <c r="K10" s="106"/>
    </row>
    <row r="11" spans="1:13" ht="15" customHeight="1">
      <c r="A11" s="119"/>
      <c r="B11" s="120"/>
      <c r="C11" s="120"/>
      <c r="D11" s="121"/>
      <c r="E11" s="17">
        <f>+E9</f>
        <v>30000</v>
      </c>
      <c r="F11" s="17">
        <f>+F9</f>
        <v>0</v>
      </c>
      <c r="G11" s="17"/>
      <c r="H11" s="15">
        <f>+F11-E11</f>
        <v>-30000</v>
      </c>
      <c r="I11" s="15">
        <f t="shared" si="0"/>
        <v>-30000</v>
      </c>
      <c r="J11" s="234"/>
      <c r="K11" s="107"/>
    </row>
    <row r="12" spans="1:13" ht="15" customHeight="1">
      <c r="A12" s="237">
        <v>2</v>
      </c>
      <c r="B12" s="241" t="s">
        <v>121</v>
      </c>
      <c r="C12" s="140" t="s">
        <v>122</v>
      </c>
      <c r="D12" s="130" t="s">
        <v>123</v>
      </c>
      <c r="E12" s="13">
        <v>25000</v>
      </c>
      <c r="F12" s="13">
        <v>20000</v>
      </c>
      <c r="G12" s="16"/>
      <c r="H12" s="12">
        <f t="shared" ref="H12:H21" si="1">+F12-E12</f>
        <v>-5000</v>
      </c>
      <c r="I12" s="13">
        <f t="shared" si="0"/>
        <v>-25000</v>
      </c>
      <c r="J12" s="233"/>
      <c r="K12" s="88"/>
      <c r="L12" s="2" t="s">
        <v>14</v>
      </c>
    </row>
    <row r="13" spans="1:13" ht="15" customHeight="1">
      <c r="A13" s="238"/>
      <c r="B13" s="242"/>
      <c r="C13" s="141"/>
      <c r="D13" s="131"/>
      <c r="E13" s="17">
        <v>25000</v>
      </c>
      <c r="F13" s="17">
        <v>20000</v>
      </c>
      <c r="G13" s="17"/>
      <c r="H13" s="15">
        <f t="shared" si="1"/>
        <v>-5000</v>
      </c>
      <c r="I13" s="15">
        <f t="shared" si="0"/>
        <v>-25000</v>
      </c>
      <c r="J13" s="234"/>
      <c r="K13" s="108"/>
      <c r="L13" s="2" t="s">
        <v>15</v>
      </c>
    </row>
    <row r="14" spans="1:13" ht="15" customHeight="1">
      <c r="A14" s="237">
        <v>3</v>
      </c>
      <c r="B14" s="241" t="s">
        <v>121</v>
      </c>
      <c r="C14" s="140" t="s">
        <v>124</v>
      </c>
      <c r="D14" s="130" t="s">
        <v>125</v>
      </c>
      <c r="E14" s="16">
        <v>5000</v>
      </c>
      <c r="F14" s="16">
        <v>1500</v>
      </c>
      <c r="G14" s="16"/>
      <c r="H14" s="12">
        <f t="shared" si="1"/>
        <v>-3500</v>
      </c>
      <c r="I14" s="13">
        <f t="shared" si="0"/>
        <v>-5000</v>
      </c>
      <c r="J14" s="233"/>
      <c r="K14" s="106"/>
      <c r="L14" s="2" t="s">
        <v>14</v>
      </c>
    </row>
    <row r="15" spans="1:13" ht="15" customHeight="1">
      <c r="A15" s="238"/>
      <c r="B15" s="242"/>
      <c r="C15" s="141"/>
      <c r="D15" s="131"/>
      <c r="E15" s="17">
        <v>0</v>
      </c>
      <c r="F15" s="17">
        <v>0</v>
      </c>
      <c r="G15" s="17"/>
      <c r="H15" s="15">
        <f t="shared" si="1"/>
        <v>0</v>
      </c>
      <c r="I15" s="15">
        <f t="shared" si="0"/>
        <v>0</v>
      </c>
      <c r="J15" s="234"/>
      <c r="K15" s="90"/>
      <c r="L15" s="2" t="s">
        <v>15</v>
      </c>
    </row>
    <row r="16" spans="1:13" ht="15" customHeight="1">
      <c r="A16" s="237">
        <v>4</v>
      </c>
      <c r="B16" s="241" t="s">
        <v>121</v>
      </c>
      <c r="C16" s="140" t="s">
        <v>126</v>
      </c>
      <c r="D16" s="130" t="s">
        <v>127</v>
      </c>
      <c r="E16" s="16">
        <v>5000</v>
      </c>
      <c r="F16" s="16">
        <v>10000</v>
      </c>
      <c r="G16" s="16"/>
      <c r="H16" s="12">
        <f t="shared" si="1"/>
        <v>5000</v>
      </c>
      <c r="I16" s="13">
        <f t="shared" si="0"/>
        <v>-5000</v>
      </c>
      <c r="J16" s="233" t="s">
        <v>98</v>
      </c>
      <c r="K16" s="88">
        <v>2000</v>
      </c>
      <c r="L16" s="2" t="s">
        <v>14</v>
      </c>
      <c r="M16" s="2" t="s">
        <v>17</v>
      </c>
    </row>
    <row r="17" spans="1:13" ht="15" customHeight="1">
      <c r="A17" s="238"/>
      <c r="B17" s="242"/>
      <c r="C17" s="141"/>
      <c r="D17" s="131"/>
      <c r="E17" s="17">
        <v>5000</v>
      </c>
      <c r="F17" s="17">
        <v>10000</v>
      </c>
      <c r="G17" s="17"/>
      <c r="H17" s="15">
        <f t="shared" si="1"/>
        <v>5000</v>
      </c>
      <c r="I17" s="15">
        <f t="shared" si="0"/>
        <v>-5000</v>
      </c>
      <c r="J17" s="234"/>
      <c r="K17" s="108">
        <v>2000</v>
      </c>
      <c r="L17" s="2" t="s">
        <v>15</v>
      </c>
      <c r="M17" s="2" t="s">
        <v>18</v>
      </c>
    </row>
    <row r="18" spans="1:13" ht="15" customHeight="1">
      <c r="A18" s="237">
        <v>5</v>
      </c>
      <c r="B18" s="241" t="s">
        <v>121</v>
      </c>
      <c r="C18" s="243" t="s">
        <v>128</v>
      </c>
      <c r="D18" s="130" t="s">
        <v>129</v>
      </c>
      <c r="E18" s="12">
        <v>30000</v>
      </c>
      <c r="F18" s="12">
        <v>0</v>
      </c>
      <c r="G18" s="12"/>
      <c r="H18" s="12">
        <f t="shared" si="1"/>
        <v>-30000</v>
      </c>
      <c r="I18" s="13">
        <f t="shared" si="0"/>
        <v>-30000</v>
      </c>
      <c r="J18" s="233" t="s">
        <v>13</v>
      </c>
      <c r="K18" s="106"/>
      <c r="L18" s="2" t="s">
        <v>14</v>
      </c>
    </row>
    <row r="19" spans="1:13" ht="15" customHeight="1">
      <c r="A19" s="238"/>
      <c r="B19" s="242"/>
      <c r="C19" s="243"/>
      <c r="D19" s="131"/>
      <c r="E19" s="14">
        <v>30000</v>
      </c>
      <c r="F19" s="14">
        <v>0</v>
      </c>
      <c r="G19" s="14"/>
      <c r="H19" s="15">
        <f t="shared" si="1"/>
        <v>-30000</v>
      </c>
      <c r="I19" s="15">
        <f t="shared" si="0"/>
        <v>-30000</v>
      </c>
      <c r="J19" s="234"/>
      <c r="K19" s="107"/>
      <c r="L19" s="2" t="s">
        <v>15</v>
      </c>
    </row>
    <row r="20" spans="1:13" ht="15" customHeight="1">
      <c r="A20" s="116" t="s">
        <v>130</v>
      </c>
      <c r="B20" s="117"/>
      <c r="C20" s="117"/>
      <c r="D20" s="118"/>
      <c r="E20" s="16">
        <f>+E12+E14+E16+E18</f>
        <v>65000</v>
      </c>
      <c r="F20" s="16">
        <f>+F12+F14+F16+F18</f>
        <v>31500</v>
      </c>
      <c r="G20" s="16"/>
      <c r="H20" s="12">
        <f t="shared" si="1"/>
        <v>-33500</v>
      </c>
      <c r="I20" s="13">
        <f t="shared" si="0"/>
        <v>-65000</v>
      </c>
      <c r="J20" s="233"/>
      <c r="K20" s="106"/>
    </row>
    <row r="21" spans="1:13" ht="15" customHeight="1">
      <c r="A21" s="119"/>
      <c r="B21" s="120"/>
      <c r="C21" s="120"/>
      <c r="D21" s="121"/>
      <c r="E21" s="17">
        <f>+E13+E15+E17+E19</f>
        <v>60000</v>
      </c>
      <c r="F21" s="17">
        <f>+F13+F15+F17+F19</f>
        <v>30000</v>
      </c>
      <c r="G21" s="17"/>
      <c r="H21" s="15">
        <f t="shared" si="1"/>
        <v>-30000</v>
      </c>
      <c r="I21" s="15">
        <f t="shared" si="0"/>
        <v>-60000</v>
      </c>
      <c r="J21" s="234"/>
      <c r="K21" s="107"/>
    </row>
    <row r="22" spans="1:13" ht="15" customHeight="1">
      <c r="A22" s="244" t="s">
        <v>131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6"/>
    </row>
    <row r="23" spans="1:13" ht="15" customHeight="1">
      <c r="A23" s="247"/>
      <c r="B23" s="248"/>
      <c r="C23" s="248"/>
      <c r="D23" s="248"/>
      <c r="E23" s="248"/>
      <c r="F23" s="248"/>
      <c r="G23" s="248"/>
      <c r="H23" s="248"/>
      <c r="I23" s="248"/>
      <c r="J23" s="248"/>
      <c r="K23" s="249"/>
    </row>
    <row r="24" spans="1:13" ht="15" customHeight="1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9"/>
    </row>
    <row r="25" spans="1:13" ht="15" customHeight="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52"/>
    </row>
    <row r="26" spans="1:13" ht="15" customHeight="1">
      <c r="A26" s="142" t="s">
        <v>19</v>
      </c>
      <c r="B26" s="143"/>
      <c r="C26" s="143"/>
      <c r="D26" s="144"/>
      <c r="E26" s="16">
        <f t="shared" ref="E26:G27" si="2">+SUMIF($L12:$L25,$L26,E12:E25)</f>
        <v>65000</v>
      </c>
      <c r="F26" s="16">
        <f t="shared" si="2"/>
        <v>31500</v>
      </c>
      <c r="G26" s="16">
        <f t="shared" si="2"/>
        <v>0</v>
      </c>
      <c r="H26" s="16">
        <f>+F26-E26</f>
        <v>-33500</v>
      </c>
      <c r="I26" s="13">
        <f>+G26-E26</f>
        <v>-65000</v>
      </c>
      <c r="J26" s="233" t="str">
        <f>IF(K26="　","　","区CM")</f>
        <v>区CM</v>
      </c>
      <c r="K26" s="109">
        <f>IF(SUMIF(M8:M25,M26,K8:K25)=0,"　",SUMIF(M8:M25,M26,K8:K25))</f>
        <v>2000</v>
      </c>
      <c r="L26" s="2" t="s">
        <v>14</v>
      </c>
      <c r="M26" s="2" t="s">
        <v>17</v>
      </c>
    </row>
    <row r="27" spans="1:13" ht="15" customHeight="1" thickBot="1">
      <c r="A27" s="145"/>
      <c r="B27" s="146"/>
      <c r="C27" s="146"/>
      <c r="D27" s="147"/>
      <c r="E27" s="18">
        <f t="shared" si="2"/>
        <v>60000</v>
      </c>
      <c r="F27" s="18">
        <f t="shared" si="2"/>
        <v>30000</v>
      </c>
      <c r="G27" s="18">
        <f t="shared" si="2"/>
        <v>0</v>
      </c>
      <c r="H27" s="19">
        <f>+F27-E27</f>
        <v>-30000</v>
      </c>
      <c r="I27" s="19">
        <f>+G27-E27</f>
        <v>-60000</v>
      </c>
      <c r="J27" s="253"/>
      <c r="K27" s="20">
        <f>IF(SUMIF(M8:M25,M27,K8:K25)=0,"　",SUMIF(M8:M25,M27,K8:K25))</f>
        <v>2000</v>
      </c>
      <c r="L27" s="2" t="s">
        <v>15</v>
      </c>
      <c r="M27" s="2" t="s">
        <v>18</v>
      </c>
    </row>
    <row r="28" spans="1:13">
      <c r="A28" s="24"/>
      <c r="B28" s="24"/>
      <c r="C28" s="24"/>
      <c r="D28" s="24"/>
    </row>
    <row r="29" spans="1:13" ht="18" customHeight="1">
      <c r="A29" s="24"/>
      <c r="B29" s="24"/>
      <c r="C29" s="24"/>
      <c r="D29" s="24"/>
      <c r="F29" s="6"/>
      <c r="G29" s="6"/>
      <c r="H29" s="6"/>
    </row>
    <row r="30" spans="1:13" ht="18" customHeight="1" thickBot="1">
      <c r="A30" s="254" t="s">
        <v>20</v>
      </c>
      <c r="B30" s="254"/>
      <c r="C30" s="254"/>
      <c r="D30" s="24"/>
      <c r="F30" s="6"/>
      <c r="G30" s="6"/>
      <c r="H30" s="6"/>
      <c r="J30" s="21"/>
    </row>
    <row r="31" spans="1:13" ht="18" customHeight="1">
      <c r="A31" s="8" t="s">
        <v>7</v>
      </c>
      <c r="B31" s="9" t="s">
        <v>8</v>
      </c>
      <c r="C31" s="134" t="s">
        <v>132</v>
      </c>
      <c r="D31" s="136" t="s">
        <v>10</v>
      </c>
      <c r="E31" s="97" t="s">
        <v>113</v>
      </c>
      <c r="F31" s="9" t="s">
        <v>133</v>
      </c>
      <c r="G31" s="9" t="s">
        <v>133</v>
      </c>
      <c r="H31" s="97" t="s">
        <v>105</v>
      </c>
      <c r="I31" s="97" t="s">
        <v>105</v>
      </c>
      <c r="J31" s="137" t="s">
        <v>11</v>
      </c>
      <c r="K31" s="138"/>
    </row>
    <row r="32" spans="1:13" ht="18" customHeight="1">
      <c r="A32" s="10" t="s">
        <v>12</v>
      </c>
      <c r="B32" s="22" t="s">
        <v>81</v>
      </c>
      <c r="C32" s="135"/>
      <c r="D32" s="127"/>
      <c r="E32" s="110" t="s">
        <v>134</v>
      </c>
      <c r="F32" s="98" t="s">
        <v>135</v>
      </c>
      <c r="G32" s="98" t="s">
        <v>136</v>
      </c>
      <c r="H32" s="98" t="s">
        <v>137</v>
      </c>
      <c r="I32" s="98" t="s">
        <v>138</v>
      </c>
      <c r="J32" s="123"/>
      <c r="K32" s="139"/>
    </row>
    <row r="33" spans="1:11" ht="18" customHeight="1">
      <c r="A33" s="255"/>
      <c r="B33" s="257"/>
      <c r="C33" s="140" t="s">
        <v>139</v>
      </c>
      <c r="D33" s="130" t="s">
        <v>21</v>
      </c>
      <c r="E33" s="13" t="s">
        <v>82</v>
      </c>
      <c r="F33" s="13" t="s">
        <v>82</v>
      </c>
      <c r="G33" s="13"/>
      <c r="H33" s="13" t="s">
        <v>82</v>
      </c>
      <c r="I33" s="13" t="s">
        <v>82</v>
      </c>
      <c r="J33" s="233"/>
      <c r="K33" s="261"/>
    </row>
    <row r="34" spans="1:11" ht="18" customHeight="1" thickBot="1">
      <c r="A34" s="256"/>
      <c r="B34" s="258"/>
      <c r="C34" s="259"/>
      <c r="D34" s="260"/>
      <c r="E34" s="23" t="s">
        <v>82</v>
      </c>
      <c r="F34" s="19">
        <v>20000</v>
      </c>
      <c r="G34" s="19"/>
      <c r="H34" s="19">
        <f>+F34</f>
        <v>20000</v>
      </c>
      <c r="I34" s="19">
        <f>+G34</f>
        <v>0</v>
      </c>
      <c r="J34" s="253"/>
      <c r="K34" s="262"/>
    </row>
    <row r="35" spans="1:11" ht="18" customHeight="1">
      <c r="F35" s="6"/>
      <c r="G35" s="6"/>
      <c r="H35" s="6"/>
      <c r="J35" s="21"/>
    </row>
    <row r="36" spans="1:11" ht="18" customHeight="1">
      <c r="A36" s="21"/>
      <c r="D36" s="24"/>
      <c r="F36" s="6"/>
      <c r="G36" s="6"/>
      <c r="H36" s="6"/>
      <c r="J36" s="21"/>
    </row>
    <row r="37" spans="1:11" ht="18" customHeight="1">
      <c r="A37" s="111" t="s">
        <v>140</v>
      </c>
      <c r="B37"/>
      <c r="C37"/>
      <c r="F37" s="6"/>
      <c r="G37" s="6"/>
      <c r="H37" s="6"/>
      <c r="J37" s="21"/>
    </row>
    <row r="38" spans="1:11" ht="15.75" customHeight="1">
      <c r="A38" s="112">
        <v>1</v>
      </c>
      <c r="B38" t="s">
        <v>141</v>
      </c>
      <c r="C38"/>
    </row>
    <row r="39" spans="1:11" ht="6" customHeight="1">
      <c r="A39" s="112"/>
      <c r="B39"/>
      <c r="C39"/>
    </row>
    <row r="40" spans="1:11" ht="15.75" customHeight="1">
      <c r="A40" s="112">
        <v>2</v>
      </c>
      <c r="B40" t="s">
        <v>142</v>
      </c>
      <c r="C40"/>
    </row>
    <row r="41" spans="1:11" ht="15.75" customHeight="1">
      <c r="A41" s="112"/>
      <c r="B41" t="s">
        <v>79</v>
      </c>
      <c r="C41"/>
    </row>
    <row r="42" spans="1:11" ht="6" customHeight="1">
      <c r="A42" s="112"/>
      <c r="B42"/>
      <c r="C42"/>
    </row>
    <row r="43" spans="1:11" ht="15.75" customHeight="1">
      <c r="A43" s="112">
        <v>3</v>
      </c>
      <c r="B43" t="s">
        <v>80</v>
      </c>
      <c r="C43"/>
    </row>
    <row r="44" spans="1:11" ht="6" customHeight="1">
      <c r="A44" s="112"/>
      <c r="B44"/>
      <c r="C44"/>
    </row>
    <row r="45" spans="1:11" ht="15.75" customHeight="1">
      <c r="A45" s="112">
        <v>4</v>
      </c>
      <c r="B45" t="s">
        <v>143</v>
      </c>
      <c r="C45"/>
    </row>
    <row r="46" spans="1:11" ht="15.75" customHeight="1">
      <c r="A46" s="112"/>
      <c r="B46" t="s">
        <v>144</v>
      </c>
      <c r="C46"/>
    </row>
    <row r="47" spans="1:11" ht="15.75" customHeight="1">
      <c r="A47" s="112"/>
      <c r="B47" t="s">
        <v>90</v>
      </c>
      <c r="C47"/>
    </row>
    <row r="48" spans="1:11" ht="15.75" customHeight="1">
      <c r="A48" s="112"/>
      <c r="C48"/>
    </row>
    <row r="49" spans="1:3" ht="15.75" customHeight="1">
      <c r="A49" s="112"/>
      <c r="B49"/>
      <c r="C49"/>
    </row>
    <row r="50" spans="1:3" ht="15.75" customHeight="1">
      <c r="A50" s="112"/>
      <c r="B50"/>
      <c r="C50"/>
    </row>
    <row r="51" spans="1:3" ht="15.75" customHeight="1">
      <c r="A51" s="112"/>
      <c r="B51"/>
      <c r="C51"/>
    </row>
    <row r="52" spans="1:3" ht="15.75" customHeight="1">
      <c r="A52" s="112"/>
      <c r="B52"/>
      <c r="C52"/>
    </row>
    <row r="53" spans="1:3" ht="15.75" customHeight="1">
      <c r="A53" s="112"/>
      <c r="B53"/>
      <c r="C53"/>
    </row>
    <row r="54" spans="1:3" ht="15.75" customHeight="1">
      <c r="A54" s="112"/>
      <c r="B54"/>
      <c r="C54"/>
    </row>
    <row r="55" spans="1:3" ht="15.75" customHeight="1">
      <c r="A55" s="112"/>
      <c r="B55"/>
      <c r="C55"/>
    </row>
    <row r="56" spans="1:3" ht="15.75" customHeight="1">
      <c r="A56" s="112"/>
      <c r="B56"/>
      <c r="C56"/>
    </row>
    <row r="57" spans="1:3" ht="15.75" customHeight="1">
      <c r="A57" s="112"/>
      <c r="B57"/>
      <c r="C57"/>
    </row>
    <row r="58" spans="1:3" ht="15.75" customHeight="1">
      <c r="A58" s="112"/>
      <c r="B58"/>
      <c r="C58"/>
    </row>
    <row r="59" spans="1:3" ht="6" customHeight="1">
      <c r="A59" s="112"/>
      <c r="B59"/>
      <c r="C59"/>
    </row>
    <row r="60" spans="1:3" ht="15.75" customHeight="1">
      <c r="A60" s="112">
        <v>5</v>
      </c>
      <c r="B60" t="s">
        <v>145</v>
      </c>
      <c r="C60"/>
    </row>
    <row r="61" spans="1:3" ht="6" customHeight="1">
      <c r="A61" s="112"/>
      <c r="B61"/>
      <c r="C61"/>
    </row>
    <row r="62" spans="1:3" ht="15.75" customHeight="1">
      <c r="A62" s="112">
        <v>6</v>
      </c>
      <c r="B62" t="s">
        <v>146</v>
      </c>
      <c r="C62"/>
    </row>
    <row r="63" spans="1:3" ht="6" customHeight="1">
      <c r="A63" s="112"/>
      <c r="B63"/>
      <c r="C63"/>
    </row>
    <row r="64" spans="1:3" ht="15.75" customHeight="1">
      <c r="A64" s="112">
        <v>7</v>
      </c>
      <c r="B64" t="s">
        <v>147</v>
      </c>
      <c r="C64"/>
    </row>
    <row r="65" spans="1:3" ht="15.75" customHeight="1">
      <c r="A65" s="112"/>
      <c r="B65" t="s">
        <v>148</v>
      </c>
      <c r="C65"/>
    </row>
    <row r="66" spans="1:3" ht="6" customHeight="1">
      <c r="A66" s="112"/>
      <c r="B66"/>
      <c r="C66"/>
    </row>
    <row r="67" spans="1:3" ht="15.75" customHeight="1">
      <c r="A67" s="112">
        <v>8</v>
      </c>
      <c r="B67" t="s">
        <v>149</v>
      </c>
      <c r="C67"/>
    </row>
    <row r="68" spans="1:3" ht="15.75" customHeight="1">
      <c r="A68" s="112"/>
      <c r="B68" t="s">
        <v>150</v>
      </c>
      <c r="C68"/>
    </row>
    <row r="69" spans="1:3" ht="6" customHeight="1">
      <c r="A69" s="112"/>
      <c r="B69"/>
      <c r="C69"/>
    </row>
    <row r="70" spans="1:3" ht="15.75" customHeight="1">
      <c r="A70" s="112">
        <v>9</v>
      </c>
      <c r="B70" t="s">
        <v>151</v>
      </c>
      <c r="C70"/>
    </row>
    <row r="71" spans="1:3" ht="15.75" customHeight="1">
      <c r="A71" s="112"/>
      <c r="B71" t="s">
        <v>152</v>
      </c>
      <c r="C71"/>
    </row>
    <row r="72" spans="1:3" ht="6" customHeight="1">
      <c r="A72" s="112"/>
      <c r="B72"/>
      <c r="C72"/>
    </row>
    <row r="73" spans="1:3" ht="15.75" customHeight="1">
      <c r="A73" s="112">
        <v>10</v>
      </c>
      <c r="B73" t="s">
        <v>153</v>
      </c>
      <c r="C73"/>
    </row>
    <row r="74" spans="1:3" ht="6" customHeight="1">
      <c r="A74" s="112"/>
      <c r="B74"/>
      <c r="C74"/>
    </row>
    <row r="75" spans="1:3" ht="15.75" customHeight="1">
      <c r="A75" s="112">
        <v>11</v>
      </c>
      <c r="B75" s="113" t="s">
        <v>154</v>
      </c>
      <c r="C75"/>
    </row>
    <row r="76" spans="1:3" ht="15" customHeight="1">
      <c r="A76" s="112"/>
      <c r="B76" t="s">
        <v>155</v>
      </c>
      <c r="C76"/>
    </row>
    <row r="77" spans="1:3" ht="15" customHeight="1">
      <c r="A77"/>
      <c r="B77"/>
      <c r="C77"/>
    </row>
    <row r="78" spans="1:3" ht="15" customHeight="1"/>
    <row r="79" spans="1:3" ht="15" customHeight="1"/>
    <row r="80" spans="1: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mergeCells count="48">
    <mergeCell ref="C31:C32"/>
    <mergeCell ref="D31:D32"/>
    <mergeCell ref="J31:K32"/>
    <mergeCell ref="A30:C30"/>
    <mergeCell ref="A33:A34"/>
    <mergeCell ref="B33:B34"/>
    <mergeCell ref="C33:C34"/>
    <mergeCell ref="D33:D34"/>
    <mergeCell ref="J33:K34"/>
    <mergeCell ref="A20:D21"/>
    <mergeCell ref="J20:J21"/>
    <mergeCell ref="A22:K25"/>
    <mergeCell ref="A26:D27"/>
    <mergeCell ref="J26:J27"/>
    <mergeCell ref="J16:J17"/>
    <mergeCell ref="A18:A19"/>
    <mergeCell ref="B18:B19"/>
    <mergeCell ref="C18:C19"/>
    <mergeCell ref="D18:D19"/>
    <mergeCell ref="J18:J19"/>
    <mergeCell ref="A16:A17"/>
    <mergeCell ref="B16:B17"/>
    <mergeCell ref="C16:C17"/>
    <mergeCell ref="D16:D17"/>
    <mergeCell ref="A12:A13"/>
    <mergeCell ref="B12:B13"/>
    <mergeCell ref="C12:C13"/>
    <mergeCell ref="D12:D13"/>
    <mergeCell ref="J12:J13"/>
    <mergeCell ref="A14:A15"/>
    <mergeCell ref="B14:B15"/>
    <mergeCell ref="C14:C15"/>
    <mergeCell ref="D14:D15"/>
    <mergeCell ref="J14:J15"/>
    <mergeCell ref="A10:D11"/>
    <mergeCell ref="J10:J11"/>
    <mergeCell ref="A1:C1"/>
    <mergeCell ref="J1:K1"/>
    <mergeCell ref="A3:C3"/>
    <mergeCell ref="E5:G5"/>
    <mergeCell ref="C6:C7"/>
    <mergeCell ref="D6:D7"/>
    <mergeCell ref="J6:K7"/>
    <mergeCell ref="A8:A9"/>
    <mergeCell ref="B8:B9"/>
    <mergeCell ref="C8:C9"/>
    <mergeCell ref="D8:D9"/>
    <mergeCell ref="J8:J9"/>
  </mergeCells>
  <phoneticPr fontId="4"/>
  <conditionalFormatting sqref="K26">
    <cfRule type="cellIs" dxfId="0" priority="1" stopIfTrue="1" operator="equal">
      <formula>0</formula>
    </cfRule>
  </conditionalFormatting>
  <dataValidations count="3">
    <dataValidation type="list" allowBlank="1" showInputMessage="1" showErrorMessage="1" sqref="J8:J9 J12:J19" xr:uid="{00000000-0002-0000-0400-000000000000}">
      <formula1>"　　,区ＣＭ"</formula1>
    </dataValidation>
    <dataValidation type="list" allowBlank="1" showInputMessage="1" showErrorMessage="1" sqref="G7" xr:uid="{00000000-0002-0000-0400-000001000000}">
      <formula1>"調 整 ③,予 算 案 ②,予 算 ②"</formula1>
    </dataValidation>
    <dataValidation type="list" allowBlank="1" showInputMessage="1" showErrorMessage="1" sqref="I7" xr:uid="{00000000-0002-0000-0400-000002000000}">
      <formula1>"（③ - ①）,（② - ①）"</formula1>
    </dataValidation>
  </dataValidations>
  <pageMargins left="0.62992125984251968" right="0.51181102362204722" top="0.62992125984251968" bottom="0.51181102362204722" header="0.31496062992125984" footer="0.31496062992125984"/>
  <pageSetup paperSize="9" scale="73" orientation="portrait" cellComments="asDisplayed" r:id="rId1"/>
  <colBreaks count="1" manualBreakCount="1">
    <brk id="1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様式4</vt:lpstr>
      <vt:lpstr>様式5付属資料①</vt:lpstr>
      <vt:lpstr>様式5付属資料②</vt:lpstr>
      <vt:lpstr>様式4 作成要領</vt:lpstr>
      <vt:lpstr>様式4!Print_Area</vt:lpstr>
      <vt:lpstr>'様式4 作成要領'!Print_Area</vt:lpstr>
      <vt:lpstr>様式4!Print_Titles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2024-01-26T00:58:38Z</cp:lastPrinted>
  <dcterms:created xsi:type="dcterms:W3CDTF">1997-01-08T22:48:59Z</dcterms:created>
  <dcterms:modified xsi:type="dcterms:W3CDTF">2024-02-15T05:02:26Z</dcterms:modified>
</cp:coreProperties>
</file>