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17146B45-6380-42C5-8BE3-887358420F6B}" xr6:coauthVersionLast="47" xr6:coauthVersionMax="47" xr10:uidLastSave="{00000000-0000-0000-0000-000000000000}"/>
  <bookViews>
    <workbookView xWindow="-108" yWindow="-108" windowWidth="23256" windowHeight="12456" tabRatio="714" xr2:uid="{00000000-000D-0000-FFFF-FFFF00000000}"/>
  </bookViews>
  <sheets>
    <sheet name="委託料支出一覧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委託料支出一覧!$A$4:$I$143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委託料支出一覧!$A$1:$F$144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委託料支出一覧!$A$4:$F$132</definedName>
    <definedName name="Z_01861984_F6CF_4772_AA0A_2B6157221AC2_.wvu.FilterData" localSheetId="0" hidden="1">委託料支出一覧!$A$4:$F$132</definedName>
    <definedName name="Z_05D8E8D0_8AEC_4296_897D_974A15178679_.wvu.FilterData" localSheetId="0" hidden="1">委託料支出一覧!$A$4:$F$132</definedName>
    <definedName name="Z_125D2721_B6FD_4173_B763_82747310422D_.wvu.FilterData" localSheetId="0" hidden="1">委託料支出一覧!$A$4:$F$132</definedName>
    <definedName name="Z_1734C9BF_4633_42E5_A258_E83D5FC85BDD_.wvu.FilterData" localSheetId="0" hidden="1">委託料支出一覧!$A$4:$F$132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委託料支出一覧!$A$4:$F$132</definedName>
    <definedName name="Z_20B03370_A9A7_47AC_A0DB_85C2011EA70A_.wvu.FilterData" localSheetId="0" hidden="1">委託料支出一覧!$A$4:$F$132</definedName>
    <definedName name="Z_21FC65F8_9914_4585_90AF_A00EE3463597_.wvu.FilterData" localSheetId="0" hidden="1">委託料支出一覧!$A$4:$F$132</definedName>
    <definedName name="Z_261563C4_10C5_41C2_AA69_0888E524912C_.wvu.FilterData" localSheetId="0" hidden="1">委託料支出一覧!$A$4:$F$132</definedName>
    <definedName name="Z_26F4FA0C_26D1_4602_B44C_88A47227D214_.wvu.FilterData" localSheetId="0" hidden="1">委託料支出一覧!$A$4:$F$132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委託料支出一覧!$A$4:$F$132</definedName>
    <definedName name="Z_2EE00EDD_A664_4A32_9029_1A8662176B52_.wvu.FilterData" localSheetId="0" hidden="1">委託料支出一覧!$A$4:$F$132</definedName>
    <definedName name="Z_323C7CA6_5B75_4FC7_8BF5_6960759E522F_.wvu.FilterData" localSheetId="0" hidden="1">委託料支出一覧!$A$4:$F$132</definedName>
    <definedName name="Z_32E8BB21_264F_4FA1_ACD6_2B2A4CC6599F_.wvu.FilterData" localSheetId="0" hidden="1">委託料支出一覧!$A$4:$F$132</definedName>
    <definedName name="Z_366193B7_515F_4E8E_B6B3_3C10204FFEB4_.wvu.FilterData" localSheetId="0" hidden="1">委託料支出一覧!$A$4:$F$132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委託料支出一覧!$A$4:$F$132</definedName>
    <definedName name="Z_3F902C3D_246B_4DFD_BED0_7FBC950FBA84_.wvu.FilterData" localSheetId="0" hidden="1">委託料支出一覧!$A$4:$F$132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委託料支出一覧!$A$4:$F$132</definedName>
    <definedName name="Z_45EA684E_0DBC_42CF_9801_5ACCADE6B1C5_.wvu.FilterData" localSheetId="0" hidden="1">委託料支出一覧!$A$4:$F$132</definedName>
    <definedName name="Z_475A1739_6786_4CD7_B022_F4CCFD570429_.wvu.FilterData" localSheetId="0" hidden="1">委託料支出一覧!$A$4:$F$132</definedName>
    <definedName name="Z_4AFA3E2C_4405_4B44_A9E8_DB64B4860EB1_.wvu.FilterData" localSheetId="0" hidden="1">委託料支出一覧!$A$4:$F$132</definedName>
    <definedName name="Z_4C8949B6_9C26_492B_959F_0779BC4BBEAA_.wvu.FilterData" localSheetId="0" hidden="1">委託料支出一覧!$A$4:$F$132</definedName>
    <definedName name="Z_4CF4D751_28E3_4B4C_BAA9_58C0269BAAF6_.wvu.FilterData" localSheetId="0" hidden="1">委託料支出一覧!$A$4:$F$132</definedName>
    <definedName name="Z_5128EF7F_156A_4EB1_9EA1_B4C8844A7633_.wvu.FilterData" localSheetId="0" hidden="1">委託料支出一覧!$A$4:$F$132</definedName>
    <definedName name="Z_5550DBBC_4815_4DAB_937F_7C62DA5F1144_.wvu.FilterData" localSheetId="0" hidden="1">委託料支出一覧!$A$4:$F$132</definedName>
    <definedName name="Z_56E27382_3FA3_4BA1_90FC_C27ACB491421_.wvu.FilterData" localSheetId="0" hidden="1">委託料支出一覧!$A$4:$F$132</definedName>
    <definedName name="Z_619A491E_ABD2_46A4_968E_A89999FA1DFD_.wvu.FilterData" localSheetId="0" hidden="1">委託料支出一覧!$A$4:$F$132</definedName>
    <definedName name="Z_6493F7BA_CCC8_44B0_AD30_AFA1A2BD0947_.wvu.FilterData" localSheetId="0" hidden="1">委託料支出一覧!$A$4:$F$132</definedName>
    <definedName name="Z_6926EB01_B5C3_4972_A68F_E30052702C5C_.wvu.FilterData" localSheetId="0" hidden="1">委託料支出一覧!$A$4:$F$132</definedName>
    <definedName name="Z_6A911F75_FCD5_4F5C_9F77_401D41C7CA2F_.wvu.FilterData" localSheetId="0" hidden="1">委託料支出一覧!$A$4:$F$132</definedName>
    <definedName name="Z_774CE9F3_B276_4E89_8142_59042DE66CD1_.wvu.FilterData" localSheetId="0" hidden="1">委託料支出一覧!$A$4:$F$132</definedName>
    <definedName name="Z_7A9DD16E_F903_4863_B829_4796CE894ED0_.wvu.FilterData" localSheetId="0" hidden="1">委託料支出一覧!$A$4:$F$132</definedName>
    <definedName name="Z_8E098FB6_79F5_4218_8CFD_D5C4145EF04C_.wvu.FilterData" localSheetId="0" hidden="1">委託料支出一覧!$A$4:$F$132</definedName>
    <definedName name="Z_958DC23D_65D9_45EB_BCE2_23C1F33BF0E3_.wvu.FilterData" localSheetId="0" hidden="1">委託料支出一覧!$A$4:$F$132</definedName>
    <definedName name="Z_973EE690_0B31_4D59_B7AB_FA497BA3F53C_.wvu.FilterData" localSheetId="0" hidden="1">委託料支出一覧!$A$4:$F$132</definedName>
    <definedName name="Z_977235F8_48D3_4499_A0D1_031044790F81_.wvu.FilterData" localSheetId="0" hidden="1">委託料支出一覧!$A$4:$F$132</definedName>
    <definedName name="Z_99685710_72AE_4B5D_8870_53975EB781F5_.wvu.FilterData" localSheetId="0" hidden="1">委託料支出一覧!$A$4:$F$132</definedName>
    <definedName name="Z_9DBC28CF_F252_4212_B07E_05ADE2A691D3_.wvu.FilterData" localSheetId="0" hidden="1">委託料支出一覧!$A$4:$F$132</definedName>
    <definedName name="Z_A11322EF_73F6_40DE_B0AC_6E42B3D76055_.wvu.FilterData" localSheetId="0" hidden="1">委託料支出一覧!$A$4:$F$132</definedName>
    <definedName name="Z_A11E4C00_0394_4CE6_B73E_221C7BA742F6_.wvu.FilterData" localSheetId="0" hidden="1">委託料支出一覧!$A$4:$F$132</definedName>
    <definedName name="Z_A1F478E3_F435_447F_B2CC_6E9C174DA928_.wvu.FilterData" localSheetId="0" hidden="1">委託料支出一覧!$A$4:$F$132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委託料支出一覧!$A$4:$F$132</definedName>
    <definedName name="Z_AAB712E3_C5D9_4902_A117_C12BE7FDD63D_.wvu.FilterData" localSheetId="0" hidden="1">委託料支出一覧!$A$4:$F$132</definedName>
    <definedName name="Z_AC924E32_4F5F_41AD_8889_A0469107E927_.wvu.FilterData" localSheetId="0" hidden="1">委託料支出一覧!$A$4:$F$132</definedName>
    <definedName name="Z_AD51D3A2_A23B_4D02_92C2_113F69CB176E_.wvu.FilterData" localSheetId="0" hidden="1">委託料支出一覧!$A$4:$F$132</definedName>
    <definedName name="Z_AFEB9B81_C902_4151_A96F_74FCF405D0C7_.wvu.FilterData" localSheetId="0" hidden="1">委託料支出一覧!$A$4:$F$132</definedName>
    <definedName name="Z_B47A04AA_FBBF_4ADA_AD65_5912F0410B3F_.wvu.FilterData" localSheetId="0" hidden="1">委託料支出一覧!$A$4:$F$132</definedName>
    <definedName name="Z_B503762D_2683_4889_91D1_277AA3465232_.wvu.FilterData" localSheetId="0" hidden="1">委託料支出一覧!$A$4:$F$132</definedName>
    <definedName name="Z_B63AB35D_2734_41D8_AD39_37CEDCB6A450_.wvu.FilterData" localSheetId="0" hidden="1">委託料支出一覧!$A$4:$F$132</definedName>
    <definedName name="Z_B7AD6FA8_2E6F_467A_8B52_8DFFF6709E3D_.wvu.FilterData" localSheetId="0" hidden="1">委託料支出一覧!$A$4:$F$132</definedName>
    <definedName name="Z_B840A286_FFCA_40A6_95BA_A4DE2CB336D2_.wvu.FilterData" localSheetId="0" hidden="1">委託料支出一覧!$A$4:$F$132</definedName>
    <definedName name="Z_B8C86F7B_41C1_488F_9456_72016DBEF174_.wvu.FilterData" localSheetId="0" hidden="1">委託料支出一覧!$A$4:$F$132</definedName>
    <definedName name="Z_C4E29B43_824C_4688_8110_836DEB9AB50D_.wvu.FilterData" localSheetId="0" hidden="1">委託料支出一覧!$A$4:$F$132</definedName>
    <definedName name="Z_CA06432B_2E2B_4D66_ADB9_5BD4D2910E24_.wvu.FilterData" localSheetId="0" hidden="1">委託料支出一覧!$A$4:$F$132</definedName>
    <definedName name="Z_CC1D9902_3864_460A_ABFA_C7483E29000C_.wvu.FilterData" localSheetId="0" hidden="1">委託料支出一覧!$A$4:$F$132</definedName>
    <definedName name="Z_CE11686E_76FD_46AE_AE20_58B11C27BBEB_.wvu.FilterData" localSheetId="0" hidden="1">委託料支出一覧!$A$4:$F$132</definedName>
    <definedName name="Z_D7FA1AA0_8E2E_4FB7_B53D_398A08064C34_.wvu.FilterData" localSheetId="0" hidden="1">委託料支出一覧!$A$4:$F$132</definedName>
    <definedName name="Z_E224131C_929E_4511_9B55_908B141309EC_.wvu.FilterData" localSheetId="0" hidden="1">委託料支出一覧!$A$4:$F$132</definedName>
    <definedName name="Z_E6B538EC_DDB6_4621_851B_30EF958B4889_.wvu.FilterData" localSheetId="0" hidden="1">委託料支出一覧!$A$4:$F$132</definedName>
    <definedName name="Z_F0A27403_2F2C_40D5_BAA4_1D46F6DD15EA_.wvu.FilterData" localSheetId="0" hidden="1">委託料支出一覧!$A$4:$F$132</definedName>
    <definedName name="Z_F9D5DC69_95A6_492F_BDFA_A86E1A732B18_.wvu.FilterData" localSheetId="0" hidden="1">委託料支出一覧!$A$4:$F$132</definedName>
    <definedName name="Z_FBE09FA5_238F_4F70_A3CA_8368A90182C9_.wvu.FilterData" localSheetId="0" hidden="1">委託料支出一覧!$A$4:$F$132</definedName>
    <definedName name="Z_FC3119B4_86F6_4319_BA10_90B20A8DC217_.wvu.FilterData" localSheetId="0" hidden="1">委託料支出一覧!$A$4:$F$132</definedName>
    <definedName name="Z_FCB39946_212B_44BC_A514_8AE1A1DE07F6_.wvu.FilterData" localSheetId="0" hidden="1">委託料支出一覧!$A$4:$F$132</definedName>
    <definedName name="Z_FE42E0E1_E5DC_4DA7_AF41_E80BEF31D5E6_.wvu.FilterData" localSheetId="0" hidden="1">委託料支出一覧!$A$4:$F$132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9" i="3" l="1"/>
  <c r="D138" i="3"/>
  <c r="D137" i="3"/>
  <c r="D136" i="3"/>
  <c r="D135" i="3"/>
  <c r="D104" i="3"/>
  <c r="D7" i="3"/>
  <c r="D141" i="3" s="1"/>
  <c r="D6" i="3"/>
  <c r="D140" i="3" s="1"/>
  <c r="D5" i="3"/>
  <c r="D133" i="3" s="1"/>
  <c r="D143" i="3" l="1"/>
  <c r="D142" i="3" s="1"/>
</calcChain>
</file>

<file path=xl/sharedStrings.xml><?xml version="1.0" encoding="utf-8"?>
<sst xmlns="http://schemas.openxmlformats.org/spreadsheetml/2006/main" count="560" uniqueCount="259">
  <si>
    <t>所管</t>
    <rPh sb="0" eb="2">
      <t>ショカン</t>
    </rPh>
    <phoneticPr fontId="8"/>
  </si>
  <si>
    <t>委託名称</t>
    <rPh sb="0" eb="2">
      <t>イタク</t>
    </rPh>
    <rPh sb="2" eb="4">
      <t>メイショウ</t>
    </rPh>
    <phoneticPr fontId="8"/>
  </si>
  <si>
    <t>委託先</t>
    <rPh sb="0" eb="1">
      <t>イ</t>
    </rPh>
    <rPh sb="1" eb="2">
      <t>コトヅケ</t>
    </rPh>
    <rPh sb="2" eb="3">
      <t>サキ</t>
    </rPh>
    <phoneticPr fontId="8"/>
  </si>
  <si>
    <t>支出金額</t>
    <rPh sb="0" eb="2">
      <t>シシュツ</t>
    </rPh>
    <rPh sb="2" eb="4">
      <t>キンガク</t>
    </rPh>
    <phoneticPr fontId="8"/>
  </si>
  <si>
    <t>契約
方法</t>
    <rPh sb="0" eb="2">
      <t>ケイヤク</t>
    </rPh>
    <rPh sb="3" eb="5">
      <t>ホウホウ</t>
    </rPh>
    <phoneticPr fontId="8"/>
  </si>
  <si>
    <t>再委託
有り＝○</t>
    <rPh sb="0" eb="3">
      <t>サイイタク</t>
    </rPh>
    <rPh sb="4" eb="5">
      <t>ア</t>
    </rPh>
    <phoneticPr fontId="8"/>
  </si>
  <si>
    <t>一般</t>
  </si>
  <si>
    <t>比随</t>
  </si>
  <si>
    <t>(単位：円)</t>
    <rPh sb="1" eb="3">
      <t>タンイ</t>
    </rPh>
    <rPh sb="4" eb="5">
      <t>エン</t>
    </rPh>
    <phoneticPr fontId="8"/>
  </si>
  <si>
    <t>所属計</t>
    <rPh sb="0" eb="2">
      <t>ショゾク</t>
    </rPh>
    <rPh sb="2" eb="3">
      <t>ケイ</t>
    </rPh>
    <phoneticPr fontId="4"/>
  </si>
  <si>
    <t>一般競争入札</t>
    <phoneticPr fontId="8"/>
  </si>
  <si>
    <t>指名競争入札</t>
    <phoneticPr fontId="8"/>
  </si>
  <si>
    <t>指名</t>
    <rPh sb="0" eb="2">
      <t>シメイ</t>
    </rPh>
    <phoneticPr fontId="0"/>
  </si>
  <si>
    <t>公募型指名競争入札</t>
    <phoneticPr fontId="8"/>
  </si>
  <si>
    <t>公募
指名</t>
    <rPh sb="0" eb="2">
      <t>コウボ</t>
    </rPh>
    <rPh sb="3" eb="5">
      <t>シメイ</t>
    </rPh>
    <phoneticPr fontId="3"/>
  </si>
  <si>
    <t>公募</t>
    <rPh sb="0" eb="2">
      <t>コウボ</t>
    </rPh>
    <phoneticPr fontId="7"/>
  </si>
  <si>
    <t>非公募</t>
    <rPh sb="0" eb="1">
      <t>ヒ</t>
    </rPh>
    <rPh sb="1" eb="3">
      <t>コウボ</t>
    </rPh>
    <phoneticPr fontId="3"/>
  </si>
  <si>
    <t>特随</t>
    <rPh sb="0" eb="1">
      <t>トク</t>
    </rPh>
    <rPh sb="1" eb="2">
      <t>ズイ</t>
    </rPh>
    <phoneticPr fontId="3"/>
  </si>
  <si>
    <t>合計</t>
    <phoneticPr fontId="8"/>
  </si>
  <si>
    <t>公募による指定管理者選定</t>
    <phoneticPr fontId="8"/>
  </si>
  <si>
    <t>特名による指定管理者選定</t>
    <phoneticPr fontId="8"/>
  </si>
  <si>
    <t>随意契約(比較見積)</t>
    <rPh sb="5" eb="9">
      <t>ヒカクミツモリ</t>
    </rPh>
    <phoneticPr fontId="8"/>
  </si>
  <si>
    <t>特名随意契約</t>
    <rPh sb="0" eb="1">
      <t>トク</t>
    </rPh>
    <rPh sb="1" eb="2">
      <t>メイ</t>
    </rPh>
    <phoneticPr fontId="8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</si>
  <si>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8"/>
  </si>
  <si>
    <t>港営事業会計</t>
    <rPh sb="0" eb="1">
      <t>ミナト</t>
    </rPh>
    <rPh sb="1" eb="2">
      <t>エイ</t>
    </rPh>
    <rPh sb="2" eb="4">
      <t>ジギョウ</t>
    </rPh>
    <rPh sb="4" eb="6">
      <t>カイケイ</t>
    </rPh>
    <phoneticPr fontId="8"/>
  </si>
  <si>
    <t>大阪港湾局船舶動静・施設使用料管理・運航調整システム再構築・運用保守業務委託</t>
    <phoneticPr fontId="8"/>
  </si>
  <si>
    <t>○</t>
    <phoneticPr fontId="8"/>
  </si>
  <si>
    <t>船舶動静システムNACCS更改改修業務委託</t>
    <phoneticPr fontId="8"/>
  </si>
  <si>
    <t>船舶動静システム納入通知書様式変更業務委託</t>
    <phoneticPr fontId="8"/>
  </si>
  <si>
    <t>特随</t>
  </si>
  <si>
    <t>重要国際埠頭施設警備業務委託長期継続</t>
    <rPh sb="0" eb="4">
      <t>ジュウヨウコクサイ</t>
    </rPh>
    <rPh sb="4" eb="8">
      <t>フトウシセツ</t>
    </rPh>
    <rPh sb="8" eb="14">
      <t>ケイビギョウムイタク</t>
    </rPh>
    <rPh sb="14" eb="18">
      <t>チョウキケイゾク</t>
    </rPh>
    <phoneticPr fontId="8"/>
  </si>
  <si>
    <t>阪神警備保障(株)</t>
    <rPh sb="0" eb="2">
      <t>ハンシン</t>
    </rPh>
    <rPh sb="2" eb="4">
      <t>ケイビ</t>
    </rPh>
    <rPh sb="4" eb="6">
      <t>ホショウ</t>
    </rPh>
    <rPh sb="7" eb="8">
      <t>カブ</t>
    </rPh>
    <phoneticPr fontId="8"/>
  </si>
  <si>
    <t>〇</t>
  </si>
  <si>
    <t>大阪港内埠頭保安設備点検整備業務委託</t>
    <rPh sb="0" eb="4">
      <t>オオサカコウナイ</t>
    </rPh>
    <rPh sb="4" eb="10">
      <t>フトウホアンセツビ</t>
    </rPh>
    <rPh sb="10" eb="18">
      <t>テンケンセイビギョウムイタク</t>
    </rPh>
    <phoneticPr fontId="8"/>
  </si>
  <si>
    <t>夢洲Ｃ１０岸壁埠頭保安設備点検整備業務委託</t>
    <rPh sb="0" eb="2">
      <t>ユメシマ</t>
    </rPh>
    <rPh sb="5" eb="7">
      <t>ガンペキ</t>
    </rPh>
    <rPh sb="7" eb="13">
      <t>フトウホアンセツビ</t>
    </rPh>
    <rPh sb="13" eb="21">
      <t>テンケンセイビギョウムイタク</t>
    </rPh>
    <phoneticPr fontId="8"/>
  </si>
  <si>
    <t>パナソニックＥＷエンジニアリング(株)</t>
    <rPh sb="17" eb="18">
      <t>カブ</t>
    </rPh>
    <phoneticPr fontId="8"/>
  </si>
  <si>
    <t>中央復建コンサルタンツ(株)</t>
    <rPh sb="0" eb="4">
      <t>チュウオウフッケン</t>
    </rPh>
    <phoneticPr fontId="8"/>
  </si>
  <si>
    <t>夢洲関連工事に伴う交通量調査業務委託</t>
    <rPh sb="0" eb="1">
      <t>カブ</t>
    </rPh>
    <phoneticPr fontId="8"/>
  </si>
  <si>
    <t>中央復建コンサルタンツ(株)</t>
    <rPh sb="0" eb="2">
      <t>チュウオウ</t>
    </rPh>
    <rPh sb="2" eb="4">
      <t>フッケン</t>
    </rPh>
    <rPh sb="12" eb="13">
      <t>カブ</t>
    </rPh>
    <phoneticPr fontId="8"/>
  </si>
  <si>
    <t>南港ﾎﾟｰﾄﾀｳﾝﾉｰｶｰｿﾞｰﾝに関する管理運営業務委託長期継続</t>
  </si>
  <si>
    <t>葉織　宮口　英成</t>
  </si>
  <si>
    <t>咲洲東地区埋立事業に係る環境影響評価図書作成業務委託(その２)</t>
    <rPh sb="0" eb="3">
      <t>サキシマヒガシ</t>
    </rPh>
    <rPh sb="3" eb="5">
      <t>チク</t>
    </rPh>
    <rPh sb="5" eb="6">
      <t>ウ</t>
    </rPh>
    <rPh sb="6" eb="7">
      <t>タ</t>
    </rPh>
    <rPh sb="7" eb="9">
      <t>ジギョウ</t>
    </rPh>
    <rPh sb="10" eb="11">
      <t>カカ</t>
    </rPh>
    <rPh sb="12" eb="18">
      <t>カンキョウエイキョウヒョウカ</t>
    </rPh>
    <rPh sb="18" eb="22">
      <t>トショサクセイ</t>
    </rPh>
    <rPh sb="22" eb="26">
      <t>ギョウムイタク</t>
    </rPh>
    <phoneticPr fontId="8"/>
  </si>
  <si>
    <t>(株)建設技術研究所大阪本社</t>
    <rPh sb="3" eb="7">
      <t>ケンセツギジュツ</t>
    </rPh>
    <rPh sb="7" eb="10">
      <t>ケンキュウジョ</t>
    </rPh>
    <rPh sb="10" eb="14">
      <t>オオサカホンシャ</t>
    </rPh>
    <phoneticPr fontId="8"/>
  </si>
  <si>
    <t>咲洲東地区埋立事業に係る基本設計業務委託(その２)</t>
    <rPh sb="0" eb="6">
      <t>サキシマヒガシチクウ</t>
    </rPh>
    <rPh sb="6" eb="7">
      <t>タ</t>
    </rPh>
    <rPh sb="7" eb="9">
      <t>ジギョウ</t>
    </rPh>
    <rPh sb="10" eb="11">
      <t>カカ</t>
    </rPh>
    <rPh sb="12" eb="16">
      <t>キホンセッケイ</t>
    </rPh>
    <rPh sb="16" eb="20">
      <t>ギョウムイタク</t>
    </rPh>
    <phoneticPr fontId="8"/>
  </si>
  <si>
    <t>(株)中央技術コンサルタンツ関西支店</t>
    <rPh sb="3" eb="7">
      <t>チュウオウギジュツ</t>
    </rPh>
    <rPh sb="14" eb="18">
      <t>カンサイシテン</t>
    </rPh>
    <phoneticPr fontId="8"/>
  </si>
  <si>
    <t>測量業務システム(用地整理)長期借入(その２)</t>
  </si>
  <si>
    <t>みずほ東芝リース(株)</t>
  </si>
  <si>
    <t>トータルステーションの点検調整及び検定受検業務委託</t>
  </si>
  <si>
    <t>測量業務用ＧＮＳＳの測量機器検定業務委託</t>
  </si>
  <si>
    <t>(公社)日本測量協会</t>
  </si>
  <si>
    <t>測量業務システム(定常業務)長期借入(その４)</t>
  </si>
  <si>
    <t>令和７年度大阪港湾局第二突堤基地内貯水槽清掃・点検業務委託</t>
  </si>
  <si>
    <t>大阪港湾局第２突堤事務所レイアウト変更に伴う運搬業務委託</t>
  </si>
  <si>
    <t>(株)アイクルーズ</t>
  </si>
  <si>
    <t>港湾統計データ出力システムの運用保守業務委託長期継続</t>
  </si>
  <si>
    <t>港湾統計調査データ作成処理業務委託長期継続</t>
  </si>
  <si>
    <t>港湾統計管理システムの改修及び運用保守業務委託</t>
  </si>
  <si>
    <t>令和７年度大阪港港湾計画書等作成業務委託</t>
  </si>
  <si>
    <t>(株)カンプリ</t>
  </si>
  <si>
    <t>大阪市高速電気軌道(株)</t>
  </si>
  <si>
    <t>(一財)港湾空港総合技術センター</t>
  </si>
  <si>
    <t>セキュリナ・セキュリティー・サービス(株)</t>
  </si>
  <si>
    <t>令和７年度夢洲埋立計画変更に伴う埋立免許申請資料作成業務委託</t>
  </si>
  <si>
    <t>(株)日本港湾コンサルタント関西支店大阪事務所</t>
  </si>
  <si>
    <t>みおつくし工業用水コンセッション(株)</t>
  </si>
  <si>
    <t>令和７年度公共事業建設資材価格調査業務委託</t>
  </si>
  <si>
    <t>太洋エンジニアリング(株)大阪本社</t>
  </si>
  <si>
    <t>令和７年度設計積算システム共通クラウド基盤移行業務委託</t>
  </si>
  <si>
    <t>東芝デジタルソリューションズ(株)関西支社</t>
  </si>
  <si>
    <t>港湾業務情報システム(基盤及び共通クラウド基盤)保守業務委託</t>
  </si>
  <si>
    <t>(株)ＷｏｒｋＶｉｓｉｏｎ公共ソリューション</t>
  </si>
  <si>
    <t>港湾業務情報システム共通クラウド基盤移行業務委託</t>
  </si>
  <si>
    <t>令和７年度設計積算システム運用保守業務委託</t>
  </si>
  <si>
    <t>(株)東芝関西支社</t>
  </si>
  <si>
    <t>令和７年度工事台帳管理システム保守業務委託</t>
  </si>
  <si>
    <t>(株)インテック</t>
  </si>
  <si>
    <t>令和７年度風向風速機器保守点検及び観測データ解析業務委託</t>
  </si>
  <si>
    <t>(株)気象工学研究所</t>
  </si>
  <si>
    <t>風向風速観測システムに伴うクラウド運用保守業務委託長期継続</t>
  </si>
  <si>
    <t>ＡＮＥＯＳ(株)</t>
  </si>
  <si>
    <t>令和７年度砂及び石材価格等実態調査業務委託</t>
  </si>
  <si>
    <t>(株)ＣＴＩウイング</t>
  </si>
  <si>
    <t>工事台帳管理システム再構築業務委託(その２)</t>
  </si>
  <si>
    <t>○</t>
  </si>
  <si>
    <t>令和７年度公共事業労務費調査業務委託</t>
  </si>
  <si>
    <t>(株)東京商工リサーチ関西支社</t>
  </si>
  <si>
    <t>工事積算システム再構築に係る検討及び調達支援業務委託</t>
  </si>
  <si>
    <t>(株)建設技術研究所大阪本社</t>
  </si>
  <si>
    <t>港湾域内警備業務委託長期継続</t>
  </si>
  <si>
    <t>(株)インターグループ</t>
    <rPh sb="1" eb="2">
      <t>カブ</t>
    </rPh>
    <phoneticPr fontId="8"/>
  </si>
  <si>
    <t>(株)ホープクリエイト</t>
  </si>
  <si>
    <t>(株)桂商事</t>
  </si>
  <si>
    <t>咲洲国際船客上屋空気調和設備保守点検業務委託</t>
  </si>
  <si>
    <t>(有)エアメンテ</t>
  </si>
  <si>
    <t>安治川１１号上屋外５箇所電気設備保守点検その他業務委託</t>
  </si>
  <si>
    <t>(株)東洋埠頭青果センター</t>
  </si>
  <si>
    <t>咲洲国際船客上屋外３箇所昇降機保守点検業務委託</t>
  </si>
  <si>
    <t>(株)日立ビルシステム関西支社</t>
  </si>
  <si>
    <t>令和７年度上屋電気設備管理図作成業務委託</t>
  </si>
  <si>
    <t>(株)トリ設備計画</t>
  </si>
  <si>
    <t>令和７年度此花区常吉排水施設外１１箇所電気設備点検業務委託</t>
  </si>
  <si>
    <t>京阪ビルテクノサービス(株)</t>
  </si>
  <si>
    <t>令和７年度港区安治川３号上屋外４０箇所電気設備点検業務委託</t>
  </si>
  <si>
    <t>令和７年度住之江区南港Ａ－１号上屋外４３箇所電気設備点検業務委託</t>
  </si>
  <si>
    <t>安治川突堤１号上屋外照明設備他改修工事設計業務委託</t>
  </si>
  <si>
    <t>(株)大阪メトロサービス</t>
  </si>
  <si>
    <t>北港白津２号上屋照明設備改修工事に係る設計業務(西エリア)【設計】</t>
  </si>
  <si>
    <t>(一社)大阪府建築設計協会・(株)浅野建築設計事務所共同企業体</t>
  </si>
  <si>
    <t>南港Ｄ－２号上屋照明設備改修工事に係る設計業務(西エリア)【設計】</t>
  </si>
  <si>
    <t>南港Ｂ－４号上屋照明設備改修工事に係る設計業務(西エリア)【設計】</t>
  </si>
  <si>
    <t>南港Ｂ－３号上屋照明設備改修工事に係る設計業務(西エリア)【設計】</t>
  </si>
  <si>
    <t>南港Ａ－１号上屋照明設備改修工事に係る設計業務(西エリア)【設計】</t>
  </si>
  <si>
    <t>大正１号上屋照明設備改修工事に係る設計業務(西エリア)【設計】</t>
  </si>
  <si>
    <t>港区Ｙ号上屋照明設備改修工事(西エリア)【工事調整】</t>
  </si>
  <si>
    <t>(一財)大阪建築技術協会</t>
  </si>
  <si>
    <t>梅町１号・２号上屋照明設備改修工事(西エリア)【工事調整】</t>
  </si>
  <si>
    <t>令和７年度２突基地内小荷物専用昇降機保守点検</t>
  </si>
  <si>
    <t>クマリフト(株)大阪営業所</t>
  </si>
  <si>
    <t>大阪港湾局第２突堤事務所空気調和設備点検業務委託</t>
  </si>
  <si>
    <t>ダイキン工業(株)</t>
  </si>
  <si>
    <t>大阪港湾局第２突堤事務所空気調和設備点検業務委託(その２)</t>
  </si>
  <si>
    <t>大阪港湾局ＡＴＣ庁舎入退室管理設備更新業務委託</t>
  </si>
  <si>
    <t>パナソニックＥＷエンジニアリング(株)近畿支店</t>
  </si>
  <si>
    <t>大阪港湾局所管施設保守点検・修繕等包括的業務委託長期継続</t>
  </si>
  <si>
    <t>(株)大阪ガスファシリティーズ</t>
  </si>
  <si>
    <t>大阪港湾局２突事務所通信設備保守点検業務</t>
  </si>
  <si>
    <t>大阪港湾局ＡＴＣ庁舎清掃業務委託長期継続</t>
  </si>
  <si>
    <t>(株)大成</t>
  </si>
  <si>
    <t>令和７年度大阪港湾局機密文書等回収及び再資源化処理業務委託(概算契約)</t>
  </si>
  <si>
    <t>(株)天馬</t>
  </si>
  <si>
    <t>鶴町事務所電気担当事務所エアコン室内機内部清掃業務委託</t>
  </si>
  <si>
    <t>シューワ(株)</t>
  </si>
  <si>
    <t>大阪港湾局第２突堤事務所内線電話移設業務委託</t>
  </si>
  <si>
    <t>ディ・ネットワークス(株)</t>
  </si>
  <si>
    <t>大阪港湾局ＡＴＣ庁舎内線電話増設及び移設業務委託</t>
  </si>
  <si>
    <t>ＯＫＩクロステック(株)関西支社</t>
  </si>
  <si>
    <t>令和７年度職員特殊健康診断業務委託(概算契約)</t>
  </si>
  <si>
    <t>令和７年度大阪港湾局作業環境測定業務委託</t>
  </si>
  <si>
    <t>令和７年度大阪港湾局人権問題(同和問題)研修業務委託</t>
  </si>
  <si>
    <t>令和７年度大阪港湾局マスクフィットテスト業務委託(概算契約)</t>
  </si>
  <si>
    <t>令和７年度ストレスマネジメント(メンタルヘルス)研修業務委託</t>
  </si>
  <si>
    <t>リモートアクセスサービス接続業務</t>
  </si>
  <si>
    <t>(株)大塚商会ＬＡ関西営業部</t>
  </si>
  <si>
    <t>令和７年度建設局・大阪港湾局ＡＴＣ庁舎通信設備保守点検業務委託</t>
  </si>
  <si>
    <t>令和７年度建設局・大阪港湾局ＡＴＣ庁舎自家発電設備点検業務委託</t>
  </si>
  <si>
    <t>ヤンマーエネルギーシステム(株)大阪支店</t>
  </si>
  <si>
    <t>(株)田園不動産鑑定</t>
  </si>
  <si>
    <t>(医)政明会</t>
  </si>
  <si>
    <t>環境衛生薬品(株)</t>
  </si>
  <si>
    <t>(一財)大阪府人権協会</t>
  </si>
  <si>
    <t>(株)兵庫分析センター</t>
  </si>
  <si>
    <t>ソーシャルアドバンス(株)</t>
  </si>
  <si>
    <t>夢洲埋立地の用地確定及び登記業務委託</t>
  </si>
  <si>
    <t>(公社)大阪公共嘱託登記土地家屋調査士協会</t>
  </si>
  <si>
    <t>南港埋立地の鑑定評価依頼</t>
  </si>
  <si>
    <t>大和不動産鑑定(株)大阪支店</t>
  </si>
  <si>
    <t>夢洲埋立地の鑑定評価依頼</t>
  </si>
  <si>
    <t>※大阪市情報公開条例第７条第４号、第５号により非公開</t>
  </si>
  <si>
    <t>(株)ジオメイク</t>
    <rPh sb="1" eb="2">
      <t>カブ</t>
    </rPh>
    <phoneticPr fontId="8"/>
  </si>
  <si>
    <t>南港Ｃ６・７地区ガントリークレーン及び同付帯電気設備等維持管理業務委託</t>
    <rPh sb="29" eb="35">
      <t>カンリギョウムイタク</t>
    </rPh>
    <phoneticPr fontId="8"/>
  </si>
  <si>
    <t>令和７年度ガントリクレーン運転技能講習会業務委託</t>
    <phoneticPr fontId="8"/>
  </si>
  <si>
    <t>令和７年度南港Ｒ地区浄化槽点検及び清掃業務委託</t>
    <phoneticPr fontId="8"/>
  </si>
  <si>
    <t>ミザック(株)</t>
    <rPh sb="5" eb="6">
      <t>カブ</t>
    </rPh>
    <phoneticPr fontId="8"/>
  </si>
  <si>
    <t>令和７年度咲洲国際船客上屋産業廃棄物収集運搬及び処分業務委託(概算契約)</t>
    <rPh sb="31" eb="35">
      <t>ガイサンケイヤク</t>
    </rPh>
    <phoneticPr fontId="8"/>
  </si>
  <si>
    <t>(株)カンポ</t>
    <rPh sb="1" eb="2">
      <t>カブ</t>
    </rPh>
    <phoneticPr fontId="8"/>
  </si>
  <si>
    <t>令和７年度咲洲国際船客上屋一般廃棄物収集運搬業務委託(概算契約)</t>
    <rPh sb="27" eb="31">
      <t>ガイサンケイヤク</t>
    </rPh>
    <phoneticPr fontId="8"/>
  </si>
  <si>
    <t>令和７年度港区Ｎ号上屋外４箇所シロアリベイトステーション管理等業務委託</t>
    <rPh sb="30" eb="31">
      <t>トウ</t>
    </rPh>
    <rPh sb="31" eb="35">
      <t>ギョウムイタク</t>
    </rPh>
    <phoneticPr fontId="8"/>
  </si>
  <si>
    <t>富士化工(株)</t>
    <rPh sb="5" eb="6">
      <t>カブ</t>
    </rPh>
    <phoneticPr fontId="8"/>
  </si>
  <si>
    <t>令和７年度南港Ｋ地区荷さばき地附設トイレし尿収集運搬業務委託(単価契約)</t>
    <rPh sb="0" eb="1">
      <t>レイ</t>
    </rPh>
    <phoneticPr fontId="8"/>
  </si>
  <si>
    <t>魚田興業株式会社(株)</t>
    <rPh sb="9" eb="10">
      <t>カブ</t>
    </rPh>
    <phoneticPr fontId="8"/>
  </si>
  <si>
    <t>咲洲国際船客上屋駐車場警備業務委託長期継続</t>
    <rPh sb="17" eb="21">
      <t>チョウキケイゾク</t>
    </rPh>
    <phoneticPr fontId="8"/>
  </si>
  <si>
    <t>ダイセイ美建(株)</t>
    <rPh sb="7" eb="8">
      <t>カブ</t>
    </rPh>
    <phoneticPr fontId="8"/>
  </si>
  <si>
    <t>咲洲国際船客上屋清掃業務委託長期継続</t>
    <rPh sb="14" eb="18">
      <t>チョウキケイゾク</t>
    </rPh>
    <phoneticPr fontId="8"/>
  </si>
  <si>
    <t>(株)大阪建物管理</t>
    <rPh sb="1" eb="2">
      <t>カブ</t>
    </rPh>
    <phoneticPr fontId="8"/>
  </si>
  <si>
    <t>令和７年度大阪港内ヒアリ等調査業務委託</t>
  </si>
  <si>
    <t>(一社)大阪府ペストコントロール協会</t>
    <rPh sb="1" eb="3">
      <t>イッシャ</t>
    </rPh>
    <phoneticPr fontId="8"/>
  </si>
  <si>
    <t>令和７年度咲洲国際船客上屋外１箇所防災設備保守点検業務委託</t>
  </si>
  <si>
    <t>(株)辻本英建設大阪事務所</t>
    <rPh sb="1" eb="2">
      <t>カブ</t>
    </rPh>
    <phoneticPr fontId="8"/>
  </si>
  <si>
    <t>令和７年度咲洲国際船客上屋消防用設備等保守点検業務委託</t>
  </si>
  <si>
    <t>小西防災設備株式会社</t>
  </si>
  <si>
    <t>令和７年度咲洲国際船客上屋貯水槽清掃業務委託</t>
  </si>
  <si>
    <t>(株)桂商事</t>
    <rPh sb="1" eb="2">
      <t>カブ</t>
    </rPh>
    <phoneticPr fontId="8"/>
  </si>
  <si>
    <t>(株)アイザック</t>
    <rPh sb="1" eb="2">
      <t>カブ</t>
    </rPh>
    <phoneticPr fontId="8"/>
  </si>
  <si>
    <t>令和７年度安治川１１号上屋特別管理産業廃棄物収集運搬業務委託(概算契約)</t>
    <rPh sb="31" eb="35">
      <t>ガイサンケイヤク</t>
    </rPh>
    <phoneticPr fontId="8"/>
  </si>
  <si>
    <t>(株)アイザック・トランスポート</t>
    <rPh sb="1" eb="2">
      <t>カブ</t>
    </rPh>
    <phoneticPr fontId="8"/>
  </si>
  <si>
    <t>安治川４号上屋耐震改修工事</t>
    <phoneticPr fontId="8"/>
  </si>
  <si>
    <t>安治川４号上屋耐震改修工事監理業務委託</t>
    <phoneticPr fontId="8"/>
  </si>
  <si>
    <t>(株)薮内建築事務所</t>
    <rPh sb="1" eb="2">
      <t>カブ</t>
    </rPh>
    <phoneticPr fontId="8"/>
  </si>
  <si>
    <t>安治川４号上屋耐震改修工事設計意図伝達業務委託</t>
    <phoneticPr fontId="8"/>
  </si>
  <si>
    <t>(株)小笠原設計</t>
    <rPh sb="1" eb="2">
      <t>カブ</t>
    </rPh>
    <phoneticPr fontId="8"/>
  </si>
  <si>
    <t>安治川３号上屋耐震改修工事</t>
    <phoneticPr fontId="8"/>
  </si>
  <si>
    <t>安治川３号上屋耐震改修工事監理業務委託</t>
    <phoneticPr fontId="8"/>
  </si>
  <si>
    <t>О．Ｍ．Ｃ．企画長谷　邦弘</t>
    <phoneticPr fontId="8"/>
  </si>
  <si>
    <t>令和７年度大阪港内地盤解析及び沈下観測業務委託</t>
    <phoneticPr fontId="8"/>
  </si>
  <si>
    <t>〇</t>
    <phoneticPr fontId="8"/>
  </si>
  <si>
    <t>令和７年度大阪市準公営企業財務会計システム機種更新業務委託</t>
  </si>
  <si>
    <t>株式会社ＮＴＴデータ九州</t>
  </si>
  <si>
    <t>令和７年度大阪市準公営企業財務会計システム保守業務委託</t>
  </si>
  <si>
    <t>株式会社ＮＴＴデータ関西</t>
  </si>
  <si>
    <t>令和７年度大阪市中央卸売市場業務ｼｽﾃﾑ仮想統合基盤保守業務委託</t>
  </si>
  <si>
    <t>富士通Ｊａｐａｎ株式会社関西公共ビジネス統括部</t>
  </si>
  <si>
    <t>大阪港湾局</t>
    <rPh sb="0" eb="2">
      <t>オオサカ</t>
    </rPh>
    <rPh sb="2" eb="5">
      <t>コウワンキョク</t>
    </rPh>
    <phoneticPr fontId="7"/>
  </si>
  <si>
    <t>ワイガーデン</t>
    <phoneticPr fontId="8"/>
  </si>
  <si>
    <t>株式会社エイチ・ワイ・エス</t>
    <phoneticPr fontId="8"/>
  </si>
  <si>
    <t>令和７年度大阪港湾局第２突堤事務所他１か所一般廃棄物収集運搬業務委託(概算契約)(その２)</t>
  </si>
  <si>
    <t>令和７年度安治川１１号上屋特別管理産業廃棄物処分業務委託(概算契約)(その３)</t>
  </si>
  <si>
    <t>鶴町基地警備業務委託長期継続</t>
  </si>
  <si>
    <t>第二突堤基地警備業務委託長期継続</t>
  </si>
  <si>
    <t>鶴町基地内事務所清掃業務委託長期継続</t>
  </si>
  <si>
    <t>令和７年度大阪港湾局第二突堤基地簡易専用水道定期検査業務
委託</t>
  </si>
  <si>
    <t>大阪港湾局第二突堤基地庁舎清掃業務委託長期継続</t>
  </si>
  <si>
    <t>アジア太平洋トレードセンター(株)との貸室賃貸借契約にかかる不動産鑑定評価業務</t>
  </si>
  <si>
    <t>夢洲道路予備設計業務委託(その2)</t>
    <rPh sb="0" eb="12">
      <t>ユメシマドウロヨビセッケイギョウムイタク</t>
    </rPh>
    <phoneticPr fontId="8"/>
  </si>
  <si>
    <t>特随</t>
    <rPh sb="0" eb="1">
      <t>トク</t>
    </rPh>
    <rPh sb="1" eb="2">
      <t>ズイ</t>
    </rPh>
    <phoneticPr fontId="1"/>
  </si>
  <si>
    <t>工業用水道夢洲東1丁目50mm給水管布設工事</t>
  </si>
  <si>
    <t>大阪港湾局ATC庁舎外3箇所空気調和設備点検業務委託</t>
    <phoneticPr fontId="8"/>
  </si>
  <si>
    <t>(有)ＡＲＫ</t>
  </si>
  <si>
    <t>R7大阪港湾局所管直営作業発生産業廃棄物収集運搬・処分業務委託</t>
    <phoneticPr fontId="8"/>
  </si>
  <si>
    <t>(株)日立製作所関西支社</t>
  </si>
  <si>
    <t>ＮＥＣネッツエスアイ(株)</t>
  </si>
  <si>
    <t>(株)ジオメイク</t>
  </si>
  <si>
    <t>(株)オネストエンジニア</t>
  </si>
  <si>
    <t>(株)大阪建物管理</t>
  </si>
  <si>
    <t xml:space="preserve">(株)綜企画設計大阪支店 </t>
    <rPh sb="3" eb="4">
      <t>ソウ</t>
    </rPh>
    <rPh sb="4" eb="6">
      <t>キカク</t>
    </rPh>
    <rPh sb="6" eb="8">
      <t>セッケイ</t>
    </rPh>
    <rPh sb="8" eb="10">
      <t>オオサカ</t>
    </rPh>
    <rPh sb="10" eb="12">
      <t>シテン</t>
    </rPh>
    <phoneticPr fontId="8"/>
  </si>
  <si>
    <t>(株)エイト日本技術開発関西支社</t>
  </si>
  <si>
    <t>(株)ＺＥＲＯ</t>
  </si>
  <si>
    <t>(株)サービスルーター</t>
  </si>
  <si>
    <t>(株)大阪水道総合サービス</t>
  </si>
  <si>
    <t>あいあいメンテナンス(株)</t>
    <rPh sb="11" eb="12">
      <t>カブ</t>
    </rPh>
    <phoneticPr fontId="8"/>
  </si>
  <si>
    <t>(株)ハヤシハウジング</t>
  </si>
  <si>
    <t>ＳＧムービング(株)</t>
  </si>
  <si>
    <t>令和７年度大阪港湾局第２突堤事務所他１箇所産業廃棄物収集運搬及び処分業務委託（概算契約)</t>
  </si>
  <si>
    <t>(株)さつき</t>
  </si>
  <si>
    <t>令和７年度鶴町基地産業廃棄物収集運搬及び処分業務委託（概算契約)</t>
  </si>
  <si>
    <t>(株)カンソー</t>
  </si>
  <si>
    <t>令和７年度鶴町基地一般廃棄物収集運搬業務委託（概算契約)</t>
  </si>
  <si>
    <t>(株)クリーンクニナカ</t>
  </si>
  <si>
    <t>大阪港振興(株)</t>
  </si>
  <si>
    <t>北港テクノポート線（夢洲駅南西出入口)のインフラ部の修正設計に関する変更協定書</t>
  </si>
  <si>
    <t>夢洲地区土地造成監理支援業務委託（その２)</t>
  </si>
  <si>
    <t>夢洲土地造成に伴う警備業務委託（長期継続)</t>
  </si>
  <si>
    <t>令和7年度道路維持（不法投棄物収集運搬処分等)業務委託（概算契約)</t>
  </si>
  <si>
    <t>日本資環(株)</t>
    <rPh sb="5" eb="6">
      <t>カブ</t>
    </rPh>
    <phoneticPr fontId="8"/>
  </si>
  <si>
    <t>アースセキュリティ(株)</t>
    <rPh sb="10" eb="11">
      <t>カブ</t>
    </rPh>
    <phoneticPr fontId="8"/>
  </si>
  <si>
    <t>港湾管理者円卓会議（PAR2025＠Osaka)運営支援業務委託</t>
  </si>
  <si>
    <t>南港コンテナふ頭トイレ外７か所清掃業務委託長期継続（その３)</t>
  </si>
  <si>
    <t>南港コンテナふ頭トイレ外７か所清掃業務委託長期継続（その４)</t>
  </si>
  <si>
    <t>AB・CD号上屋（2棟)解体撤去工事設計業務委託</t>
  </si>
  <si>
    <t>(株)森設計</t>
  </si>
  <si>
    <t>（仮称)CD号上屋整備に伴う土質調査業務委託</t>
  </si>
  <si>
    <t>(株)地盤調査事務所</t>
  </si>
  <si>
    <t>（仮称)CD号上屋新築工事基本設計業務委託</t>
  </si>
  <si>
    <t>(再掲)契約方法別支出額</t>
  </si>
  <si>
    <t>(特名随意契約の割合)</t>
  </si>
  <si>
    <t>令和７年度大阪港湾局第２突堤事務所他１か所一般廃棄物収集運搬業務委託（概算契約)（その４)</t>
  </si>
  <si>
    <t>南港ポートタウン管理センター維持管理運営業務委託（長期継続)</t>
  </si>
  <si>
    <t>港湾統計調査データ作成処理業務委託長期継続（その２)</t>
  </si>
  <si>
    <t>大阪港湾局第二突堤基地庁舎清掃業務委託長期継続（その３)</t>
  </si>
  <si>
    <t>(有)大阪金剛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</si>
</sst>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8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5">
    <xf numFmtId="0" fontId="0" fillId="0" borderId="0"/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79" fontId="16" fillId="0" borderId="0" applyFill="0" applyBorder="0" applyAlignment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38" fontId="14" fillId="2" borderId="0" applyNumberFormat="0" applyBorder="0" applyAlignment="0" applyProtection="0"/>
    <xf numFmtId="0" fontId="15" fillId="0" borderId="9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3" applyNumberFormat="0" applyBorder="0" applyAlignment="0" applyProtection="0"/>
    <xf numFmtId="182" fontId="17" fillId="0" borderId="0"/>
    <xf numFmtId="0" fontId="18" fillId="0" borderId="0"/>
    <xf numFmtId="10" fontId="18" fillId="0" borderId="0" applyFont="0" applyFill="0" applyBorder="0" applyAlignment="0" applyProtection="0"/>
    <xf numFmtId="183" fontId="19" fillId="0" borderId="0" applyBorder="0">
      <alignment horizontal="right"/>
    </xf>
    <xf numFmtId="49" fontId="6" fillId="0" borderId="0" applyFont="0"/>
    <xf numFmtId="49" fontId="6" fillId="0" borderId="0" applyFont="0"/>
    <xf numFmtId="38" fontId="6" fillId="0" borderId="0" applyFont="0" applyFill="0" applyBorder="0" applyAlignment="0" applyProtection="0"/>
    <xf numFmtId="184" fontId="19" fillId="0" borderId="0" applyFill="0" applyBorder="0"/>
    <xf numFmtId="183" fontId="19" fillId="0" borderId="0" applyFill="0" applyBorder="0"/>
    <xf numFmtId="185" fontId="19" fillId="0" borderId="0" applyBorder="0">
      <alignment horizontal="left"/>
    </xf>
    <xf numFmtId="49" fontId="19" fillId="4" borderId="10">
      <alignment horizontal="center"/>
    </xf>
    <xf numFmtId="177" fontId="19" fillId="4" borderId="10">
      <alignment horizontal="right"/>
    </xf>
    <xf numFmtId="14" fontId="19" fillId="4" borderId="0" applyBorder="0">
      <alignment horizontal="center"/>
    </xf>
    <xf numFmtId="49" fontId="19" fillId="0" borderId="10"/>
    <xf numFmtId="14" fontId="19" fillId="0" borderId="5" applyBorder="0">
      <alignment horizontal="left"/>
    </xf>
    <xf numFmtId="14" fontId="19" fillId="0" borderId="0" applyFill="0" applyBorder="0"/>
    <xf numFmtId="0" fontId="9" fillId="0" borderId="0"/>
    <xf numFmtId="0" fontId="9" fillId="0" borderId="0"/>
    <xf numFmtId="49" fontId="19" fillId="0" borderId="0"/>
    <xf numFmtId="0" fontId="11" fillId="0" borderId="0"/>
    <xf numFmtId="0" fontId="9" fillId="0" borderId="0"/>
    <xf numFmtId="0" fontId="9" fillId="0" borderId="0"/>
    <xf numFmtId="38" fontId="6" fillId="0" borderId="0" applyFont="0" applyFill="0" applyBorder="0" applyAlignment="0" applyProtection="0"/>
    <xf numFmtId="0" fontId="9" fillId="0" borderId="0"/>
    <xf numFmtId="0" fontId="1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5" borderId="12" applyNumberFormat="0" applyFon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0" fillId="26" borderId="1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6" fillId="26" borderId="1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10" borderId="14" applyNumberFormat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10" fillId="0" borderId="3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distributed" vertical="center" wrapText="1" justifyLastLine="1"/>
    </xf>
    <xf numFmtId="0" fontId="10" fillId="0" borderId="3" xfId="3" applyFont="1" applyBorder="1" applyAlignment="1">
      <alignment vertical="center" wrapText="1"/>
    </xf>
    <xf numFmtId="0" fontId="10" fillId="0" borderId="0" xfId="3" applyFont="1" applyAlignment="1">
      <alignment vertical="center" wrapText="1"/>
    </xf>
    <xf numFmtId="176" fontId="10" fillId="0" borderId="0" xfId="3" applyNumberFormat="1" applyFont="1" applyAlignment="1">
      <alignment vertical="center" wrapText="1"/>
    </xf>
    <xf numFmtId="0" fontId="10" fillId="0" borderId="6" xfId="3" applyFont="1" applyBorder="1" applyAlignment="1">
      <alignment horizontal="distributed" vertical="center" wrapText="1" justifyLastLine="1"/>
    </xf>
    <xf numFmtId="0" fontId="10" fillId="0" borderId="6" xfId="3" applyFont="1" applyBorder="1" applyAlignment="1">
      <alignment vertical="center" wrapText="1"/>
    </xf>
    <xf numFmtId="176" fontId="10" fillId="0" borderId="6" xfId="3" applyNumberFormat="1" applyFont="1" applyBorder="1" applyAlignment="1">
      <alignment vertical="center" wrapText="1"/>
    </xf>
    <xf numFmtId="176" fontId="10" fillId="0" borderId="6" xfId="3" applyNumberFormat="1" applyFont="1" applyBorder="1" applyAlignment="1">
      <alignment horizontal="right" vertical="center"/>
    </xf>
    <xf numFmtId="176" fontId="10" fillId="0" borderId="3" xfId="0" applyNumberFormat="1" applyFont="1" applyBorder="1" applyAlignment="1">
      <alignment horizontal="center" vertical="center" wrapText="1"/>
    </xf>
    <xf numFmtId="0" fontId="10" fillId="0" borderId="0" xfId="5" applyFont="1" applyAlignment="1">
      <alignment vertical="center"/>
    </xf>
    <xf numFmtId="178" fontId="10" fillId="0" borderId="3" xfId="3" applyNumberFormat="1" applyFont="1" applyBorder="1" applyAlignment="1">
      <alignment horizontal="right" vertical="center" wrapText="1"/>
    </xf>
    <xf numFmtId="176" fontId="10" fillId="0" borderId="3" xfId="1" applyNumberFormat="1" applyFont="1" applyFill="1" applyBorder="1" applyAlignment="1">
      <alignment horizontal="right" vertical="center" wrapText="1"/>
    </xf>
    <xf numFmtId="0" fontId="10" fillId="0" borderId="0" xfId="4" applyFont="1" applyAlignment="1">
      <alignment vertical="center"/>
    </xf>
    <xf numFmtId="178" fontId="10" fillId="0" borderId="3" xfId="0" applyNumberFormat="1" applyFont="1" applyBorder="1" applyAlignment="1">
      <alignment horizontal="center" vertical="center" wrapText="1"/>
    </xf>
    <xf numFmtId="178" fontId="10" fillId="0" borderId="0" xfId="3" applyNumberFormat="1" applyFont="1" applyAlignment="1">
      <alignment vertical="center" wrapText="1"/>
    </xf>
    <xf numFmtId="178" fontId="10" fillId="0" borderId="6" xfId="3" applyNumberFormat="1" applyFont="1" applyBorder="1" applyAlignment="1">
      <alignment vertical="center" wrapText="1"/>
    </xf>
    <xf numFmtId="178" fontId="10" fillId="0" borderId="3" xfId="0" applyNumberFormat="1" applyFont="1" applyBorder="1" applyAlignment="1">
      <alignment horizontal="right" vertical="center" wrapText="1"/>
    </xf>
    <xf numFmtId="0" fontId="10" fillId="0" borderId="0" xfId="3" applyFont="1" applyAlignment="1">
      <alignment horizontal="distributed" vertical="center" wrapText="1" justifyLastLine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distributed" vertical="center" wrapText="1" justifyLastLine="1"/>
    </xf>
    <xf numFmtId="176" fontId="10" fillId="0" borderId="3" xfId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76" fontId="10" fillId="0" borderId="6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right" vertical="center" wrapText="1"/>
    </xf>
    <xf numFmtId="0" fontId="36" fillId="0" borderId="0" xfId="0" applyFont="1" applyAlignment="1">
      <alignment horizontal="center" vertical="center" wrapText="1"/>
    </xf>
    <xf numFmtId="186" fontId="3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distributed" vertical="center" wrapText="1" justifyLastLine="1"/>
    </xf>
    <xf numFmtId="0" fontId="36" fillId="0" borderId="0" xfId="0" applyFont="1" applyAlignment="1">
      <alignment horizontal="left" vertical="center" wrapText="1"/>
    </xf>
    <xf numFmtId="0" fontId="36" fillId="0" borderId="3" xfId="0" applyFont="1" applyBorder="1" applyAlignment="1">
      <alignment horizontal="left" vertical="center" shrinkToFit="1"/>
    </xf>
    <xf numFmtId="186" fontId="36" fillId="0" borderId="3" xfId="0" applyNumberFormat="1" applyFont="1" applyBorder="1" applyAlignment="1">
      <alignment vertical="center" shrinkToFit="1"/>
    </xf>
    <xf numFmtId="186" fontId="37" fillId="0" borderId="0" xfId="0" applyNumberFormat="1" applyFont="1" applyAlignment="1">
      <alignment horizontal="center" vertical="center" wrapText="1"/>
    </xf>
    <xf numFmtId="187" fontId="36" fillId="0" borderId="3" xfId="0" applyNumberFormat="1" applyFont="1" applyBorder="1" applyAlignment="1">
      <alignment vertical="center" shrinkToFit="1"/>
    </xf>
    <xf numFmtId="0" fontId="10" fillId="0" borderId="21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186" fontId="36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36" fillId="0" borderId="20" xfId="0" applyFont="1" applyBorder="1" applyAlignment="1">
      <alignment horizontal="distributed" vertical="center" wrapText="1" justifyLastLine="1"/>
    </xf>
    <xf numFmtId="0" fontId="36" fillId="0" borderId="20" xfId="0" applyFont="1" applyBorder="1" applyAlignment="1">
      <alignment horizontal="left" vertical="center" wrapText="1"/>
    </xf>
    <xf numFmtId="0" fontId="36" fillId="0" borderId="20" xfId="0" applyFont="1" applyBorder="1" applyAlignment="1">
      <alignment horizontal="left" wrapText="1"/>
    </xf>
    <xf numFmtId="186" fontId="36" fillId="0" borderId="20" xfId="0" applyNumberFormat="1" applyFont="1" applyBorder="1" applyAlignment="1">
      <alignment vertical="center" wrapText="1"/>
    </xf>
    <xf numFmtId="178" fontId="10" fillId="0" borderId="3" xfId="0" applyNumberFormat="1" applyFont="1" applyBorder="1" applyAlignment="1">
      <alignment horizontal="center" vertical="center" wrapText="1" shrinkToFit="1"/>
    </xf>
    <xf numFmtId="0" fontId="10" fillId="0" borderId="8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176" fontId="10" fillId="0" borderId="2" xfId="3" applyNumberFormat="1" applyFont="1" applyBorder="1" applyAlignment="1">
      <alignment horizontal="distributed" vertical="center" wrapText="1"/>
    </xf>
    <xf numFmtId="176" fontId="10" fillId="0" borderId="4" xfId="3" applyNumberFormat="1" applyFont="1" applyBorder="1" applyAlignment="1">
      <alignment horizontal="distributed" vertical="center" wrapText="1"/>
    </xf>
    <xf numFmtId="0" fontId="11" fillId="0" borderId="0" xfId="3" applyFont="1" applyAlignment="1">
      <alignment horizontal="center" vertical="center"/>
    </xf>
    <xf numFmtId="178" fontId="11" fillId="0" borderId="0" xfId="3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95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通貨 2 2" xfId="94" xr:uid="{5CA96F64-AD9F-40BE-BFDC-952E0C0B5C49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2 2 2" xfId="89" xr:uid="{AF50F24B-4788-4873-9FB6-12DF5A2C73F2}"/>
    <cellStyle name="標準 3 2 3" xfId="88" xr:uid="{EE189E8D-4097-4DB0-A41B-D8CC16BF0D9C}"/>
    <cellStyle name="標準 3 3" xfId="42" xr:uid="{00000000-0005-0000-0000-00004B000000}"/>
    <cellStyle name="標準 3 3 2" xfId="43" xr:uid="{00000000-0005-0000-0000-00004C000000}"/>
    <cellStyle name="標準 3 3 2 2" xfId="91" xr:uid="{DCEB88CB-19E5-4B8E-AF85-2ACA5F4CE984}"/>
    <cellStyle name="標準 3 3 3" xfId="90" xr:uid="{42B168E0-B60D-4232-8B23-FBFC959E0EEB}"/>
    <cellStyle name="標準 3 4" xfId="44" xr:uid="{00000000-0005-0000-0000-00004D000000}"/>
    <cellStyle name="標準 3 4 2" xfId="92" xr:uid="{F793BD79-F15A-4671-8F6B-344967CBA3AE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 7 2" xfId="93" xr:uid="{6C68D04D-D753-44D1-8AA3-1B34DC148074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view="pageBreakPreview" zoomScaleNormal="100" zoomScaleSheetLayoutView="100" workbookViewId="0">
      <selection activeCell="H5" sqref="H5"/>
    </sheetView>
  </sheetViews>
  <sheetFormatPr defaultColWidth="9" defaultRowHeight="13.2"/>
  <cols>
    <col min="1" max="1" width="11.6640625" style="2" customWidth="1"/>
    <col min="2" max="2" width="37.21875" style="3" customWidth="1"/>
    <col min="3" max="3" width="31.33203125" style="3" customWidth="1"/>
    <col min="4" max="4" width="14.77734375" style="12" customWidth="1"/>
    <col min="5" max="5" width="7" style="1" customWidth="1"/>
    <col min="6" max="6" width="8.88671875" style="13" customWidth="1"/>
    <col min="7" max="7" width="9" style="14" customWidth="1"/>
    <col min="8" max="8" width="9" style="14"/>
    <col min="9" max="9" width="9" style="14" customWidth="1"/>
    <col min="10" max="16384" width="9" style="14"/>
  </cols>
  <sheetData>
    <row r="1" spans="1:6" ht="22.5" customHeight="1">
      <c r="A1" s="19"/>
      <c r="B1" s="4"/>
      <c r="C1" s="5"/>
      <c r="D1" s="16"/>
      <c r="E1" s="46" t="s">
        <v>24</v>
      </c>
      <c r="F1" s="47"/>
    </row>
    <row r="2" spans="1:6" ht="17.25" customHeight="1">
      <c r="A2" s="48" t="s">
        <v>23</v>
      </c>
      <c r="B2" s="48"/>
      <c r="C2" s="48"/>
      <c r="D2" s="49"/>
      <c r="E2" s="48"/>
      <c r="F2" s="48"/>
    </row>
    <row r="3" spans="1:6">
      <c r="A3" s="6"/>
      <c r="B3" s="7"/>
      <c r="C3" s="8"/>
      <c r="D3" s="17"/>
      <c r="E3" s="24"/>
      <c r="F3" s="9" t="s">
        <v>8</v>
      </c>
    </row>
    <row r="4" spans="1:6" ht="40.5" customHeight="1">
      <c r="A4" s="21" t="s">
        <v>0</v>
      </c>
      <c r="B4" s="20" t="s">
        <v>1</v>
      </c>
      <c r="C4" s="20" t="s">
        <v>2</v>
      </c>
      <c r="D4" s="15" t="s">
        <v>3</v>
      </c>
      <c r="E4" s="20" t="s">
        <v>4</v>
      </c>
      <c r="F4" s="10" t="s">
        <v>5</v>
      </c>
    </row>
    <row r="5" spans="1:6" s="11" customFormat="1" ht="45.75" customHeight="1">
      <c r="A5" s="21" t="s">
        <v>201</v>
      </c>
      <c r="B5" s="23" t="s">
        <v>25</v>
      </c>
      <c r="C5" s="23" t="s">
        <v>218</v>
      </c>
      <c r="D5" s="18">
        <f>115909+12214871</f>
        <v>12330780</v>
      </c>
      <c r="E5" s="20" t="s">
        <v>6</v>
      </c>
      <c r="F5" s="22" t="s">
        <v>26</v>
      </c>
    </row>
    <row r="6" spans="1:6" s="11" customFormat="1" ht="45.75" customHeight="1">
      <c r="A6" s="21" t="s">
        <v>201</v>
      </c>
      <c r="B6" s="23" t="s">
        <v>27</v>
      </c>
      <c r="C6" s="23" t="s">
        <v>218</v>
      </c>
      <c r="D6" s="18">
        <f>6820+718740</f>
        <v>725560</v>
      </c>
      <c r="E6" s="20" t="s">
        <v>7</v>
      </c>
      <c r="F6" s="22"/>
    </row>
    <row r="7" spans="1:6" s="11" customFormat="1" ht="45.75" customHeight="1">
      <c r="A7" s="21" t="s">
        <v>201</v>
      </c>
      <c r="B7" s="23" t="s">
        <v>28</v>
      </c>
      <c r="C7" s="23" t="s">
        <v>218</v>
      </c>
      <c r="D7" s="18">
        <f>1842+194134</f>
        <v>195976</v>
      </c>
      <c r="E7" s="20" t="s">
        <v>29</v>
      </c>
      <c r="F7" s="22"/>
    </row>
    <row r="8" spans="1:6" s="11" customFormat="1" ht="45.75" customHeight="1">
      <c r="A8" s="21" t="s">
        <v>201</v>
      </c>
      <c r="B8" s="23" t="s">
        <v>30</v>
      </c>
      <c r="C8" s="23" t="s">
        <v>31</v>
      </c>
      <c r="D8" s="18">
        <v>121955050</v>
      </c>
      <c r="E8" s="20" t="s">
        <v>6</v>
      </c>
      <c r="F8" s="22" t="s">
        <v>32</v>
      </c>
    </row>
    <row r="9" spans="1:6" s="11" customFormat="1" ht="45.75" customHeight="1">
      <c r="A9" s="21" t="s">
        <v>201</v>
      </c>
      <c r="B9" s="23" t="s">
        <v>33</v>
      </c>
      <c r="C9" s="23" t="s">
        <v>219</v>
      </c>
      <c r="D9" s="18">
        <v>3604370</v>
      </c>
      <c r="E9" s="20" t="s">
        <v>29</v>
      </c>
      <c r="F9" s="22" t="s">
        <v>32</v>
      </c>
    </row>
    <row r="10" spans="1:6" s="11" customFormat="1" ht="45.75" customHeight="1">
      <c r="A10" s="21" t="s">
        <v>201</v>
      </c>
      <c r="B10" s="23" t="s">
        <v>34</v>
      </c>
      <c r="C10" s="23" t="s">
        <v>35</v>
      </c>
      <c r="D10" s="18">
        <v>48125</v>
      </c>
      <c r="E10" s="20" t="s">
        <v>29</v>
      </c>
      <c r="F10" s="22"/>
    </row>
    <row r="11" spans="1:6" s="11" customFormat="1" ht="45.75" customHeight="1">
      <c r="A11" s="21" t="s">
        <v>201</v>
      </c>
      <c r="B11" s="23" t="s">
        <v>212</v>
      </c>
      <c r="C11" s="23" t="s">
        <v>36</v>
      </c>
      <c r="D11" s="18">
        <v>10934000</v>
      </c>
      <c r="E11" s="20" t="s">
        <v>6</v>
      </c>
      <c r="F11" s="22"/>
    </row>
    <row r="12" spans="1:6" s="11" customFormat="1" ht="45.75" customHeight="1">
      <c r="A12" s="21" t="s">
        <v>201</v>
      </c>
      <c r="B12" s="23" t="s">
        <v>37</v>
      </c>
      <c r="C12" s="23" t="s">
        <v>38</v>
      </c>
      <c r="D12" s="18">
        <v>38214000</v>
      </c>
      <c r="E12" s="20" t="s">
        <v>6</v>
      </c>
      <c r="F12" s="22"/>
    </row>
    <row r="13" spans="1:6" s="11" customFormat="1" ht="45.75" customHeight="1">
      <c r="A13" s="21" t="s">
        <v>201</v>
      </c>
      <c r="B13" s="23" t="s">
        <v>39</v>
      </c>
      <c r="C13" s="23" t="s">
        <v>40</v>
      </c>
      <c r="D13" s="18">
        <v>30600000</v>
      </c>
      <c r="E13" s="20" t="s">
        <v>6</v>
      </c>
      <c r="F13" s="22" t="s">
        <v>32</v>
      </c>
    </row>
    <row r="14" spans="1:6" s="11" customFormat="1" ht="45.75" customHeight="1">
      <c r="A14" s="21" t="s">
        <v>201</v>
      </c>
      <c r="B14" s="23" t="s">
        <v>41</v>
      </c>
      <c r="C14" s="23" t="s">
        <v>42</v>
      </c>
      <c r="D14" s="18">
        <v>52020000</v>
      </c>
      <c r="E14" s="20" t="s">
        <v>6</v>
      </c>
      <c r="F14" s="22" t="s">
        <v>32</v>
      </c>
    </row>
    <row r="15" spans="1:6" s="11" customFormat="1" ht="45.75" customHeight="1">
      <c r="A15" s="21" t="s">
        <v>201</v>
      </c>
      <c r="B15" s="23" t="s">
        <v>43</v>
      </c>
      <c r="C15" s="23" t="s">
        <v>44</v>
      </c>
      <c r="D15" s="18">
        <v>61589000</v>
      </c>
      <c r="E15" s="20" t="s">
        <v>6</v>
      </c>
      <c r="F15" s="22"/>
    </row>
    <row r="16" spans="1:6" s="11" customFormat="1" ht="45.75" customHeight="1">
      <c r="A16" s="21" t="s">
        <v>201</v>
      </c>
      <c r="B16" s="23" t="s">
        <v>45</v>
      </c>
      <c r="C16" s="23" t="s">
        <v>46</v>
      </c>
      <c r="D16" s="18">
        <v>594000</v>
      </c>
      <c r="E16" s="20" t="s">
        <v>213</v>
      </c>
      <c r="F16" s="22"/>
    </row>
    <row r="17" spans="1:6" s="11" customFormat="1" ht="45.75" customHeight="1">
      <c r="A17" s="21" t="s">
        <v>201</v>
      </c>
      <c r="B17" s="23" t="s">
        <v>47</v>
      </c>
      <c r="C17" s="23" t="s">
        <v>258</v>
      </c>
      <c r="D17" s="18">
        <v>131560</v>
      </c>
      <c r="E17" s="20" t="s">
        <v>6</v>
      </c>
      <c r="F17" s="22"/>
    </row>
    <row r="18" spans="1:6" s="11" customFormat="1" ht="45.75" customHeight="1">
      <c r="A18" s="21" t="s">
        <v>201</v>
      </c>
      <c r="B18" s="23" t="s">
        <v>48</v>
      </c>
      <c r="C18" s="23" t="s">
        <v>49</v>
      </c>
      <c r="D18" s="18">
        <v>176440</v>
      </c>
      <c r="E18" s="20" t="s">
        <v>29</v>
      </c>
      <c r="F18" s="22"/>
    </row>
    <row r="19" spans="1:6" s="11" customFormat="1" ht="45.75" customHeight="1">
      <c r="A19" s="21" t="s">
        <v>201</v>
      </c>
      <c r="B19" s="23" t="s">
        <v>50</v>
      </c>
      <c r="C19" s="23" t="s">
        <v>46</v>
      </c>
      <c r="D19" s="18">
        <v>596158</v>
      </c>
      <c r="E19" s="20" t="s">
        <v>6</v>
      </c>
      <c r="F19" s="22"/>
    </row>
    <row r="20" spans="1:6" s="11" customFormat="1" ht="45.75" customHeight="1">
      <c r="A20" s="21" t="s">
        <v>201</v>
      </c>
      <c r="B20" s="23" t="s">
        <v>206</v>
      </c>
      <c r="C20" s="23" t="s">
        <v>225</v>
      </c>
      <c r="D20" s="18">
        <v>1512500</v>
      </c>
      <c r="E20" s="20" t="s">
        <v>6</v>
      </c>
      <c r="F20" s="22"/>
    </row>
    <row r="21" spans="1:6" s="11" customFormat="1" ht="45.75" customHeight="1">
      <c r="A21" s="21" t="s">
        <v>201</v>
      </c>
      <c r="B21" s="23" t="s">
        <v>207</v>
      </c>
      <c r="C21" s="23" t="s">
        <v>222</v>
      </c>
      <c r="D21" s="18">
        <v>1197917</v>
      </c>
      <c r="E21" s="20" t="s">
        <v>6</v>
      </c>
      <c r="F21" s="22"/>
    </row>
    <row r="22" spans="1:6" s="11" customFormat="1" ht="45.75" customHeight="1">
      <c r="A22" s="21" t="s">
        <v>201</v>
      </c>
      <c r="B22" s="23" t="s">
        <v>208</v>
      </c>
      <c r="C22" s="23" t="s">
        <v>222</v>
      </c>
      <c r="D22" s="18">
        <v>360750</v>
      </c>
      <c r="E22" s="20" t="s">
        <v>6</v>
      </c>
      <c r="F22" s="22"/>
    </row>
    <row r="23" spans="1:6" s="11" customFormat="1" ht="45.75" customHeight="1">
      <c r="A23" s="21" t="s">
        <v>201</v>
      </c>
      <c r="B23" s="23" t="s">
        <v>208</v>
      </c>
      <c r="C23" s="23" t="s">
        <v>226</v>
      </c>
      <c r="D23" s="18">
        <v>194063</v>
      </c>
      <c r="E23" s="20" t="s">
        <v>6</v>
      </c>
      <c r="F23" s="22"/>
    </row>
    <row r="24" spans="1:6" s="11" customFormat="1" ht="45.75" customHeight="1">
      <c r="A24" s="21" t="s">
        <v>201</v>
      </c>
      <c r="B24" s="23" t="s">
        <v>209</v>
      </c>
      <c r="C24" s="23" t="s">
        <v>227</v>
      </c>
      <c r="D24" s="18">
        <v>2500</v>
      </c>
      <c r="E24" s="20" t="s">
        <v>6</v>
      </c>
      <c r="F24" s="22"/>
    </row>
    <row r="25" spans="1:6" s="11" customFormat="1" ht="45.75" customHeight="1">
      <c r="A25" s="21" t="s">
        <v>201</v>
      </c>
      <c r="B25" s="23" t="s">
        <v>210</v>
      </c>
      <c r="C25" s="23" t="s">
        <v>228</v>
      </c>
      <c r="D25" s="18">
        <v>597625</v>
      </c>
      <c r="E25" s="20" t="s">
        <v>6</v>
      </c>
      <c r="F25" s="22"/>
    </row>
    <row r="26" spans="1:6" s="11" customFormat="1" ht="45.75" customHeight="1">
      <c r="A26" s="21" t="s">
        <v>201</v>
      </c>
      <c r="B26" s="23" t="s">
        <v>51</v>
      </c>
      <c r="C26" s="23" t="s">
        <v>229</v>
      </c>
      <c r="D26" s="18">
        <v>6250</v>
      </c>
      <c r="E26" s="20" t="s">
        <v>6</v>
      </c>
      <c r="F26" s="22"/>
    </row>
    <row r="27" spans="1:6" s="11" customFormat="1" ht="45.75" customHeight="1">
      <c r="A27" s="21" t="s">
        <v>201</v>
      </c>
      <c r="B27" s="23" t="s">
        <v>52</v>
      </c>
      <c r="C27" s="23" t="s">
        <v>230</v>
      </c>
      <c r="D27" s="18">
        <v>18375</v>
      </c>
      <c r="E27" s="20" t="s">
        <v>6</v>
      </c>
      <c r="F27" s="22"/>
    </row>
    <row r="28" spans="1:6" s="11" customFormat="1" ht="45.75" customHeight="1">
      <c r="A28" s="21" t="s">
        <v>201</v>
      </c>
      <c r="B28" s="23" t="s">
        <v>231</v>
      </c>
      <c r="C28" s="23" t="s">
        <v>232</v>
      </c>
      <c r="D28" s="18">
        <v>17094</v>
      </c>
      <c r="E28" s="20" t="s">
        <v>6</v>
      </c>
      <c r="F28" s="22"/>
    </row>
    <row r="29" spans="1:6" s="11" customFormat="1" ht="45.75" customHeight="1">
      <c r="A29" s="21" t="s">
        <v>201</v>
      </c>
      <c r="B29" s="23" t="s">
        <v>254</v>
      </c>
      <c r="C29" s="23" t="s">
        <v>220</v>
      </c>
      <c r="D29" s="18">
        <v>12821</v>
      </c>
      <c r="E29" s="20" t="s">
        <v>6</v>
      </c>
      <c r="F29" s="22"/>
    </row>
    <row r="30" spans="1:6" s="11" customFormat="1" ht="45.75" customHeight="1">
      <c r="A30" s="21" t="s">
        <v>201</v>
      </c>
      <c r="B30" s="23" t="s">
        <v>233</v>
      </c>
      <c r="C30" s="23" t="s">
        <v>234</v>
      </c>
      <c r="D30" s="18">
        <v>37675</v>
      </c>
      <c r="E30" s="20" t="s">
        <v>6</v>
      </c>
      <c r="F30" s="22"/>
    </row>
    <row r="31" spans="1:6" s="11" customFormat="1" ht="45.75" customHeight="1">
      <c r="A31" s="21" t="s">
        <v>201</v>
      </c>
      <c r="B31" s="23" t="s">
        <v>235</v>
      </c>
      <c r="C31" s="23" t="s">
        <v>236</v>
      </c>
      <c r="D31" s="18">
        <v>388531</v>
      </c>
      <c r="E31" s="20" t="s">
        <v>6</v>
      </c>
      <c r="F31" s="22"/>
    </row>
    <row r="32" spans="1:6" s="11" customFormat="1" ht="45.75" customHeight="1">
      <c r="A32" s="21" t="s">
        <v>201</v>
      </c>
      <c r="B32" s="38" t="s">
        <v>255</v>
      </c>
      <c r="C32" s="23" t="s">
        <v>237</v>
      </c>
      <c r="D32" s="18">
        <v>15699168</v>
      </c>
      <c r="E32" s="20" t="s">
        <v>213</v>
      </c>
      <c r="F32" s="22"/>
    </row>
    <row r="33" spans="1:6" s="11" customFormat="1" ht="45.75" customHeight="1">
      <c r="A33" s="21" t="s">
        <v>201</v>
      </c>
      <c r="B33" s="23" t="s">
        <v>256</v>
      </c>
      <c r="C33" s="23" t="s">
        <v>53</v>
      </c>
      <c r="D33" s="18">
        <v>4692688</v>
      </c>
      <c r="E33" s="20" t="s">
        <v>6</v>
      </c>
      <c r="F33" s="22"/>
    </row>
    <row r="34" spans="1:6" s="11" customFormat="1" ht="45.75" customHeight="1">
      <c r="A34" s="21" t="s">
        <v>201</v>
      </c>
      <c r="B34" s="23" t="s">
        <v>54</v>
      </c>
      <c r="C34" s="23" t="s">
        <v>53</v>
      </c>
      <c r="D34" s="18">
        <v>573210</v>
      </c>
      <c r="E34" s="20" t="s">
        <v>6</v>
      </c>
      <c r="F34" s="22"/>
    </row>
    <row r="35" spans="1:6" s="11" customFormat="1" ht="45.75" customHeight="1">
      <c r="A35" s="21" t="s">
        <v>201</v>
      </c>
      <c r="B35" s="23" t="s">
        <v>55</v>
      </c>
      <c r="C35" s="23" t="s">
        <v>53</v>
      </c>
      <c r="D35" s="18">
        <v>1830400</v>
      </c>
      <c r="E35" s="20" t="s">
        <v>6</v>
      </c>
      <c r="F35" s="22"/>
    </row>
    <row r="36" spans="1:6" s="11" customFormat="1" ht="45.75" customHeight="1">
      <c r="A36" s="21" t="s">
        <v>201</v>
      </c>
      <c r="B36" s="23" t="s">
        <v>56</v>
      </c>
      <c r="C36" s="23" t="s">
        <v>53</v>
      </c>
      <c r="D36" s="18">
        <v>2947064</v>
      </c>
      <c r="E36" s="20" t="s">
        <v>29</v>
      </c>
      <c r="F36" s="22"/>
    </row>
    <row r="37" spans="1:6" s="11" customFormat="1" ht="45.75" customHeight="1">
      <c r="A37" s="21" t="s">
        <v>201</v>
      </c>
      <c r="B37" s="23" t="s">
        <v>57</v>
      </c>
      <c r="C37" s="23" t="s">
        <v>58</v>
      </c>
      <c r="D37" s="18">
        <v>30250</v>
      </c>
      <c r="E37" s="20" t="s">
        <v>6</v>
      </c>
      <c r="F37" s="22"/>
    </row>
    <row r="38" spans="1:6" s="11" customFormat="1" ht="45.75" customHeight="1">
      <c r="A38" s="21" t="s">
        <v>201</v>
      </c>
      <c r="B38" s="23" t="s">
        <v>238</v>
      </c>
      <c r="C38" s="23" t="s">
        <v>59</v>
      </c>
      <c r="D38" s="18">
        <v>4622389</v>
      </c>
      <c r="E38" s="20" t="s">
        <v>213</v>
      </c>
      <c r="F38" s="22"/>
    </row>
    <row r="39" spans="1:6" s="11" customFormat="1" ht="45.75" customHeight="1">
      <c r="A39" s="21" t="s">
        <v>201</v>
      </c>
      <c r="B39" s="23" t="s">
        <v>239</v>
      </c>
      <c r="C39" s="23" t="s">
        <v>60</v>
      </c>
      <c r="D39" s="18">
        <v>150942000</v>
      </c>
      <c r="E39" s="20" t="s">
        <v>29</v>
      </c>
      <c r="F39" s="22" t="s">
        <v>32</v>
      </c>
    </row>
    <row r="40" spans="1:6" s="11" customFormat="1" ht="45.75" customHeight="1">
      <c r="A40" s="21" t="s">
        <v>201</v>
      </c>
      <c r="B40" s="23" t="s">
        <v>240</v>
      </c>
      <c r="C40" s="23" t="s">
        <v>61</v>
      </c>
      <c r="D40" s="18">
        <v>3440800</v>
      </c>
      <c r="E40" s="20" t="s">
        <v>6</v>
      </c>
      <c r="F40" s="22"/>
    </row>
    <row r="41" spans="1:6" s="11" customFormat="1" ht="45.75" customHeight="1">
      <c r="A41" s="21" t="s">
        <v>201</v>
      </c>
      <c r="B41" s="23" t="s">
        <v>240</v>
      </c>
      <c r="C41" s="23" t="s">
        <v>61</v>
      </c>
      <c r="D41" s="18">
        <v>10431520</v>
      </c>
      <c r="E41" s="20" t="s">
        <v>6</v>
      </c>
      <c r="F41" s="22"/>
    </row>
    <row r="42" spans="1:6" s="11" customFormat="1" ht="45.75" customHeight="1">
      <c r="A42" s="21" t="s">
        <v>201</v>
      </c>
      <c r="B42" s="23" t="s">
        <v>62</v>
      </c>
      <c r="C42" s="23" t="s">
        <v>63</v>
      </c>
      <c r="D42" s="18">
        <v>7458000</v>
      </c>
      <c r="E42" s="20" t="s">
        <v>6</v>
      </c>
      <c r="F42" s="22"/>
    </row>
    <row r="43" spans="1:6" s="11" customFormat="1" ht="45.75" customHeight="1">
      <c r="A43" s="21" t="s">
        <v>201</v>
      </c>
      <c r="B43" s="23" t="s">
        <v>214</v>
      </c>
      <c r="C43" s="23" t="s">
        <v>64</v>
      </c>
      <c r="D43" s="18">
        <v>1386550</v>
      </c>
      <c r="E43" s="20" t="s">
        <v>29</v>
      </c>
      <c r="F43" s="22"/>
    </row>
    <row r="44" spans="1:6" s="11" customFormat="1" ht="45.75" customHeight="1">
      <c r="A44" s="21" t="s">
        <v>201</v>
      </c>
      <c r="B44" s="23" t="s">
        <v>65</v>
      </c>
      <c r="C44" s="23" t="s">
        <v>66</v>
      </c>
      <c r="D44" s="18">
        <v>653290</v>
      </c>
      <c r="E44" s="20" t="s">
        <v>6</v>
      </c>
      <c r="F44" s="22"/>
    </row>
    <row r="45" spans="1:6" s="11" customFormat="1" ht="45.75" customHeight="1">
      <c r="A45" s="21" t="s">
        <v>201</v>
      </c>
      <c r="B45" s="23" t="s">
        <v>67</v>
      </c>
      <c r="C45" s="23" t="s">
        <v>68</v>
      </c>
      <c r="D45" s="18">
        <v>676500</v>
      </c>
      <c r="E45" s="20" t="s">
        <v>29</v>
      </c>
      <c r="F45" s="22"/>
    </row>
    <row r="46" spans="1:6" s="11" customFormat="1" ht="45.75" customHeight="1">
      <c r="A46" s="21" t="s">
        <v>201</v>
      </c>
      <c r="B46" s="23" t="s">
        <v>69</v>
      </c>
      <c r="C46" s="23" t="s">
        <v>70</v>
      </c>
      <c r="D46" s="18">
        <v>577500</v>
      </c>
      <c r="E46" s="20" t="s">
        <v>29</v>
      </c>
      <c r="F46" s="22"/>
    </row>
    <row r="47" spans="1:6" s="11" customFormat="1" ht="45.75" customHeight="1">
      <c r="A47" s="21" t="s">
        <v>201</v>
      </c>
      <c r="B47" s="23" t="s">
        <v>71</v>
      </c>
      <c r="C47" s="23" t="s">
        <v>70</v>
      </c>
      <c r="D47" s="18">
        <v>5384500</v>
      </c>
      <c r="E47" s="20" t="s">
        <v>29</v>
      </c>
      <c r="F47" s="22"/>
    </row>
    <row r="48" spans="1:6" s="11" customFormat="1" ht="45.75" customHeight="1">
      <c r="A48" s="21" t="s">
        <v>201</v>
      </c>
      <c r="B48" s="23" t="s">
        <v>72</v>
      </c>
      <c r="C48" s="23" t="s">
        <v>73</v>
      </c>
      <c r="D48" s="18">
        <v>12677500</v>
      </c>
      <c r="E48" s="20" t="s">
        <v>29</v>
      </c>
      <c r="F48" s="22"/>
    </row>
    <row r="49" spans="1:6" s="11" customFormat="1" ht="45.75" customHeight="1">
      <c r="A49" s="21" t="s">
        <v>201</v>
      </c>
      <c r="B49" s="23" t="s">
        <v>74</v>
      </c>
      <c r="C49" s="23" t="s">
        <v>75</v>
      </c>
      <c r="D49" s="18">
        <v>986150</v>
      </c>
      <c r="E49" s="20" t="s">
        <v>29</v>
      </c>
      <c r="F49" s="22"/>
    </row>
    <row r="50" spans="1:6" s="11" customFormat="1" ht="45.75" customHeight="1">
      <c r="A50" s="21" t="s">
        <v>201</v>
      </c>
      <c r="B50" s="23" t="s">
        <v>76</v>
      </c>
      <c r="C50" s="23" t="s">
        <v>77</v>
      </c>
      <c r="D50" s="18">
        <v>2013000</v>
      </c>
      <c r="E50" s="20" t="s">
        <v>6</v>
      </c>
      <c r="F50" s="22"/>
    </row>
    <row r="51" spans="1:6" s="11" customFormat="1" ht="45.75" customHeight="1">
      <c r="A51" s="21" t="s">
        <v>201</v>
      </c>
      <c r="B51" s="23" t="s">
        <v>78</v>
      </c>
      <c r="C51" s="23" t="s">
        <v>79</v>
      </c>
      <c r="D51" s="18">
        <v>99000</v>
      </c>
      <c r="E51" s="20" t="s">
        <v>29</v>
      </c>
      <c r="F51" s="22"/>
    </row>
    <row r="52" spans="1:6" s="11" customFormat="1" ht="45.75" customHeight="1">
      <c r="A52" s="21" t="s">
        <v>201</v>
      </c>
      <c r="B52" s="23" t="s">
        <v>80</v>
      </c>
      <c r="C52" s="23" t="s">
        <v>81</v>
      </c>
      <c r="D52" s="18">
        <v>852500</v>
      </c>
      <c r="E52" s="20" t="s">
        <v>6</v>
      </c>
      <c r="F52" s="22"/>
    </row>
    <row r="53" spans="1:6" s="11" customFormat="1" ht="45.75" customHeight="1">
      <c r="A53" s="21" t="s">
        <v>201</v>
      </c>
      <c r="B53" s="23" t="s">
        <v>82</v>
      </c>
      <c r="C53" s="23" t="s">
        <v>75</v>
      </c>
      <c r="D53" s="18">
        <v>9331707</v>
      </c>
      <c r="E53" s="20" t="s">
        <v>6</v>
      </c>
      <c r="F53" s="22" t="s">
        <v>83</v>
      </c>
    </row>
    <row r="54" spans="1:6" s="11" customFormat="1" ht="45.75" customHeight="1">
      <c r="A54" s="21" t="s">
        <v>201</v>
      </c>
      <c r="B54" s="23" t="s">
        <v>84</v>
      </c>
      <c r="C54" s="23" t="s">
        <v>85</v>
      </c>
      <c r="D54" s="18">
        <v>26565</v>
      </c>
      <c r="E54" s="20" t="s">
        <v>6</v>
      </c>
      <c r="F54" s="22"/>
    </row>
    <row r="55" spans="1:6" s="11" customFormat="1" ht="45.75" customHeight="1">
      <c r="A55" s="21" t="s">
        <v>201</v>
      </c>
      <c r="B55" s="23" t="s">
        <v>86</v>
      </c>
      <c r="C55" s="23" t="s">
        <v>87</v>
      </c>
      <c r="D55" s="18">
        <v>3873342</v>
      </c>
      <c r="E55" s="20" t="s">
        <v>6</v>
      </c>
      <c r="F55" s="22"/>
    </row>
    <row r="56" spans="1:6" s="11" customFormat="1" ht="45.75" customHeight="1">
      <c r="A56" s="21" t="s">
        <v>201</v>
      </c>
      <c r="B56" s="23" t="s">
        <v>241</v>
      </c>
      <c r="C56" s="23" t="s">
        <v>242</v>
      </c>
      <c r="D56" s="18">
        <v>853435</v>
      </c>
      <c r="E56" s="20" t="s">
        <v>6</v>
      </c>
      <c r="F56" s="22"/>
    </row>
    <row r="57" spans="1:6" s="11" customFormat="1" ht="45.75" customHeight="1">
      <c r="A57" s="21" t="s">
        <v>201</v>
      </c>
      <c r="B57" s="23" t="s">
        <v>88</v>
      </c>
      <c r="C57" s="23" t="s">
        <v>243</v>
      </c>
      <c r="D57" s="18">
        <v>6893000</v>
      </c>
      <c r="E57" s="20" t="s">
        <v>6</v>
      </c>
      <c r="F57" s="22"/>
    </row>
    <row r="58" spans="1:6" s="11" customFormat="1" ht="45.75" customHeight="1">
      <c r="A58" s="21" t="s">
        <v>201</v>
      </c>
      <c r="B58" s="23" t="s">
        <v>244</v>
      </c>
      <c r="C58" s="23" t="s">
        <v>89</v>
      </c>
      <c r="D58" s="18">
        <v>1922580</v>
      </c>
      <c r="E58" s="20" t="s">
        <v>6</v>
      </c>
      <c r="F58" s="22"/>
    </row>
    <row r="59" spans="1:6" s="11" customFormat="1" ht="45.75" customHeight="1">
      <c r="A59" s="21" t="s">
        <v>201</v>
      </c>
      <c r="B59" s="23" t="s">
        <v>245</v>
      </c>
      <c r="C59" s="23" t="s">
        <v>90</v>
      </c>
      <c r="D59" s="18">
        <v>12177</v>
      </c>
      <c r="E59" s="20" t="s">
        <v>29</v>
      </c>
      <c r="F59" s="22"/>
    </row>
    <row r="60" spans="1:6" s="11" customFormat="1" ht="45.75" customHeight="1">
      <c r="A60" s="21" t="s">
        <v>201</v>
      </c>
      <c r="B60" s="23" t="s">
        <v>246</v>
      </c>
      <c r="C60" s="23" t="s">
        <v>91</v>
      </c>
      <c r="D60" s="18">
        <v>131930</v>
      </c>
      <c r="E60" s="20" t="s">
        <v>6</v>
      </c>
      <c r="F60" s="22"/>
    </row>
    <row r="61" spans="1:6" s="11" customFormat="1" ht="45.75" customHeight="1">
      <c r="A61" s="21" t="s">
        <v>201</v>
      </c>
      <c r="B61" s="23" t="s">
        <v>215</v>
      </c>
      <c r="C61" s="23" t="s">
        <v>216</v>
      </c>
      <c r="D61" s="18">
        <v>29227</v>
      </c>
      <c r="E61" s="20" t="s">
        <v>6</v>
      </c>
      <c r="F61" s="22"/>
    </row>
    <row r="62" spans="1:6" s="11" customFormat="1" ht="45.75" customHeight="1">
      <c r="A62" s="21" t="s">
        <v>201</v>
      </c>
      <c r="B62" s="23" t="s">
        <v>92</v>
      </c>
      <c r="C62" s="23" t="s">
        <v>93</v>
      </c>
      <c r="D62" s="18">
        <v>319000</v>
      </c>
      <c r="E62" s="20" t="s">
        <v>6</v>
      </c>
      <c r="F62" s="22"/>
    </row>
    <row r="63" spans="1:6" s="11" customFormat="1" ht="45.75" customHeight="1">
      <c r="A63" s="21" t="s">
        <v>201</v>
      </c>
      <c r="B63" s="23" t="s">
        <v>94</v>
      </c>
      <c r="C63" s="23" t="s">
        <v>95</v>
      </c>
      <c r="D63" s="18">
        <v>9218000</v>
      </c>
      <c r="E63" s="20" t="s">
        <v>213</v>
      </c>
      <c r="F63" s="22" t="s">
        <v>83</v>
      </c>
    </row>
    <row r="64" spans="1:6" s="11" customFormat="1" ht="45.75" customHeight="1">
      <c r="A64" s="21" t="s">
        <v>201</v>
      </c>
      <c r="B64" s="23" t="s">
        <v>96</v>
      </c>
      <c r="C64" s="23" t="s">
        <v>97</v>
      </c>
      <c r="D64" s="18">
        <v>5250300</v>
      </c>
      <c r="E64" s="20" t="s">
        <v>213</v>
      </c>
      <c r="F64" s="22"/>
    </row>
    <row r="65" spans="1:6" s="11" customFormat="1" ht="45.75" customHeight="1">
      <c r="A65" s="21" t="s">
        <v>201</v>
      </c>
      <c r="B65" s="23" t="s">
        <v>98</v>
      </c>
      <c r="C65" s="23" t="s">
        <v>99</v>
      </c>
      <c r="D65" s="18">
        <v>1898600</v>
      </c>
      <c r="E65" s="20" t="s">
        <v>6</v>
      </c>
      <c r="F65" s="22"/>
    </row>
    <row r="66" spans="1:6" s="11" customFormat="1" ht="45.75" customHeight="1">
      <c r="A66" s="21" t="s">
        <v>201</v>
      </c>
      <c r="B66" s="23" t="s">
        <v>100</v>
      </c>
      <c r="C66" s="23" t="s">
        <v>101</v>
      </c>
      <c r="D66" s="18">
        <v>618200</v>
      </c>
      <c r="E66" s="20" t="s">
        <v>6</v>
      </c>
      <c r="F66" s="22" t="s">
        <v>83</v>
      </c>
    </row>
    <row r="67" spans="1:6" s="11" customFormat="1" ht="45.75" customHeight="1">
      <c r="A67" s="21" t="s">
        <v>201</v>
      </c>
      <c r="B67" s="23" t="s">
        <v>102</v>
      </c>
      <c r="C67" s="23" t="s">
        <v>101</v>
      </c>
      <c r="D67" s="18">
        <v>2855600</v>
      </c>
      <c r="E67" s="20" t="s">
        <v>6</v>
      </c>
      <c r="F67" s="22" t="s">
        <v>83</v>
      </c>
    </row>
    <row r="68" spans="1:6" s="11" customFormat="1" ht="45.75" customHeight="1">
      <c r="A68" s="21" t="s">
        <v>201</v>
      </c>
      <c r="B68" s="23" t="s">
        <v>103</v>
      </c>
      <c r="C68" s="23" t="s">
        <v>101</v>
      </c>
      <c r="D68" s="18">
        <v>5718900</v>
      </c>
      <c r="E68" s="20" t="s">
        <v>6</v>
      </c>
      <c r="F68" s="22" t="s">
        <v>83</v>
      </c>
    </row>
    <row r="69" spans="1:6" s="11" customFormat="1" ht="45.75" customHeight="1">
      <c r="A69" s="21" t="s">
        <v>201</v>
      </c>
      <c r="B69" s="23" t="s">
        <v>104</v>
      </c>
      <c r="C69" s="23" t="s">
        <v>105</v>
      </c>
      <c r="D69" s="18">
        <v>6787000</v>
      </c>
      <c r="E69" s="20" t="s">
        <v>6</v>
      </c>
      <c r="F69" s="22"/>
    </row>
    <row r="70" spans="1:6" s="11" customFormat="1" ht="45.75" customHeight="1">
      <c r="A70" s="21" t="s">
        <v>201</v>
      </c>
      <c r="B70" s="23" t="s">
        <v>106</v>
      </c>
      <c r="C70" s="23" t="s">
        <v>107</v>
      </c>
      <c r="D70" s="18">
        <v>1795860</v>
      </c>
      <c r="E70" s="20" t="s">
        <v>213</v>
      </c>
      <c r="F70" s="22" t="s">
        <v>32</v>
      </c>
    </row>
    <row r="71" spans="1:6" s="11" customFormat="1" ht="45.75" customHeight="1">
      <c r="A71" s="21" t="s">
        <v>201</v>
      </c>
      <c r="B71" s="23" t="s">
        <v>108</v>
      </c>
      <c r="C71" s="23" t="s">
        <v>107</v>
      </c>
      <c r="D71" s="18">
        <v>1545830</v>
      </c>
      <c r="E71" s="20" t="s">
        <v>213</v>
      </c>
      <c r="F71" s="22" t="s">
        <v>32</v>
      </c>
    </row>
    <row r="72" spans="1:6" s="11" customFormat="1" ht="45.75" customHeight="1">
      <c r="A72" s="21" t="s">
        <v>201</v>
      </c>
      <c r="B72" s="23" t="s">
        <v>109</v>
      </c>
      <c r="C72" s="23" t="s">
        <v>107</v>
      </c>
      <c r="D72" s="18">
        <v>1545830</v>
      </c>
      <c r="E72" s="20" t="s">
        <v>213</v>
      </c>
      <c r="F72" s="22" t="s">
        <v>32</v>
      </c>
    </row>
    <row r="73" spans="1:6" s="11" customFormat="1" ht="45.75" customHeight="1">
      <c r="A73" s="21" t="s">
        <v>201</v>
      </c>
      <c r="B73" s="23" t="s">
        <v>110</v>
      </c>
      <c r="C73" s="23" t="s">
        <v>107</v>
      </c>
      <c r="D73" s="18">
        <v>1545830</v>
      </c>
      <c r="E73" s="20" t="s">
        <v>213</v>
      </c>
      <c r="F73" s="22" t="s">
        <v>32</v>
      </c>
    </row>
    <row r="74" spans="1:6" s="11" customFormat="1" ht="45.75" customHeight="1">
      <c r="A74" s="21" t="s">
        <v>201</v>
      </c>
      <c r="B74" s="23" t="s">
        <v>111</v>
      </c>
      <c r="C74" s="23" t="s">
        <v>107</v>
      </c>
      <c r="D74" s="18">
        <v>1675190</v>
      </c>
      <c r="E74" s="20" t="s">
        <v>213</v>
      </c>
      <c r="F74" s="22" t="s">
        <v>32</v>
      </c>
    </row>
    <row r="75" spans="1:6" s="11" customFormat="1" ht="45.75" customHeight="1">
      <c r="A75" s="21" t="s">
        <v>201</v>
      </c>
      <c r="B75" s="23" t="s">
        <v>112</v>
      </c>
      <c r="C75" s="23" t="s">
        <v>107</v>
      </c>
      <c r="D75" s="18">
        <v>1191190</v>
      </c>
      <c r="E75" s="20" t="s">
        <v>213</v>
      </c>
      <c r="F75" s="22" t="s">
        <v>32</v>
      </c>
    </row>
    <row r="76" spans="1:6" s="11" customFormat="1" ht="45.75" customHeight="1">
      <c r="A76" s="21" t="s">
        <v>201</v>
      </c>
      <c r="B76" s="23" t="s">
        <v>113</v>
      </c>
      <c r="C76" s="23" t="s">
        <v>114</v>
      </c>
      <c r="D76" s="18">
        <v>989890</v>
      </c>
      <c r="E76" s="20" t="s">
        <v>213</v>
      </c>
      <c r="F76" s="22"/>
    </row>
    <row r="77" spans="1:6" s="11" customFormat="1" ht="45.75" customHeight="1">
      <c r="A77" s="21" t="s">
        <v>201</v>
      </c>
      <c r="B77" s="23" t="s">
        <v>115</v>
      </c>
      <c r="C77" s="23" t="s">
        <v>114</v>
      </c>
      <c r="D77" s="18">
        <v>989890</v>
      </c>
      <c r="E77" s="20" t="s">
        <v>213</v>
      </c>
      <c r="F77" s="22"/>
    </row>
    <row r="78" spans="1:6" s="11" customFormat="1" ht="45.75" customHeight="1">
      <c r="A78" s="21" t="s">
        <v>201</v>
      </c>
      <c r="B78" s="23" t="s">
        <v>141</v>
      </c>
      <c r="C78" s="23" t="s">
        <v>142</v>
      </c>
      <c r="D78" s="18">
        <v>55074</v>
      </c>
      <c r="E78" s="20" t="s">
        <v>29</v>
      </c>
      <c r="F78" s="22"/>
    </row>
    <row r="79" spans="1:6" s="11" customFormat="1" ht="45.75" customHeight="1">
      <c r="A79" s="21" t="s">
        <v>201</v>
      </c>
      <c r="B79" s="23" t="s">
        <v>116</v>
      </c>
      <c r="C79" s="23" t="s">
        <v>117</v>
      </c>
      <c r="D79" s="18">
        <v>25000</v>
      </c>
      <c r="E79" s="20" t="s">
        <v>29</v>
      </c>
      <c r="F79" s="22"/>
    </row>
    <row r="80" spans="1:6" s="11" customFormat="1" ht="45.75" customHeight="1">
      <c r="A80" s="21" t="s">
        <v>201</v>
      </c>
      <c r="B80" s="23" t="s">
        <v>118</v>
      </c>
      <c r="C80" s="23" t="s">
        <v>119</v>
      </c>
      <c r="D80" s="18">
        <v>2935</v>
      </c>
      <c r="E80" s="20" t="s">
        <v>29</v>
      </c>
      <c r="F80" s="22"/>
    </row>
    <row r="81" spans="1:6" s="11" customFormat="1" ht="45.75" customHeight="1">
      <c r="A81" s="21" t="s">
        <v>201</v>
      </c>
      <c r="B81" s="23" t="s">
        <v>120</v>
      </c>
      <c r="C81" s="23" t="s">
        <v>119</v>
      </c>
      <c r="D81" s="18">
        <v>2935</v>
      </c>
      <c r="E81" s="20" t="s">
        <v>29</v>
      </c>
      <c r="F81" s="22"/>
    </row>
    <row r="82" spans="1:6" s="11" customFormat="1" ht="45.75" customHeight="1">
      <c r="A82" s="21" t="s">
        <v>201</v>
      </c>
      <c r="B82" s="23" t="s">
        <v>121</v>
      </c>
      <c r="C82" s="23" t="s">
        <v>122</v>
      </c>
      <c r="D82" s="18">
        <v>637914</v>
      </c>
      <c r="E82" s="20" t="s">
        <v>29</v>
      </c>
      <c r="F82" s="22"/>
    </row>
    <row r="83" spans="1:6" s="11" customFormat="1" ht="45.75" customHeight="1">
      <c r="A83" s="21" t="s">
        <v>201</v>
      </c>
      <c r="B83" s="23" t="s">
        <v>123</v>
      </c>
      <c r="C83" s="23" t="s">
        <v>124</v>
      </c>
      <c r="D83" s="18">
        <v>39500</v>
      </c>
      <c r="E83" s="20" t="s">
        <v>29</v>
      </c>
      <c r="F83" s="22"/>
    </row>
    <row r="84" spans="1:6" s="11" customFormat="1" ht="45.75" customHeight="1">
      <c r="A84" s="21" t="s">
        <v>201</v>
      </c>
      <c r="B84" s="23" t="s">
        <v>125</v>
      </c>
      <c r="C84" s="23" t="s">
        <v>124</v>
      </c>
      <c r="D84" s="18">
        <v>56750</v>
      </c>
      <c r="E84" s="20" t="s">
        <v>29</v>
      </c>
      <c r="F84" s="22" t="s">
        <v>83</v>
      </c>
    </row>
    <row r="85" spans="1:6" s="11" customFormat="1" ht="45.75" customHeight="1">
      <c r="A85" s="21" t="s">
        <v>201</v>
      </c>
      <c r="B85" s="23" t="s">
        <v>126</v>
      </c>
      <c r="C85" s="23" t="s">
        <v>90</v>
      </c>
      <c r="D85" s="18">
        <v>238948</v>
      </c>
      <c r="E85" s="20" t="s">
        <v>6</v>
      </c>
      <c r="F85" s="22"/>
    </row>
    <row r="86" spans="1:6" s="11" customFormat="1" ht="45.75" customHeight="1">
      <c r="A86" s="21" t="s">
        <v>201</v>
      </c>
      <c r="B86" s="23" t="s">
        <v>126</v>
      </c>
      <c r="C86" s="23" t="s">
        <v>127</v>
      </c>
      <c r="D86" s="18">
        <v>16855</v>
      </c>
      <c r="E86" s="20" t="s">
        <v>6</v>
      </c>
      <c r="F86" s="22"/>
    </row>
    <row r="87" spans="1:6" s="11" customFormat="1" ht="45.75" customHeight="1">
      <c r="A87" s="21" t="s">
        <v>201</v>
      </c>
      <c r="B87" s="23" t="s">
        <v>128</v>
      </c>
      <c r="C87" s="23" t="s">
        <v>129</v>
      </c>
      <c r="D87" s="18">
        <v>180052</v>
      </c>
      <c r="E87" s="20" t="s">
        <v>6</v>
      </c>
      <c r="F87" s="22"/>
    </row>
    <row r="88" spans="1:6" s="11" customFormat="1" ht="45.75" customHeight="1">
      <c r="A88" s="21" t="s">
        <v>201</v>
      </c>
      <c r="B88" s="23" t="s">
        <v>130</v>
      </c>
      <c r="C88" s="23" t="s">
        <v>131</v>
      </c>
      <c r="D88" s="18">
        <v>14375</v>
      </c>
      <c r="E88" s="20" t="s">
        <v>6</v>
      </c>
      <c r="F88" s="22"/>
    </row>
    <row r="89" spans="1:6" s="11" customFormat="1" ht="45.75" customHeight="1">
      <c r="A89" s="21" t="s">
        <v>201</v>
      </c>
      <c r="B89" s="23" t="s">
        <v>132</v>
      </c>
      <c r="C89" s="23" t="s">
        <v>133</v>
      </c>
      <c r="D89" s="18">
        <v>30875</v>
      </c>
      <c r="E89" s="20" t="s">
        <v>29</v>
      </c>
      <c r="F89" s="22"/>
    </row>
    <row r="90" spans="1:6" s="11" customFormat="1" ht="45.75" customHeight="1">
      <c r="A90" s="21" t="s">
        <v>201</v>
      </c>
      <c r="B90" s="23" t="s">
        <v>134</v>
      </c>
      <c r="C90" s="23" t="s">
        <v>135</v>
      </c>
      <c r="D90" s="18">
        <v>426432</v>
      </c>
      <c r="E90" s="20" t="s">
        <v>29</v>
      </c>
      <c r="F90" s="22"/>
    </row>
    <row r="91" spans="1:6" s="11" customFormat="1" ht="45.75" customHeight="1">
      <c r="A91" s="21" t="s">
        <v>201</v>
      </c>
      <c r="B91" s="23" t="s">
        <v>143</v>
      </c>
      <c r="C91" s="23" t="s">
        <v>135</v>
      </c>
      <c r="D91" s="18">
        <v>265207</v>
      </c>
      <c r="E91" s="20" t="s">
        <v>29</v>
      </c>
      <c r="F91" s="22"/>
    </row>
    <row r="92" spans="1:6" s="11" customFormat="1" ht="45.75" customHeight="1">
      <c r="A92" s="21" t="s">
        <v>201</v>
      </c>
      <c r="B92" s="23" t="s">
        <v>144</v>
      </c>
      <c r="C92" s="23" t="s">
        <v>145</v>
      </c>
      <c r="D92" s="18">
        <v>73272</v>
      </c>
      <c r="E92" s="20" t="s">
        <v>29</v>
      </c>
      <c r="F92" s="22"/>
    </row>
    <row r="93" spans="1:6" s="11" customFormat="1" ht="45.75" customHeight="1">
      <c r="A93" s="21" t="s">
        <v>201</v>
      </c>
      <c r="B93" s="23" t="s">
        <v>211</v>
      </c>
      <c r="C93" s="23" t="s">
        <v>146</v>
      </c>
      <c r="D93" s="18">
        <v>274607</v>
      </c>
      <c r="E93" s="20" t="s">
        <v>29</v>
      </c>
      <c r="F93" s="22"/>
    </row>
    <row r="94" spans="1:6" s="11" customFormat="1" ht="45.75" customHeight="1">
      <c r="A94" s="21" t="s">
        <v>201</v>
      </c>
      <c r="B94" s="23" t="s">
        <v>136</v>
      </c>
      <c r="C94" s="23" t="s">
        <v>147</v>
      </c>
      <c r="D94" s="18">
        <v>169070</v>
      </c>
      <c r="E94" s="20" t="s">
        <v>6</v>
      </c>
      <c r="F94" s="22"/>
    </row>
    <row r="95" spans="1:6" s="11" customFormat="1" ht="45.75" customHeight="1">
      <c r="A95" s="21" t="s">
        <v>201</v>
      </c>
      <c r="B95" s="23" t="s">
        <v>137</v>
      </c>
      <c r="C95" s="23" t="s">
        <v>148</v>
      </c>
      <c r="D95" s="18">
        <v>1482976</v>
      </c>
      <c r="E95" s="20" t="s">
        <v>6</v>
      </c>
      <c r="F95" s="22"/>
    </row>
    <row r="96" spans="1:6" s="11" customFormat="1" ht="45.75" customHeight="1">
      <c r="A96" s="21" t="s">
        <v>201</v>
      </c>
      <c r="B96" s="23" t="s">
        <v>138</v>
      </c>
      <c r="C96" s="23" t="s">
        <v>149</v>
      </c>
      <c r="D96" s="18">
        <v>250672</v>
      </c>
      <c r="E96" s="20" t="s">
        <v>6</v>
      </c>
      <c r="F96" s="22"/>
    </row>
    <row r="97" spans="1:6" s="11" customFormat="1" ht="45.75" customHeight="1">
      <c r="A97" s="21" t="s">
        <v>201</v>
      </c>
      <c r="B97" s="23" t="s">
        <v>139</v>
      </c>
      <c r="C97" s="23" t="s">
        <v>150</v>
      </c>
      <c r="D97" s="18">
        <v>110550</v>
      </c>
      <c r="E97" s="20" t="s">
        <v>6</v>
      </c>
      <c r="F97" s="22"/>
    </row>
    <row r="98" spans="1:6" s="11" customFormat="1" ht="45.75" customHeight="1">
      <c r="A98" s="21" t="s">
        <v>201</v>
      </c>
      <c r="B98" s="23" t="s">
        <v>140</v>
      </c>
      <c r="C98" s="23" t="s">
        <v>151</v>
      </c>
      <c r="D98" s="18">
        <v>64762</v>
      </c>
      <c r="E98" s="20" t="s">
        <v>6</v>
      </c>
      <c r="F98" s="22"/>
    </row>
    <row r="99" spans="1:6" s="11" customFormat="1" ht="45.75" customHeight="1">
      <c r="A99" s="21" t="s">
        <v>201</v>
      </c>
      <c r="B99" s="23" t="s">
        <v>152</v>
      </c>
      <c r="C99" s="23" t="s">
        <v>153</v>
      </c>
      <c r="D99" s="18">
        <v>47059796</v>
      </c>
      <c r="E99" s="20" t="s">
        <v>29</v>
      </c>
      <c r="F99" s="22"/>
    </row>
    <row r="100" spans="1:6" s="11" customFormat="1" ht="45.75" customHeight="1">
      <c r="A100" s="21" t="s">
        <v>201</v>
      </c>
      <c r="B100" s="23" t="s">
        <v>154</v>
      </c>
      <c r="C100" s="23" t="s">
        <v>155</v>
      </c>
      <c r="D100" s="18">
        <v>1531200</v>
      </c>
      <c r="E100" s="20" t="s">
        <v>29</v>
      </c>
      <c r="F100" s="22"/>
    </row>
    <row r="101" spans="1:6" s="11" customFormat="1" ht="45.75" customHeight="1">
      <c r="A101" s="21" t="s">
        <v>201</v>
      </c>
      <c r="B101" s="23" t="s">
        <v>156</v>
      </c>
      <c r="C101" s="23" t="s">
        <v>157</v>
      </c>
      <c r="D101" s="18">
        <v>2555300</v>
      </c>
      <c r="E101" s="20" t="s">
        <v>29</v>
      </c>
      <c r="F101" s="22"/>
    </row>
    <row r="102" spans="1:6" s="11" customFormat="1" ht="45.75" customHeight="1">
      <c r="A102" s="21" t="s">
        <v>201</v>
      </c>
      <c r="B102" s="23" t="s">
        <v>156</v>
      </c>
      <c r="C102" s="23" t="s">
        <v>157</v>
      </c>
      <c r="D102" s="18">
        <v>1962400</v>
      </c>
      <c r="E102" s="20" t="s">
        <v>29</v>
      </c>
      <c r="F102" s="22"/>
    </row>
    <row r="103" spans="1:6" s="11" customFormat="1" ht="45.75" customHeight="1">
      <c r="A103" s="21" t="s">
        <v>201</v>
      </c>
      <c r="B103" s="23" t="s">
        <v>204</v>
      </c>
      <c r="C103" s="23" t="s">
        <v>158</v>
      </c>
      <c r="D103" s="18">
        <v>3813</v>
      </c>
      <c r="E103" s="20" t="s">
        <v>7</v>
      </c>
      <c r="F103" s="22"/>
    </row>
    <row r="104" spans="1:6" s="11" customFormat="1" ht="45.75" customHeight="1">
      <c r="A104" s="21" t="s">
        <v>201</v>
      </c>
      <c r="B104" s="23" t="s">
        <v>159</v>
      </c>
      <c r="C104" s="23" t="s">
        <v>221</v>
      </c>
      <c r="D104" s="18">
        <f>63894600+7099400</f>
        <v>70994000</v>
      </c>
      <c r="E104" s="20" t="s">
        <v>6</v>
      </c>
      <c r="F104" s="22"/>
    </row>
    <row r="105" spans="1:6" s="11" customFormat="1" ht="45.75" customHeight="1">
      <c r="A105" s="21" t="s">
        <v>201</v>
      </c>
      <c r="B105" s="23" t="s">
        <v>160</v>
      </c>
      <c r="C105" s="23" t="s">
        <v>221</v>
      </c>
      <c r="D105" s="18">
        <v>506000</v>
      </c>
      <c r="E105" s="20" t="s">
        <v>6</v>
      </c>
      <c r="F105" s="22"/>
    </row>
    <row r="106" spans="1:6" s="11" customFormat="1" ht="45.75" customHeight="1">
      <c r="A106" s="21" t="s">
        <v>201</v>
      </c>
      <c r="B106" s="23" t="s">
        <v>161</v>
      </c>
      <c r="C106" s="23" t="s">
        <v>162</v>
      </c>
      <c r="D106" s="18">
        <v>308000</v>
      </c>
      <c r="E106" s="20" t="s">
        <v>6</v>
      </c>
      <c r="F106" s="22"/>
    </row>
    <row r="107" spans="1:6" s="11" customFormat="1" ht="45.75" customHeight="1">
      <c r="A107" s="21" t="s">
        <v>201</v>
      </c>
      <c r="B107" s="23" t="s">
        <v>163</v>
      </c>
      <c r="C107" s="23" t="s">
        <v>164</v>
      </c>
      <c r="D107" s="18">
        <v>280830</v>
      </c>
      <c r="E107" s="20" t="s">
        <v>6</v>
      </c>
      <c r="F107" s="22"/>
    </row>
    <row r="108" spans="1:6" s="11" customFormat="1" ht="45.75" customHeight="1">
      <c r="A108" s="21" t="s">
        <v>201</v>
      </c>
      <c r="B108" s="23" t="s">
        <v>165</v>
      </c>
      <c r="C108" s="23" t="s">
        <v>158</v>
      </c>
      <c r="D108" s="18">
        <v>77154</v>
      </c>
      <c r="E108" s="20" t="s">
        <v>6</v>
      </c>
      <c r="F108" s="22"/>
    </row>
    <row r="109" spans="1:6" s="11" customFormat="1" ht="45.75" customHeight="1">
      <c r="A109" s="21" t="s">
        <v>201</v>
      </c>
      <c r="B109" s="23" t="s">
        <v>166</v>
      </c>
      <c r="C109" s="23" t="s">
        <v>167</v>
      </c>
      <c r="D109" s="18">
        <v>1078000</v>
      </c>
      <c r="E109" s="20" t="s">
        <v>6</v>
      </c>
      <c r="F109" s="22"/>
    </row>
    <row r="110" spans="1:6" s="11" customFormat="1" ht="45.75" customHeight="1">
      <c r="A110" s="21" t="s">
        <v>201</v>
      </c>
      <c r="B110" s="23" t="s">
        <v>168</v>
      </c>
      <c r="C110" s="23" t="s">
        <v>169</v>
      </c>
      <c r="D110" s="18">
        <v>308000</v>
      </c>
      <c r="E110" s="20" t="s">
        <v>29</v>
      </c>
      <c r="F110" s="22"/>
    </row>
    <row r="111" spans="1:6" s="11" customFormat="1" ht="45.75" customHeight="1">
      <c r="A111" s="21" t="s">
        <v>201</v>
      </c>
      <c r="B111" s="23" t="s">
        <v>170</v>
      </c>
      <c r="C111" s="23" t="s">
        <v>171</v>
      </c>
      <c r="D111" s="18">
        <v>2379300</v>
      </c>
      <c r="E111" s="20" t="s">
        <v>6</v>
      </c>
      <c r="F111" s="22"/>
    </row>
    <row r="112" spans="1:6" s="11" customFormat="1" ht="45.75" customHeight="1">
      <c r="A112" s="21" t="s">
        <v>201</v>
      </c>
      <c r="B112" s="23" t="s">
        <v>172</v>
      </c>
      <c r="C112" s="23" t="s">
        <v>173</v>
      </c>
      <c r="D112" s="18">
        <v>10955800</v>
      </c>
      <c r="E112" s="20" t="s">
        <v>6</v>
      </c>
      <c r="F112" s="22"/>
    </row>
    <row r="113" spans="1:6" s="11" customFormat="1" ht="45.75" customHeight="1">
      <c r="A113" s="21" t="s">
        <v>201</v>
      </c>
      <c r="B113" s="23" t="s">
        <v>174</v>
      </c>
      <c r="C113" s="23" t="s">
        <v>175</v>
      </c>
      <c r="D113" s="18">
        <v>2805000</v>
      </c>
      <c r="E113" s="20" t="s">
        <v>6</v>
      </c>
      <c r="F113" s="22"/>
    </row>
    <row r="114" spans="1:6" s="11" customFormat="1" ht="45.75" customHeight="1">
      <c r="A114" s="21" t="s">
        <v>201</v>
      </c>
      <c r="B114" s="23" t="s">
        <v>176</v>
      </c>
      <c r="C114" s="23" t="s">
        <v>177</v>
      </c>
      <c r="D114" s="18">
        <v>319000</v>
      </c>
      <c r="E114" s="20" t="s">
        <v>6</v>
      </c>
      <c r="F114" s="22"/>
    </row>
    <row r="115" spans="1:6" s="11" customFormat="1" ht="45.75" customHeight="1">
      <c r="A115" s="21" t="s">
        <v>201</v>
      </c>
      <c r="B115" s="23" t="s">
        <v>178</v>
      </c>
      <c r="C115" s="23" t="s">
        <v>179</v>
      </c>
      <c r="D115" s="18">
        <v>151800</v>
      </c>
      <c r="E115" s="20" t="s">
        <v>6</v>
      </c>
      <c r="F115" s="22"/>
    </row>
    <row r="116" spans="1:6" s="11" customFormat="1" ht="45.75" customHeight="1">
      <c r="A116" s="21" t="s">
        <v>201</v>
      </c>
      <c r="B116" s="23" t="s">
        <v>180</v>
      </c>
      <c r="C116" s="23" t="s">
        <v>181</v>
      </c>
      <c r="D116" s="18">
        <v>46200</v>
      </c>
      <c r="E116" s="20" t="s">
        <v>6</v>
      </c>
      <c r="F116" s="22"/>
    </row>
    <row r="117" spans="1:6" s="11" customFormat="1" ht="45.75" customHeight="1">
      <c r="A117" s="21" t="s">
        <v>201</v>
      </c>
      <c r="B117" s="23" t="s">
        <v>205</v>
      </c>
      <c r="C117" s="23" t="s">
        <v>182</v>
      </c>
      <c r="D117" s="18">
        <v>915200</v>
      </c>
      <c r="E117" s="20" t="s">
        <v>6</v>
      </c>
      <c r="F117" s="22"/>
    </row>
    <row r="118" spans="1:6" s="11" customFormat="1" ht="45.75" customHeight="1">
      <c r="A118" s="21" t="s">
        <v>201</v>
      </c>
      <c r="B118" s="23" t="s">
        <v>183</v>
      </c>
      <c r="C118" s="23" t="s">
        <v>184</v>
      </c>
      <c r="D118" s="18">
        <v>170456</v>
      </c>
      <c r="E118" s="20" t="s">
        <v>6</v>
      </c>
      <c r="F118" s="22"/>
    </row>
    <row r="119" spans="1:6" s="11" customFormat="1" ht="45.75" customHeight="1">
      <c r="A119" s="21" t="s">
        <v>201</v>
      </c>
      <c r="B119" s="23" t="s">
        <v>185</v>
      </c>
      <c r="C119" s="23" t="s">
        <v>223</v>
      </c>
      <c r="D119" s="18">
        <v>24059</v>
      </c>
      <c r="E119" s="20" t="s">
        <v>29</v>
      </c>
      <c r="F119" s="22"/>
    </row>
    <row r="120" spans="1:6" s="11" customFormat="1" ht="45.75" customHeight="1">
      <c r="A120" s="21" t="s">
        <v>201</v>
      </c>
      <c r="B120" s="23" t="s">
        <v>186</v>
      </c>
      <c r="C120" s="23" t="s">
        <v>187</v>
      </c>
      <c r="D120" s="18">
        <v>1538300</v>
      </c>
      <c r="E120" s="20" t="s">
        <v>29</v>
      </c>
      <c r="F120" s="22"/>
    </row>
    <row r="121" spans="1:6" s="11" customFormat="1" ht="45.75" customHeight="1">
      <c r="A121" s="21" t="s">
        <v>201</v>
      </c>
      <c r="B121" s="23" t="s">
        <v>188</v>
      </c>
      <c r="C121" s="23" t="s">
        <v>189</v>
      </c>
      <c r="D121" s="18">
        <v>792000</v>
      </c>
      <c r="E121" s="20" t="s">
        <v>29</v>
      </c>
      <c r="F121" s="22" t="s">
        <v>26</v>
      </c>
    </row>
    <row r="122" spans="1:6" s="11" customFormat="1" ht="45.75" customHeight="1">
      <c r="A122" s="21" t="s">
        <v>201</v>
      </c>
      <c r="B122" s="23" t="s">
        <v>190</v>
      </c>
      <c r="C122" s="23" t="s">
        <v>223</v>
      </c>
      <c r="D122" s="18">
        <v>108693</v>
      </c>
      <c r="E122" s="20" t="s">
        <v>29</v>
      </c>
      <c r="F122" s="22"/>
    </row>
    <row r="123" spans="1:6" s="11" customFormat="1" ht="45.75" customHeight="1">
      <c r="A123" s="21" t="s">
        <v>201</v>
      </c>
      <c r="B123" s="23" t="s">
        <v>191</v>
      </c>
      <c r="C123" s="23" t="s">
        <v>192</v>
      </c>
      <c r="D123" s="18">
        <v>2175000</v>
      </c>
      <c r="E123" s="20" t="s">
        <v>29</v>
      </c>
      <c r="F123" s="22"/>
    </row>
    <row r="124" spans="1:6" s="11" customFormat="1" ht="45.75" customHeight="1">
      <c r="A124" s="21" t="s">
        <v>201</v>
      </c>
      <c r="B124" s="23" t="s">
        <v>193</v>
      </c>
      <c r="C124" s="23" t="s">
        <v>224</v>
      </c>
      <c r="D124" s="18">
        <v>18755000</v>
      </c>
      <c r="E124" s="20" t="s">
        <v>6</v>
      </c>
      <c r="F124" s="22" t="s">
        <v>194</v>
      </c>
    </row>
    <row r="125" spans="1:6" s="11" customFormat="1" ht="45.75" customHeight="1">
      <c r="A125" s="21" t="s">
        <v>201</v>
      </c>
      <c r="B125" s="23" t="s">
        <v>195</v>
      </c>
      <c r="C125" s="23" t="s">
        <v>196</v>
      </c>
      <c r="D125" s="18">
        <v>57209460</v>
      </c>
      <c r="E125" s="20" t="s">
        <v>29</v>
      </c>
      <c r="F125" s="22"/>
    </row>
    <row r="126" spans="1:6" s="11" customFormat="1" ht="45.75" customHeight="1">
      <c r="A126" s="21" t="s">
        <v>201</v>
      </c>
      <c r="B126" s="23" t="s">
        <v>197</v>
      </c>
      <c r="C126" s="23" t="s">
        <v>198</v>
      </c>
      <c r="D126" s="18">
        <v>3393500</v>
      </c>
      <c r="E126" s="20" t="s">
        <v>29</v>
      </c>
      <c r="F126" s="22"/>
    </row>
    <row r="127" spans="1:6" s="11" customFormat="1" ht="45.75" customHeight="1">
      <c r="A127" s="21" t="s">
        <v>201</v>
      </c>
      <c r="B127" s="23" t="s">
        <v>199</v>
      </c>
      <c r="C127" s="23" t="s">
        <v>200</v>
      </c>
      <c r="D127" s="18">
        <v>1450502</v>
      </c>
      <c r="E127" s="20" t="s">
        <v>29</v>
      </c>
      <c r="F127" s="22"/>
    </row>
    <row r="128" spans="1:6" s="11" customFormat="1" ht="45.75" customHeight="1">
      <c r="A128" s="21" t="s">
        <v>201</v>
      </c>
      <c r="B128" s="23" t="s">
        <v>247</v>
      </c>
      <c r="C128" s="23" t="s">
        <v>248</v>
      </c>
      <c r="D128" s="18">
        <v>5005000</v>
      </c>
      <c r="E128" s="20" t="s">
        <v>6</v>
      </c>
      <c r="F128" s="22" t="s">
        <v>194</v>
      </c>
    </row>
    <row r="129" spans="1:6" s="11" customFormat="1" ht="45.75" customHeight="1">
      <c r="A129" s="21" t="s">
        <v>201</v>
      </c>
      <c r="B129" s="23" t="s">
        <v>249</v>
      </c>
      <c r="C129" s="23" t="s">
        <v>250</v>
      </c>
      <c r="D129" s="18">
        <v>6967400</v>
      </c>
      <c r="E129" s="20" t="s">
        <v>6</v>
      </c>
      <c r="F129" s="22"/>
    </row>
    <row r="130" spans="1:6" s="11" customFormat="1" ht="45.75" customHeight="1">
      <c r="A130" s="21" t="s">
        <v>201</v>
      </c>
      <c r="B130" s="23" t="s">
        <v>251</v>
      </c>
      <c r="C130" s="23" t="s">
        <v>248</v>
      </c>
      <c r="D130" s="18">
        <v>7187400</v>
      </c>
      <c r="E130" s="20" t="s">
        <v>6</v>
      </c>
      <c r="F130" s="22"/>
    </row>
    <row r="131" spans="1:6" s="11" customFormat="1" ht="45.75" customHeight="1">
      <c r="A131" s="21" t="s">
        <v>201</v>
      </c>
      <c r="B131" s="23" t="s">
        <v>257</v>
      </c>
      <c r="C131" s="23" t="s">
        <v>202</v>
      </c>
      <c r="D131" s="18">
        <v>99250</v>
      </c>
      <c r="E131" s="20" t="s">
        <v>6</v>
      </c>
      <c r="F131" s="22"/>
    </row>
    <row r="132" spans="1:6" s="11" customFormat="1" ht="45.75" customHeight="1">
      <c r="A132" s="21" t="s">
        <v>201</v>
      </c>
      <c r="B132" s="23" t="s">
        <v>217</v>
      </c>
      <c r="C132" s="23" t="s">
        <v>203</v>
      </c>
      <c r="D132" s="18">
        <v>1650000</v>
      </c>
      <c r="E132" s="20" t="s">
        <v>6</v>
      </c>
      <c r="F132" s="22"/>
    </row>
    <row r="133" spans="1:6" ht="45.75" customHeight="1">
      <c r="A133" s="50" t="s">
        <v>9</v>
      </c>
      <c r="B133" s="51"/>
      <c r="C133" s="52"/>
      <c r="D133" s="12">
        <f>SUM(D5:D132)</f>
        <v>888235746</v>
      </c>
      <c r="E133" s="44"/>
      <c r="F133" s="45"/>
    </row>
    <row r="134" spans="1:6" ht="45" customHeight="1">
      <c r="A134" s="39"/>
      <c r="B134" s="40"/>
      <c r="C134" s="41" t="s">
        <v>252</v>
      </c>
      <c r="D134" s="42"/>
      <c r="E134" s="27"/>
      <c r="F134" s="28"/>
    </row>
    <row r="135" spans="1:6" ht="45" customHeight="1">
      <c r="A135" s="29"/>
      <c r="B135" s="30"/>
      <c r="C135" s="31" t="s">
        <v>10</v>
      </c>
      <c r="D135" s="32">
        <f t="shared" ref="D135:D141" si="0">SUMIF(E$5:E$132,E135,D$5:D$132)</f>
        <v>539130443</v>
      </c>
      <c r="E135" s="20" t="s">
        <v>6</v>
      </c>
      <c r="F135" s="28"/>
    </row>
    <row r="136" spans="1:6" ht="45" customHeight="1">
      <c r="A136" s="29"/>
      <c r="B136" s="30"/>
      <c r="C136" s="31" t="s">
        <v>11</v>
      </c>
      <c r="D136" s="32">
        <f t="shared" si="0"/>
        <v>0</v>
      </c>
      <c r="E136" s="43" t="s">
        <v>12</v>
      </c>
      <c r="F136" s="28"/>
    </row>
    <row r="137" spans="1:6" ht="45" customHeight="1">
      <c r="A137" s="29"/>
      <c r="B137" s="30"/>
      <c r="C137" s="31" t="s">
        <v>13</v>
      </c>
      <c r="D137" s="32">
        <f t="shared" si="0"/>
        <v>0</v>
      </c>
      <c r="E137" s="20" t="s">
        <v>14</v>
      </c>
      <c r="F137" s="28"/>
    </row>
    <row r="138" spans="1:6" ht="45" customHeight="1">
      <c r="A138" s="29"/>
      <c r="B138" s="30"/>
      <c r="C138" s="31" t="s">
        <v>19</v>
      </c>
      <c r="D138" s="32">
        <f t="shared" si="0"/>
        <v>0</v>
      </c>
      <c r="E138" s="20" t="s">
        <v>15</v>
      </c>
      <c r="F138" s="28"/>
    </row>
    <row r="139" spans="1:6" ht="45" customHeight="1">
      <c r="A139" s="29"/>
      <c r="B139" s="30"/>
      <c r="C139" s="31" t="s">
        <v>20</v>
      </c>
      <c r="D139" s="32">
        <f t="shared" si="0"/>
        <v>0</v>
      </c>
      <c r="E139" s="20" t="s">
        <v>16</v>
      </c>
      <c r="F139" s="28"/>
    </row>
    <row r="140" spans="1:6" ht="45" customHeight="1">
      <c r="A140" s="29"/>
      <c r="B140" s="30"/>
      <c r="C140" s="31" t="s">
        <v>21</v>
      </c>
      <c r="D140" s="32">
        <f t="shared" si="0"/>
        <v>729373</v>
      </c>
      <c r="E140" s="20" t="s">
        <v>7</v>
      </c>
      <c r="F140" s="33"/>
    </row>
    <row r="141" spans="1:6" ht="45" customHeight="1">
      <c r="A141" s="29"/>
      <c r="B141" s="30"/>
      <c r="C141" s="31" t="s">
        <v>22</v>
      </c>
      <c r="D141" s="32">
        <f t="shared" si="0"/>
        <v>348375930</v>
      </c>
      <c r="E141" s="20" t="s">
        <v>17</v>
      </c>
      <c r="F141" s="28"/>
    </row>
    <row r="142" spans="1:6" ht="45" customHeight="1">
      <c r="A142" s="29"/>
      <c r="B142" s="30"/>
      <c r="C142" s="31" t="s">
        <v>253</v>
      </c>
      <c r="D142" s="34">
        <f>IFERROR(D141/D143,"")</f>
        <v>0.39221111238637313</v>
      </c>
      <c r="E142" s="35"/>
      <c r="F142" s="28"/>
    </row>
    <row r="143" spans="1:6" ht="45" customHeight="1">
      <c r="A143" s="29"/>
      <c r="B143" s="30"/>
      <c r="C143" s="31" t="s">
        <v>18</v>
      </c>
      <c r="D143" s="32">
        <f>SUM(D135:D141)</f>
        <v>888235746</v>
      </c>
      <c r="E143" s="36"/>
      <c r="F143" s="28"/>
    </row>
    <row r="144" spans="1:6" ht="45" customHeight="1">
      <c r="A144" s="29"/>
      <c r="B144" s="30"/>
      <c r="C144" s="30"/>
      <c r="D144" s="37"/>
      <c r="E144" s="27"/>
      <c r="F144" s="28"/>
    </row>
    <row r="145" spans="5:6">
      <c r="E145" s="25"/>
      <c r="F145" s="26"/>
    </row>
  </sheetData>
  <mergeCells count="4">
    <mergeCell ref="E133:F133"/>
    <mergeCell ref="E1:F1"/>
    <mergeCell ref="A2:F2"/>
    <mergeCell ref="A133:C133"/>
  </mergeCells>
  <phoneticPr fontId="8"/>
  <dataValidations disablePrompts="1" count="4">
    <dataValidation type="list" allowBlank="1" showInputMessage="1" showErrorMessage="1" sqref="E104:E123 E125:E127 E129:E130 E132 E6:E102" xr:uid="{BCEF3DEE-9F42-40DE-87A3-1826E8A2CB15}">
      <formula1>"公募,非公募,一般,公募指名,指名,比随,特随"</formula1>
    </dataValidation>
    <dataValidation type="list" allowBlank="1" showInputMessage="1" showErrorMessage="1" sqref="E124 E128" xr:uid="{02DE98E0-A3DD-4A86-8F6D-BDA7A6903966}">
      <formula1>$E$26:$E$32</formula1>
    </dataValidation>
    <dataValidation type="list" allowBlank="1" showInputMessage="1" showErrorMessage="1" sqref="E103" xr:uid="{5B193966-9E12-42E0-BC15-67A99584107B}">
      <formula1>$E$27:$E$33</formula1>
    </dataValidation>
    <dataValidation type="list" allowBlank="1" showInputMessage="1" showErrorMessage="1" sqref="E5 E131" xr:uid="{5B86EA5F-AC73-4E93-AC83-D6895F35DB7A}">
      <formula1>$E$25:$E$31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75" fitToHeight="0" orientation="portrait" useFirstPageNumber="1" r:id="rId1"/>
  <headerFooter scaleWithDoc="0" alignWithMargins="0">
    <oddFooter>&amp;C－&amp;P－</oddFooter>
  </headerFooter>
  <rowBreaks count="1" manualBreakCount="1">
    <brk id="1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2026-10-07T07:40:34Z</dcterms:created>
  <dcterms:modified xsi:type="dcterms:W3CDTF">2026-10-07T07:41:00Z</dcterms:modified>
</cp:coreProperties>
</file>