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5_選挙執行関係\●04-4衆議院R03\16諸事項・確定報告、結果調べ等\33年齢別投票行動調査　とりまとめ\04集計票\HP\"/>
    </mc:Choice>
  </mc:AlternateContent>
  <bookViews>
    <workbookView xWindow="0" yWindow="0" windowWidth="20490" windowHeight="6780"/>
  </bookViews>
  <sheets>
    <sheet name="差異" sheetId="1" r:id="rId1"/>
  </sheets>
  <externalReferences>
    <externalReference r:id="rId2"/>
  </externalReferences>
  <definedNames>
    <definedName name="_xlnm.Print_Area" localSheetId="0">差異!$A$1:$Q$37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V33" i="1" s="1"/>
  <c r="P33" i="1" s="1"/>
  <c r="T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<sst xmlns="http://schemas.openxmlformats.org/spreadsheetml/2006/main" count="24" uniqueCount="23">
  <si>
    <t>参議院議員通常選挙における年齢別投票行動集計表（在外登録者数を除く）</t>
    <rPh sb="0" eb="3">
      <t>サンギイン</t>
    </rPh>
    <rPh sb="3" eb="5">
      <t>ギイン</t>
    </rPh>
    <rPh sb="5" eb="7">
      <t>ツウジョウ</t>
    </rPh>
    <rPh sb="7" eb="9">
      <t>センキョ</t>
    </rPh>
    <rPh sb="13" eb="15">
      <t>ネンレイ</t>
    </rPh>
    <rPh sb="15" eb="16">
      <t>ベツ</t>
    </rPh>
    <rPh sb="16" eb="18">
      <t>トウヒョウ</t>
    </rPh>
    <rPh sb="18" eb="20">
      <t>コウドウ</t>
    </rPh>
    <rPh sb="20" eb="22">
      <t>シュウケイ</t>
    </rPh>
    <rPh sb="22" eb="23">
      <t>ヒョウ</t>
    </rPh>
    <rPh sb="24" eb="26">
      <t>ザイガイ</t>
    </rPh>
    <rPh sb="26" eb="28">
      <t>トウロク</t>
    </rPh>
    <rPh sb="28" eb="29">
      <t>シャ</t>
    </rPh>
    <rPh sb="29" eb="30">
      <t>スウ</t>
    </rPh>
    <rPh sb="31" eb="32">
      <t>ノゾ</t>
    </rPh>
    <phoneticPr fontId="3"/>
  </si>
  <si>
    <t>合計</t>
    <rPh sb="0" eb="2">
      <t>ゴウケイ</t>
    </rPh>
    <phoneticPr fontId="3"/>
  </si>
  <si>
    <t>18～19</t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</si>
  <si>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</si>
  <si>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</si>
  <si>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</si>
  <si>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</si>
  <si>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</si>
  <si>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</si>
  <si>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</si>
  <si>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</si>
  <si>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</si>
  <si>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</si>
  <si>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</si>
  <si>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</si>
  <si>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</si>
  <si>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</si>
  <si>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</si>
  <si>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差</t>
    <rPh sb="0" eb="1">
      <t>サ</t>
    </rPh>
    <phoneticPr fontId="3"/>
  </si>
  <si>
    <t>R 3年</t>
    <rPh sb="3" eb="4">
      <t>ネン</t>
    </rPh>
    <phoneticPr fontId="3"/>
  </si>
  <si>
    <t>H29年</t>
    <rPh sb="3" eb="4">
      <t>ネン</t>
    </rPh>
    <phoneticPr fontId="3"/>
  </si>
  <si>
    <t>H26年</t>
    <rPh sb="3" eb="4">
      <t>ネン</t>
    </rPh>
    <phoneticPr fontId="3"/>
  </si>
  <si>
    <t>※　女性の投票率が男性の投票率よりも上回っている場合はプラスに、その反対はマイナスとした。</t>
    <rPh sb="2" eb="4">
      <t>ジョセイ</t>
    </rPh>
    <rPh sb="5" eb="7">
      <t>トウヒョウ</t>
    </rPh>
    <rPh sb="7" eb="8">
      <t>リツ</t>
    </rPh>
    <rPh sb="9" eb="11">
      <t>ダンセイ</t>
    </rPh>
    <rPh sb="12" eb="14">
      <t>トウヒョウ</t>
    </rPh>
    <rPh sb="14" eb="15">
      <t>リツ</t>
    </rPh>
    <rPh sb="18" eb="20">
      <t>ウワマワ</t>
    </rPh>
    <rPh sb="24" eb="26">
      <t>バアイ</t>
    </rPh>
    <rPh sb="34" eb="36">
      <t>ハンタイ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</si>
</sst>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1"/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令和３年１０月３１日執行　衆議院議員総選挙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男女間の投票率の差異</a:t>
            </a:r>
          </a:p>
        </c:rich>
      </c:tx>
      <c:layout>
        <c:manualLayout>
          <c:xMode val="edge"/>
          <c:yMode val="edge"/>
          <c:x val="0.3625956202039630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77128578770095E-2"/>
          <c:y val="0.13419129691745271"/>
          <c:w val="0.87690880551348205"/>
          <c:h val="0.7775742273435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差異!$A$33</c:f>
              <c:strCache>
                <c:ptCount val="1"/>
                <c:pt idx="0">
                  <c:v>R 3年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差異!$B$32:$P$32</c:f>
              <c:strCache>
                <c:ptCount val="15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  <c:pt idx="14">
                  <c:v>合計</c:v>
                </c:pt>
              </c:strCache>
            </c:strRef>
          </c:cat>
          <c:val>
            <c:numRef>
              <c:f>差異!$B$33:$P$33</c:f>
              <c:numCache>
                <c:formatCode>0.00</c:formatCode>
                <c:ptCount val="15"/>
                <c:pt idx="0">
                  <c:v>2.0105945611045968</c:v>
                </c:pt>
                <c:pt idx="1">
                  <c:v>2.1611544995180836</c:v>
                </c:pt>
                <c:pt idx="2">
                  <c:v>5.0972701021131357</c:v>
                </c:pt>
                <c:pt idx="3">
                  <c:v>5.4770567555940346</c:v>
                </c:pt>
                <c:pt idx="4">
                  <c:v>5.5429336322109961</c:v>
                </c:pt>
                <c:pt idx="5">
                  <c:v>4.0610501341977212</c:v>
                </c:pt>
                <c:pt idx="6">
                  <c:v>3.6598570271765425</c:v>
                </c:pt>
                <c:pt idx="7">
                  <c:v>3.5945213756222145</c:v>
                </c:pt>
                <c:pt idx="8">
                  <c:v>3.7890087277845765</c:v>
                </c:pt>
                <c:pt idx="9">
                  <c:v>4.1676567823554507</c:v>
                </c:pt>
                <c:pt idx="10">
                  <c:v>4.0750845966342695</c:v>
                </c:pt>
                <c:pt idx="11">
                  <c:v>2.8424192982857477</c:v>
                </c:pt>
                <c:pt idx="12">
                  <c:v>0.84780602869271604</c:v>
                </c:pt>
                <c:pt idx="13">
                  <c:v>-10.968944371442525</c:v>
                </c:pt>
                <c:pt idx="14">
                  <c:v>2.3439047235681727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4-4E92-A56D-F88244EC2658}"/>
            </c:ext>
          </c:extLst>
        </c:ser>
        <c:ser>
          <c:idx val="1"/>
          <c:order val="1"/>
          <c:tx>
            <c:strRef>
              <c:f>差異!$A$34</c:f>
              <c:strCache>
                <c:ptCount val="1"/>
                <c:pt idx="0">
                  <c:v>H29年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差異!$B$32:$P$32</c:f>
              <c:strCache>
                <c:ptCount val="15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  <c:pt idx="14">
                  <c:v>合計</c:v>
                </c:pt>
              </c:strCache>
            </c:strRef>
          </c:cat>
          <c:val>
            <c:numRef>
              <c:f>差異!$B$34:$P$34</c:f>
              <c:numCache>
                <c:formatCode>0.00</c:formatCode>
                <c:ptCount val="15"/>
                <c:pt idx="0">
                  <c:v>0.3663582585366818</c:v>
                </c:pt>
                <c:pt idx="1">
                  <c:v>-0.83277943295800227</c:v>
                </c:pt>
                <c:pt idx="2">
                  <c:v>1.3746640404941992</c:v>
                </c:pt>
                <c:pt idx="3">
                  <c:v>1.8365835821212642</c:v>
                </c:pt>
                <c:pt idx="4">
                  <c:v>1.2085633204917059</c:v>
                </c:pt>
                <c:pt idx="5">
                  <c:v>1.106184001885012</c:v>
                </c:pt>
                <c:pt idx="6">
                  <c:v>0.70831310762007149</c:v>
                </c:pt>
                <c:pt idx="7">
                  <c:v>1.3789524600922149</c:v>
                </c:pt>
                <c:pt idx="8">
                  <c:v>2.1807309074946701</c:v>
                </c:pt>
                <c:pt idx="9">
                  <c:v>3.0259806114968342</c:v>
                </c:pt>
                <c:pt idx="10">
                  <c:v>3.4063506131250918</c:v>
                </c:pt>
                <c:pt idx="11">
                  <c:v>1.8931768091524219</c:v>
                </c:pt>
                <c:pt idx="12">
                  <c:v>-1.0591734272633033</c:v>
                </c:pt>
                <c:pt idx="13">
                  <c:v>-10.327494600452454</c:v>
                </c:pt>
                <c:pt idx="14">
                  <c:v>0.4938184078335297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4-4E92-A56D-F88244EC2658}"/>
            </c:ext>
          </c:extLst>
        </c:ser>
        <c:ser>
          <c:idx val="2"/>
          <c:order val="2"/>
          <c:tx>
            <c:strRef>
              <c:f>差異!$A$35</c:f>
              <c:strCache>
                <c:ptCount val="1"/>
                <c:pt idx="0">
                  <c:v>H26年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差異!$B$32:$P$32</c:f>
              <c:strCache>
                <c:ptCount val="15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  <c:pt idx="14">
                  <c:v>合計</c:v>
                </c:pt>
              </c:strCache>
            </c:strRef>
          </c:cat>
          <c:val>
            <c:numRef>
              <c:f>差異!$B$35:$P$35</c:f>
              <c:numCache>
                <c:formatCode>0.00</c:formatCode>
                <c:ptCount val="15"/>
                <c:pt idx="1">
                  <c:v>-1.990000000000002</c:v>
                </c:pt>
                <c:pt idx="2">
                  <c:v>5.9999999999998721E-2</c:v>
                </c:pt>
                <c:pt idx="3">
                  <c:v>2.0499999999999972</c:v>
                </c:pt>
                <c:pt idx="4">
                  <c:v>0.89000000000000057</c:v>
                </c:pt>
                <c:pt idx="5">
                  <c:v>1.1199999999999974</c:v>
                </c:pt>
                <c:pt idx="6">
                  <c:v>1.8599999999999994</c:v>
                </c:pt>
                <c:pt idx="7">
                  <c:v>2.5300000000000011</c:v>
                </c:pt>
                <c:pt idx="8">
                  <c:v>3.7999999999999972</c:v>
                </c:pt>
                <c:pt idx="9">
                  <c:v>3.7899999999999991</c:v>
                </c:pt>
                <c:pt idx="10">
                  <c:v>-9.0000000000003411E-2</c:v>
                </c:pt>
                <c:pt idx="11">
                  <c:v>-0.75</c:v>
                </c:pt>
                <c:pt idx="12">
                  <c:v>-4.4699999999999918</c:v>
                </c:pt>
                <c:pt idx="13">
                  <c:v>-12.75</c:v>
                </c:pt>
                <c:pt idx="14">
                  <c:v>3.9999999999999147E-2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4-4E92-A56D-F88244EC2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673552"/>
        <c:axId val="422598776"/>
      </c:barChart>
      <c:catAx>
        <c:axId val="38267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84732864498807958"/>
              <c:y val="0.93566253666821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5987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22598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投票率（％）</a:t>
                </a:r>
              </a:p>
            </c:rich>
          </c:tx>
          <c:layout>
            <c:manualLayout>
              <c:xMode val="edge"/>
              <c:yMode val="edge"/>
              <c:x val="4.7709923664122139E-3"/>
              <c:y val="0.1691178400494057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73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710163216352925"/>
          <c:y val="0.60555778931888837"/>
          <c:w val="0.2141784429264223"/>
          <c:h val="0.14364754937547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78700000000000003" r="0.78700000000000003" t="0.61000000000000065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5</xdr:row>
      <xdr:rowOff>66675</xdr:rowOff>
    </xdr:from>
    <xdr:to>
      <xdr:col>10</xdr:col>
      <xdr:colOff>514350</xdr:colOff>
      <xdr:row>23</xdr:row>
      <xdr:rowOff>133350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543675" y="923925"/>
          <a:ext cx="0" cy="31527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304800</xdr:colOff>
      <xdr:row>3</xdr:row>
      <xdr:rowOff>161925</xdr:rowOff>
    </xdr:from>
    <xdr:to>
      <xdr:col>14</xdr:col>
      <xdr:colOff>0</xdr:colOff>
      <xdr:row>5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496175" y="676275"/>
          <a:ext cx="857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（再　掲）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0</xdr:colOff>
      <xdr:row>30</xdr:row>
      <xdr:rowOff>38100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35_&#36984;&#25369;&#22519;&#34892;&#38306;&#20418;/&#9679;04-4&#34886;&#35696;&#38498;R03/16&#35576;&#20107;&#38917;&#12539;&#30906;&#23450;&#22577;&#21578;&#12289;&#32080;&#26524;&#35519;&#12409;&#31561;/33&#24180;&#40802;&#21029;&#25237;&#31080;&#34892;&#21205;&#35519;&#26619;&#12288;&#12392;&#12426;&#12414;&#12392;&#12417;/04&#38598;&#35336;&#31080;/&#9733;00&#38598;&#35336;&#20998;&#65298;&#65288;&#20840;&#20307;&#65289;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集計表"/>
      <sheetName val="推移（計）"/>
      <sheetName val="推移（男）"/>
      <sheetName val="推移（女）"/>
      <sheetName val="差異"/>
      <sheetName val="推移（計）HP用"/>
      <sheetName val="推移（男）HP用"/>
      <sheetName val="推移（女）HP用"/>
      <sheetName val="差異HP用"/>
      <sheetName val="Sheet3"/>
    </sheetNames>
    <sheetDataSet>
      <sheetData sheetId="0"/>
      <sheetData sheetId="1">
        <row r="28">
          <cell r="K28">
            <v>54.029957865376907</v>
          </cell>
          <cell r="L28">
            <v>56.37386258894508</v>
          </cell>
        </row>
      </sheetData>
      <sheetData sheetId="2"/>
      <sheetData sheetId="3">
        <row r="57">
          <cell r="C57">
            <v>42.213953488372091</v>
          </cell>
          <cell r="D57">
            <v>30.648601732939085</v>
          </cell>
          <cell r="E57">
            <v>32.453223426925511</v>
          </cell>
          <cell r="F57">
            <v>40.249975824388358</v>
          </cell>
          <cell r="G57">
            <v>45.56907841458618</v>
          </cell>
          <cell r="H57">
            <v>51.667525830961289</v>
          </cell>
          <cell r="I57">
            <v>54.828994043236733</v>
          </cell>
          <cell r="J57">
            <v>57.639412300192838</v>
          </cell>
          <cell r="K57">
            <v>62.41845974101841</v>
          </cell>
          <cell r="L57">
            <v>66.329454417870309</v>
          </cell>
          <cell r="M57">
            <v>69.231347660656013</v>
          </cell>
          <cell r="N57">
            <v>70.359464807311795</v>
          </cell>
          <cell r="O57">
            <v>69.845649737000954</v>
          </cell>
          <cell r="P57">
            <v>60.034666020927062</v>
          </cell>
        </row>
      </sheetData>
      <sheetData sheetId="4">
        <row r="57">
          <cell r="C57">
            <v>44.224548049476688</v>
          </cell>
          <cell r="D57">
            <v>32.809756232457168</v>
          </cell>
          <cell r="E57">
            <v>37.550493529038647</v>
          </cell>
          <cell r="F57">
            <v>45.727032579982392</v>
          </cell>
          <cell r="G57">
            <v>51.112012046797176</v>
          </cell>
          <cell r="H57">
            <v>55.72857596515901</v>
          </cell>
          <cell r="I57">
            <v>58.488851070413276</v>
          </cell>
          <cell r="J57">
            <v>61.233933675815052</v>
          </cell>
          <cell r="K57">
            <v>66.207468468802986</v>
          </cell>
          <cell r="L57">
            <v>70.49711120022576</v>
          </cell>
          <cell r="M57">
            <v>73.306432257290282</v>
          </cell>
          <cell r="N57">
            <v>73.201884105597543</v>
          </cell>
          <cell r="O57">
            <v>70.69345576569367</v>
          </cell>
          <cell r="P57">
            <v>49.065721649484537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W38"/>
  <sheetViews>
    <sheetView tabSelected="1" view="pageBreakPreview" topLeftCell="A19" zoomScaleNormal="75" zoomScaleSheetLayoutView="100" workbookViewId="0">
      <selection activeCell="S22" sqref="S22"/>
    </sheetView>
  </sheetViews>
  <sheetFormatPr defaultRowHeight="13.5" x14ac:dyDescent="0.15"/>
  <cols>
    <col min="1" max="1" width="10.5" style="1" customWidth="1"/>
    <col min="2" max="16" width="7.625" style="1" customWidth="1"/>
    <col min="17" max="17" width="8" style="1" customWidth="1"/>
    <col min="18" max="16384" width="9" style="1"/>
  </cols>
  <sheetData>
    <row r="2" spans="1:1" x14ac:dyDescent="0.15">
      <c r="A2" s="1" t="s">
        <v>0</v>
      </c>
    </row>
    <row r="29" spans="1:23" ht="26.25" customHeight="1" x14ac:dyDescent="0.15">
      <c r="S29" s="6"/>
      <c r="T29" s="9"/>
      <c r="U29" s="9"/>
      <c r="V29" s="9"/>
      <c r="W29" s="6"/>
    </row>
    <row r="30" spans="1:23" x14ac:dyDescent="0.15">
      <c r="S30" s="6"/>
      <c r="T30" s="9"/>
      <c r="U30" s="9"/>
      <c r="V30" s="9"/>
      <c r="W30" s="6"/>
    </row>
    <row r="31" spans="1:23" ht="14.45" customHeight="1" x14ac:dyDescent="0.15">
      <c r="S31" s="6"/>
      <c r="T31" s="10" t="s">
        <v>1</v>
      </c>
      <c r="U31" s="10"/>
      <c r="V31" s="10"/>
      <c r="W31" s="6"/>
    </row>
    <row r="32" spans="1:23" s="3" customFormat="1" ht="19.5" customHeight="1" x14ac:dyDescent="0.4">
      <c r="A32" s="2"/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  <c r="G32" s="2" t="s">
        <v>7</v>
      </c>
      <c r="H32" s="2" t="s">
        <v>8</v>
      </c>
      <c r="I32" s="2" t="s">
        <v>9</v>
      </c>
      <c r="J32" s="2" t="s">
        <v>10</v>
      </c>
      <c r="K32" s="2" t="s">
        <v>11</v>
      </c>
      <c r="L32" s="2" t="s">
        <v>12</v>
      </c>
      <c r="M32" s="2" t="s">
        <v>13</v>
      </c>
      <c r="N32" s="2" t="s">
        <v>14</v>
      </c>
      <c r="O32" s="2" t="s">
        <v>15</v>
      </c>
      <c r="P32" s="2" t="s">
        <v>1</v>
      </c>
      <c r="S32" s="7"/>
      <c r="T32" s="11" t="s">
        <v>16</v>
      </c>
      <c r="U32" s="11" t="s">
        <v>17</v>
      </c>
      <c r="V32" s="11" t="s">
        <v>18</v>
      </c>
      <c r="W32" s="7"/>
    </row>
    <row r="33" spans="1:23" s="3" customFormat="1" ht="19.5" customHeight="1" x14ac:dyDescent="0.4">
      <c r="A33" s="4" t="s">
        <v>19</v>
      </c>
      <c r="B33" s="5">
        <f>'[1]推移（女）'!C57-'[1]推移（男）'!C57</f>
        <v>2.0105945611045968</v>
      </c>
      <c r="C33" s="5">
        <f>'[1]推移（女）'!D57-'[1]推移（男）'!D57</f>
        <v>2.1611544995180836</v>
      </c>
      <c r="D33" s="5">
        <f>'[1]推移（女）'!E57-'[1]推移（男）'!E57</f>
        <v>5.0972701021131357</v>
      </c>
      <c r="E33" s="5">
        <f>'[1]推移（女）'!F57-'[1]推移（男）'!F57</f>
        <v>5.4770567555940346</v>
      </c>
      <c r="F33" s="5">
        <f>'[1]推移（女）'!G57-'[1]推移（男）'!G57</f>
        <v>5.5429336322109961</v>
      </c>
      <c r="G33" s="5">
        <f>'[1]推移（女）'!H57-'[1]推移（男）'!H57</f>
        <v>4.0610501341977212</v>
      </c>
      <c r="H33" s="5">
        <f>'[1]推移（女）'!I57-'[1]推移（男）'!I57</f>
        <v>3.6598570271765425</v>
      </c>
      <c r="I33" s="5">
        <f>'[1]推移（女）'!J57-'[1]推移（男）'!J57</f>
        <v>3.5945213756222145</v>
      </c>
      <c r="J33" s="5">
        <f>'[1]推移（女）'!K57-'[1]推移（男）'!K57</f>
        <v>3.7890087277845765</v>
      </c>
      <c r="K33" s="5">
        <f>'[1]推移（女）'!L57-'[1]推移（男）'!L57</f>
        <v>4.1676567823554507</v>
      </c>
      <c r="L33" s="5">
        <f>'[1]推移（女）'!M57-'[1]推移（男）'!M57</f>
        <v>4.0750845966342695</v>
      </c>
      <c r="M33" s="5">
        <f>'[1]推移（女）'!N57-'[1]推移（男）'!N57</f>
        <v>2.8424192982857477</v>
      </c>
      <c r="N33" s="5">
        <f>'[1]推移（女）'!O57-'[1]推移（男）'!O57</f>
        <v>0.84780602869271604</v>
      </c>
      <c r="O33" s="5">
        <f>'[1]推移（女）'!P57-'[1]推移（男）'!P57</f>
        <v>-10.968944371442525</v>
      </c>
      <c r="P33" s="5">
        <f>V33</f>
        <v>2.3439047235681727</v>
      </c>
      <c r="S33" s="7"/>
      <c r="T33" s="12">
        <f>[1]集計表!K28</f>
        <v>54.029957865376907</v>
      </c>
      <c r="U33" s="12">
        <f>[1]集計表!L28</f>
        <v>56.37386258894508</v>
      </c>
      <c r="V33" s="11">
        <f>U33-T33</f>
        <v>2.3439047235681727</v>
      </c>
      <c r="W33" s="7"/>
    </row>
    <row r="34" spans="1:23" s="3" customFormat="1" ht="19.5" customHeight="1" x14ac:dyDescent="0.4">
      <c r="A34" s="2" t="s">
        <v>20</v>
      </c>
      <c r="B34" s="5">
        <v>0.3663582585366818</v>
      </c>
      <c r="C34" s="5">
        <v>-0.83277943295800227</v>
      </c>
      <c r="D34" s="5">
        <v>1.3746640404941992</v>
      </c>
      <c r="E34" s="5">
        <v>1.8365835821212642</v>
      </c>
      <c r="F34" s="5">
        <v>1.2085633204917059</v>
      </c>
      <c r="G34" s="5">
        <v>1.106184001885012</v>
      </c>
      <c r="H34" s="5">
        <v>0.70831310762007149</v>
      </c>
      <c r="I34" s="5">
        <v>1.3789524600922149</v>
      </c>
      <c r="J34" s="5">
        <v>2.1807309074946701</v>
      </c>
      <c r="K34" s="5">
        <v>3.0259806114968342</v>
      </c>
      <c r="L34" s="5">
        <v>3.4063506131250918</v>
      </c>
      <c r="M34" s="5">
        <v>1.8931768091524219</v>
      </c>
      <c r="N34" s="5">
        <v>-1.0591734272633033</v>
      </c>
      <c r="O34" s="5">
        <v>-10.327494600452454</v>
      </c>
      <c r="P34" s="5">
        <v>0.4938184078335297</v>
      </c>
      <c r="S34" s="7"/>
      <c r="T34" s="11"/>
      <c r="U34" s="11"/>
      <c r="V34" s="11"/>
      <c r="W34" s="7"/>
    </row>
    <row r="35" spans="1:23" s="3" customFormat="1" ht="19.5" customHeight="1" x14ac:dyDescent="0.4">
      <c r="A35" s="2" t="s">
        <v>21</v>
      </c>
      <c r="B35" s="2"/>
      <c r="C35" s="5">
        <v>-1.990000000000002</v>
      </c>
      <c r="D35" s="5">
        <v>5.9999999999998721E-2</v>
      </c>
      <c r="E35" s="5">
        <v>2.0499999999999972</v>
      </c>
      <c r="F35" s="5">
        <v>0.89000000000000057</v>
      </c>
      <c r="G35" s="5">
        <v>1.1199999999999974</v>
      </c>
      <c r="H35" s="5">
        <v>1.8599999999999994</v>
      </c>
      <c r="I35" s="5">
        <v>2.5300000000000011</v>
      </c>
      <c r="J35" s="5">
        <v>3.7999999999999972</v>
      </c>
      <c r="K35" s="5">
        <v>3.7899999999999991</v>
      </c>
      <c r="L35" s="5">
        <v>-9.0000000000003411E-2</v>
      </c>
      <c r="M35" s="5">
        <v>-0.75</v>
      </c>
      <c r="N35" s="5">
        <v>-4.4699999999999918</v>
      </c>
      <c r="O35" s="5">
        <v>-12.75</v>
      </c>
      <c r="P35" s="5">
        <v>3.9999999999999147E-2</v>
      </c>
      <c r="S35" s="7"/>
      <c r="T35" s="8"/>
      <c r="U35" s="8"/>
      <c r="V35" s="7"/>
      <c r="W35" s="7"/>
    </row>
    <row r="36" spans="1:23" x14ac:dyDescent="0.15">
      <c r="S36" s="6"/>
      <c r="T36" s="6"/>
      <c r="U36" s="6"/>
      <c r="V36" s="6"/>
      <c r="W36" s="6"/>
    </row>
    <row r="37" spans="1:23" x14ac:dyDescent="0.15">
      <c r="A37" s="1" t="s">
        <v>22</v>
      </c>
      <c r="S37" s="6"/>
      <c r="T37" s="6"/>
      <c r="U37" s="6"/>
      <c r="V37" s="6"/>
      <c r="W37" s="6"/>
    </row>
    <row r="38" spans="1:23" x14ac:dyDescent="0.15">
      <c r="S38" s="6"/>
      <c r="T38" s="6"/>
      <c r="U38" s="6"/>
      <c r="V38" s="6"/>
      <c r="W38" s="6"/>
    </row>
  </sheetData>
  <mergeCells count="1">
    <mergeCell ref="T31:V31"/>
  </mergeCells>
  <phoneticPr fontId="2"/>
  <pageMargins left="0.93" right="0.64" top="0.71" bottom="0.78740157480314965" header="0.51181102362204722" footer="0.51181102362204722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差異</vt:lpstr>
      <vt:lpstr>差異!Print_Area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2022-02-18T07:54:24Z</cp:lastPrinted>
  <dcterms:created xsi:type="dcterms:W3CDTF">2022-02-18T07:48:37Z</dcterms:created>
  <dcterms:modified xsi:type="dcterms:W3CDTF">2022-02-18T07:56:04Z</dcterms:modified>
</cp:coreProperties>
</file>