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A7CA812C-6974-45A3-B3E4-3B01321ED31A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食肉市場事業会計" sheetId="83" r:id="rId1"/>
  </sheets>
  <definedNames>
    <definedName name="_xlnm.Print_Area" localSheetId="0">食肉市場事業会計!$A$5:$I$39</definedName>
    <definedName name="_xlnm.Print_Area">#REF!</definedName>
    <definedName name="_xlnm.Print_Titles" localSheetId="0">食肉市場事業会計!$7:$11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3" l="1"/>
  <c r="F35" i="83"/>
  <c r="F34" i="83"/>
  <c r="F31" i="83"/>
  <c r="E35" i="83"/>
  <c r="E34" i="83"/>
  <c r="F36" i="83"/>
  <c r="F30" i="83"/>
  <c r="F26" i="83"/>
  <c r="F27" i="83"/>
  <c r="F22" i="83"/>
  <c r="F23" i="83"/>
  <c r="F18" i="83"/>
  <c r="F19" i="83"/>
  <c r="F14" i="83"/>
  <c r="F15" i="83"/>
  <c r="E14" i="83"/>
  <c r="E15" i="83"/>
  <c r="E18" i="83"/>
  <c r="E19" i="83"/>
  <c r="E22" i="83"/>
  <c r="E23" i="83"/>
  <c r="E26" i="83"/>
  <c r="E27" i="83"/>
  <c r="E30" i="83"/>
  <c r="E36" i="83"/>
  <c r="E37" i="83"/>
  <c r="I36" i="83" l="1"/>
  <c r="H36" i="83" s="1"/>
  <c r="I37" i="83"/>
  <c r="F37" i="83" l="1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37" i="83" l="1"/>
</calcChain>
</file>

<file path=xl/sharedStrings.xml><?xml version="1.0" encoding="utf-8"?>
<sst xmlns="http://schemas.openxmlformats.org/spreadsheetml/2006/main" count="50" uniqueCount="39">
  <si>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</si>
  <si>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</si>
  <si>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</si>
  <si>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</si>
  <si>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</si>
  <si>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</si>
  <si>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</si>
  <si>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</si>
  <si>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</si>
  <si>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</si>
  <si>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</si>
  <si>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</si>
  <si>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</si>
  <si>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</si>
  <si>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</si>
  <si>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</si>
  <si>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会計計</t>
    <rPh sb="0" eb="2">
      <t>カイケイ</t>
    </rPh>
    <rPh sb="2" eb="3">
      <t>ケイ</t>
    </rPh>
    <phoneticPr fontId="3"/>
  </si>
  <si>
    <t>1-1-1</t>
    <phoneticPr fontId="4"/>
  </si>
  <si>
    <t>1-2-1</t>
    <phoneticPr fontId="4"/>
  </si>
  <si>
    <t>2-1-1</t>
    <phoneticPr fontId="4"/>
  </si>
  <si>
    <t>3-1-1</t>
    <phoneticPr fontId="4"/>
  </si>
  <si>
    <t>会計名　　食肉市場事業会計　　</t>
    <rPh sb="0" eb="2">
      <t>カイケイ</t>
    </rPh>
    <rPh sb="2" eb="3">
      <t>メイ</t>
    </rPh>
    <rPh sb="5" eb="7">
      <t>ショクニク</t>
    </rPh>
    <rPh sb="7" eb="9">
      <t>シジョウ</t>
    </rPh>
    <rPh sb="9" eb="11">
      <t>ジギョウ</t>
    </rPh>
    <rPh sb="11" eb="13">
      <t>カイケイ</t>
    </rPh>
    <phoneticPr fontId="3"/>
  </si>
  <si>
    <t>所属名　中央卸売市場　</t>
    <rPh sb="0" eb="2">
      <t>ショゾク</t>
    </rPh>
    <rPh sb="2" eb="3">
      <t>メイ</t>
    </rPh>
    <rPh sb="4" eb="6">
      <t>チュウオウ</t>
    </rPh>
    <rPh sb="6" eb="10">
      <t>オロシウリシジョウ</t>
    </rPh>
    <phoneticPr fontId="3"/>
  </si>
  <si>
    <t>中央卸売市場職員の人件費</t>
    <rPh sb="0" eb="2">
      <t>チュウオウ</t>
    </rPh>
    <rPh sb="2" eb="4">
      <t>オロシウリ</t>
    </rPh>
    <rPh sb="4" eb="6">
      <t>シジョウ</t>
    </rPh>
    <rPh sb="6" eb="8">
      <t>ショクイン</t>
    </rPh>
    <rPh sb="9" eb="12">
      <t>ジンケンヒ</t>
    </rPh>
    <phoneticPr fontId="4"/>
  </si>
  <si>
    <t>南港市場</t>
    <rPh sb="0" eb="2">
      <t>ナンコウ</t>
    </rPh>
    <rPh sb="2" eb="4">
      <t>シジョウ</t>
    </rPh>
    <phoneticPr fontId="4"/>
  </si>
  <si>
    <t>1-1-2</t>
    <phoneticPr fontId="4"/>
  </si>
  <si>
    <t>運営費</t>
    <rPh sb="0" eb="3">
      <t>ウンエイヒ</t>
    </rPh>
    <phoneticPr fontId="4"/>
  </si>
  <si>
    <t>運営費計</t>
    <rPh sb="0" eb="2">
      <t>ウンエイ</t>
    </rPh>
    <rPh sb="2" eb="3">
      <t>ヒ</t>
    </rPh>
    <rPh sb="3" eb="4">
      <t>ケイ</t>
    </rPh>
    <phoneticPr fontId="3"/>
  </si>
  <si>
    <t>施設整備費</t>
    <rPh sb="0" eb="2">
      <t>シセツ</t>
    </rPh>
    <rPh sb="2" eb="5">
      <t>セイビヒ</t>
    </rPh>
    <phoneticPr fontId="4"/>
  </si>
  <si>
    <t>施設整備費計</t>
    <rPh sb="0" eb="2">
      <t>シセツ</t>
    </rPh>
    <rPh sb="2" eb="4">
      <t>セイビ</t>
    </rPh>
    <rPh sb="4" eb="5">
      <t>ヒ</t>
    </rPh>
    <rPh sb="5" eb="6">
      <t>ケイ</t>
    </rPh>
    <phoneticPr fontId="3"/>
  </si>
  <si>
    <t>食肉市場整備事業費元利償還金及公債諸費</t>
    <rPh sb="0" eb="2">
      <t>ショクニク</t>
    </rPh>
    <rPh sb="2" eb="4">
      <t>シジョウ</t>
    </rPh>
    <rPh sb="4" eb="6">
      <t>セイビ</t>
    </rPh>
    <rPh sb="6" eb="8">
      <t>ジギョウ</t>
    </rPh>
    <rPh sb="8" eb="9">
      <t>ヒ</t>
    </rPh>
    <rPh sb="9" eb="11">
      <t>ガンリ</t>
    </rPh>
    <rPh sb="11" eb="14">
      <t>ショウカンキン</t>
    </rPh>
    <rPh sb="14" eb="15">
      <t>オヨ</t>
    </rPh>
    <rPh sb="15" eb="17">
      <t>コウサイ</t>
    </rPh>
    <rPh sb="17" eb="19">
      <t>ショヒ</t>
    </rPh>
    <phoneticPr fontId="4"/>
  </si>
  <si>
    <t>食肉市場整備事業費元利償還金及公債諸費計</t>
    <rPh sb="0" eb="2">
      <t>ショクニク</t>
    </rPh>
    <rPh sb="2" eb="4">
      <t>シジョウ</t>
    </rPh>
    <rPh sb="4" eb="6">
      <t>セイビ</t>
    </rPh>
    <rPh sb="6" eb="9">
      <t>ジギョウヒ</t>
    </rPh>
    <rPh sb="9" eb="11">
      <t>ガンリ</t>
    </rPh>
    <rPh sb="11" eb="14">
      <t>ショウカンキン</t>
    </rPh>
    <rPh sb="14" eb="15">
      <t>キュウ</t>
    </rPh>
    <rPh sb="15" eb="17">
      <t>コウサイ</t>
    </rPh>
    <rPh sb="17" eb="19">
      <t>ショヒ</t>
    </rPh>
    <rPh sb="19" eb="20">
      <t>ケイ</t>
    </rPh>
    <phoneticPr fontId="3"/>
  </si>
  <si>
    <t>一般会計借入金返還金</t>
    <rPh sb="0" eb="2">
      <t>イッパン</t>
    </rPh>
    <rPh sb="2" eb="4">
      <t>カイケイ</t>
    </rPh>
    <rPh sb="4" eb="6">
      <t>カリイレ</t>
    </rPh>
    <rPh sb="6" eb="7">
      <t>キン</t>
    </rPh>
    <rPh sb="7" eb="10">
      <t>ヘンカンキン</t>
    </rPh>
    <phoneticPr fontId="4"/>
  </si>
  <si>
    <t>4-1-1</t>
    <phoneticPr fontId="4"/>
  </si>
  <si>
    <t>予備費</t>
    <rPh sb="0" eb="3">
      <t>ヨビヒ</t>
    </rPh>
    <phoneticPr fontId="4"/>
  </si>
  <si>
    <t>予備費計</t>
    <rPh sb="0" eb="1">
      <t>ヨ</t>
    </rPh>
    <rPh sb="1" eb="2">
      <t>ビ</t>
    </rPh>
    <rPh sb="2" eb="3">
      <t>ヒ</t>
    </rPh>
    <rPh sb="3" eb="4">
      <t>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</si>
  <si>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</si>
  <si>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</si>
  <si>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借入金返還金計</t>
    <rPh sb="0" eb="2">
      <t>カリイレ</t>
    </rPh>
    <rPh sb="2" eb="3">
      <t>キン</t>
    </rPh>
    <rPh sb="3" eb="6">
      <t>ヘンカンキン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</si>
</sst>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0" borderId="27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 wrapText="1"/>
    </xf>
    <xf numFmtId="49" fontId="7" fillId="0" borderId="10" xfId="3" applyNumberFormat="1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jo/cmsfiles/contents/0000614/614612/06-2seireiitiran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jo/cmsfiles/contents/0000614/614612/06-2seireiitiran2.xlsx" TargetMode="External"/><Relationship Id="rId1" Type="http://schemas.openxmlformats.org/officeDocument/2006/relationships/hyperlink" Target="https://www.city.osaka.lg.jp/shijo/cmsfiles/contents/0000614/614612/06-2seireiitiran1.xlsx" TargetMode="External"/><Relationship Id="rId6" Type="http://schemas.openxmlformats.org/officeDocument/2006/relationships/hyperlink" Target="https://www.city.osaka.lg.jp/shijo/cmsfiles/contents/0000614/614612/06-2seireiitiran6.xlsx" TargetMode="External"/><Relationship Id="rId5" Type="http://schemas.openxmlformats.org/officeDocument/2006/relationships/hyperlink" Target="https://www.city.osaka.lg.jp/shijo/cmsfiles/contents/0000614/614612/06-2seireiitiran5.xlsx" TargetMode="External"/><Relationship Id="rId4" Type="http://schemas.openxmlformats.org/officeDocument/2006/relationships/hyperlink" Target="https://www.city.osaka.lg.jp/shijo/cmsfiles/contents/0000614/614612/06-2seireiitiran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3"/>
  <sheetViews>
    <sheetView tabSelected="1" view="pageBreakPreview" zoomScaleNormal="100" zoomScaleSheetLayoutView="100" workbookViewId="0">
      <selection activeCell="C38" sqref="C38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6"/>
    </row>
    <row r="2" spans="1:9" ht="17.25" customHeight="1">
      <c r="A2" s="1"/>
      <c r="B2" s="1"/>
      <c r="G2" s="35"/>
      <c r="I2" s="29"/>
    </row>
    <row r="3" spans="1:9" ht="17.25" customHeight="1">
      <c r="A3" s="1"/>
      <c r="B3" s="1"/>
      <c r="G3" s="34"/>
      <c r="I3" s="29"/>
    </row>
    <row r="4" spans="1:9" ht="17.25" customHeight="1">
      <c r="G4" s="35"/>
    </row>
    <row r="5" spans="1:9" ht="18" customHeight="1">
      <c r="A5" s="1" t="s">
        <v>14</v>
      </c>
      <c r="B5" s="1"/>
      <c r="G5" s="2"/>
      <c r="H5" s="38"/>
      <c r="I5" s="38"/>
    </row>
    <row r="6" spans="1:9" ht="15" customHeight="1">
      <c r="G6" s="2"/>
    </row>
    <row r="7" spans="1:9" ht="18" customHeight="1">
      <c r="A7" s="5" t="s">
        <v>21</v>
      </c>
      <c r="B7" s="5"/>
      <c r="D7" s="4"/>
      <c r="E7" s="4"/>
      <c r="F7" s="5"/>
      <c r="G7" s="5"/>
      <c r="I7" s="30" t="s">
        <v>22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58" t="s">
        <v>15</v>
      </c>
      <c r="F9" s="58"/>
      <c r="G9" s="6"/>
      <c r="I9" s="8" t="s">
        <v>0</v>
      </c>
    </row>
    <row r="10" spans="1:9" ht="15" customHeight="1">
      <c r="A10" s="9" t="s">
        <v>1</v>
      </c>
      <c r="B10" s="10" t="s">
        <v>10</v>
      </c>
      <c r="C10" s="59" t="s">
        <v>9</v>
      </c>
      <c r="D10" s="61" t="s">
        <v>11</v>
      </c>
      <c r="E10" s="39" t="s">
        <v>36</v>
      </c>
      <c r="F10" s="10" t="s">
        <v>37</v>
      </c>
      <c r="G10" s="39" t="s">
        <v>7</v>
      </c>
      <c r="H10" s="62" t="s">
        <v>2</v>
      </c>
      <c r="I10" s="63"/>
    </row>
    <row r="11" spans="1:9" ht="15" customHeight="1">
      <c r="A11" s="11" t="s">
        <v>3</v>
      </c>
      <c r="B11" s="12" t="s">
        <v>6</v>
      </c>
      <c r="C11" s="60"/>
      <c r="D11" s="60"/>
      <c r="E11" s="40" t="s">
        <v>12</v>
      </c>
      <c r="F11" s="40" t="s">
        <v>13</v>
      </c>
      <c r="G11" s="40" t="s">
        <v>8</v>
      </c>
      <c r="H11" s="64"/>
      <c r="I11" s="65"/>
    </row>
    <row r="12" spans="1:9" ht="15" customHeight="1">
      <c r="A12" s="50">
        <v>1</v>
      </c>
      <c r="B12" s="52" t="s">
        <v>17</v>
      </c>
      <c r="C12" s="54" t="s">
        <v>23</v>
      </c>
      <c r="D12" s="56" t="s">
        <v>24</v>
      </c>
      <c r="E12" s="13">
        <v>713969</v>
      </c>
      <c r="F12" s="13">
        <v>824598</v>
      </c>
      <c r="G12" s="13">
        <f>+F12-E12</f>
        <v>110629</v>
      </c>
      <c r="H12" s="48" t="s">
        <v>4</v>
      </c>
      <c r="I12" s="31"/>
    </row>
    <row r="13" spans="1:9" ht="15" customHeight="1">
      <c r="A13" s="66"/>
      <c r="B13" s="67"/>
      <c r="C13" s="68"/>
      <c r="D13" s="69"/>
      <c r="E13" s="15">
        <v>631824</v>
      </c>
      <c r="F13" s="15">
        <v>729725</v>
      </c>
      <c r="G13" s="16">
        <f t="shared" ref="G13:G37" si="0">+F13-E13</f>
        <v>97901</v>
      </c>
      <c r="H13" s="49"/>
      <c r="I13" s="32"/>
    </row>
    <row r="14" spans="1:9" ht="15" customHeight="1">
      <c r="A14" s="42" t="s">
        <v>5</v>
      </c>
      <c r="B14" s="43"/>
      <c r="C14" s="43"/>
      <c r="D14" s="44"/>
      <c r="E14" s="17">
        <f>SUM(E12)</f>
        <v>713969</v>
      </c>
      <c r="F14" s="17">
        <f>SUM(F12)</f>
        <v>824598</v>
      </c>
      <c r="G14" s="13">
        <f t="shared" si="0"/>
        <v>110629</v>
      </c>
      <c r="H14" s="48"/>
      <c r="I14" s="31"/>
    </row>
    <row r="15" spans="1:9" ht="15" customHeight="1">
      <c r="A15" s="45"/>
      <c r="B15" s="46"/>
      <c r="C15" s="46"/>
      <c r="D15" s="47"/>
      <c r="E15" s="18">
        <f>SUM(E13)</f>
        <v>631824</v>
      </c>
      <c r="F15" s="18">
        <f>SUM(F13)</f>
        <v>729725</v>
      </c>
      <c r="G15" s="16">
        <f t="shared" si="0"/>
        <v>97901</v>
      </c>
      <c r="H15" s="49"/>
      <c r="I15" s="32"/>
    </row>
    <row r="16" spans="1:9" ht="15" customHeight="1">
      <c r="A16" s="50">
        <v>2</v>
      </c>
      <c r="B16" s="52" t="s">
        <v>25</v>
      </c>
      <c r="C16" s="54" t="s">
        <v>26</v>
      </c>
      <c r="D16" s="56" t="s">
        <v>24</v>
      </c>
      <c r="E16" s="13">
        <v>1397450</v>
      </c>
      <c r="F16" s="13">
        <v>1797683</v>
      </c>
      <c r="G16" s="13">
        <f t="shared" si="0"/>
        <v>400233</v>
      </c>
      <c r="H16" s="48"/>
      <c r="I16" s="19"/>
    </row>
    <row r="17" spans="1:9" ht="15" customHeight="1">
      <c r="A17" s="51"/>
      <c r="B17" s="53"/>
      <c r="C17" s="55"/>
      <c r="D17" s="57"/>
      <c r="E17" s="15">
        <v>727233</v>
      </c>
      <c r="F17" s="15">
        <v>1032900</v>
      </c>
      <c r="G17" s="16">
        <f t="shared" si="0"/>
        <v>305667</v>
      </c>
      <c r="H17" s="49"/>
      <c r="I17" s="20"/>
    </row>
    <row r="18" spans="1:9" ht="15" customHeight="1">
      <c r="A18" s="42" t="s">
        <v>27</v>
      </c>
      <c r="B18" s="43"/>
      <c r="C18" s="43"/>
      <c r="D18" s="44"/>
      <c r="E18" s="17">
        <f>SUM(E16)</f>
        <v>1397450</v>
      </c>
      <c r="F18" s="17">
        <f>SUM(F16)</f>
        <v>1797683</v>
      </c>
      <c r="G18" s="13">
        <f t="shared" si="0"/>
        <v>400233</v>
      </c>
      <c r="H18" s="48"/>
      <c r="I18" s="31"/>
    </row>
    <row r="19" spans="1:9" ht="15" customHeight="1">
      <c r="A19" s="45"/>
      <c r="B19" s="46"/>
      <c r="C19" s="46"/>
      <c r="D19" s="47"/>
      <c r="E19" s="18">
        <f>SUM(E17)</f>
        <v>727233</v>
      </c>
      <c r="F19" s="18">
        <f>SUM(F17)</f>
        <v>1032900</v>
      </c>
      <c r="G19" s="16">
        <f t="shared" si="0"/>
        <v>305667</v>
      </c>
      <c r="H19" s="49"/>
      <c r="I19" s="21"/>
    </row>
    <row r="20" spans="1:9" ht="15" customHeight="1">
      <c r="A20" s="50">
        <v>3</v>
      </c>
      <c r="B20" s="52" t="s">
        <v>18</v>
      </c>
      <c r="C20" s="54" t="s">
        <v>28</v>
      </c>
      <c r="D20" s="56" t="s">
        <v>24</v>
      </c>
      <c r="E20" s="13">
        <v>94745</v>
      </c>
      <c r="F20" s="13">
        <v>126948</v>
      </c>
      <c r="G20" s="13">
        <f t="shared" si="0"/>
        <v>32203</v>
      </c>
      <c r="H20" s="48"/>
      <c r="I20" s="41"/>
    </row>
    <row r="21" spans="1:9" ht="15" customHeight="1">
      <c r="A21" s="51"/>
      <c r="B21" s="53"/>
      <c r="C21" s="55"/>
      <c r="D21" s="57"/>
      <c r="E21" s="18">
        <v>0</v>
      </c>
      <c r="F21" s="15">
        <v>0</v>
      </c>
      <c r="G21" s="16">
        <f t="shared" si="0"/>
        <v>0</v>
      </c>
      <c r="H21" s="49"/>
      <c r="I21" s="21"/>
    </row>
    <row r="22" spans="1:9" ht="15" customHeight="1">
      <c r="A22" s="42" t="s">
        <v>29</v>
      </c>
      <c r="B22" s="43"/>
      <c r="C22" s="43"/>
      <c r="D22" s="44"/>
      <c r="E22" s="17">
        <f>SUM(E20)</f>
        <v>94745</v>
      </c>
      <c r="F22" s="17">
        <f>SUM(F20)</f>
        <v>126948</v>
      </c>
      <c r="G22" s="13">
        <f t="shared" si="0"/>
        <v>32203</v>
      </c>
      <c r="H22" s="48" t="s">
        <v>4</v>
      </c>
      <c r="I22" s="31"/>
    </row>
    <row r="23" spans="1:9" ht="15" customHeight="1">
      <c r="A23" s="45"/>
      <c r="B23" s="46"/>
      <c r="C23" s="46"/>
      <c r="D23" s="47"/>
      <c r="E23" s="18">
        <f>SUM(E21)</f>
        <v>0</v>
      </c>
      <c r="F23" s="18">
        <f>SUM(F21)</f>
        <v>0</v>
      </c>
      <c r="G23" s="16">
        <f t="shared" si="0"/>
        <v>0</v>
      </c>
      <c r="H23" s="49"/>
      <c r="I23" s="32"/>
    </row>
    <row r="24" spans="1:9" ht="15" customHeight="1">
      <c r="A24" s="66">
        <v>4</v>
      </c>
      <c r="B24" s="67" t="s">
        <v>19</v>
      </c>
      <c r="C24" s="68" t="s">
        <v>30</v>
      </c>
      <c r="D24" s="69" t="s">
        <v>24</v>
      </c>
      <c r="E24" s="13">
        <v>155065</v>
      </c>
      <c r="F24" s="13">
        <v>208983</v>
      </c>
      <c r="G24" s="13">
        <f t="shared" si="0"/>
        <v>53918</v>
      </c>
      <c r="H24" s="48"/>
      <c r="I24" s="31"/>
    </row>
    <row r="25" spans="1:9" ht="15" customHeight="1">
      <c r="A25" s="51"/>
      <c r="B25" s="53"/>
      <c r="C25" s="55"/>
      <c r="D25" s="57"/>
      <c r="E25" s="15">
        <v>68669</v>
      </c>
      <c r="F25" s="15">
        <v>82868</v>
      </c>
      <c r="G25" s="16">
        <f t="shared" si="0"/>
        <v>14199</v>
      </c>
      <c r="H25" s="49"/>
      <c r="I25" s="32"/>
    </row>
    <row r="26" spans="1:9" ht="15" customHeight="1">
      <c r="A26" s="42" t="s">
        <v>31</v>
      </c>
      <c r="B26" s="43"/>
      <c r="C26" s="43"/>
      <c r="D26" s="44"/>
      <c r="E26" s="17">
        <f>SUM(E24)</f>
        <v>155065</v>
      </c>
      <c r="F26" s="17">
        <f>SUM(F24)</f>
        <v>208983</v>
      </c>
      <c r="G26" s="13">
        <f t="shared" si="0"/>
        <v>53918</v>
      </c>
      <c r="H26" s="48" t="s">
        <v>4</v>
      </c>
      <c r="I26" s="31"/>
    </row>
    <row r="27" spans="1:9" ht="15" customHeight="1">
      <c r="A27" s="45"/>
      <c r="B27" s="46"/>
      <c r="C27" s="46"/>
      <c r="D27" s="47"/>
      <c r="E27" s="18">
        <f>SUM(E25)</f>
        <v>68669</v>
      </c>
      <c r="F27" s="18">
        <f>SUM(F25)</f>
        <v>82868</v>
      </c>
      <c r="G27" s="16">
        <f t="shared" si="0"/>
        <v>14199</v>
      </c>
      <c r="H27" s="49"/>
      <c r="I27" s="32"/>
    </row>
    <row r="28" spans="1:9" ht="15" customHeight="1">
      <c r="A28" s="66">
        <v>5</v>
      </c>
      <c r="B28" s="67" t="s">
        <v>20</v>
      </c>
      <c r="C28" s="68" t="s">
        <v>32</v>
      </c>
      <c r="D28" s="69" t="s">
        <v>24</v>
      </c>
      <c r="E28" s="13">
        <v>51752</v>
      </c>
      <c r="F28" s="13">
        <v>51746</v>
      </c>
      <c r="G28" s="13">
        <f t="shared" si="0"/>
        <v>-6</v>
      </c>
      <c r="H28" s="48" t="s">
        <v>4</v>
      </c>
      <c r="I28" s="31"/>
    </row>
    <row r="29" spans="1:9" ht="15" customHeight="1">
      <c r="A29" s="51"/>
      <c r="B29" s="53"/>
      <c r="C29" s="55"/>
      <c r="D29" s="57"/>
      <c r="E29" s="15">
        <v>0</v>
      </c>
      <c r="F29" s="15">
        <v>0</v>
      </c>
      <c r="G29" s="16">
        <f t="shared" si="0"/>
        <v>0</v>
      </c>
      <c r="H29" s="49"/>
      <c r="I29" s="32"/>
    </row>
    <row r="30" spans="1:9" ht="15" customHeight="1">
      <c r="A30" s="42" t="s">
        <v>38</v>
      </c>
      <c r="B30" s="43"/>
      <c r="C30" s="43"/>
      <c r="D30" s="44"/>
      <c r="E30" s="17">
        <f>SUM(E28)</f>
        <v>51752</v>
      </c>
      <c r="F30" s="17">
        <f>SUM(F28)</f>
        <v>51746</v>
      </c>
      <c r="G30" s="13">
        <f t="shared" si="0"/>
        <v>-6</v>
      </c>
      <c r="H30" s="48" t="s">
        <v>4</v>
      </c>
      <c r="I30" s="31"/>
    </row>
    <row r="31" spans="1:9" ht="15" customHeight="1">
      <c r="A31" s="45"/>
      <c r="B31" s="46"/>
      <c r="C31" s="46"/>
      <c r="D31" s="47"/>
      <c r="E31" s="18">
        <v>0</v>
      </c>
      <c r="F31" s="18">
        <f>SUM(F29)</f>
        <v>0</v>
      </c>
      <c r="G31" s="16">
        <f t="shared" si="0"/>
        <v>0</v>
      </c>
      <c r="H31" s="49"/>
      <c r="I31" s="32"/>
    </row>
    <row r="32" spans="1:9" ht="15" customHeight="1">
      <c r="A32" s="50">
        <v>6</v>
      </c>
      <c r="B32" s="52" t="s">
        <v>33</v>
      </c>
      <c r="C32" s="54" t="s">
        <v>34</v>
      </c>
      <c r="D32" s="56" t="s">
        <v>24</v>
      </c>
      <c r="E32" s="13">
        <v>1000</v>
      </c>
      <c r="F32" s="13">
        <v>1000</v>
      </c>
      <c r="G32" s="13">
        <f t="shared" si="0"/>
        <v>0</v>
      </c>
      <c r="H32" s="48" t="s">
        <v>4</v>
      </c>
      <c r="I32" s="31"/>
    </row>
    <row r="33" spans="1:9" ht="15" customHeight="1">
      <c r="A33" s="51"/>
      <c r="B33" s="53"/>
      <c r="C33" s="55"/>
      <c r="D33" s="57"/>
      <c r="E33" s="15">
        <v>0</v>
      </c>
      <c r="F33" s="15">
        <v>0</v>
      </c>
      <c r="G33" s="16">
        <f t="shared" si="0"/>
        <v>0</v>
      </c>
      <c r="H33" s="49"/>
      <c r="I33" s="32"/>
    </row>
    <row r="34" spans="1:9" ht="15" customHeight="1">
      <c r="A34" s="42" t="s">
        <v>35</v>
      </c>
      <c r="B34" s="43"/>
      <c r="C34" s="43"/>
      <c r="D34" s="44"/>
      <c r="E34" s="17">
        <f>SUM(E32)</f>
        <v>1000</v>
      </c>
      <c r="F34" s="17">
        <f>SUM(F32)</f>
        <v>1000</v>
      </c>
      <c r="G34" s="13">
        <f t="shared" si="0"/>
        <v>0</v>
      </c>
      <c r="H34" s="48" t="s">
        <v>4</v>
      </c>
      <c r="I34" s="31"/>
    </row>
    <row r="35" spans="1:9" ht="15" customHeight="1">
      <c r="A35" s="45"/>
      <c r="B35" s="46"/>
      <c r="C35" s="46"/>
      <c r="D35" s="47"/>
      <c r="E35" s="18">
        <f>SUM(E33)</f>
        <v>0</v>
      </c>
      <c r="F35" s="18">
        <f>SUM(F33)</f>
        <v>0</v>
      </c>
      <c r="G35" s="16">
        <f t="shared" si="0"/>
        <v>0</v>
      </c>
      <c r="H35" s="49"/>
      <c r="I35" s="32"/>
    </row>
    <row r="36" spans="1:9" ht="15" customHeight="1">
      <c r="A36" s="70" t="s">
        <v>16</v>
      </c>
      <c r="B36" s="71"/>
      <c r="C36" s="71"/>
      <c r="D36" s="72"/>
      <c r="E36" s="17">
        <f>+SUMIF($J12:$J35,$J36,E12:E35)</f>
        <v>0</v>
      </c>
      <c r="F36" s="17">
        <f>+SUMIF($J12:$J35,$J36,F12:F35)</f>
        <v>0</v>
      </c>
      <c r="G36" s="14">
        <f t="shared" si="0"/>
        <v>0</v>
      </c>
      <c r="H36" s="48" t="str">
        <f>IF(I36="　","　","区ＣＭ")</f>
        <v>　</v>
      </c>
      <c r="I36" s="19" t="str">
        <f>IF(SUMIF(K12:K35,K36,I12:I35)=0,"　",SUMIF(K12:K35,K36,I12:I35))</f>
        <v>　</v>
      </c>
    </row>
    <row r="37" spans="1:9" ht="15" customHeight="1" thickBot="1">
      <c r="A37" s="73"/>
      <c r="B37" s="74"/>
      <c r="C37" s="74"/>
      <c r="D37" s="75"/>
      <c r="E37" s="22">
        <f>+SUMIF($J12:$J35,$J37,E12:E35)</f>
        <v>0</v>
      </c>
      <c r="F37" s="22">
        <f>+SUMIF($J12:$J35,$J37,F12:F35)</f>
        <v>0</v>
      </c>
      <c r="G37" s="23">
        <f t="shared" si="0"/>
        <v>0</v>
      </c>
      <c r="H37" s="76"/>
      <c r="I37" s="24" t="str">
        <f>IF(SUMIF(K12:K35,K37,I12:I35)=0,"　",SUMIF(K12:K35,K37,I12:I35))</f>
        <v>　</v>
      </c>
    </row>
    <row r="38" spans="1:9" ht="12.75">
      <c r="A38" s="37"/>
      <c r="B38" s="37"/>
      <c r="C38" s="37"/>
      <c r="D38" s="37"/>
      <c r="E38" s="25"/>
      <c r="F38" s="26"/>
      <c r="G38" s="26"/>
    </row>
    <row r="39" spans="1:9" ht="18" customHeight="1">
      <c r="A39" s="28"/>
      <c r="B39" s="28"/>
      <c r="C39" s="33"/>
      <c r="D39" s="28"/>
      <c r="F39" s="7"/>
      <c r="G39" s="7"/>
    </row>
    <row r="40" spans="1:9" ht="18" customHeight="1">
      <c r="F40" s="7"/>
      <c r="G40" s="7"/>
      <c r="H40" s="27"/>
    </row>
    <row r="41" spans="1:9" ht="18" customHeight="1">
      <c r="A41" s="27"/>
      <c r="D41" s="28"/>
      <c r="F41" s="7"/>
      <c r="G41" s="7"/>
      <c r="H41" s="27"/>
    </row>
    <row r="42" spans="1:9" ht="18" customHeight="1">
      <c r="F42" s="7"/>
      <c r="G42" s="7"/>
      <c r="H42" s="27"/>
    </row>
    <row r="43" spans="1:9" ht="18" customHeight="1">
      <c r="F43" s="7"/>
      <c r="G43" s="7"/>
      <c r="H43" s="27"/>
    </row>
  </sheetData>
  <mergeCells count="48">
    <mergeCell ref="H34:H35"/>
    <mergeCell ref="A34:D35"/>
    <mergeCell ref="A36:D37"/>
    <mergeCell ref="H36:H37"/>
    <mergeCell ref="H30:H31"/>
    <mergeCell ref="A32:A33"/>
    <mergeCell ref="B32:B33"/>
    <mergeCell ref="C32:C33"/>
    <mergeCell ref="D32:D33"/>
    <mergeCell ref="H32:H33"/>
    <mergeCell ref="A30:D31"/>
    <mergeCell ref="H26:H27"/>
    <mergeCell ref="A28:A29"/>
    <mergeCell ref="B28:B29"/>
    <mergeCell ref="C28:C29"/>
    <mergeCell ref="D28:D29"/>
    <mergeCell ref="H28:H29"/>
    <mergeCell ref="A26:D27"/>
    <mergeCell ref="H22:H23"/>
    <mergeCell ref="H24:H25"/>
    <mergeCell ref="H18:H19"/>
    <mergeCell ref="A20:A21"/>
    <mergeCell ref="B20:B21"/>
    <mergeCell ref="C20:C21"/>
    <mergeCell ref="D20:D21"/>
    <mergeCell ref="H20:H21"/>
    <mergeCell ref="A18:D19"/>
    <mergeCell ref="A22:D23"/>
    <mergeCell ref="A24:A25"/>
    <mergeCell ref="B24:B25"/>
    <mergeCell ref="C24:C25"/>
    <mergeCell ref="D24:D25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14:D15"/>
    <mergeCell ref="H14:H15"/>
    <mergeCell ref="A16:A17"/>
    <mergeCell ref="B16:B17"/>
    <mergeCell ref="C16:C17"/>
    <mergeCell ref="D16:D17"/>
    <mergeCell ref="H16:H17"/>
  </mergeCells>
  <phoneticPr fontId="4"/>
  <dataValidations count="2">
    <dataValidation type="list" allowBlank="1" showInputMessage="1" showErrorMessage="1" sqref="F11" xr:uid="{00000000-0002-0000-0000-000000000000}">
      <formula1>"調 整 ③,予 算 案 ②,予 算 ②"</formula1>
    </dataValidation>
    <dataValidation type="list" allowBlank="1" showInputMessage="1" showErrorMessage="1" sqref="H12:H13 H26:H35 H16:H23" xr:uid="{00000000-0002-0000-0000-000001000000}">
      <formula1>"　　,区ＣＭ"</formula1>
    </dataValidation>
  </dataValidations>
  <hyperlinks>
    <hyperlink ref="C12:C13" r:id="rId1" display="中央卸売市場職員の人件費" xr:uid="{DDBDB9A2-07B2-4396-B41E-1A697CF6247B}"/>
    <hyperlink ref="C16:C17" r:id="rId2" display="運営費" xr:uid="{356FCD80-AA38-4245-888A-A2781AA9C485}"/>
    <hyperlink ref="C20:C21" r:id="rId3" display="施設整備費" xr:uid="{D87327B9-9831-4BD7-89A7-699D51E1C448}"/>
    <hyperlink ref="C24:C25" r:id="rId4" display="食肉市場整備事業費元利償還金及公債諸費" xr:uid="{985CEF58-52BD-4F5B-85A4-8FA352709823}"/>
    <hyperlink ref="C28:C29" r:id="rId5" display="一般会計借入金返還金" xr:uid="{12703D7B-5870-4B76-A729-2A240A31E64E}"/>
    <hyperlink ref="C32:C33" r:id="rId6" display="予備費" xr:uid="{59792937-947B-4E25-9908-93647CF9FD4C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食肉市場事業会計</vt:lpstr>
      <vt:lpstr>食肉市場事業会計!Print_Area</vt:lpstr>
      <vt:lpstr>食肉市場事業会計!Print_Titles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2024-02-15T05:32:16Z</dcterms:modified>
</cp:coreProperties>
</file>