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0" i="8" l="1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G52" i="33" l="1"/>
  <c r="O52" i="33"/>
  <c r="K46" i="33"/>
  <c r="Q38" i="33"/>
  <c r="G32" i="33"/>
  <c r="I25" i="33"/>
  <c r="F13" i="33"/>
  <c r="E38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Q118" i="32" s="1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L136" i="32" l="1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<sst xmlns="http://schemas.openxmlformats.org/spreadsheetml/2006/main" count="20261" uniqueCount="238">
  <si>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</si>
  <si>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</si>
  <si>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</si>
  <si>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</si>
  <si>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</si>
  <si>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</si>
  <si>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</si>
  <si>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</si>
  <si>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</si>
  <si>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</si>
  <si>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</si>
  <si>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</si>
  <si>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</si>
  <si>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</si>
  <si>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</si>
  <si>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</si>
  <si>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</si>
  <si>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</si>
  <si>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</si>
  <si>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</si>
  <si>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</si>
  <si>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</si>
  <si>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</si>
  <si>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</si>
  <si>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</si>
  <si>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</si>
  <si>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</si>
  <si>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</si>
  <si>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</si>
  <si>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</si>
  <si>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</si>
  <si>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</si>
  <si>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</si>
  <si>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</si>
  <si>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</si>
  <si>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</si>
  <si>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</si>
  <si>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</si>
  <si>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</si>
  <si>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</si>
  <si>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</si>
  <si>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</si>
  <si>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</si>
  <si>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</si>
  <si>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</si>
  <si>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</si>
  <si>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</si>
  <si>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</si>
  <si>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</si>
  <si>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</si>
  <si>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</si>
  <si>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</si>
  <si>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</si>
  <si>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</si>
  <si>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</si>
  <si>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</si>
  <si>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</si>
  <si>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</si>
  <si>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</si>
  <si>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</si>
  <si>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</si>
  <si>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</si>
  <si>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</si>
  <si>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</si>
  <si>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</si>
  <si>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</si>
  <si>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</si>
  <si>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</si>
  <si>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</si>
  <si>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</si>
  <si>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</si>
  <si>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</si>
  <si>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</si>
  <si>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</si>
  <si>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</si>
  <si>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</si>
  <si>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</si>
  <si>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</si>
  <si>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</si>
  <si>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</si>
  <si>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</si>
  <si>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</si>
  <si>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</si>
  <si>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</si>
  <si>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</si>
  <si>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</si>
  <si>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</si>
  <si>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</si>
  <si>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</si>
  <si>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</si>
  <si>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</si>
  <si>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</si>
  <si>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</si>
  <si>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</si>
  <si>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</si>
  <si>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</si>
  <si>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</si>
  <si>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</si>
  <si>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</si>
  <si>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</si>
  <si>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</si>
  <si>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</si>
  <si>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</si>
  <si>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</si>
  <si>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</si>
  <si>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</si>
  <si>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</si>
  <si>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</si>
  <si>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</si>
  <si>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</si>
  <si>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</si>
  <si>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</si>
  <si>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</si>
  <si>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</si>
  <si>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</si>
  <si>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</si>
  <si>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</si>
  <si>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</si>
  <si>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</si>
  <si>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</si>
  <si>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</si>
  <si>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</si>
  <si>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</si>
  <si>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</si>
  <si>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</si>
  <si>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</si>
  <si>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</si>
  <si>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</si>
  <si>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</si>
  <si>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</si>
  <si>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</si>
  <si>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</si>
  <si>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</si>
  <si>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</si>
  <si>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</si>
  <si>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</si>
  <si>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</si>
  <si>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</si>
  <si>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</si>
  <si>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</si>
  <si>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</si>
  <si>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</si>
  <si>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</si>
  <si>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</si>
  <si>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</si>
  <si>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</si>
  <si>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</si>
  <si>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</si>
  <si>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</si>
  <si>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</si>
  <si>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</si>
  <si>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</si>
  <si>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</si>
  <si>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</si>
  <si>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</si>
  <si>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</si>
  <si>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</si>
  <si>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</si>
  <si>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</si>
  <si>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</si>
  <si>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</si>
  <si>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</si>
  <si>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</si>
  <si>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</si>
  <si>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</si>
  <si>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</si>
  <si>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</si>
  <si>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</si>
  <si>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</si>
  <si>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</si>
  <si>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</si>
  <si>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</si>
  <si>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</si>
  <si>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</si>
  <si>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</si>
  <si>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</si>
  <si>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</si>
  <si>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</si>
  <si>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</si>
  <si>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</si>
  <si>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</si>
  <si>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</si>
  <si>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</si>
  <si>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</si>
  <si>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</si>
  <si>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</si>
  <si>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</si>
  <si>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</si>
  <si>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</si>
  <si>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</si>
  <si>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</si>
  <si>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</si>
  <si>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</si>
  <si>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</si>
  <si>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</si>
  <si>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</si>
  <si>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</si>
  <si>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</si>
  <si>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</si>
  <si>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</si>
  <si>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</si>
  <si>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</si>
  <si>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</si>
  <si>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</si>
  <si>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</si>
  <si>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</si>
  <si>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</si>
  <si>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</si>
  <si>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</si>
  <si>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</si>
  <si>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</si>
  <si>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</si>
  <si>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</si>
  <si>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</si>
  <si>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</si>
  <si>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</si>
  <si>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</si>
  <si>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</si>
  <si>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</si>
  <si>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</si>
  <si>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</si>
  <si>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</si>
  <si>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</si>
  <si>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</si>
  <si>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</si>
  <si>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</si>
  <si>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</si>
  <si>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</si>
  <si>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</si>
  <si>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</si>
  <si>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</si>
  <si>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</si>
  <si>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</si>
  <si>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</si>
  <si>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</si>
  <si>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</si>
  <si>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木</t>
    <rPh sb="0" eb="1">
      <t>モク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</si>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</sst>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01&#21271;&#21306;/&#12304;&#21271;&#21306;&#12305;&#36039;&#26009;&#30058;&#21495;01_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1</v>
      </c>
      <c r="D4" s="168">
        <v>30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171" t="s">
        <v>237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30</v>
      </c>
      <c r="F12" s="16" t="s">
        <v>236</v>
      </c>
      <c r="G12" s="23">
        <v>9</v>
      </c>
      <c r="H12" s="23">
        <v>8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2</v>
      </c>
      <c r="O12" s="7">
        <v>2</v>
      </c>
      <c r="P12" s="8">
        <v>0</v>
      </c>
      <c r="Q12" s="7">
        <v>0</v>
      </c>
      <c r="R12" s="19">
        <f>SUM(M12:Q12)</f>
        <v>4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 t="shared" ref="AA12:AA77" si="0">SUM(T12:Z12)</f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30</v>
      </c>
      <c r="F13" s="16" t="s">
        <v>236</v>
      </c>
      <c r="G13" s="23">
        <v>9</v>
      </c>
      <c r="H13" s="23">
        <v>5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f t="shared" ref="R13:R76" si="1">SUM(M13:Q13)</f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f>SUM(T13:Z13)</f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30</v>
      </c>
      <c r="F14" s="16" t="s">
        <v>236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2</v>
      </c>
      <c r="P14" s="8">
        <v>0</v>
      </c>
      <c r="Q14" s="7">
        <v>0</v>
      </c>
      <c r="R14" s="19">
        <f t="shared" si="1"/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si="0"/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30</v>
      </c>
      <c r="F15" s="16" t="s">
        <v>236</v>
      </c>
      <c r="G15" s="23">
        <v>9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f t="shared" si="1"/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0"/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30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19">
        <f t="shared" si="1"/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0"/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30</v>
      </c>
      <c r="F17" s="16" t="s">
        <v>236</v>
      </c>
      <c r="G17" s="23">
        <v>9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f t="shared" si="1"/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0"/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30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f t="shared" si="1"/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2">
        <v>0</v>
      </c>
      <c r="AA18" s="19">
        <f t="shared" si="0"/>
        <v>2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30</v>
      </c>
      <c r="F19" s="16" t="s">
        <v>236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si="1"/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0"/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30</v>
      </c>
      <c r="F20" s="16" t="s">
        <v>236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2</v>
      </c>
      <c r="P20" s="8">
        <v>0</v>
      </c>
      <c r="Q20" s="7">
        <v>0</v>
      </c>
      <c r="R20" s="19">
        <f t="shared" si="1"/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si="0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30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f t="shared" si="1"/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0"/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30</v>
      </c>
      <c r="F22" s="16" t="s">
        <v>236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19">
        <f t="shared" si="1"/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0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30</v>
      </c>
      <c r="F23" s="16" t="s">
        <v>236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f t="shared" si="1"/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0"/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30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f t="shared" si="1"/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0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30</v>
      </c>
      <c r="F25" s="16" t="s">
        <v>236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f t="shared" si="1"/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0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30</v>
      </c>
      <c r="F26" s="16" t="s">
        <v>236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3</v>
      </c>
      <c r="O26" s="7">
        <v>0</v>
      </c>
      <c r="P26" s="8">
        <v>0</v>
      </c>
      <c r="Q26" s="7">
        <v>0</v>
      </c>
      <c r="R26" s="19">
        <f t="shared" si="1"/>
        <v>3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0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30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f t="shared" si="1"/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0"/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30</v>
      </c>
      <c r="F28" s="16" t="s">
        <v>236</v>
      </c>
      <c r="G28" s="23">
        <v>9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f t="shared" si="1"/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0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30</v>
      </c>
      <c r="F29" s="16" t="s">
        <v>236</v>
      </c>
      <c r="G29" s="23">
        <v>9</v>
      </c>
      <c r="H29" s="23">
        <v>2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f t="shared" si="1"/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0"/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30</v>
      </c>
      <c r="F30" s="16" t="s">
        <v>236</v>
      </c>
      <c r="G30" s="23">
        <v>9</v>
      </c>
      <c r="H30" s="23">
        <v>4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1"/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0"/>
        <v>1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30</v>
      </c>
      <c r="F31" s="16" t="s">
        <v>236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1</v>
      </c>
      <c r="Q31" s="7">
        <v>0</v>
      </c>
      <c r="R31" s="19">
        <f t="shared" si="1"/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0"/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30</v>
      </c>
      <c r="F32" s="16" t="s">
        <v>236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 t="shared" si="1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0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30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f t="shared" si="1"/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0"/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30</v>
      </c>
      <c r="F34" s="16" t="s">
        <v>236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f t="shared" si="1"/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si="0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30</v>
      </c>
      <c r="F35" s="16" t="s">
        <v>236</v>
      </c>
      <c r="G35" s="23">
        <v>9</v>
      </c>
      <c r="H35" s="23">
        <v>7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f t="shared" si="1"/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0"/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30</v>
      </c>
      <c r="F36" s="16" t="s">
        <v>236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f t="shared" si="1"/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0"/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30</v>
      </c>
      <c r="F37" s="16" t="s">
        <v>236</v>
      </c>
      <c r="G37" s="23">
        <v>9</v>
      </c>
      <c r="H37" s="23">
        <v>2</v>
      </c>
      <c r="I37" s="16">
        <v>1</v>
      </c>
      <c r="J37" s="24">
        <v>5</v>
      </c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f t="shared" si="1"/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2">
        <v>0</v>
      </c>
      <c r="AA37" s="19">
        <f t="shared" si="0"/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30</v>
      </c>
      <c r="F38" s="16" t="s">
        <v>236</v>
      </c>
      <c r="G38" s="23">
        <v>9</v>
      </c>
      <c r="H38" s="23">
        <v>5</v>
      </c>
      <c r="I38" s="16">
        <v>2</v>
      </c>
      <c r="J38" s="24"/>
      <c r="K38" s="13">
        <v>3</v>
      </c>
      <c r="L38" s="23">
        <v>2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>
        <f t="shared" si="1"/>
        <v>1</v>
      </c>
      <c r="S38" s="23">
        <v>2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2">
        <v>0</v>
      </c>
      <c r="AA38" s="19">
        <f t="shared" si="0"/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30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f t="shared" si="1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0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30</v>
      </c>
      <c r="F40" s="16" t="s">
        <v>236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1"/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0"/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30</v>
      </c>
      <c r="F41" s="16" t="s">
        <v>236</v>
      </c>
      <c r="G41" s="23">
        <v>9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f t="shared" si="1"/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0"/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30</v>
      </c>
      <c r="F42" s="16" t="s">
        <v>236</v>
      </c>
      <c r="G42" s="23">
        <v>9</v>
      </c>
      <c r="H42" s="23">
        <v>7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f t="shared" si="1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0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30</v>
      </c>
      <c r="F43" s="16" t="s">
        <v>236</v>
      </c>
      <c r="G43" s="23">
        <v>9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1"/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f t="shared" si="0"/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30</v>
      </c>
      <c r="F44" s="16" t="s">
        <v>236</v>
      </c>
      <c r="G44" s="23">
        <v>9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5</v>
      </c>
      <c r="P44" s="8">
        <v>0</v>
      </c>
      <c r="Q44" s="7">
        <v>0</v>
      </c>
      <c r="R44" s="19">
        <f t="shared" si="1"/>
        <v>6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0"/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30</v>
      </c>
      <c r="F45" s="16" t="s">
        <v>236</v>
      </c>
      <c r="G45" s="23">
        <v>9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f t="shared" si="1"/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f t="shared" si="0"/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30</v>
      </c>
      <c r="F46" s="16" t="s">
        <v>236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f t="shared" si="1"/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0"/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30</v>
      </c>
      <c r="F47" s="16" t="s">
        <v>236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f t="shared" si="1"/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f t="shared" si="0"/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30</v>
      </c>
      <c r="F48" s="16" t="s">
        <v>236</v>
      </c>
      <c r="G48" s="23">
        <v>9</v>
      </c>
      <c r="H48" s="23">
        <v>7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f t="shared" si="1"/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f t="shared" si="0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30</v>
      </c>
      <c r="F49" s="16" t="s">
        <v>236</v>
      </c>
      <c r="G49" s="23">
        <v>9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f t="shared" si="1"/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f t="shared" si="0"/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30</v>
      </c>
      <c r="F50" s="16" t="s">
        <v>236</v>
      </c>
      <c r="G50" s="23">
        <v>9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9">
        <f t="shared" si="1"/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0"/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30</v>
      </c>
      <c r="F51" s="16" t="s">
        <v>236</v>
      </c>
      <c r="G51" s="23">
        <v>9</v>
      </c>
      <c r="H51" s="23">
        <v>5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f t="shared" si="1"/>
        <v>0</v>
      </c>
      <c r="S51" s="23">
        <v>1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0"/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30</v>
      </c>
      <c r="F52" s="16" t="s">
        <v>236</v>
      </c>
      <c r="G52" s="23">
        <v>9</v>
      </c>
      <c r="H52" s="23">
        <v>3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f t="shared" si="1"/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2">
        <v>0</v>
      </c>
      <c r="AA52" s="19">
        <f t="shared" si="0"/>
        <v>1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30</v>
      </c>
      <c r="F53" s="16" t="s">
        <v>236</v>
      </c>
      <c r="G53" s="23">
        <v>10</v>
      </c>
      <c r="H53" s="23">
        <v>9</v>
      </c>
      <c r="I53" s="16">
        <v>2</v>
      </c>
      <c r="J53" s="24"/>
      <c r="K53" s="13">
        <v>1</v>
      </c>
      <c r="L53" s="23">
        <v>1</v>
      </c>
      <c r="M53" s="5">
        <v>3</v>
      </c>
      <c r="N53" s="6">
        <v>0</v>
      </c>
      <c r="O53" s="7">
        <v>0</v>
      </c>
      <c r="P53" s="8">
        <v>0</v>
      </c>
      <c r="Q53" s="7">
        <v>0</v>
      </c>
      <c r="R53" s="19">
        <f t="shared" si="1"/>
        <v>3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0"/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30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19">
        <f t="shared" si="1"/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f t="shared" si="0"/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30</v>
      </c>
      <c r="F55" s="16" t="s">
        <v>236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2</v>
      </c>
      <c r="P55" s="8">
        <v>0</v>
      </c>
      <c r="Q55" s="7">
        <v>0</v>
      </c>
      <c r="R55" s="19">
        <f t="shared" si="1"/>
        <v>3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0"/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30</v>
      </c>
      <c r="F56" s="16" t="s">
        <v>236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f t="shared" si="1"/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f t="shared" si="0"/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30</v>
      </c>
      <c r="F57" s="16" t="s">
        <v>236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19">
        <f t="shared" si="1"/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f t="shared" si="0"/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30</v>
      </c>
      <c r="F58" s="16" t="s">
        <v>236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f t="shared" si="1"/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f t="shared" si="0"/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30</v>
      </c>
      <c r="F59" s="16" t="s">
        <v>236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2</v>
      </c>
      <c r="O59" s="7">
        <v>0</v>
      </c>
      <c r="P59" s="8">
        <v>2</v>
      </c>
      <c r="Q59" s="7">
        <v>0</v>
      </c>
      <c r="R59" s="19">
        <f t="shared" si="1"/>
        <v>4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f t="shared" si="0"/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30</v>
      </c>
      <c r="F60" s="16" t="s">
        <v>236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f t="shared" si="1"/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0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30</v>
      </c>
      <c r="F61" s="16" t="s">
        <v>236</v>
      </c>
      <c r="G61" s="23">
        <v>10</v>
      </c>
      <c r="H61" s="23">
        <v>3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f t="shared" si="1"/>
        <v>2</v>
      </c>
      <c r="S61" s="23">
        <v>1</v>
      </c>
      <c r="T61" s="5">
        <v>0</v>
      </c>
      <c r="U61" s="6">
        <v>1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f t="shared" si="0"/>
        <v>2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30</v>
      </c>
      <c r="F62" s="16" t="s">
        <v>236</v>
      </c>
      <c r="G62" s="23">
        <v>10</v>
      </c>
      <c r="H62" s="23">
        <v>3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f t="shared" si="1"/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0"/>
        <v>1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30</v>
      </c>
      <c r="F63" s="16" t="s">
        <v>236</v>
      </c>
      <c r="G63" s="23">
        <v>10</v>
      </c>
      <c r="H63" s="23">
        <v>3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3</v>
      </c>
      <c r="O63" s="7">
        <v>0</v>
      </c>
      <c r="P63" s="8">
        <v>0</v>
      </c>
      <c r="Q63" s="7">
        <v>0</v>
      </c>
      <c r="R63" s="19">
        <f t="shared" si="1"/>
        <v>3</v>
      </c>
      <c r="S63" s="23">
        <v>1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0"/>
        <v>1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30</v>
      </c>
      <c r="F64" s="16" t="s">
        <v>236</v>
      </c>
      <c r="G64" s="23">
        <v>10</v>
      </c>
      <c r="H64" s="23">
        <v>3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f t="shared" si="1"/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1</v>
      </c>
      <c r="Y64" s="7">
        <v>0</v>
      </c>
      <c r="Z64" s="12">
        <v>0</v>
      </c>
      <c r="AA64" s="19">
        <f t="shared" si="0"/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30</v>
      </c>
      <c r="F65" s="16" t="s">
        <v>236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2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f t="shared" si="1"/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0"/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30</v>
      </c>
      <c r="F66" s="16" t="s">
        <v>236</v>
      </c>
      <c r="G66" s="23">
        <v>10</v>
      </c>
      <c r="H66" s="23">
        <v>9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f t="shared" si="1"/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0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30</v>
      </c>
      <c r="F67" s="16" t="s">
        <v>236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f t="shared" si="1"/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0"/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30</v>
      </c>
      <c r="F68" s="16" t="s">
        <v>236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f t="shared" si="1"/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0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30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f t="shared" si="1"/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0"/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30</v>
      </c>
      <c r="F70" s="16" t="s">
        <v>236</v>
      </c>
      <c r="G70" s="23">
        <v>10</v>
      </c>
      <c r="H70" s="23">
        <v>4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f t="shared" si="1"/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0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30</v>
      </c>
      <c r="F71" s="16" t="s">
        <v>236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f t="shared" si="1"/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0"/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30</v>
      </c>
      <c r="F72" s="16" t="s">
        <v>236</v>
      </c>
      <c r="G72" s="23">
        <v>10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f t="shared" si="1"/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0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30</v>
      </c>
      <c r="F73" s="16" t="s">
        <v>236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4</v>
      </c>
      <c r="P73" s="8">
        <v>0</v>
      </c>
      <c r="Q73" s="7">
        <v>0</v>
      </c>
      <c r="R73" s="19">
        <f t="shared" si="1"/>
        <v>4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f t="shared" si="0"/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30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f t="shared" si="1"/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0"/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30</v>
      </c>
      <c r="F75" s="16" t="s">
        <v>236</v>
      </c>
      <c r="G75" s="23">
        <v>10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f t="shared" si="1"/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f t="shared" si="0"/>
        <v>2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30</v>
      </c>
      <c r="F76" s="16" t="s">
        <v>236</v>
      </c>
      <c r="G76" s="23">
        <v>10</v>
      </c>
      <c r="H76" s="23">
        <v>3</v>
      </c>
      <c r="I76" s="16">
        <v>1</v>
      </c>
      <c r="J76" s="24">
        <v>2</v>
      </c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f t="shared" si="1"/>
        <v>0</v>
      </c>
      <c r="S76" s="23">
        <v>1</v>
      </c>
      <c r="T76" s="5">
        <v>1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0"/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30</v>
      </c>
      <c r="F77" s="16" t="s">
        <v>236</v>
      </c>
      <c r="G77" s="23">
        <v>10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6</v>
      </c>
      <c r="N77" s="6">
        <v>0</v>
      </c>
      <c r="O77" s="7">
        <v>0</v>
      </c>
      <c r="P77" s="8">
        <v>0</v>
      </c>
      <c r="Q77" s="7">
        <v>0</v>
      </c>
      <c r="R77" s="19">
        <f t="shared" ref="R77:R140" si="2">SUM(M77:Q77)</f>
        <v>6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f t="shared" si="0"/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30</v>
      </c>
      <c r="F78" s="16" t="s">
        <v>236</v>
      </c>
      <c r="G78" s="23">
        <v>10</v>
      </c>
      <c r="H78" s="23">
        <v>7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19">
        <f t="shared" si="2"/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ref="AA78:AA141" si="3">SUM(T78:Z78)</f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30</v>
      </c>
      <c r="F79" s="16" t="s">
        <v>236</v>
      </c>
      <c r="G79" s="23">
        <v>10</v>
      </c>
      <c r="H79" s="23">
        <v>4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f t="shared" si="2"/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f t="shared" si="3"/>
        <v>1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30</v>
      </c>
      <c r="F80" s="16" t="s">
        <v>236</v>
      </c>
      <c r="G80" s="23">
        <v>10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19">
        <f t="shared" si="2"/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30</v>
      </c>
      <c r="F81" s="16" t="s">
        <v>236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f t="shared" si="2"/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30</v>
      </c>
      <c r="F82" s="16" t="s">
        <v>236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8</v>
      </c>
      <c r="N82" s="6">
        <v>0</v>
      </c>
      <c r="O82" s="7">
        <v>0</v>
      </c>
      <c r="P82" s="8">
        <v>0</v>
      </c>
      <c r="Q82" s="7">
        <v>0</v>
      </c>
      <c r="R82" s="19">
        <f t="shared" si="2"/>
        <v>8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f t="shared" si="3"/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30</v>
      </c>
      <c r="F83" s="16" t="s">
        <v>236</v>
      </c>
      <c r="G83" s="23">
        <v>10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f t="shared" si="2"/>
        <v>0</v>
      </c>
      <c r="S83" s="23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1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30</v>
      </c>
      <c r="F84" s="16" t="s">
        <v>236</v>
      </c>
      <c r="G84" s="23">
        <v>10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2</v>
      </c>
      <c r="N84" s="6">
        <v>0</v>
      </c>
      <c r="O84" s="7">
        <v>0</v>
      </c>
      <c r="P84" s="8">
        <v>0</v>
      </c>
      <c r="Q84" s="7">
        <v>0</v>
      </c>
      <c r="R84" s="19">
        <f t="shared" si="2"/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30</v>
      </c>
      <c r="F85" s="16" t="s">
        <v>236</v>
      </c>
      <c r="G85" s="23">
        <v>10</v>
      </c>
      <c r="H85" s="23">
        <v>4</v>
      </c>
      <c r="I85" s="16">
        <v>2</v>
      </c>
      <c r="J85" s="24"/>
      <c r="K85" s="13">
        <v>1</v>
      </c>
      <c r="L85" s="23">
        <v>2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f t="shared" si="2"/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30</v>
      </c>
      <c r="F86" s="16" t="s">
        <v>236</v>
      </c>
      <c r="G86" s="23">
        <v>10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f t="shared" si="2"/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f t="shared" si="3"/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30</v>
      </c>
      <c r="F87" s="16" t="s">
        <v>236</v>
      </c>
      <c r="G87" s="23">
        <v>10</v>
      </c>
      <c r="H87" s="23">
        <v>6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f t="shared" si="2"/>
        <v>0</v>
      </c>
      <c r="S87" s="23">
        <v>2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1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30</v>
      </c>
      <c r="F88" s="16" t="s">
        <v>236</v>
      </c>
      <c r="G88" s="23">
        <v>11</v>
      </c>
      <c r="H88" s="23">
        <v>7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2</v>
      </c>
      <c r="P88" s="8">
        <v>0</v>
      </c>
      <c r="Q88" s="7">
        <v>0</v>
      </c>
      <c r="R88" s="19">
        <f t="shared" si="2"/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30</v>
      </c>
      <c r="F89" s="16" t="s">
        <v>236</v>
      </c>
      <c r="G89" s="23">
        <v>11</v>
      </c>
      <c r="H89" s="23">
        <v>7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0</v>
      </c>
      <c r="P89" s="8">
        <v>2</v>
      </c>
      <c r="Q89" s="7">
        <v>0</v>
      </c>
      <c r="R89" s="19">
        <f t="shared" si="2"/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30</v>
      </c>
      <c r="F90" s="16" t="s">
        <v>236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f t="shared" si="2"/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30</v>
      </c>
      <c r="F91" s="16" t="s">
        <v>236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2</v>
      </c>
      <c r="Q91" s="7">
        <v>0</v>
      </c>
      <c r="R91" s="19">
        <f t="shared" si="2"/>
        <v>3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30</v>
      </c>
      <c r="F92" s="16" t="s">
        <v>236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f t="shared" si="2"/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30</v>
      </c>
      <c r="F93" s="16" t="s">
        <v>236</v>
      </c>
      <c r="G93" s="23">
        <v>11</v>
      </c>
      <c r="H93" s="23">
        <v>5</v>
      </c>
      <c r="I93" s="16">
        <v>2</v>
      </c>
      <c r="J93" s="24"/>
      <c r="K93" s="13">
        <v>1</v>
      </c>
      <c r="L93" s="23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f t="shared" si="2"/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30</v>
      </c>
      <c r="F94" s="16" t="s">
        <v>236</v>
      </c>
      <c r="G94" s="23">
        <v>11</v>
      </c>
      <c r="H94" s="23">
        <v>4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f t="shared" si="2"/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f t="shared" si="3"/>
        <v>2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30</v>
      </c>
      <c r="F95" s="16" t="s">
        <v>236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f t="shared" si="2"/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f t="shared" si="3"/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30</v>
      </c>
      <c r="F96" s="16" t="s">
        <v>236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f t="shared" si="2"/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30</v>
      </c>
      <c r="F97" s="16" t="s">
        <v>236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f t="shared" si="2"/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3"/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30</v>
      </c>
      <c r="F98" s="16" t="s">
        <v>236</v>
      </c>
      <c r="G98" s="23">
        <v>11</v>
      </c>
      <c r="H98" s="23">
        <v>1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f t="shared" si="2"/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30</v>
      </c>
      <c r="F99" s="16" t="s">
        <v>236</v>
      </c>
      <c r="G99" s="23">
        <v>11</v>
      </c>
      <c r="H99" s="23">
        <v>5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f t="shared" si="2"/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1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30</v>
      </c>
      <c r="F100" s="16" t="s">
        <v>236</v>
      </c>
      <c r="G100" s="23">
        <v>11</v>
      </c>
      <c r="H100" s="23">
        <v>5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f t="shared" si="2"/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1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30</v>
      </c>
      <c r="F101" s="16" t="s">
        <v>236</v>
      </c>
      <c r="G101" s="23">
        <v>11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2</v>
      </c>
      <c r="Q101" s="7">
        <v>0</v>
      </c>
      <c r="R101" s="19">
        <f t="shared" si="2"/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30</v>
      </c>
      <c r="F102" s="16" t="s">
        <v>236</v>
      </c>
      <c r="G102" s="23">
        <v>11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f t="shared" si="2"/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30</v>
      </c>
      <c r="F103" s="16" t="s">
        <v>236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30</v>
      </c>
      <c r="F104" s="16" t="s">
        <v>236</v>
      </c>
      <c r="G104" s="23">
        <v>11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si="2"/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30</v>
      </c>
      <c r="F105" s="16" t="s">
        <v>236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f t="shared" si="2"/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30</v>
      </c>
      <c r="F106" s="16" t="s">
        <v>236</v>
      </c>
      <c r="G106" s="23">
        <v>11</v>
      </c>
      <c r="H106" s="23">
        <v>1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f t="shared" si="2"/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30</v>
      </c>
      <c r="F107" s="16" t="s">
        <v>236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2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f t="shared" si="2"/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30</v>
      </c>
      <c r="F108" s="16" t="s">
        <v>236</v>
      </c>
      <c r="G108" s="23">
        <v>11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>
        <f t="shared" si="2"/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30</v>
      </c>
      <c r="F109" s="16" t="s">
        <v>236</v>
      </c>
      <c r="G109" s="23">
        <v>11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f t="shared" si="2"/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30</v>
      </c>
      <c r="F110" s="16" t="s">
        <v>236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3</v>
      </c>
      <c r="N110" s="6">
        <v>0</v>
      </c>
      <c r="O110" s="7">
        <v>0</v>
      </c>
      <c r="P110" s="8">
        <v>0</v>
      </c>
      <c r="Q110" s="7">
        <v>0</v>
      </c>
      <c r="R110" s="19">
        <f t="shared" si="2"/>
        <v>3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30</v>
      </c>
      <c r="F111" s="16" t="s">
        <v>236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2"/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30</v>
      </c>
      <c r="F112" s="16" t="s">
        <v>236</v>
      </c>
      <c r="G112" s="23">
        <v>11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f t="shared" si="2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30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f t="shared" si="2"/>
        <v>1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1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30</v>
      </c>
      <c r="F114" s="16" t="s">
        <v>236</v>
      </c>
      <c r="G114" s="23">
        <v>11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f t="shared" si="2"/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30</v>
      </c>
      <c r="F115" s="16" t="s">
        <v>236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f t="shared" si="2"/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30</v>
      </c>
      <c r="F116" s="16" t="s">
        <v>236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f t="shared" si="2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30</v>
      </c>
      <c r="F117" s="16" t="s">
        <v>236</v>
      </c>
      <c r="G117" s="23">
        <v>11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"/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30</v>
      </c>
      <c r="F118" s="16" t="s">
        <v>236</v>
      </c>
      <c r="G118" s="23">
        <v>11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f t="shared" si="2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30</v>
      </c>
      <c r="F119" s="16" t="s">
        <v>236</v>
      </c>
      <c r="G119" s="23">
        <v>11</v>
      </c>
      <c r="H119" s="23">
        <v>7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f t="shared" si="2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30</v>
      </c>
      <c r="F120" s="16" t="s">
        <v>236</v>
      </c>
      <c r="G120" s="23">
        <v>11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19">
        <f t="shared" si="2"/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30</v>
      </c>
      <c r="F121" s="16" t="s">
        <v>236</v>
      </c>
      <c r="G121" s="23">
        <v>11</v>
      </c>
      <c r="H121" s="23">
        <v>7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f t="shared" si="2"/>
        <v>0</v>
      </c>
      <c r="S121" s="23">
        <v>2</v>
      </c>
      <c r="T121" s="5">
        <v>1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1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30</v>
      </c>
      <c r="F122" s="16" t="s">
        <v>236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f t="shared" si="2"/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30</v>
      </c>
      <c r="F123" s="16" t="s">
        <v>236</v>
      </c>
      <c r="G123" s="23">
        <v>11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f t="shared" si="2"/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30</v>
      </c>
      <c r="F124" s="16" t="s">
        <v>236</v>
      </c>
      <c r="G124" s="23">
        <v>11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2</v>
      </c>
      <c r="Q124" s="7">
        <v>0</v>
      </c>
      <c r="R124" s="19">
        <f t="shared" si="2"/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30</v>
      </c>
      <c r="F125" s="16" t="s">
        <v>236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2</v>
      </c>
      <c r="N125" s="6">
        <v>0</v>
      </c>
      <c r="O125" s="7">
        <v>0</v>
      </c>
      <c r="P125" s="8">
        <v>0</v>
      </c>
      <c r="Q125" s="7">
        <v>0</v>
      </c>
      <c r="R125" s="19">
        <f t="shared" si="2"/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30</v>
      </c>
      <c r="F126" s="16" t="s">
        <v>236</v>
      </c>
      <c r="G126" s="23">
        <v>11</v>
      </c>
      <c r="H126" s="23">
        <v>5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f t="shared" si="2"/>
        <v>1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2">
        <v>0</v>
      </c>
      <c r="AA126" s="19">
        <f t="shared" si="3"/>
        <v>2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30</v>
      </c>
      <c r="F127" s="16" t="s">
        <v>236</v>
      </c>
      <c r="G127" s="23">
        <v>11</v>
      </c>
      <c r="H127" s="23">
        <v>5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f t="shared" si="2"/>
        <v>1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f t="shared" si="3"/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30</v>
      </c>
      <c r="F128" s="16" t="s">
        <v>236</v>
      </c>
      <c r="G128" s="23">
        <v>12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f t="shared" si="2"/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f t="shared" si="3"/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30</v>
      </c>
      <c r="F129" s="16" t="s">
        <v>236</v>
      </c>
      <c r="G129" s="23">
        <v>12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f t="shared" si="2"/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f t="shared" si="3"/>
        <v>0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30</v>
      </c>
      <c r="F130" s="16" t="s">
        <v>236</v>
      </c>
      <c r="G130" s="23">
        <v>12</v>
      </c>
      <c r="H130" s="23">
        <v>3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f t="shared" si="2"/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30</v>
      </c>
      <c r="F131" s="16" t="s">
        <v>236</v>
      </c>
      <c r="G131" s="23">
        <v>12</v>
      </c>
      <c r="H131" s="23">
        <v>2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f t="shared" si="2"/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1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30</v>
      </c>
      <c r="F132" s="16" t="s">
        <v>236</v>
      </c>
      <c r="G132" s="23">
        <v>12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2"/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30</v>
      </c>
      <c r="F133" s="16" t="s">
        <v>236</v>
      </c>
      <c r="G133" s="23">
        <v>12</v>
      </c>
      <c r="H133" s="23">
        <v>9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f t="shared" si="2"/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30</v>
      </c>
      <c r="F134" s="16" t="s">
        <v>236</v>
      </c>
      <c r="G134" s="23">
        <v>12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f t="shared" si="2"/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30</v>
      </c>
      <c r="F135" s="16" t="s">
        <v>236</v>
      </c>
      <c r="G135" s="23">
        <v>12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f t="shared" si="2"/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30</v>
      </c>
      <c r="F136" s="16" t="s">
        <v>236</v>
      </c>
      <c r="G136" s="23">
        <v>12</v>
      </c>
      <c r="H136" s="23">
        <v>3</v>
      </c>
      <c r="I136" s="16">
        <v>2</v>
      </c>
      <c r="J136" s="24"/>
      <c r="K136" s="13">
        <v>1</v>
      </c>
      <c r="L136" s="23">
        <v>3</v>
      </c>
      <c r="M136" s="5">
        <v>4</v>
      </c>
      <c r="N136" s="6">
        <v>1</v>
      </c>
      <c r="O136" s="7">
        <v>0</v>
      </c>
      <c r="P136" s="8">
        <v>0</v>
      </c>
      <c r="Q136" s="7">
        <v>0</v>
      </c>
      <c r="R136" s="19">
        <f t="shared" si="2"/>
        <v>5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30</v>
      </c>
      <c r="F137" s="16" t="s">
        <v>236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2</v>
      </c>
      <c r="M137" s="5">
        <v>0</v>
      </c>
      <c r="N137" s="6">
        <v>0</v>
      </c>
      <c r="O137" s="7">
        <v>0</v>
      </c>
      <c r="P137" s="8">
        <v>2</v>
      </c>
      <c r="Q137" s="7">
        <v>0</v>
      </c>
      <c r="R137" s="19">
        <f t="shared" si="2"/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30</v>
      </c>
      <c r="F138" s="16" t="s">
        <v>236</v>
      </c>
      <c r="G138" s="23">
        <v>12</v>
      </c>
      <c r="H138" s="23">
        <v>3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9">
        <f t="shared" si="2"/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f t="shared" si="3"/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30</v>
      </c>
      <c r="F139" s="16" t="s">
        <v>236</v>
      </c>
      <c r="G139" s="23">
        <v>12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f t="shared" si="2"/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30</v>
      </c>
      <c r="F140" s="16" t="s">
        <v>236</v>
      </c>
      <c r="G140" s="23">
        <v>12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f t="shared" si="2"/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f t="shared" si="3"/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30</v>
      </c>
      <c r="F141" s="16" t="s">
        <v>236</v>
      </c>
      <c r="G141" s="23">
        <v>12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f t="shared" ref="R141:R204" si="4">SUM(M141:Q141)</f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si="3"/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30</v>
      </c>
      <c r="F142" s="16" t="s">
        <v>236</v>
      </c>
      <c r="G142" s="23">
        <v>12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19">
        <f t="shared" si="4"/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ref="AA142:AA205" si="5">SUM(T142:Z142)</f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30</v>
      </c>
      <c r="F143" s="16" t="s">
        <v>236</v>
      </c>
      <c r="G143" s="23">
        <v>12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f t="shared" si="4"/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30</v>
      </c>
      <c r="F144" s="16" t="s">
        <v>236</v>
      </c>
      <c r="G144" s="23">
        <v>12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f t="shared" si="4"/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30</v>
      </c>
      <c r="F145" s="16" t="s">
        <v>236</v>
      </c>
      <c r="G145" s="23">
        <v>12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f t="shared" si="4"/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30</v>
      </c>
      <c r="F146" s="16" t="s">
        <v>236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f t="shared" si="4"/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1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30</v>
      </c>
      <c r="F147" s="16" t="s">
        <v>236</v>
      </c>
      <c r="G147" s="23">
        <v>12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f t="shared" si="4"/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30</v>
      </c>
      <c r="F148" s="16" t="s">
        <v>236</v>
      </c>
      <c r="G148" s="23">
        <v>12</v>
      </c>
      <c r="H148" s="23">
        <v>4</v>
      </c>
      <c r="I148" s="16">
        <v>1</v>
      </c>
      <c r="J148" s="24">
        <v>5</v>
      </c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f t="shared" si="4"/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1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30</v>
      </c>
      <c r="F149" s="16" t="s">
        <v>236</v>
      </c>
      <c r="G149" s="23">
        <v>12</v>
      </c>
      <c r="H149" s="23">
        <v>8</v>
      </c>
      <c r="I149" s="16">
        <v>2</v>
      </c>
      <c r="J149" s="24"/>
      <c r="K149" s="13">
        <v>1</v>
      </c>
      <c r="L149" s="23">
        <v>2</v>
      </c>
      <c r="M149" s="5">
        <v>2</v>
      </c>
      <c r="N149" s="6">
        <v>0</v>
      </c>
      <c r="O149" s="7">
        <v>0</v>
      </c>
      <c r="P149" s="8">
        <v>0</v>
      </c>
      <c r="Q149" s="7">
        <v>0</v>
      </c>
      <c r="R149" s="19">
        <f t="shared" si="4"/>
        <v>2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30</v>
      </c>
      <c r="F150" s="16" t="s">
        <v>236</v>
      </c>
      <c r="G150" s="23">
        <v>12</v>
      </c>
      <c r="H150" s="23">
        <v>4</v>
      </c>
      <c r="I150" s="16">
        <v>2</v>
      </c>
      <c r="J150" s="24"/>
      <c r="K150" s="13">
        <v>3</v>
      </c>
      <c r="L150" s="23">
        <v>1</v>
      </c>
      <c r="M150" s="5">
        <v>1</v>
      </c>
      <c r="N150" s="6">
        <v>1</v>
      </c>
      <c r="O150" s="7">
        <v>1</v>
      </c>
      <c r="P150" s="8">
        <v>0</v>
      </c>
      <c r="Q150" s="7">
        <v>0</v>
      </c>
      <c r="R150" s="19">
        <f t="shared" si="4"/>
        <v>3</v>
      </c>
      <c r="S150" s="23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1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30</v>
      </c>
      <c r="F151" s="16" t="s">
        <v>236</v>
      </c>
      <c r="G151" s="23">
        <v>12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2</v>
      </c>
      <c r="N151" s="6">
        <v>0</v>
      </c>
      <c r="O151" s="7">
        <v>0</v>
      </c>
      <c r="P151" s="8">
        <v>0</v>
      </c>
      <c r="Q151" s="7">
        <v>0</v>
      </c>
      <c r="R151" s="19">
        <f t="shared" si="4"/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30</v>
      </c>
      <c r="F152" s="16" t="s">
        <v>236</v>
      </c>
      <c r="G152" s="23">
        <v>12</v>
      </c>
      <c r="H152" s="23">
        <v>6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3</v>
      </c>
      <c r="P152" s="8">
        <v>0</v>
      </c>
      <c r="Q152" s="7">
        <v>0</v>
      </c>
      <c r="R152" s="19">
        <f t="shared" si="4"/>
        <v>3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30</v>
      </c>
      <c r="F153" s="16" t="s">
        <v>236</v>
      </c>
      <c r="G153" s="23">
        <v>12</v>
      </c>
      <c r="H153" s="23">
        <v>5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f t="shared" si="4"/>
        <v>0</v>
      </c>
      <c r="S153" s="23">
        <v>2</v>
      </c>
      <c r="T153" s="5">
        <v>0</v>
      </c>
      <c r="U153" s="6">
        <v>0</v>
      </c>
      <c r="V153" s="7">
        <v>1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30</v>
      </c>
      <c r="F154" s="16" t="s">
        <v>236</v>
      </c>
      <c r="G154" s="23">
        <v>12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f t="shared" si="4"/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f t="shared" si="5"/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30</v>
      </c>
      <c r="F155" s="16" t="s">
        <v>236</v>
      </c>
      <c r="G155" s="23">
        <v>12</v>
      </c>
      <c r="H155" s="23">
        <v>4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f t="shared" si="4"/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2">
        <v>0</v>
      </c>
      <c r="AA155" s="19">
        <f t="shared" si="5"/>
        <v>2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30</v>
      </c>
      <c r="F156" s="16" t="s">
        <v>236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19">
        <f t="shared" si="4"/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30</v>
      </c>
      <c r="F157" s="16" t="s">
        <v>236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f t="shared" si="4"/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0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30</v>
      </c>
      <c r="F158" s="16" t="s">
        <v>236</v>
      </c>
      <c r="G158" s="23">
        <v>13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>
        <v>4</v>
      </c>
      <c r="N158" s="6">
        <v>0</v>
      </c>
      <c r="O158" s="7">
        <v>0</v>
      </c>
      <c r="P158" s="8">
        <v>0</v>
      </c>
      <c r="Q158" s="7">
        <v>0</v>
      </c>
      <c r="R158" s="19">
        <f t="shared" si="4"/>
        <v>4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30</v>
      </c>
      <c r="F159" s="16" t="s">
        <v>236</v>
      </c>
      <c r="G159" s="23">
        <v>13</v>
      </c>
      <c r="H159" s="23">
        <v>7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f t="shared" si="4"/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30</v>
      </c>
      <c r="F160" s="16" t="s">
        <v>236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2</v>
      </c>
      <c r="O160" s="7">
        <v>0</v>
      </c>
      <c r="P160" s="8">
        <v>0</v>
      </c>
      <c r="Q160" s="7">
        <v>0</v>
      </c>
      <c r="R160" s="19">
        <f t="shared" si="4"/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30</v>
      </c>
      <c r="F161" s="16" t="s">
        <v>236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19">
        <f t="shared" si="4"/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30</v>
      </c>
      <c r="F162" s="16" t="s">
        <v>236</v>
      </c>
      <c r="G162" s="23">
        <v>13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19">
        <f t="shared" si="4"/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30</v>
      </c>
      <c r="F163" s="16" t="s">
        <v>236</v>
      </c>
      <c r="G163" s="23">
        <v>13</v>
      </c>
      <c r="H163" s="23">
        <v>4</v>
      </c>
      <c r="I163" s="16">
        <v>1</v>
      </c>
      <c r="J163" s="24">
        <v>5</v>
      </c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f t="shared" si="4"/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30</v>
      </c>
      <c r="F164" s="16" t="s">
        <v>236</v>
      </c>
      <c r="G164" s="23">
        <v>13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f t="shared" si="4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30</v>
      </c>
      <c r="F165" s="16" t="s">
        <v>236</v>
      </c>
      <c r="G165" s="23">
        <v>13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1</v>
      </c>
      <c r="P165" s="8">
        <v>1</v>
      </c>
      <c r="Q165" s="7">
        <v>0</v>
      </c>
      <c r="R165" s="19">
        <f t="shared" si="4"/>
        <v>3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30</v>
      </c>
      <c r="F166" s="16" t="s">
        <v>236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2</v>
      </c>
      <c r="P166" s="8">
        <v>0</v>
      </c>
      <c r="Q166" s="7">
        <v>0</v>
      </c>
      <c r="R166" s="19">
        <f t="shared" si="4"/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30</v>
      </c>
      <c r="F167" s="16" t="s">
        <v>236</v>
      </c>
      <c r="G167" s="23">
        <v>13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3</v>
      </c>
      <c r="O167" s="7">
        <v>0</v>
      </c>
      <c r="P167" s="8">
        <v>0</v>
      </c>
      <c r="Q167" s="7">
        <v>0</v>
      </c>
      <c r="R167" s="19">
        <f t="shared" si="4"/>
        <v>3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30</v>
      </c>
      <c r="F168" s="16" t="s">
        <v>236</v>
      </c>
      <c r="G168" s="23">
        <v>13</v>
      </c>
      <c r="H168" s="23">
        <v>6</v>
      </c>
      <c r="I168" s="16">
        <v>2</v>
      </c>
      <c r="J168" s="24"/>
      <c r="K168" s="13">
        <v>1</v>
      </c>
      <c r="L168" s="23">
        <v>2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9">
        <f t="shared" si="4"/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30</v>
      </c>
      <c r="F169" s="16" t="s">
        <v>236</v>
      </c>
      <c r="G169" s="23">
        <v>13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f t="shared" si="4"/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2</v>
      </c>
      <c r="Y169" s="7">
        <v>0</v>
      </c>
      <c r="Z169" s="12">
        <v>0</v>
      </c>
      <c r="AA169" s="19">
        <f t="shared" si="5"/>
        <v>2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30</v>
      </c>
      <c r="F170" s="16" t="s">
        <v>236</v>
      </c>
      <c r="G170" s="23">
        <v>13</v>
      </c>
      <c r="H170" s="23">
        <v>2</v>
      </c>
      <c r="I170" s="16">
        <v>2</v>
      </c>
      <c r="J170" s="24"/>
      <c r="K170" s="13">
        <v>3</v>
      </c>
      <c r="L170" s="23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f t="shared" si="4"/>
        <v>1</v>
      </c>
      <c r="S170" s="23">
        <v>2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30</v>
      </c>
      <c r="F171" s="16" t="s">
        <v>236</v>
      </c>
      <c r="G171" s="23">
        <v>13</v>
      </c>
      <c r="H171" s="23">
        <v>4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f t="shared" si="4"/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f t="shared" si="5"/>
        <v>1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30</v>
      </c>
      <c r="F172" s="16" t="s">
        <v>236</v>
      </c>
      <c r="G172" s="23">
        <v>13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2</v>
      </c>
      <c r="O172" s="7">
        <v>0</v>
      </c>
      <c r="P172" s="8">
        <v>0</v>
      </c>
      <c r="Q172" s="7">
        <v>0</v>
      </c>
      <c r="R172" s="19">
        <f t="shared" si="4"/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30</v>
      </c>
      <c r="F173" s="16" t="s">
        <v>236</v>
      </c>
      <c r="G173" s="23">
        <v>13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9">
        <f t="shared" si="4"/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30</v>
      </c>
      <c r="F174" s="16" t="s">
        <v>236</v>
      </c>
      <c r="G174" s="23">
        <v>13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f t="shared" si="5"/>
        <v>1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30</v>
      </c>
      <c r="F175" s="16" t="s">
        <v>236</v>
      </c>
      <c r="G175" s="23">
        <v>13</v>
      </c>
      <c r="H175" s="23">
        <v>2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f t="shared" si="4"/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1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30</v>
      </c>
      <c r="F176" s="16" t="s">
        <v>236</v>
      </c>
      <c r="G176" s="23">
        <v>13</v>
      </c>
      <c r="H176" s="23">
        <v>5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f t="shared" si="4"/>
        <v>2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2">
        <v>0</v>
      </c>
      <c r="AA176" s="19">
        <f t="shared" si="5"/>
        <v>2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30</v>
      </c>
      <c r="F177" s="16" t="s">
        <v>236</v>
      </c>
      <c r="G177" s="23">
        <v>13</v>
      </c>
      <c r="H177" s="23">
        <v>3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2</v>
      </c>
      <c r="O177" s="7">
        <v>0</v>
      </c>
      <c r="P177" s="8">
        <v>0</v>
      </c>
      <c r="Q177" s="7">
        <v>0</v>
      </c>
      <c r="R177" s="19">
        <f t="shared" si="4"/>
        <v>2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1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30</v>
      </c>
      <c r="F178" s="16" t="s">
        <v>236</v>
      </c>
      <c r="G178" s="23">
        <v>13</v>
      </c>
      <c r="H178" s="23">
        <v>2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f t="shared" si="4"/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1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30</v>
      </c>
      <c r="F179" s="16" t="s">
        <v>236</v>
      </c>
      <c r="G179" s="23">
        <v>13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f t="shared" si="4"/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30</v>
      </c>
      <c r="F180" s="16" t="s">
        <v>236</v>
      </c>
      <c r="G180" s="23">
        <v>13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2</v>
      </c>
      <c r="O180" s="7">
        <v>0</v>
      </c>
      <c r="P180" s="8">
        <v>0</v>
      </c>
      <c r="Q180" s="7">
        <v>0</v>
      </c>
      <c r="R180" s="19">
        <f t="shared" si="4"/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30</v>
      </c>
      <c r="F181" s="16" t="s">
        <v>236</v>
      </c>
      <c r="G181" s="23">
        <v>13</v>
      </c>
      <c r="H181" s="23">
        <v>5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f t="shared" si="4"/>
        <v>0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f t="shared" si="5"/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30</v>
      </c>
      <c r="F182" s="16" t="s">
        <v>236</v>
      </c>
      <c r="G182" s="23">
        <v>13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5</v>
      </c>
      <c r="P182" s="8">
        <v>0</v>
      </c>
      <c r="Q182" s="7">
        <v>0</v>
      </c>
      <c r="R182" s="19">
        <f t="shared" si="4"/>
        <v>5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30</v>
      </c>
      <c r="F183" s="16" t="s">
        <v>236</v>
      </c>
      <c r="G183" s="23">
        <v>13</v>
      </c>
      <c r="H183" s="23">
        <v>4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f t="shared" si="4"/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2">
        <v>0</v>
      </c>
      <c r="AA183" s="19">
        <f t="shared" si="5"/>
        <v>2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30</v>
      </c>
      <c r="F184" s="16" t="s">
        <v>236</v>
      </c>
      <c r="G184" s="23">
        <v>13</v>
      </c>
      <c r="H184" s="23">
        <v>8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f t="shared" si="4"/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30</v>
      </c>
      <c r="F185" s="16" t="s">
        <v>236</v>
      </c>
      <c r="G185" s="23">
        <v>13</v>
      </c>
      <c r="H185" s="23">
        <v>3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f t="shared" si="4"/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f t="shared" si="5"/>
        <v>2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30</v>
      </c>
      <c r="F186" s="16" t="s">
        <v>236</v>
      </c>
      <c r="G186" s="23">
        <v>13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f t="shared" si="4"/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30</v>
      </c>
      <c r="F187" s="16" t="s">
        <v>236</v>
      </c>
      <c r="G187" s="23">
        <v>13</v>
      </c>
      <c r="H187" s="23">
        <v>8</v>
      </c>
      <c r="I187" s="16">
        <v>2</v>
      </c>
      <c r="J187" s="24"/>
      <c r="K187" s="13">
        <v>1</v>
      </c>
      <c r="L187" s="23">
        <v>2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f t="shared" si="4"/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30</v>
      </c>
      <c r="F188" s="16" t="s">
        <v>236</v>
      </c>
      <c r="G188" s="23">
        <v>13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f t="shared" si="4"/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30</v>
      </c>
      <c r="F189" s="16" t="s">
        <v>236</v>
      </c>
      <c r="G189" s="23">
        <v>13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2</v>
      </c>
      <c r="O189" s="7">
        <v>0</v>
      </c>
      <c r="P189" s="8">
        <v>0</v>
      </c>
      <c r="Q189" s="7">
        <v>0</v>
      </c>
      <c r="R189" s="19">
        <f t="shared" si="4"/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30</v>
      </c>
      <c r="F190" s="16" t="s">
        <v>236</v>
      </c>
      <c r="G190" s="23">
        <v>13</v>
      </c>
      <c r="H190" s="23">
        <v>4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f t="shared" si="4"/>
        <v>0</v>
      </c>
      <c r="S190" s="23">
        <v>2</v>
      </c>
      <c r="T190" s="5">
        <v>1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f t="shared" si="5"/>
        <v>1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30</v>
      </c>
      <c r="F191" s="16" t="s">
        <v>236</v>
      </c>
      <c r="G191" s="23">
        <v>13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f t="shared" si="4"/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>
        <f t="shared" si="5"/>
        <v>1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30</v>
      </c>
      <c r="F192" s="16" t="s">
        <v>236</v>
      </c>
      <c r="G192" s="23">
        <v>13</v>
      </c>
      <c r="H192" s="23">
        <v>3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f t="shared" si="4"/>
        <v>0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1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30</v>
      </c>
      <c r="F193" s="16" t="s">
        <v>236</v>
      </c>
      <c r="G193" s="23">
        <v>14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f t="shared" si="4"/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1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30</v>
      </c>
      <c r="F194" s="16" t="s">
        <v>236</v>
      </c>
      <c r="G194" s="23">
        <v>14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f t="shared" si="4"/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30</v>
      </c>
      <c r="F195" s="16" t="s">
        <v>236</v>
      </c>
      <c r="G195" s="23">
        <v>14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9">
        <f t="shared" si="4"/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30</v>
      </c>
      <c r="F196" s="16" t="s">
        <v>236</v>
      </c>
      <c r="G196" s="23">
        <v>14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f t="shared" si="4"/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f t="shared" si="5"/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30</v>
      </c>
      <c r="F197" s="16" t="s">
        <v>236</v>
      </c>
      <c r="G197" s="23">
        <v>14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f t="shared" si="4"/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1</v>
      </c>
      <c r="Z197" s="12">
        <v>0</v>
      </c>
      <c r="AA197" s="19">
        <f t="shared" si="5"/>
        <v>3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30</v>
      </c>
      <c r="F198" s="16" t="s">
        <v>236</v>
      </c>
      <c r="G198" s="23">
        <v>14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f t="shared" si="4"/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30</v>
      </c>
      <c r="F199" s="16" t="s">
        <v>236</v>
      </c>
      <c r="G199" s="23">
        <v>14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f t="shared" si="4"/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30</v>
      </c>
      <c r="F200" s="16" t="s">
        <v>236</v>
      </c>
      <c r="G200" s="23">
        <v>14</v>
      </c>
      <c r="H200" s="23">
        <v>3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f t="shared" si="4"/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f t="shared" si="5"/>
        <v>1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30</v>
      </c>
      <c r="F201" s="16" t="s">
        <v>236</v>
      </c>
      <c r="G201" s="23">
        <v>14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f t="shared" si="4"/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1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30</v>
      </c>
      <c r="F202" s="16" t="s">
        <v>236</v>
      </c>
      <c r="G202" s="23">
        <v>14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f t="shared" si="4"/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1</v>
      </c>
      <c r="Y202" s="7">
        <v>0</v>
      </c>
      <c r="Z202" s="12">
        <v>0</v>
      </c>
      <c r="AA202" s="19">
        <f t="shared" si="5"/>
        <v>1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30</v>
      </c>
      <c r="F203" s="16" t="s">
        <v>236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1</v>
      </c>
      <c r="P203" s="8">
        <v>0</v>
      </c>
      <c r="Q203" s="7">
        <v>0</v>
      </c>
      <c r="R203" s="19">
        <f t="shared" si="4"/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f t="shared" si="5"/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30</v>
      </c>
      <c r="F204" s="16" t="s">
        <v>236</v>
      </c>
      <c r="G204" s="23">
        <v>14</v>
      </c>
      <c r="H204" s="23">
        <v>5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f t="shared" si="4"/>
        <v>0</v>
      </c>
      <c r="S204" s="23">
        <v>1</v>
      </c>
      <c r="T204" s="5">
        <v>0</v>
      </c>
      <c r="U204" s="6">
        <v>1</v>
      </c>
      <c r="V204" s="7">
        <v>1</v>
      </c>
      <c r="W204" s="8">
        <v>0</v>
      </c>
      <c r="X204" s="7">
        <v>0</v>
      </c>
      <c r="Y204" s="7">
        <v>0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30</v>
      </c>
      <c r="F205" s="16" t="s">
        <v>236</v>
      </c>
      <c r="G205" s="23">
        <v>14</v>
      </c>
      <c r="H205" s="23">
        <v>4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f t="shared" ref="R205:R268" si="6">SUM(M205:Q205)</f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si="5"/>
        <v>1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30</v>
      </c>
      <c r="F206" s="16" t="s">
        <v>236</v>
      </c>
      <c r="G206" s="23">
        <v>14</v>
      </c>
      <c r="H206" s="23">
        <v>3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f t="shared" si="6"/>
        <v>1</v>
      </c>
      <c r="S206" s="23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2">
        <v>0</v>
      </c>
      <c r="AA206" s="19">
        <f t="shared" ref="AA206:AA269" si="7">SUM(T206:Z206)</f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30</v>
      </c>
      <c r="F207" s="16" t="s">
        <v>236</v>
      </c>
      <c r="G207" s="23">
        <v>14</v>
      </c>
      <c r="H207" s="23">
        <v>3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f t="shared" si="6"/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f t="shared" si="7"/>
        <v>1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30</v>
      </c>
      <c r="F208" s="16" t="s">
        <v>236</v>
      </c>
      <c r="G208" s="23">
        <v>14</v>
      </c>
      <c r="H208" s="23">
        <v>2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f t="shared" si="6"/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2</v>
      </c>
      <c r="Y208" s="7">
        <v>0</v>
      </c>
      <c r="Z208" s="12">
        <v>0</v>
      </c>
      <c r="AA208" s="19">
        <f t="shared" si="7"/>
        <v>3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30</v>
      </c>
      <c r="F209" s="16" t="s">
        <v>236</v>
      </c>
      <c r="G209" s="23">
        <v>14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4</v>
      </c>
      <c r="Q209" s="7">
        <v>0</v>
      </c>
      <c r="R209" s="19">
        <f t="shared" si="6"/>
        <v>4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30</v>
      </c>
      <c r="F210" s="16" t="s">
        <v>236</v>
      </c>
      <c r="G210" s="23">
        <v>14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4</v>
      </c>
      <c r="Q210" s="7">
        <v>0</v>
      </c>
      <c r="R210" s="19">
        <f t="shared" si="6"/>
        <v>4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f t="shared" si="7"/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30</v>
      </c>
      <c r="F211" s="16" t="s">
        <v>236</v>
      </c>
      <c r="G211" s="23">
        <v>14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f t="shared" si="6"/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30</v>
      </c>
      <c r="F212" s="16" t="s">
        <v>236</v>
      </c>
      <c r="G212" s="23">
        <v>14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f t="shared" si="6"/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30</v>
      </c>
      <c r="F213" s="16" t="s">
        <v>236</v>
      </c>
      <c r="G213" s="23">
        <v>14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f t="shared" si="6"/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30</v>
      </c>
      <c r="F214" s="16" t="s">
        <v>236</v>
      </c>
      <c r="G214" s="23">
        <v>14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f t="shared" si="6"/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30</v>
      </c>
      <c r="F215" s="16" t="s">
        <v>236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f t="shared" si="6"/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30</v>
      </c>
      <c r="F216" s="16" t="s">
        <v>236</v>
      </c>
      <c r="G216" s="23">
        <v>14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f t="shared" si="6"/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30</v>
      </c>
      <c r="F217" s="16" t="s">
        <v>236</v>
      </c>
      <c r="G217" s="23">
        <v>14</v>
      </c>
      <c r="H217" s="23">
        <v>3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f t="shared" si="6"/>
        <v>0</v>
      </c>
      <c r="S217" s="23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1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30</v>
      </c>
      <c r="F218" s="16" t="s">
        <v>236</v>
      </c>
      <c r="G218" s="23">
        <v>14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f t="shared" si="6"/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30</v>
      </c>
      <c r="F219" s="16" t="s">
        <v>236</v>
      </c>
      <c r="G219" s="23">
        <v>14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f t="shared" si="6"/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f t="shared" si="7"/>
        <v>1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30</v>
      </c>
      <c r="F220" s="16" t="s">
        <v>236</v>
      </c>
      <c r="G220" s="23">
        <v>14</v>
      </c>
      <c r="H220" s="23">
        <v>6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f t="shared" si="6"/>
        <v>0</v>
      </c>
      <c r="S220" s="23">
        <v>2</v>
      </c>
      <c r="T220" s="5">
        <v>1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1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30</v>
      </c>
      <c r="F221" s="16" t="s">
        <v>236</v>
      </c>
      <c r="G221" s="23">
        <v>14</v>
      </c>
      <c r="H221" s="23">
        <v>4</v>
      </c>
      <c r="I221" s="16">
        <v>2</v>
      </c>
      <c r="J221" s="24"/>
      <c r="K221" s="13">
        <v>1</v>
      </c>
      <c r="L221" s="23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f t="shared" si="6"/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f t="shared" si="7"/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30</v>
      </c>
      <c r="F222" s="16" t="s">
        <v>236</v>
      </c>
      <c r="G222" s="23">
        <v>14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f t="shared" si="6"/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30</v>
      </c>
      <c r="F223" s="16" t="s">
        <v>236</v>
      </c>
      <c r="G223" s="23">
        <v>14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f t="shared" si="6"/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30</v>
      </c>
      <c r="F224" s="16" t="s">
        <v>236</v>
      </c>
      <c r="G224" s="23">
        <v>14</v>
      </c>
      <c r="H224" s="23">
        <v>4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f t="shared" si="6"/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f t="shared" si="7"/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30</v>
      </c>
      <c r="F225" s="16" t="s">
        <v>236</v>
      </c>
      <c r="G225" s="23">
        <v>14</v>
      </c>
      <c r="H225" s="23">
        <v>5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f t="shared" si="6"/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1</v>
      </c>
      <c r="Y225" s="7">
        <v>0</v>
      </c>
      <c r="Z225" s="12">
        <v>0</v>
      </c>
      <c r="AA225" s="19">
        <f t="shared" si="7"/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1</v>
      </c>
      <c r="E226" s="22">
        <v>30</v>
      </c>
      <c r="F226" s="16" t="s">
        <v>236</v>
      </c>
      <c r="G226" s="23">
        <v>14</v>
      </c>
      <c r="H226" s="23">
        <v>4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f t="shared" si="6"/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2">
        <v>0</v>
      </c>
      <c r="AA226" s="19">
        <f t="shared" si="7"/>
        <v>1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30</v>
      </c>
      <c r="F227" s="16" t="s">
        <v>236</v>
      </c>
      <c r="G227" s="23">
        <v>14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f t="shared" si="6"/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1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1</v>
      </c>
      <c r="E228" s="22">
        <v>30</v>
      </c>
      <c r="F228" s="16" t="s">
        <v>236</v>
      </c>
      <c r="G228" s="23">
        <v>15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2</v>
      </c>
      <c r="O228" s="7">
        <v>0</v>
      </c>
      <c r="P228" s="8">
        <v>0</v>
      </c>
      <c r="Q228" s="7">
        <v>0</v>
      </c>
      <c r="R228" s="19">
        <f t="shared" si="6"/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30</v>
      </c>
      <c r="F229" s="16" t="s">
        <v>236</v>
      </c>
      <c r="G229" s="23">
        <v>15</v>
      </c>
      <c r="H229" s="23">
        <v>9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0</v>
      </c>
      <c r="Q229" s="7">
        <v>1</v>
      </c>
      <c r="R229" s="19">
        <f t="shared" si="6"/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1</v>
      </c>
      <c r="E230" s="22">
        <v>30</v>
      </c>
      <c r="F230" s="16" t="s">
        <v>236</v>
      </c>
      <c r="G230" s="23">
        <v>15</v>
      </c>
      <c r="H230" s="23">
        <v>9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f t="shared" si="6"/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f t="shared" si="7"/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30</v>
      </c>
      <c r="F231" s="16" t="s">
        <v>236</v>
      </c>
      <c r="G231" s="23">
        <v>15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2</v>
      </c>
      <c r="O231" s="7">
        <v>0</v>
      </c>
      <c r="P231" s="8">
        <v>2</v>
      </c>
      <c r="Q231" s="7">
        <v>0</v>
      </c>
      <c r="R231" s="19">
        <f t="shared" si="6"/>
        <v>4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1</v>
      </c>
      <c r="E232" s="22">
        <v>30</v>
      </c>
      <c r="F232" s="16" t="s">
        <v>236</v>
      </c>
      <c r="G232" s="23">
        <v>15</v>
      </c>
      <c r="H232" s="23">
        <v>5</v>
      </c>
      <c r="I232" s="16">
        <v>2</v>
      </c>
      <c r="J232" s="24"/>
      <c r="K232" s="13">
        <v>1</v>
      </c>
      <c r="L232" s="23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f t="shared" si="6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30</v>
      </c>
      <c r="F233" s="16" t="s">
        <v>236</v>
      </c>
      <c r="G233" s="23">
        <v>15</v>
      </c>
      <c r="H233" s="23">
        <v>7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f t="shared" si="6"/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1</v>
      </c>
      <c r="E234" s="22">
        <v>30</v>
      </c>
      <c r="F234" s="16" t="s">
        <v>236</v>
      </c>
      <c r="G234" s="23">
        <v>15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f t="shared" si="6"/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f t="shared" si="7"/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30</v>
      </c>
      <c r="F235" s="16" t="s">
        <v>236</v>
      </c>
      <c r="G235" s="23">
        <v>15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f t="shared" si="6"/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f t="shared" si="7"/>
        <v>0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1</v>
      </c>
      <c r="E236" s="22">
        <v>30</v>
      </c>
      <c r="F236" s="16" t="s">
        <v>236</v>
      </c>
      <c r="G236" s="23">
        <v>15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f t="shared" si="6"/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30</v>
      </c>
      <c r="F237" s="16" t="s">
        <v>236</v>
      </c>
      <c r="G237" s="23">
        <v>15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f t="shared" si="6"/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f t="shared" si="7"/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1</v>
      </c>
      <c r="E238" s="22">
        <v>30</v>
      </c>
      <c r="F238" s="16" t="s">
        <v>236</v>
      </c>
      <c r="G238" s="23">
        <v>15</v>
      </c>
      <c r="H238" s="23">
        <v>6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f t="shared" si="6"/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30</v>
      </c>
      <c r="F239" s="16" t="s">
        <v>236</v>
      </c>
      <c r="G239" s="23">
        <v>15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f t="shared" si="6"/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1</v>
      </c>
      <c r="E240" s="22">
        <v>30</v>
      </c>
      <c r="F240" s="16" t="s">
        <v>236</v>
      </c>
      <c r="G240" s="23">
        <v>15</v>
      </c>
      <c r="H240" s="23">
        <v>2</v>
      </c>
      <c r="I240" s="16">
        <v>2</v>
      </c>
      <c r="J240" s="24"/>
      <c r="K240" s="13">
        <v>3</v>
      </c>
      <c r="L240" s="23">
        <v>1</v>
      </c>
      <c r="M240" s="5">
        <v>0</v>
      </c>
      <c r="N240" s="6">
        <v>2</v>
      </c>
      <c r="O240" s="7">
        <v>3</v>
      </c>
      <c r="P240" s="8">
        <v>0</v>
      </c>
      <c r="Q240" s="7">
        <v>0</v>
      </c>
      <c r="R240" s="19">
        <f t="shared" si="6"/>
        <v>5</v>
      </c>
      <c r="S240" s="23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2">
        <v>0</v>
      </c>
      <c r="AA240" s="19">
        <f t="shared" si="7"/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30</v>
      </c>
      <c r="F241" s="16" t="s">
        <v>236</v>
      </c>
      <c r="G241" s="23">
        <v>15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f t="shared" si="6"/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f t="shared" si="7"/>
        <v>2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1</v>
      </c>
      <c r="E242" s="22">
        <v>30</v>
      </c>
      <c r="F242" s="16" t="s">
        <v>236</v>
      </c>
      <c r="G242" s="23">
        <v>15</v>
      </c>
      <c r="H242" s="23">
        <v>4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>
        <f t="shared" si="6"/>
        <v>1</v>
      </c>
      <c r="S242" s="23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1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30</v>
      </c>
      <c r="F243" s="16" t="s">
        <v>236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f t="shared" si="6"/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f t="shared" si="7"/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1</v>
      </c>
      <c r="E244" s="22">
        <v>30</v>
      </c>
      <c r="F244" s="16" t="s">
        <v>236</v>
      </c>
      <c r="G244" s="23">
        <v>15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f t="shared" si="6"/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f t="shared" si="7"/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30</v>
      </c>
      <c r="F245" s="16" t="s">
        <v>236</v>
      </c>
      <c r="G245" s="23">
        <v>15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f t="shared" si="6"/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1</v>
      </c>
      <c r="E246" s="22">
        <v>30</v>
      </c>
      <c r="F246" s="16" t="s">
        <v>236</v>
      </c>
      <c r="G246" s="23">
        <v>15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1</v>
      </c>
      <c r="P246" s="8">
        <v>0</v>
      </c>
      <c r="Q246" s="7">
        <v>0</v>
      </c>
      <c r="R246" s="19">
        <f t="shared" si="6"/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30</v>
      </c>
      <c r="F247" s="16" t="s">
        <v>236</v>
      </c>
      <c r="G247" s="23">
        <v>15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f t="shared" si="6"/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1</v>
      </c>
      <c r="E248" s="22">
        <v>30</v>
      </c>
      <c r="F248" s="16" t="s">
        <v>236</v>
      </c>
      <c r="G248" s="23">
        <v>15</v>
      </c>
      <c r="H248" s="23">
        <v>5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f t="shared" si="6"/>
        <v>0</v>
      </c>
      <c r="S248" s="23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2">
        <v>0</v>
      </c>
      <c r="AA248" s="19">
        <f t="shared" si="7"/>
        <v>1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30</v>
      </c>
      <c r="F249" s="16" t="s">
        <v>236</v>
      </c>
      <c r="G249" s="23">
        <v>15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f t="shared" si="6"/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f t="shared" si="7"/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1</v>
      </c>
      <c r="E250" s="22">
        <v>30</v>
      </c>
      <c r="F250" s="16" t="s">
        <v>236</v>
      </c>
      <c r="G250" s="23">
        <v>15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19">
        <f t="shared" si="6"/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30</v>
      </c>
      <c r="F251" s="16" t="s">
        <v>236</v>
      </c>
      <c r="G251" s="23">
        <v>15</v>
      </c>
      <c r="H251" s="23">
        <v>4</v>
      </c>
      <c r="I251" s="16">
        <v>2</v>
      </c>
      <c r="J251" s="24"/>
      <c r="K251" s="13">
        <v>1</v>
      </c>
      <c r="L251" s="23">
        <v>4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f t="shared" si="6"/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1</v>
      </c>
      <c r="E252" s="22">
        <v>30</v>
      </c>
      <c r="F252" s="16" t="s">
        <v>236</v>
      </c>
      <c r="G252" s="23">
        <v>15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f t="shared" si="6"/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30</v>
      </c>
      <c r="F253" s="16" t="s">
        <v>236</v>
      </c>
      <c r="G253" s="23">
        <v>15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f t="shared" si="6"/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1</v>
      </c>
      <c r="E254" s="22">
        <v>30</v>
      </c>
      <c r="F254" s="16" t="s">
        <v>236</v>
      </c>
      <c r="G254" s="23">
        <v>15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f t="shared" si="6"/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30</v>
      </c>
      <c r="F255" s="16" t="s">
        <v>236</v>
      </c>
      <c r="G255" s="23">
        <v>15</v>
      </c>
      <c r="H255" s="23">
        <v>8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>
        <f t="shared" si="6"/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1</v>
      </c>
      <c r="E256" s="22">
        <v>30</v>
      </c>
      <c r="F256" s="16" t="s">
        <v>236</v>
      </c>
      <c r="G256" s="23">
        <v>15</v>
      </c>
      <c r="H256" s="23">
        <v>6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f t="shared" si="6"/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30</v>
      </c>
      <c r="F257" s="16" t="s">
        <v>236</v>
      </c>
      <c r="G257" s="23">
        <v>15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f t="shared" si="6"/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f t="shared" si="7"/>
        <v>0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1</v>
      </c>
      <c r="E258" s="22">
        <v>30</v>
      </c>
      <c r="F258" s="16" t="s">
        <v>236</v>
      </c>
      <c r="G258" s="23">
        <v>15</v>
      </c>
      <c r="H258" s="23">
        <v>5</v>
      </c>
      <c r="I258" s="16">
        <v>2</v>
      </c>
      <c r="J258" s="24"/>
      <c r="K258" s="13">
        <v>1</v>
      </c>
      <c r="L258" s="23">
        <v>2</v>
      </c>
      <c r="M258" s="5">
        <v>0</v>
      </c>
      <c r="N258" s="6">
        <v>0</v>
      </c>
      <c r="O258" s="7">
        <v>0</v>
      </c>
      <c r="P258" s="8">
        <v>3</v>
      </c>
      <c r="Q258" s="7">
        <v>0</v>
      </c>
      <c r="R258" s="19">
        <f t="shared" si="6"/>
        <v>3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30</v>
      </c>
      <c r="F259" s="16" t="s">
        <v>236</v>
      </c>
      <c r="G259" s="23">
        <v>15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f t="shared" si="6"/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0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1</v>
      </c>
      <c r="E260" s="22">
        <v>30</v>
      </c>
      <c r="F260" s="16" t="s">
        <v>236</v>
      </c>
      <c r="G260" s="23">
        <v>15</v>
      </c>
      <c r="H260" s="23">
        <v>3</v>
      </c>
      <c r="I260" s="16">
        <v>2</v>
      </c>
      <c r="J260" s="24"/>
      <c r="K260" s="13">
        <v>1</v>
      </c>
      <c r="L260" s="23">
        <v>3</v>
      </c>
      <c r="M260" s="5">
        <v>2</v>
      </c>
      <c r="N260" s="6">
        <v>0</v>
      </c>
      <c r="O260" s="7">
        <v>0</v>
      </c>
      <c r="P260" s="8">
        <v>0</v>
      </c>
      <c r="Q260" s="7">
        <v>0</v>
      </c>
      <c r="R260" s="19">
        <f t="shared" si="6"/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30</v>
      </c>
      <c r="F261" s="16" t="s">
        <v>236</v>
      </c>
      <c r="G261" s="23">
        <v>15</v>
      </c>
      <c r="H261" s="23">
        <v>2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f t="shared" si="6"/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1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1</v>
      </c>
      <c r="E262" s="22">
        <v>30</v>
      </c>
      <c r="F262" s="16" t="s">
        <v>236</v>
      </c>
      <c r="G262" s="23">
        <v>15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f t="shared" si="6"/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2">
        <v>0</v>
      </c>
      <c r="AA262" s="19">
        <f t="shared" si="7"/>
        <v>2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1</v>
      </c>
      <c r="E263" s="22">
        <v>30</v>
      </c>
      <c r="F263" s="16" t="s">
        <v>236</v>
      </c>
      <c r="G263" s="23">
        <v>15</v>
      </c>
      <c r="H263" s="23">
        <v>4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f t="shared" si="6"/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f t="shared" si="7"/>
        <v>1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1</v>
      </c>
      <c r="E264" s="22">
        <v>30</v>
      </c>
      <c r="F264" s="16" t="s">
        <v>236</v>
      </c>
      <c r="G264" s="23">
        <v>15</v>
      </c>
      <c r="H264" s="23">
        <v>6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f t="shared" si="6"/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f t="shared" si="7"/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1</v>
      </c>
      <c r="E265" s="22">
        <v>30</v>
      </c>
      <c r="F265" s="16" t="s">
        <v>236</v>
      </c>
      <c r="G265" s="23">
        <v>15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f t="shared" si="6"/>
        <v>1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1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1</v>
      </c>
      <c r="E266" s="22">
        <v>30</v>
      </c>
      <c r="F266" s="16" t="s">
        <v>236</v>
      </c>
      <c r="G266" s="23">
        <v>15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2</v>
      </c>
      <c r="Q266" s="7">
        <v>0</v>
      </c>
      <c r="R266" s="19">
        <f t="shared" si="6"/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f t="shared" si="7"/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1</v>
      </c>
      <c r="E267" s="22">
        <v>30</v>
      </c>
      <c r="F267" s="16" t="s">
        <v>236</v>
      </c>
      <c r="G267" s="23">
        <v>15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f t="shared" si="6"/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1</v>
      </c>
      <c r="E268" s="22">
        <v>30</v>
      </c>
      <c r="F268" s="16" t="s">
        <v>236</v>
      </c>
      <c r="G268" s="23">
        <v>15</v>
      </c>
      <c r="H268" s="23">
        <v>3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f t="shared" si="6"/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1</v>
      </c>
      <c r="E269" s="22">
        <v>30</v>
      </c>
      <c r="F269" s="16" t="s">
        <v>236</v>
      </c>
      <c r="G269" s="23">
        <v>15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f t="shared" ref="R269:R332" si="8">SUM(M269:Q269)</f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si="7"/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1</v>
      </c>
      <c r="E270" s="22">
        <v>30</v>
      </c>
      <c r="F270" s="16" t="s">
        <v>236</v>
      </c>
      <c r="G270" s="23">
        <v>15</v>
      </c>
      <c r="H270" s="23">
        <v>6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9">
        <f t="shared" si="8"/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f t="shared" ref="AA270:AA333" si="9">SUM(T270:Z270)</f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30</v>
      </c>
      <c r="F271" s="16" t="s">
        <v>236</v>
      </c>
      <c r="G271" s="23">
        <v>15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f t="shared" si="8"/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0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1</v>
      </c>
      <c r="E272" s="22">
        <v>30</v>
      </c>
      <c r="F272" s="16" t="s">
        <v>236</v>
      </c>
      <c r="G272" s="23">
        <v>15</v>
      </c>
      <c r="H272" s="23">
        <v>4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f t="shared" si="8"/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2</v>
      </c>
      <c r="Y272" s="7">
        <v>0</v>
      </c>
      <c r="Z272" s="12">
        <v>0</v>
      </c>
      <c r="AA272" s="19">
        <f t="shared" si="9"/>
        <v>2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30</v>
      </c>
      <c r="F273" s="16" t="s">
        <v>236</v>
      </c>
      <c r="G273" s="23">
        <v>15</v>
      </c>
      <c r="H273" s="23">
        <v>1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f t="shared" si="8"/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2">
        <v>0</v>
      </c>
      <c r="AA273" s="19">
        <f t="shared" si="9"/>
        <v>2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1</v>
      </c>
      <c r="E274" s="22">
        <v>30</v>
      </c>
      <c r="F274" s="16" t="s">
        <v>236</v>
      </c>
      <c r="G274" s="23">
        <v>15</v>
      </c>
      <c r="H274" s="23">
        <v>7</v>
      </c>
      <c r="I274" s="16">
        <v>2</v>
      </c>
      <c r="J274" s="24"/>
      <c r="K274" s="13">
        <v>1</v>
      </c>
      <c r="L274" s="23">
        <v>1</v>
      </c>
      <c r="M274" s="5">
        <v>8</v>
      </c>
      <c r="N274" s="6">
        <v>0</v>
      </c>
      <c r="O274" s="7">
        <v>0</v>
      </c>
      <c r="P274" s="8">
        <v>0</v>
      </c>
      <c r="Q274" s="7">
        <v>0</v>
      </c>
      <c r="R274" s="19">
        <f t="shared" si="8"/>
        <v>8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f t="shared" si="9"/>
        <v>0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30</v>
      </c>
      <c r="F275" s="16" t="s">
        <v>236</v>
      </c>
      <c r="G275" s="23">
        <v>15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f t="shared" si="8"/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2">
        <v>0</v>
      </c>
      <c r="AA275" s="19">
        <f t="shared" si="9"/>
        <v>2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1</v>
      </c>
      <c r="E276" s="22">
        <v>30</v>
      </c>
      <c r="F276" s="16" t="s">
        <v>236</v>
      </c>
      <c r="G276" s="23">
        <v>15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19">
        <f t="shared" si="8"/>
        <v>2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>
        <f t="shared" si="9"/>
        <v>2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30</v>
      </c>
      <c r="F277" s="16" t="s">
        <v>236</v>
      </c>
      <c r="G277" s="23">
        <v>15</v>
      </c>
      <c r="H277" s="23">
        <v>4</v>
      </c>
      <c r="I277" s="16">
        <v>2</v>
      </c>
      <c r="J277" s="24"/>
      <c r="K277" s="13">
        <v>1</v>
      </c>
      <c r="L277" s="23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9">
        <f t="shared" si="8"/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0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1</v>
      </c>
      <c r="E278" s="22">
        <v>30</v>
      </c>
      <c r="F278" s="16" t="s">
        <v>236</v>
      </c>
      <c r="G278" s="23">
        <v>15</v>
      </c>
      <c r="H278" s="23">
        <v>4</v>
      </c>
      <c r="I278" s="16">
        <v>2</v>
      </c>
      <c r="J278" s="24"/>
      <c r="K278" s="13">
        <v>1</v>
      </c>
      <c r="L278" s="23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f t="shared" si="8"/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30</v>
      </c>
      <c r="F279" s="16" t="s">
        <v>236</v>
      </c>
      <c r="G279" s="23">
        <v>15</v>
      </c>
      <c r="H279" s="23">
        <v>5</v>
      </c>
      <c r="I279" s="16">
        <v>2</v>
      </c>
      <c r="J279" s="24"/>
      <c r="K279" s="13">
        <v>1</v>
      </c>
      <c r="L279" s="23">
        <v>2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f t="shared" si="8"/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1</v>
      </c>
      <c r="E280" s="22">
        <v>30</v>
      </c>
      <c r="F280" s="16" t="s">
        <v>236</v>
      </c>
      <c r="G280" s="23">
        <v>15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f t="shared" si="8"/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30</v>
      </c>
      <c r="F281" s="16" t="s">
        <v>236</v>
      </c>
      <c r="G281" s="23">
        <v>15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f t="shared" si="8"/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0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1</v>
      </c>
      <c r="E282" s="22">
        <v>30</v>
      </c>
      <c r="F282" s="16" t="s">
        <v>236</v>
      </c>
      <c r="G282" s="23">
        <v>15</v>
      </c>
      <c r="H282" s="23">
        <v>6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f t="shared" si="8"/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30</v>
      </c>
      <c r="F283" s="16" t="s">
        <v>236</v>
      </c>
      <c r="G283" s="23">
        <v>16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1</v>
      </c>
      <c r="P283" s="8">
        <v>0</v>
      </c>
      <c r="Q283" s="7">
        <v>0</v>
      </c>
      <c r="R283" s="19">
        <f t="shared" si="8"/>
        <v>2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f t="shared" si="9"/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1</v>
      </c>
      <c r="E284" s="22">
        <v>30</v>
      </c>
      <c r="F284" s="16" t="s">
        <v>236</v>
      </c>
      <c r="G284" s="23">
        <v>16</v>
      </c>
      <c r="H284" s="23">
        <v>4</v>
      </c>
      <c r="I284" s="16">
        <v>2</v>
      </c>
      <c r="J284" s="24"/>
      <c r="K284" s="13"/>
      <c r="L284" s="23"/>
      <c r="M284" s="5"/>
      <c r="N284" s="6"/>
      <c r="O284" s="7"/>
      <c r="P284" s="8"/>
      <c r="Q284" s="7"/>
      <c r="R284" s="19">
        <f t="shared" si="8"/>
        <v>0</v>
      </c>
      <c r="S284" s="23"/>
      <c r="T284" s="5"/>
      <c r="U284" s="6"/>
      <c r="V284" s="7"/>
      <c r="W284" s="8"/>
      <c r="X284" s="7"/>
      <c r="Y284" s="7"/>
      <c r="Z284" s="12"/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30</v>
      </c>
      <c r="F285" s="16" t="s">
        <v>236</v>
      </c>
      <c r="G285" s="23">
        <v>16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f t="shared" si="8"/>
        <v>0</v>
      </c>
      <c r="S285" s="23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1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1</v>
      </c>
      <c r="E286" s="22">
        <v>30</v>
      </c>
      <c r="F286" s="16" t="s">
        <v>236</v>
      </c>
      <c r="G286" s="23">
        <v>16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f t="shared" si="8"/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1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30</v>
      </c>
      <c r="F287" s="16" t="s">
        <v>236</v>
      </c>
      <c r="G287" s="23">
        <v>16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f t="shared" si="8"/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f t="shared" si="9"/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1</v>
      </c>
      <c r="E288" s="22">
        <v>30</v>
      </c>
      <c r="F288" s="16" t="s">
        <v>236</v>
      </c>
      <c r="G288" s="23">
        <v>16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f t="shared" si="8"/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f t="shared" si="9"/>
        <v>1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30</v>
      </c>
      <c r="F289" s="16" t="s">
        <v>236</v>
      </c>
      <c r="G289" s="23">
        <v>16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f t="shared" si="8"/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f t="shared" si="9"/>
        <v>1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1</v>
      </c>
      <c r="E290" s="22">
        <v>30</v>
      </c>
      <c r="F290" s="16" t="s">
        <v>236</v>
      </c>
      <c r="G290" s="23">
        <v>16</v>
      </c>
      <c r="H290" s="23">
        <v>4</v>
      </c>
      <c r="I290" s="16">
        <v>2</v>
      </c>
      <c r="J290" s="24"/>
      <c r="K290" s="170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f t="shared" si="8"/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f t="shared" si="9"/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30</v>
      </c>
      <c r="F291" s="16" t="s">
        <v>236</v>
      </c>
      <c r="G291" s="23">
        <v>16</v>
      </c>
      <c r="H291" s="23">
        <v>2</v>
      </c>
      <c r="I291" s="16">
        <v>2</v>
      </c>
      <c r="J291" s="24"/>
      <c r="K291" s="170">
        <v>1</v>
      </c>
      <c r="L291" s="23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f t="shared" si="8"/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f t="shared" si="9"/>
        <v>0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1</v>
      </c>
      <c r="E292" s="22">
        <v>30</v>
      </c>
      <c r="F292" s="16" t="s">
        <v>236</v>
      </c>
      <c r="G292" s="23">
        <v>16</v>
      </c>
      <c r="H292" s="23">
        <v>2</v>
      </c>
      <c r="I292" s="16">
        <v>2</v>
      </c>
      <c r="J292" s="24"/>
      <c r="K292" s="170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f t="shared" si="8"/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30</v>
      </c>
      <c r="F293" s="16" t="s">
        <v>236</v>
      </c>
      <c r="G293" s="23">
        <v>16</v>
      </c>
      <c r="H293" s="23">
        <v>2</v>
      </c>
      <c r="I293" s="16">
        <v>2</v>
      </c>
      <c r="J293" s="24"/>
      <c r="K293" s="170">
        <v>1</v>
      </c>
      <c r="L293" s="23">
        <v>1</v>
      </c>
      <c r="M293" s="5">
        <v>0</v>
      </c>
      <c r="N293" s="6">
        <v>1</v>
      </c>
      <c r="O293" s="7">
        <v>1</v>
      </c>
      <c r="P293" s="8">
        <v>1</v>
      </c>
      <c r="Q293" s="7">
        <v>0</v>
      </c>
      <c r="R293" s="19">
        <f t="shared" si="8"/>
        <v>3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1</v>
      </c>
      <c r="E294" s="22">
        <v>30</v>
      </c>
      <c r="F294" s="16" t="s">
        <v>236</v>
      </c>
      <c r="G294" s="23">
        <v>16</v>
      </c>
      <c r="H294" s="23">
        <v>4</v>
      </c>
      <c r="I294" s="16">
        <v>2</v>
      </c>
      <c r="J294" s="24"/>
      <c r="K294" s="170">
        <v>1</v>
      </c>
      <c r="L294" s="23">
        <v>1</v>
      </c>
      <c r="M294" s="5">
        <v>2</v>
      </c>
      <c r="N294" s="6">
        <v>0</v>
      </c>
      <c r="O294" s="7">
        <v>0</v>
      </c>
      <c r="P294" s="8">
        <v>0</v>
      </c>
      <c r="Q294" s="7">
        <v>0</v>
      </c>
      <c r="R294" s="19">
        <f t="shared" si="8"/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30</v>
      </c>
      <c r="F295" s="16" t="s">
        <v>236</v>
      </c>
      <c r="G295" s="23">
        <v>16</v>
      </c>
      <c r="H295" s="23">
        <v>2</v>
      </c>
      <c r="I295" s="16">
        <v>2</v>
      </c>
      <c r="J295" s="24"/>
      <c r="K295" s="170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f t="shared" si="8"/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1</v>
      </c>
      <c r="E296" s="22">
        <v>30</v>
      </c>
      <c r="F296" s="16" t="s">
        <v>236</v>
      </c>
      <c r="G296" s="23">
        <v>16</v>
      </c>
      <c r="H296" s="23">
        <v>2</v>
      </c>
      <c r="I296" s="16">
        <v>2</v>
      </c>
      <c r="J296" s="24"/>
      <c r="K296" s="170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8"/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30</v>
      </c>
      <c r="F297" s="16" t="s">
        <v>236</v>
      </c>
      <c r="G297" s="23">
        <v>16</v>
      </c>
      <c r="H297" s="23">
        <v>5</v>
      </c>
      <c r="I297" s="16">
        <v>2</v>
      </c>
      <c r="J297" s="24"/>
      <c r="K297" s="170">
        <v>1</v>
      </c>
      <c r="L297" s="23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9">
        <f t="shared" si="8"/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1</v>
      </c>
      <c r="E298" s="22">
        <v>30</v>
      </c>
      <c r="F298" s="16" t="s">
        <v>236</v>
      </c>
      <c r="G298" s="23">
        <v>16</v>
      </c>
      <c r="H298" s="23">
        <v>8</v>
      </c>
      <c r="I298" s="16">
        <v>2</v>
      </c>
      <c r="J298" s="24"/>
      <c r="K298" s="170">
        <v>3</v>
      </c>
      <c r="L298" s="23">
        <v>1</v>
      </c>
      <c r="M298" s="5">
        <v>0</v>
      </c>
      <c r="N298" s="6">
        <v>1</v>
      </c>
      <c r="O298" s="7">
        <v>1</v>
      </c>
      <c r="P298" s="8">
        <v>0</v>
      </c>
      <c r="Q298" s="7">
        <v>0</v>
      </c>
      <c r="R298" s="19">
        <f t="shared" si="8"/>
        <v>2</v>
      </c>
      <c r="S298" s="23">
        <v>1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1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30</v>
      </c>
      <c r="F299" s="16" t="s">
        <v>236</v>
      </c>
      <c r="G299" s="23">
        <v>16</v>
      </c>
      <c r="H299" s="23">
        <v>2</v>
      </c>
      <c r="I299" s="16">
        <v>2</v>
      </c>
      <c r="J299" s="24"/>
      <c r="K299" s="170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f t="shared" si="8"/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1</v>
      </c>
      <c r="E300" s="22">
        <v>30</v>
      </c>
      <c r="F300" s="16" t="s">
        <v>236</v>
      </c>
      <c r="G300" s="23">
        <v>16</v>
      </c>
      <c r="H300" s="23">
        <v>2</v>
      </c>
      <c r="I300" s="16">
        <v>2</v>
      </c>
      <c r="J300" s="24"/>
      <c r="K300" s="170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f t="shared" si="8"/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30</v>
      </c>
      <c r="F301" s="16" t="s">
        <v>236</v>
      </c>
      <c r="G301" s="23">
        <v>16</v>
      </c>
      <c r="H301" s="23">
        <v>5</v>
      </c>
      <c r="I301" s="16">
        <v>2</v>
      </c>
      <c r="J301" s="24"/>
      <c r="K301" s="170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f t="shared" si="8"/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3</v>
      </c>
      <c r="Y301" s="7">
        <v>0</v>
      </c>
      <c r="Z301" s="12">
        <v>0</v>
      </c>
      <c r="AA301" s="19">
        <f t="shared" si="9"/>
        <v>4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1</v>
      </c>
      <c r="E302" s="22">
        <v>30</v>
      </c>
      <c r="F302" s="16" t="s">
        <v>236</v>
      </c>
      <c r="G302" s="23">
        <v>16</v>
      </c>
      <c r="H302" s="23">
        <v>7</v>
      </c>
      <c r="I302" s="16">
        <v>2</v>
      </c>
      <c r="J302" s="24"/>
      <c r="K302" s="170">
        <v>1</v>
      </c>
      <c r="L302" s="23">
        <v>1</v>
      </c>
      <c r="M302" s="5">
        <v>1</v>
      </c>
      <c r="N302" s="6">
        <v>1</v>
      </c>
      <c r="O302" s="7">
        <v>0</v>
      </c>
      <c r="P302" s="8">
        <v>0</v>
      </c>
      <c r="Q302" s="7">
        <v>0</v>
      </c>
      <c r="R302" s="19">
        <f t="shared" si="8"/>
        <v>2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30</v>
      </c>
      <c r="F303" s="16" t="s">
        <v>236</v>
      </c>
      <c r="G303" s="23">
        <v>16</v>
      </c>
      <c r="H303" s="23">
        <v>2</v>
      </c>
      <c r="I303" s="16">
        <v>2</v>
      </c>
      <c r="J303" s="24"/>
      <c r="K303" s="170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f t="shared" si="8"/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f t="shared" si="9"/>
        <v>1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1</v>
      </c>
      <c r="E304" s="22">
        <v>30</v>
      </c>
      <c r="F304" s="16" t="s">
        <v>236</v>
      </c>
      <c r="G304" s="23">
        <v>16</v>
      </c>
      <c r="H304" s="23">
        <v>2</v>
      </c>
      <c r="I304" s="16">
        <v>2</v>
      </c>
      <c r="J304" s="24"/>
      <c r="K304" s="170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f t="shared" si="8"/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f t="shared" si="9"/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30</v>
      </c>
      <c r="F305" s="16" t="s">
        <v>236</v>
      </c>
      <c r="G305" s="23">
        <v>16</v>
      </c>
      <c r="H305" s="23">
        <v>7</v>
      </c>
      <c r="I305" s="16">
        <v>2</v>
      </c>
      <c r="J305" s="24"/>
      <c r="K305" s="170">
        <v>1</v>
      </c>
      <c r="L305" s="23">
        <v>1</v>
      </c>
      <c r="M305" s="5">
        <v>0</v>
      </c>
      <c r="N305" s="6">
        <v>1</v>
      </c>
      <c r="O305" s="7">
        <v>1</v>
      </c>
      <c r="P305" s="8">
        <v>0</v>
      </c>
      <c r="Q305" s="7">
        <v>0</v>
      </c>
      <c r="R305" s="19">
        <f t="shared" si="8"/>
        <v>2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f t="shared" si="9"/>
        <v>0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1</v>
      </c>
      <c r="E306" s="22">
        <v>30</v>
      </c>
      <c r="F306" s="16" t="s">
        <v>236</v>
      </c>
      <c r="G306" s="23">
        <v>16</v>
      </c>
      <c r="H306" s="23">
        <v>2</v>
      </c>
      <c r="I306" s="16">
        <v>2</v>
      </c>
      <c r="J306" s="24"/>
      <c r="K306" s="170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f t="shared" si="8"/>
        <v>1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1</v>
      </c>
      <c r="Y306" s="7">
        <v>0</v>
      </c>
      <c r="Z306" s="12">
        <v>0</v>
      </c>
      <c r="AA306" s="19">
        <f t="shared" si="9"/>
        <v>1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30</v>
      </c>
      <c r="F307" s="16" t="s">
        <v>236</v>
      </c>
      <c r="G307" s="23">
        <v>16</v>
      </c>
      <c r="H307" s="23">
        <v>3</v>
      </c>
      <c r="I307" s="16">
        <v>2</v>
      </c>
      <c r="J307" s="24"/>
      <c r="K307" s="170">
        <v>1</v>
      </c>
      <c r="L307" s="23">
        <v>1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>
        <f t="shared" si="8"/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1</v>
      </c>
      <c r="E308" s="22">
        <v>30</v>
      </c>
      <c r="F308" s="16" t="s">
        <v>236</v>
      </c>
      <c r="G308" s="23">
        <v>16</v>
      </c>
      <c r="H308" s="23">
        <v>2</v>
      </c>
      <c r="I308" s="16">
        <v>2</v>
      </c>
      <c r="J308" s="24"/>
      <c r="K308" s="170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f t="shared" si="8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30</v>
      </c>
      <c r="F309" s="16" t="s">
        <v>236</v>
      </c>
      <c r="G309" s="23">
        <v>16</v>
      </c>
      <c r="H309" s="23">
        <v>2</v>
      </c>
      <c r="I309" s="16">
        <v>2</v>
      </c>
      <c r="J309" s="24"/>
      <c r="K309" s="170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f t="shared" si="8"/>
        <v>0</v>
      </c>
      <c r="S309" s="23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2">
        <v>0</v>
      </c>
      <c r="AA309" s="19">
        <f t="shared" si="9"/>
        <v>1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1</v>
      </c>
      <c r="E310" s="22">
        <v>30</v>
      </c>
      <c r="F310" s="16" t="s">
        <v>236</v>
      </c>
      <c r="G310" s="23">
        <v>16</v>
      </c>
      <c r="H310" s="23">
        <v>3</v>
      </c>
      <c r="I310" s="16">
        <v>2</v>
      </c>
      <c r="J310" s="24"/>
      <c r="K310" s="170">
        <v>1</v>
      </c>
      <c r="L310" s="23">
        <v>1</v>
      </c>
      <c r="M310" s="5">
        <v>0</v>
      </c>
      <c r="N310" s="6">
        <v>4</v>
      </c>
      <c r="O310" s="7">
        <v>0</v>
      </c>
      <c r="P310" s="8">
        <v>0</v>
      </c>
      <c r="Q310" s="7">
        <v>0</v>
      </c>
      <c r="R310" s="19">
        <f t="shared" si="8"/>
        <v>4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30</v>
      </c>
      <c r="F311" s="16" t="s">
        <v>236</v>
      </c>
      <c r="G311" s="23">
        <v>16</v>
      </c>
      <c r="H311" s="23">
        <v>7</v>
      </c>
      <c r="I311" s="16">
        <v>2</v>
      </c>
      <c r="J311" s="24"/>
      <c r="K311" s="170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f t="shared" si="8"/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f t="shared" si="9"/>
        <v>0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1</v>
      </c>
      <c r="E312" s="22">
        <v>30</v>
      </c>
      <c r="F312" s="16" t="s">
        <v>236</v>
      </c>
      <c r="G312" s="23">
        <v>16</v>
      </c>
      <c r="H312" s="23">
        <v>2</v>
      </c>
      <c r="I312" s="16">
        <v>2</v>
      </c>
      <c r="J312" s="24"/>
      <c r="K312" s="170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f t="shared" si="8"/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1</v>
      </c>
      <c r="E313" s="22">
        <v>30</v>
      </c>
      <c r="F313" s="16" t="s">
        <v>236</v>
      </c>
      <c r="G313" s="23">
        <v>16</v>
      </c>
      <c r="H313" s="23">
        <v>1</v>
      </c>
      <c r="I313" s="16">
        <v>2</v>
      </c>
      <c r="J313" s="24"/>
      <c r="K313" s="170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f t="shared" si="8"/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0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1</v>
      </c>
      <c r="E314" s="22">
        <v>30</v>
      </c>
      <c r="F314" s="16" t="s">
        <v>236</v>
      </c>
      <c r="G314" s="23">
        <v>16</v>
      </c>
      <c r="H314" s="23">
        <v>4</v>
      </c>
      <c r="I314" s="16">
        <v>2</v>
      </c>
      <c r="J314" s="24"/>
      <c r="K314" s="170">
        <v>1</v>
      </c>
      <c r="L314" s="23">
        <v>1</v>
      </c>
      <c r="M314" s="5">
        <v>0</v>
      </c>
      <c r="N314" s="6">
        <v>0</v>
      </c>
      <c r="O314" s="7">
        <v>1</v>
      </c>
      <c r="P314" s="8">
        <v>1</v>
      </c>
      <c r="Q314" s="7">
        <v>0</v>
      </c>
      <c r="R314" s="19">
        <f t="shared" si="8"/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1</v>
      </c>
      <c r="E315" s="22">
        <v>30</v>
      </c>
      <c r="F315" s="16" t="s">
        <v>236</v>
      </c>
      <c r="G315" s="23">
        <v>16</v>
      </c>
      <c r="H315" s="23">
        <v>3</v>
      </c>
      <c r="I315" s="16">
        <v>2</v>
      </c>
      <c r="J315" s="24"/>
      <c r="K315" s="170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1</v>
      </c>
      <c r="Q315" s="7">
        <v>0</v>
      </c>
      <c r="R315" s="19">
        <f t="shared" si="8"/>
        <v>2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f t="shared" si="9"/>
        <v>0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1</v>
      </c>
      <c r="E316" s="22">
        <v>30</v>
      </c>
      <c r="F316" s="16" t="s">
        <v>236</v>
      </c>
      <c r="G316" s="23">
        <v>16</v>
      </c>
      <c r="H316" s="23">
        <v>4</v>
      </c>
      <c r="I316" s="16">
        <v>2</v>
      </c>
      <c r="J316" s="24"/>
      <c r="K316" s="170">
        <v>1</v>
      </c>
      <c r="L316" s="23">
        <v>3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>
        <f t="shared" si="8"/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f t="shared" si="9"/>
        <v>0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1</v>
      </c>
      <c r="E317" s="22">
        <v>30</v>
      </c>
      <c r="F317" s="16" t="s">
        <v>236</v>
      </c>
      <c r="G317" s="23">
        <v>16</v>
      </c>
      <c r="H317" s="23">
        <v>2</v>
      </c>
      <c r="I317" s="16">
        <v>2</v>
      </c>
      <c r="J317" s="24"/>
      <c r="K317" s="170">
        <v>3</v>
      </c>
      <c r="L317" s="23">
        <v>1</v>
      </c>
      <c r="M317" s="5">
        <v>0</v>
      </c>
      <c r="N317" s="6">
        <v>1</v>
      </c>
      <c r="O317" s="7">
        <v>1</v>
      </c>
      <c r="P317" s="8">
        <v>0</v>
      </c>
      <c r="Q317" s="7">
        <v>0</v>
      </c>
      <c r="R317" s="19">
        <f t="shared" si="8"/>
        <v>2</v>
      </c>
      <c r="S317" s="23">
        <v>1</v>
      </c>
      <c r="T317" s="5">
        <v>0</v>
      </c>
      <c r="U317" s="6">
        <v>1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f t="shared" si="9"/>
        <v>2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1</v>
      </c>
      <c r="E318" s="22">
        <v>30</v>
      </c>
      <c r="F318" s="16" t="s">
        <v>236</v>
      </c>
      <c r="G318" s="23">
        <v>16</v>
      </c>
      <c r="H318" s="23">
        <v>2</v>
      </c>
      <c r="I318" s="16">
        <v>2</v>
      </c>
      <c r="J318" s="24"/>
      <c r="K318" s="170">
        <v>3</v>
      </c>
      <c r="L318" s="23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9">
        <f t="shared" si="8"/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f t="shared" si="9"/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1</v>
      </c>
      <c r="E319" s="22">
        <v>30</v>
      </c>
      <c r="F319" s="16" t="s">
        <v>236</v>
      </c>
      <c r="G319" s="23">
        <v>16</v>
      </c>
      <c r="H319" s="23">
        <v>5</v>
      </c>
      <c r="I319" s="16">
        <v>2</v>
      </c>
      <c r="J319" s="24"/>
      <c r="K319" s="170">
        <v>1</v>
      </c>
      <c r="L319" s="23">
        <v>2</v>
      </c>
      <c r="M319" s="5">
        <v>0</v>
      </c>
      <c r="N319" s="6">
        <v>1</v>
      </c>
      <c r="O319" s="7">
        <v>1</v>
      </c>
      <c r="P319" s="8">
        <v>0</v>
      </c>
      <c r="Q319" s="7">
        <v>0</v>
      </c>
      <c r="R319" s="19">
        <f t="shared" si="8"/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f t="shared" si="9"/>
        <v>0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1</v>
      </c>
      <c r="E320" s="22">
        <v>30</v>
      </c>
      <c r="F320" s="16" t="s">
        <v>236</v>
      </c>
      <c r="G320" s="23">
        <v>16</v>
      </c>
      <c r="H320" s="23">
        <v>9</v>
      </c>
      <c r="I320" s="16">
        <v>2</v>
      </c>
      <c r="J320" s="24"/>
      <c r="K320" s="170">
        <v>1</v>
      </c>
      <c r="L320" s="23">
        <v>1</v>
      </c>
      <c r="M320" s="5">
        <v>0</v>
      </c>
      <c r="N320" s="6">
        <v>0</v>
      </c>
      <c r="O320" s="7">
        <v>2</v>
      </c>
      <c r="P320" s="8">
        <v>3</v>
      </c>
      <c r="Q320" s="7">
        <v>0</v>
      </c>
      <c r="R320" s="19">
        <f t="shared" si="8"/>
        <v>5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1</v>
      </c>
      <c r="E321" s="22">
        <v>30</v>
      </c>
      <c r="F321" s="16" t="s">
        <v>236</v>
      </c>
      <c r="G321" s="23">
        <v>16</v>
      </c>
      <c r="H321" s="23">
        <v>5</v>
      </c>
      <c r="I321" s="16">
        <v>2</v>
      </c>
      <c r="J321" s="24"/>
      <c r="K321" s="170">
        <v>1</v>
      </c>
      <c r="L321" s="23">
        <v>1</v>
      </c>
      <c r="M321" s="5">
        <v>2</v>
      </c>
      <c r="N321" s="6">
        <v>0</v>
      </c>
      <c r="O321" s="7">
        <v>0</v>
      </c>
      <c r="P321" s="8">
        <v>0</v>
      </c>
      <c r="Q321" s="7">
        <v>0</v>
      </c>
      <c r="R321" s="19">
        <f t="shared" si="8"/>
        <v>2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1</v>
      </c>
      <c r="E322" s="22">
        <v>30</v>
      </c>
      <c r="F322" s="16" t="s">
        <v>236</v>
      </c>
      <c r="G322" s="23">
        <v>17</v>
      </c>
      <c r="H322" s="23">
        <v>4</v>
      </c>
      <c r="I322" s="16">
        <v>2</v>
      </c>
      <c r="J322" s="24"/>
      <c r="K322" s="170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f t="shared" si="8"/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1</v>
      </c>
      <c r="E323" s="22">
        <v>30</v>
      </c>
      <c r="F323" s="16" t="s">
        <v>236</v>
      </c>
      <c r="G323" s="23">
        <v>17</v>
      </c>
      <c r="H323" s="23">
        <v>2</v>
      </c>
      <c r="I323" s="16">
        <v>2</v>
      </c>
      <c r="J323" s="24"/>
      <c r="K323" s="170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f t="shared" si="8"/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f t="shared" si="9"/>
        <v>0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1</v>
      </c>
      <c r="E324" s="22">
        <v>30</v>
      </c>
      <c r="F324" s="16" t="s">
        <v>236</v>
      </c>
      <c r="G324" s="23">
        <v>17</v>
      </c>
      <c r="H324" s="23">
        <v>2</v>
      </c>
      <c r="I324" s="16">
        <v>2</v>
      </c>
      <c r="J324" s="24"/>
      <c r="K324" s="170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f t="shared" si="8"/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f t="shared" si="9"/>
        <v>1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1</v>
      </c>
      <c r="E325" s="22">
        <v>30</v>
      </c>
      <c r="F325" s="16" t="s">
        <v>236</v>
      </c>
      <c r="G325" s="23">
        <v>17</v>
      </c>
      <c r="H325" s="23">
        <v>2</v>
      </c>
      <c r="I325" s="16">
        <v>2</v>
      </c>
      <c r="J325" s="24"/>
      <c r="K325" s="170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f t="shared" si="8"/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1</v>
      </c>
      <c r="E326" s="22">
        <v>30</v>
      </c>
      <c r="F326" s="16" t="s">
        <v>236</v>
      </c>
      <c r="G326" s="23">
        <v>17</v>
      </c>
      <c r="H326" s="23">
        <v>4</v>
      </c>
      <c r="I326" s="16">
        <v>2</v>
      </c>
      <c r="J326" s="24"/>
      <c r="K326" s="170">
        <v>1</v>
      </c>
      <c r="L326" s="23">
        <v>2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>
        <f t="shared" si="8"/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0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1</v>
      </c>
      <c r="E327" s="22">
        <v>30</v>
      </c>
      <c r="F327" s="16" t="s">
        <v>236</v>
      </c>
      <c r="G327" s="23">
        <v>17</v>
      </c>
      <c r="H327" s="23">
        <v>3</v>
      </c>
      <c r="I327" s="16">
        <v>2</v>
      </c>
      <c r="J327" s="24"/>
      <c r="K327" s="170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f t="shared" si="8"/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f t="shared" si="9"/>
        <v>0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1</v>
      </c>
      <c r="E328" s="22">
        <v>30</v>
      </c>
      <c r="F328" s="16" t="s">
        <v>236</v>
      </c>
      <c r="G328" s="23">
        <v>17</v>
      </c>
      <c r="H328" s="23">
        <v>4</v>
      </c>
      <c r="I328" s="16">
        <v>2</v>
      </c>
      <c r="J328" s="24"/>
      <c r="K328" s="170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f t="shared" si="8"/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f t="shared" si="9"/>
        <v>0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1</v>
      </c>
      <c r="E329" s="22">
        <v>30</v>
      </c>
      <c r="F329" s="16" t="s">
        <v>236</v>
      </c>
      <c r="G329" s="23">
        <v>17</v>
      </c>
      <c r="H329" s="23">
        <v>3</v>
      </c>
      <c r="I329" s="16">
        <v>2</v>
      </c>
      <c r="J329" s="24"/>
      <c r="K329" s="170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f t="shared" si="8"/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f t="shared" si="9"/>
        <v>0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1</v>
      </c>
      <c r="E330" s="22">
        <v>30</v>
      </c>
      <c r="F330" s="16" t="s">
        <v>236</v>
      </c>
      <c r="G330" s="23">
        <v>17</v>
      </c>
      <c r="H330" s="23">
        <v>2</v>
      </c>
      <c r="I330" s="16">
        <v>2</v>
      </c>
      <c r="J330" s="24"/>
      <c r="K330" s="170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f t="shared" si="8"/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f t="shared" si="9"/>
        <v>1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1</v>
      </c>
      <c r="E331" s="22">
        <v>30</v>
      </c>
      <c r="F331" s="16" t="s">
        <v>236</v>
      </c>
      <c r="G331" s="23">
        <v>17</v>
      </c>
      <c r="H331" s="23">
        <v>3</v>
      </c>
      <c r="I331" s="16">
        <v>2</v>
      </c>
      <c r="J331" s="24"/>
      <c r="K331" s="170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f t="shared" si="8"/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f t="shared" si="9"/>
        <v>0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1</v>
      </c>
      <c r="E332" s="22">
        <v>30</v>
      </c>
      <c r="F332" s="16" t="s">
        <v>236</v>
      </c>
      <c r="G332" s="23">
        <v>17</v>
      </c>
      <c r="H332" s="23">
        <v>4</v>
      </c>
      <c r="I332" s="16">
        <v>2</v>
      </c>
      <c r="J332" s="24"/>
      <c r="K332" s="170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f t="shared" si="8"/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f t="shared" si="9"/>
        <v>1</v>
      </c>
    </row>
    <row r="333" spans="1:27" ht="15.95" customHeight="1" x14ac:dyDescent="0.15">
      <c r="A333" s="1">
        <v>322</v>
      </c>
      <c r="B333" s="30">
        <v>2</v>
      </c>
      <c r="C333" s="21">
        <v>2</v>
      </c>
      <c r="D333" s="22">
        <v>1</v>
      </c>
      <c r="E333" s="22">
        <v>30</v>
      </c>
      <c r="F333" s="16" t="s">
        <v>236</v>
      </c>
      <c r="G333" s="23"/>
      <c r="H333" s="23"/>
      <c r="I333" s="16"/>
      <c r="J333" s="24"/>
      <c r="K333" s="170">
        <v>1</v>
      </c>
      <c r="L333" s="23">
        <v>5</v>
      </c>
      <c r="M333" s="5">
        <v>2</v>
      </c>
      <c r="N333" s="6">
        <v>2</v>
      </c>
      <c r="O333" s="7">
        <v>0</v>
      </c>
      <c r="P333" s="8">
        <v>0</v>
      </c>
      <c r="Q333" s="7">
        <v>0</v>
      </c>
      <c r="R333" s="19">
        <f t="shared" ref="R333:R380" si="10">SUM(M333:Q333)</f>
        <v>4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f t="shared" si="9"/>
        <v>0</v>
      </c>
    </row>
    <row r="334" spans="1:27" ht="15.95" customHeight="1" x14ac:dyDescent="0.15">
      <c r="A334" s="1">
        <v>323</v>
      </c>
      <c r="B334" s="30">
        <v>2</v>
      </c>
      <c r="C334" s="21">
        <v>2</v>
      </c>
      <c r="D334" s="22">
        <v>1</v>
      </c>
      <c r="E334" s="22">
        <v>30</v>
      </c>
      <c r="F334" s="16" t="s">
        <v>236</v>
      </c>
      <c r="G334" s="23"/>
      <c r="H334" s="23"/>
      <c r="I334" s="16"/>
      <c r="J334" s="24"/>
      <c r="K334" s="170">
        <v>1</v>
      </c>
      <c r="L334" s="23">
        <v>5</v>
      </c>
      <c r="M334" s="5">
        <v>2</v>
      </c>
      <c r="N334" s="6">
        <v>2</v>
      </c>
      <c r="O334" s="7">
        <v>0</v>
      </c>
      <c r="P334" s="8">
        <v>0</v>
      </c>
      <c r="Q334" s="7">
        <v>0</v>
      </c>
      <c r="R334" s="19">
        <f t="shared" si="10"/>
        <v>4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/>
    </row>
    <row r="335" spans="1:27" ht="15.95" customHeight="1" x14ac:dyDescent="0.15">
      <c r="A335" s="1">
        <v>324</v>
      </c>
      <c r="B335" s="30">
        <v>2</v>
      </c>
      <c r="C335" s="21">
        <v>2</v>
      </c>
      <c r="D335" s="22">
        <v>1</v>
      </c>
      <c r="E335" s="22">
        <v>30</v>
      </c>
      <c r="F335" s="16" t="s">
        <v>236</v>
      </c>
      <c r="G335" s="23"/>
      <c r="H335" s="23"/>
      <c r="I335" s="16"/>
      <c r="J335" s="24"/>
      <c r="K335" s="170">
        <v>1</v>
      </c>
      <c r="L335" s="23">
        <v>5</v>
      </c>
      <c r="M335" s="5">
        <v>2</v>
      </c>
      <c r="N335" s="6">
        <v>2</v>
      </c>
      <c r="O335" s="7">
        <v>0</v>
      </c>
      <c r="P335" s="8">
        <v>0</v>
      </c>
      <c r="Q335" s="7">
        <v>0</v>
      </c>
      <c r="R335" s="19">
        <f t="shared" si="10"/>
        <v>4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2</v>
      </c>
      <c r="C336" s="21">
        <v>2</v>
      </c>
      <c r="D336" s="22">
        <v>1</v>
      </c>
      <c r="E336" s="22">
        <v>30</v>
      </c>
      <c r="F336" s="16" t="s">
        <v>236</v>
      </c>
      <c r="G336" s="23"/>
      <c r="H336" s="23"/>
      <c r="I336" s="16"/>
      <c r="J336" s="24"/>
      <c r="K336" s="170">
        <v>1</v>
      </c>
      <c r="L336" s="23">
        <v>5</v>
      </c>
      <c r="M336" s="5">
        <v>2</v>
      </c>
      <c r="N336" s="6">
        <v>2</v>
      </c>
      <c r="O336" s="7">
        <v>0</v>
      </c>
      <c r="P336" s="8">
        <v>0</v>
      </c>
      <c r="Q336" s="7">
        <v>0</v>
      </c>
      <c r="R336" s="19">
        <f t="shared" si="10"/>
        <v>4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/>
    </row>
    <row r="337" spans="1:27" ht="15.95" customHeight="1" x14ac:dyDescent="0.15">
      <c r="A337" s="1">
        <v>326</v>
      </c>
      <c r="B337" s="30">
        <v>2</v>
      </c>
      <c r="C337" s="21">
        <v>2</v>
      </c>
      <c r="D337" s="22">
        <v>1</v>
      </c>
      <c r="E337" s="22">
        <v>30</v>
      </c>
      <c r="F337" s="16" t="s">
        <v>236</v>
      </c>
      <c r="G337" s="23"/>
      <c r="H337" s="23"/>
      <c r="I337" s="16"/>
      <c r="J337" s="24"/>
      <c r="K337" s="170">
        <v>1</v>
      </c>
      <c r="L337" s="23">
        <v>5</v>
      </c>
      <c r="M337" s="5">
        <v>2</v>
      </c>
      <c r="N337" s="6">
        <v>0</v>
      </c>
      <c r="O337" s="7">
        <v>0</v>
      </c>
      <c r="P337" s="8">
        <v>0</v>
      </c>
      <c r="Q337" s="7">
        <v>0</v>
      </c>
      <c r="R337" s="19">
        <f t="shared" si="10"/>
        <v>2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2</v>
      </c>
      <c r="C338" s="21">
        <v>2</v>
      </c>
      <c r="D338" s="22">
        <v>1</v>
      </c>
      <c r="E338" s="22">
        <v>30</v>
      </c>
      <c r="F338" s="16" t="s">
        <v>236</v>
      </c>
      <c r="G338" s="23"/>
      <c r="H338" s="23"/>
      <c r="I338" s="16"/>
      <c r="J338" s="24"/>
      <c r="K338" s="170">
        <v>1</v>
      </c>
      <c r="L338" s="23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f t="shared" si="10"/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/>
    </row>
    <row r="339" spans="1:27" ht="15.95" customHeight="1" x14ac:dyDescent="0.15">
      <c r="A339" s="1">
        <v>328</v>
      </c>
      <c r="B339" s="30">
        <v>2</v>
      </c>
      <c r="C339" s="21">
        <v>2</v>
      </c>
      <c r="D339" s="22">
        <v>1</v>
      </c>
      <c r="E339" s="22">
        <v>30</v>
      </c>
      <c r="F339" s="16" t="s">
        <v>236</v>
      </c>
      <c r="G339" s="23"/>
      <c r="H339" s="23"/>
      <c r="I339" s="16"/>
      <c r="J339" s="24"/>
      <c r="K339" s="170">
        <v>1</v>
      </c>
      <c r="L339" s="23">
        <v>5</v>
      </c>
      <c r="M339" s="5">
        <v>2</v>
      </c>
      <c r="N339" s="6">
        <v>1</v>
      </c>
      <c r="O339" s="7">
        <v>0</v>
      </c>
      <c r="P339" s="8">
        <v>0</v>
      </c>
      <c r="Q339" s="7">
        <v>0</v>
      </c>
      <c r="R339" s="19">
        <f t="shared" si="10"/>
        <v>3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/>
    </row>
    <row r="340" spans="1:27" ht="15.95" customHeight="1" x14ac:dyDescent="0.15">
      <c r="A340" s="1">
        <v>329</v>
      </c>
      <c r="B340" s="30">
        <v>2</v>
      </c>
      <c r="C340" s="21">
        <v>2</v>
      </c>
      <c r="D340" s="22">
        <v>1</v>
      </c>
      <c r="E340" s="22">
        <v>30</v>
      </c>
      <c r="F340" s="16" t="s">
        <v>236</v>
      </c>
      <c r="G340" s="23"/>
      <c r="H340" s="23"/>
      <c r="I340" s="16"/>
      <c r="J340" s="24"/>
      <c r="K340" s="170">
        <v>1</v>
      </c>
      <c r="L340" s="23">
        <v>5</v>
      </c>
      <c r="M340" s="5">
        <v>2</v>
      </c>
      <c r="N340" s="6">
        <v>0</v>
      </c>
      <c r="O340" s="7">
        <v>0</v>
      </c>
      <c r="P340" s="8">
        <v>0</v>
      </c>
      <c r="Q340" s="7">
        <v>0</v>
      </c>
      <c r="R340" s="19">
        <f t="shared" si="10"/>
        <v>2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/>
    </row>
    <row r="341" spans="1:27" ht="15.95" customHeight="1" x14ac:dyDescent="0.15">
      <c r="A341" s="1">
        <v>330</v>
      </c>
      <c r="B341" s="30">
        <v>2</v>
      </c>
      <c r="C341" s="21">
        <v>2</v>
      </c>
      <c r="D341" s="22">
        <v>1</v>
      </c>
      <c r="E341" s="22">
        <v>30</v>
      </c>
      <c r="F341" s="16" t="s">
        <v>236</v>
      </c>
      <c r="G341" s="23"/>
      <c r="H341" s="23"/>
      <c r="I341" s="16"/>
      <c r="J341" s="24"/>
      <c r="K341" s="170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f t="shared" si="10"/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/>
    </row>
    <row r="342" spans="1:27" ht="15.95" customHeight="1" x14ac:dyDescent="0.15">
      <c r="A342" s="1">
        <v>331</v>
      </c>
      <c r="B342" s="30">
        <v>2</v>
      </c>
      <c r="C342" s="21">
        <v>2</v>
      </c>
      <c r="D342" s="22">
        <v>1</v>
      </c>
      <c r="E342" s="22">
        <v>30</v>
      </c>
      <c r="F342" s="16" t="s">
        <v>236</v>
      </c>
      <c r="G342" s="23"/>
      <c r="H342" s="23"/>
      <c r="I342" s="16"/>
      <c r="J342" s="24"/>
      <c r="K342" s="170">
        <v>1</v>
      </c>
      <c r="L342" s="23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19">
        <f t="shared" si="10"/>
        <v>2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/>
    </row>
    <row r="343" spans="1:27" ht="15.95" customHeight="1" x14ac:dyDescent="0.15">
      <c r="A343" s="1">
        <v>332</v>
      </c>
      <c r="B343" s="30">
        <v>2</v>
      </c>
      <c r="C343" s="21">
        <v>2</v>
      </c>
      <c r="D343" s="22">
        <v>1</v>
      </c>
      <c r="E343" s="22">
        <v>30</v>
      </c>
      <c r="F343" s="16" t="s">
        <v>236</v>
      </c>
      <c r="G343" s="23"/>
      <c r="H343" s="23"/>
      <c r="I343" s="16"/>
      <c r="J343" s="24"/>
      <c r="K343" s="170">
        <v>1</v>
      </c>
      <c r="L343" s="23">
        <v>5</v>
      </c>
      <c r="M343" s="5">
        <v>2</v>
      </c>
      <c r="N343" s="6">
        <v>1</v>
      </c>
      <c r="O343" s="7">
        <v>0</v>
      </c>
      <c r="P343" s="8">
        <v>0</v>
      </c>
      <c r="Q343" s="7">
        <v>0</v>
      </c>
      <c r="R343" s="19">
        <f t="shared" si="10"/>
        <v>3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/>
    </row>
    <row r="344" spans="1:27" ht="15.95" customHeight="1" x14ac:dyDescent="0.15">
      <c r="A344" s="1">
        <v>333</v>
      </c>
      <c r="B344" s="30">
        <v>2</v>
      </c>
      <c r="C344" s="21">
        <v>2</v>
      </c>
      <c r="D344" s="22">
        <v>1</v>
      </c>
      <c r="E344" s="22">
        <v>30</v>
      </c>
      <c r="F344" s="16" t="s">
        <v>236</v>
      </c>
      <c r="G344" s="23"/>
      <c r="H344" s="23"/>
      <c r="I344" s="16"/>
      <c r="J344" s="24"/>
      <c r="K344" s="170">
        <v>1</v>
      </c>
      <c r="L344" s="23">
        <v>5</v>
      </c>
      <c r="M344" s="5">
        <v>2</v>
      </c>
      <c r="N344" s="6">
        <v>1</v>
      </c>
      <c r="O344" s="7">
        <v>0</v>
      </c>
      <c r="P344" s="8">
        <v>0</v>
      </c>
      <c r="Q344" s="7">
        <v>0</v>
      </c>
      <c r="R344" s="19">
        <f t="shared" si="10"/>
        <v>3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/>
    </row>
    <row r="345" spans="1:27" ht="15.95" customHeight="1" x14ac:dyDescent="0.15">
      <c r="A345" s="1">
        <v>334</v>
      </c>
      <c r="B345" s="30">
        <v>2</v>
      </c>
      <c r="C345" s="21">
        <v>2</v>
      </c>
      <c r="D345" s="22">
        <v>1</v>
      </c>
      <c r="E345" s="22">
        <v>30</v>
      </c>
      <c r="F345" s="16" t="s">
        <v>236</v>
      </c>
      <c r="G345" s="23"/>
      <c r="H345" s="23"/>
      <c r="I345" s="16"/>
      <c r="J345" s="24"/>
      <c r="K345" s="170">
        <v>1</v>
      </c>
      <c r="L345" s="23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f t="shared" si="10"/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/>
    </row>
    <row r="346" spans="1:27" ht="15.95" customHeight="1" x14ac:dyDescent="0.15">
      <c r="A346" s="1">
        <v>335</v>
      </c>
      <c r="B346" s="30">
        <v>2</v>
      </c>
      <c r="C346" s="21">
        <v>2</v>
      </c>
      <c r="D346" s="22">
        <v>1</v>
      </c>
      <c r="E346" s="22">
        <v>30</v>
      </c>
      <c r="F346" s="16" t="s">
        <v>236</v>
      </c>
      <c r="G346" s="23"/>
      <c r="H346" s="23"/>
      <c r="I346" s="16"/>
      <c r="J346" s="24"/>
      <c r="K346" s="170">
        <v>1</v>
      </c>
      <c r="L346" s="23">
        <v>5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f t="shared" si="10"/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2</v>
      </c>
      <c r="C347" s="21">
        <v>2</v>
      </c>
      <c r="D347" s="22">
        <v>1</v>
      </c>
      <c r="E347" s="22">
        <v>30</v>
      </c>
      <c r="F347" s="16" t="s">
        <v>236</v>
      </c>
      <c r="G347" s="23"/>
      <c r="H347" s="23"/>
      <c r="I347" s="16"/>
      <c r="J347" s="24"/>
      <c r="K347" s="170">
        <v>1</v>
      </c>
      <c r="L347" s="23">
        <v>5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f t="shared" si="10"/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/>
    </row>
    <row r="348" spans="1:27" ht="15.95" customHeight="1" x14ac:dyDescent="0.15">
      <c r="A348" s="1">
        <v>337</v>
      </c>
      <c r="B348" s="30">
        <v>2</v>
      </c>
      <c r="C348" s="21">
        <v>2</v>
      </c>
      <c r="D348" s="22">
        <v>1</v>
      </c>
      <c r="E348" s="22">
        <v>30</v>
      </c>
      <c r="F348" s="16" t="s">
        <v>236</v>
      </c>
      <c r="G348" s="23"/>
      <c r="H348" s="23"/>
      <c r="I348" s="16"/>
      <c r="J348" s="24"/>
      <c r="K348" s="170">
        <v>1</v>
      </c>
      <c r="L348" s="23">
        <v>5</v>
      </c>
      <c r="M348" s="5">
        <v>2</v>
      </c>
      <c r="N348" s="6">
        <v>1</v>
      </c>
      <c r="O348" s="7">
        <v>0</v>
      </c>
      <c r="P348" s="8">
        <v>0</v>
      </c>
      <c r="Q348" s="7">
        <v>0</v>
      </c>
      <c r="R348" s="19">
        <f t="shared" si="10"/>
        <v>3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/>
    </row>
    <row r="349" spans="1:27" ht="15.95" customHeight="1" x14ac:dyDescent="0.15">
      <c r="A349" s="1">
        <v>338</v>
      </c>
      <c r="B349" s="30">
        <v>2</v>
      </c>
      <c r="C349" s="21">
        <v>2</v>
      </c>
      <c r="D349" s="22">
        <v>1</v>
      </c>
      <c r="E349" s="22">
        <v>30</v>
      </c>
      <c r="F349" s="16" t="s">
        <v>236</v>
      </c>
      <c r="G349" s="23"/>
      <c r="H349" s="23"/>
      <c r="I349" s="16"/>
      <c r="J349" s="24"/>
      <c r="K349" s="170">
        <v>1</v>
      </c>
      <c r="L349" s="23">
        <v>5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f t="shared" si="10"/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/>
    </row>
    <row r="350" spans="1:27" ht="15.95" customHeight="1" x14ac:dyDescent="0.15">
      <c r="A350" s="1">
        <v>339</v>
      </c>
      <c r="B350" s="30">
        <v>2</v>
      </c>
      <c r="C350" s="21">
        <v>2</v>
      </c>
      <c r="D350" s="22">
        <v>1</v>
      </c>
      <c r="E350" s="22">
        <v>30</v>
      </c>
      <c r="F350" s="16" t="s">
        <v>236</v>
      </c>
      <c r="G350" s="23"/>
      <c r="H350" s="23"/>
      <c r="I350" s="16"/>
      <c r="J350" s="24"/>
      <c r="K350" s="170">
        <v>1</v>
      </c>
      <c r="L350" s="23">
        <v>5</v>
      </c>
      <c r="M350" s="5">
        <v>3</v>
      </c>
      <c r="N350" s="6">
        <v>0</v>
      </c>
      <c r="O350" s="7">
        <v>0</v>
      </c>
      <c r="P350" s="8">
        <v>0</v>
      </c>
      <c r="Q350" s="7">
        <v>0</v>
      </c>
      <c r="R350" s="19">
        <f t="shared" si="10"/>
        <v>3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/>
    </row>
    <row r="351" spans="1:27" ht="15.95" customHeight="1" x14ac:dyDescent="0.15">
      <c r="A351" s="1">
        <v>340</v>
      </c>
      <c r="B351" s="30">
        <v>2</v>
      </c>
      <c r="C351" s="21">
        <v>2</v>
      </c>
      <c r="D351" s="22">
        <v>1</v>
      </c>
      <c r="E351" s="22">
        <v>30</v>
      </c>
      <c r="F351" s="16" t="s">
        <v>236</v>
      </c>
      <c r="G351" s="23"/>
      <c r="H351" s="23"/>
      <c r="I351" s="16"/>
      <c r="J351" s="24"/>
      <c r="K351" s="170">
        <v>1</v>
      </c>
      <c r="L351" s="23">
        <v>5</v>
      </c>
      <c r="M351" s="5">
        <v>2</v>
      </c>
      <c r="N351" s="6">
        <v>2</v>
      </c>
      <c r="O351" s="7">
        <v>0</v>
      </c>
      <c r="P351" s="8">
        <v>0</v>
      </c>
      <c r="Q351" s="7">
        <v>0</v>
      </c>
      <c r="R351" s="19">
        <f t="shared" si="10"/>
        <v>4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/>
    </row>
    <row r="352" spans="1:27" ht="15.95" customHeight="1" x14ac:dyDescent="0.15">
      <c r="A352" s="1">
        <v>341</v>
      </c>
      <c r="B352" s="30">
        <v>2</v>
      </c>
      <c r="C352" s="21">
        <v>2</v>
      </c>
      <c r="D352" s="22">
        <v>1</v>
      </c>
      <c r="E352" s="22">
        <v>30</v>
      </c>
      <c r="F352" s="16" t="s">
        <v>236</v>
      </c>
      <c r="G352" s="23"/>
      <c r="H352" s="23"/>
      <c r="I352" s="16"/>
      <c r="J352" s="24"/>
      <c r="K352" s="170">
        <v>1</v>
      </c>
      <c r="L352" s="23">
        <v>5</v>
      </c>
      <c r="M352" s="5">
        <v>2</v>
      </c>
      <c r="N352" s="6">
        <v>2</v>
      </c>
      <c r="O352" s="7">
        <v>0</v>
      </c>
      <c r="P352" s="8">
        <v>0</v>
      </c>
      <c r="Q352" s="7">
        <v>0</v>
      </c>
      <c r="R352" s="19">
        <f t="shared" si="10"/>
        <v>4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/>
    </row>
    <row r="353" spans="1:27" ht="15.95" customHeight="1" x14ac:dyDescent="0.15">
      <c r="A353" s="1">
        <v>342</v>
      </c>
      <c r="B353" s="30">
        <v>2</v>
      </c>
      <c r="C353" s="21">
        <v>2</v>
      </c>
      <c r="D353" s="22">
        <v>1</v>
      </c>
      <c r="E353" s="22">
        <v>30</v>
      </c>
      <c r="F353" s="16" t="s">
        <v>236</v>
      </c>
      <c r="G353" s="23"/>
      <c r="H353" s="23"/>
      <c r="I353" s="16"/>
      <c r="J353" s="24"/>
      <c r="K353" s="170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f t="shared" si="10"/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/>
    </row>
    <row r="354" spans="1:27" ht="15.95" customHeight="1" x14ac:dyDescent="0.15">
      <c r="A354" s="1">
        <v>343</v>
      </c>
      <c r="B354" s="30">
        <v>2</v>
      </c>
      <c r="C354" s="21">
        <v>2</v>
      </c>
      <c r="D354" s="22">
        <v>1</v>
      </c>
      <c r="E354" s="22">
        <v>30</v>
      </c>
      <c r="F354" s="16" t="s">
        <v>236</v>
      </c>
      <c r="G354" s="23"/>
      <c r="H354" s="23"/>
      <c r="I354" s="16"/>
      <c r="J354" s="24"/>
      <c r="K354" s="170">
        <v>1</v>
      </c>
      <c r="L354" s="23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f t="shared" si="10"/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/>
    </row>
    <row r="355" spans="1:27" ht="15.95" customHeight="1" x14ac:dyDescent="0.15">
      <c r="A355" s="1">
        <v>344</v>
      </c>
      <c r="B355" s="30">
        <v>2</v>
      </c>
      <c r="C355" s="21">
        <v>2</v>
      </c>
      <c r="D355" s="22">
        <v>1</v>
      </c>
      <c r="E355" s="22">
        <v>30</v>
      </c>
      <c r="F355" s="16" t="s">
        <v>236</v>
      </c>
      <c r="G355" s="23"/>
      <c r="H355" s="23"/>
      <c r="I355" s="16"/>
      <c r="J355" s="24"/>
      <c r="K355" s="170">
        <v>1</v>
      </c>
      <c r="L355" s="23">
        <v>5</v>
      </c>
      <c r="M355" s="5">
        <v>2</v>
      </c>
      <c r="N355" s="6">
        <v>1</v>
      </c>
      <c r="O355" s="7">
        <v>0</v>
      </c>
      <c r="P355" s="8">
        <v>0</v>
      </c>
      <c r="Q355" s="7">
        <v>0</v>
      </c>
      <c r="R355" s="19">
        <f t="shared" si="10"/>
        <v>3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/>
    </row>
    <row r="356" spans="1:27" ht="15.95" customHeight="1" x14ac:dyDescent="0.15">
      <c r="A356" s="1">
        <v>345</v>
      </c>
      <c r="B356" s="30">
        <v>2</v>
      </c>
      <c r="C356" s="21">
        <v>2</v>
      </c>
      <c r="D356" s="22">
        <v>1</v>
      </c>
      <c r="E356" s="22">
        <v>30</v>
      </c>
      <c r="F356" s="16" t="s">
        <v>236</v>
      </c>
      <c r="G356" s="23"/>
      <c r="H356" s="23"/>
      <c r="I356" s="16"/>
      <c r="J356" s="24"/>
      <c r="K356" s="170">
        <v>1</v>
      </c>
      <c r="L356" s="23">
        <v>5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19">
        <f t="shared" si="10"/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/>
    </row>
    <row r="357" spans="1:27" ht="15.95" customHeight="1" x14ac:dyDescent="0.15">
      <c r="A357" s="1">
        <v>346</v>
      </c>
      <c r="B357" s="30">
        <v>2</v>
      </c>
      <c r="C357" s="21">
        <v>2</v>
      </c>
      <c r="D357" s="22">
        <v>1</v>
      </c>
      <c r="E357" s="22">
        <v>30</v>
      </c>
      <c r="F357" s="16" t="s">
        <v>236</v>
      </c>
      <c r="G357" s="23"/>
      <c r="H357" s="23"/>
      <c r="I357" s="16"/>
      <c r="J357" s="24"/>
      <c r="K357" s="170">
        <v>1</v>
      </c>
      <c r="L357" s="23">
        <v>5</v>
      </c>
      <c r="M357" s="5">
        <v>1</v>
      </c>
      <c r="N357" s="6">
        <v>1</v>
      </c>
      <c r="O357" s="7">
        <v>0</v>
      </c>
      <c r="P357" s="8">
        <v>0</v>
      </c>
      <c r="Q357" s="7">
        <v>0</v>
      </c>
      <c r="R357" s="19">
        <f t="shared" si="10"/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2</v>
      </c>
      <c r="C358" s="21">
        <v>2</v>
      </c>
      <c r="D358" s="22">
        <v>1</v>
      </c>
      <c r="E358" s="22">
        <v>30</v>
      </c>
      <c r="F358" s="16" t="s">
        <v>236</v>
      </c>
      <c r="G358" s="23"/>
      <c r="H358" s="23"/>
      <c r="I358" s="16"/>
      <c r="J358" s="24"/>
      <c r="K358" s="170">
        <v>1</v>
      </c>
      <c r="L358" s="23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19">
        <f t="shared" si="10"/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/>
    </row>
    <row r="359" spans="1:27" ht="15.95" customHeight="1" x14ac:dyDescent="0.15">
      <c r="A359" s="1">
        <v>348</v>
      </c>
      <c r="B359" s="30">
        <v>2</v>
      </c>
      <c r="C359" s="21">
        <v>2</v>
      </c>
      <c r="D359" s="22">
        <v>1</v>
      </c>
      <c r="E359" s="22">
        <v>30</v>
      </c>
      <c r="F359" s="16" t="s">
        <v>236</v>
      </c>
      <c r="G359" s="23"/>
      <c r="H359" s="23"/>
      <c r="I359" s="16"/>
      <c r="J359" s="24"/>
      <c r="K359" s="170">
        <v>1</v>
      </c>
      <c r="L359" s="23">
        <v>5</v>
      </c>
      <c r="M359" s="5">
        <v>3</v>
      </c>
      <c r="N359" s="6">
        <v>1</v>
      </c>
      <c r="O359" s="7">
        <v>0</v>
      </c>
      <c r="P359" s="8">
        <v>0</v>
      </c>
      <c r="Q359" s="7">
        <v>0</v>
      </c>
      <c r="R359" s="19">
        <f t="shared" si="10"/>
        <v>4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/>
    </row>
    <row r="360" spans="1:27" ht="15.95" customHeight="1" x14ac:dyDescent="0.15">
      <c r="A360" s="1">
        <v>349</v>
      </c>
      <c r="B360" s="30">
        <v>2</v>
      </c>
      <c r="C360" s="21">
        <v>2</v>
      </c>
      <c r="D360" s="22">
        <v>1</v>
      </c>
      <c r="E360" s="22">
        <v>30</v>
      </c>
      <c r="F360" s="16" t="s">
        <v>236</v>
      </c>
      <c r="G360" s="23"/>
      <c r="H360" s="23"/>
      <c r="I360" s="16"/>
      <c r="J360" s="24"/>
      <c r="K360" s="170">
        <v>1</v>
      </c>
      <c r="L360" s="23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19">
        <f t="shared" si="10"/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/>
    </row>
    <row r="361" spans="1:27" ht="15.95" customHeight="1" x14ac:dyDescent="0.15">
      <c r="A361" s="1">
        <v>350</v>
      </c>
      <c r="B361" s="30">
        <v>2</v>
      </c>
      <c r="C361" s="21">
        <v>2</v>
      </c>
      <c r="D361" s="22">
        <v>1</v>
      </c>
      <c r="E361" s="22">
        <v>30</v>
      </c>
      <c r="F361" s="16" t="s">
        <v>236</v>
      </c>
      <c r="G361" s="23"/>
      <c r="H361" s="23"/>
      <c r="I361" s="16"/>
      <c r="J361" s="24"/>
      <c r="K361" s="170">
        <v>1</v>
      </c>
      <c r="L361" s="23">
        <v>5</v>
      </c>
      <c r="M361" s="5">
        <v>5</v>
      </c>
      <c r="N361" s="6">
        <v>0</v>
      </c>
      <c r="O361" s="7">
        <v>0</v>
      </c>
      <c r="P361" s="8">
        <v>0</v>
      </c>
      <c r="Q361" s="7">
        <v>0</v>
      </c>
      <c r="R361" s="19">
        <f t="shared" si="10"/>
        <v>5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/>
    </row>
    <row r="362" spans="1:27" ht="15.95" customHeight="1" x14ac:dyDescent="0.15">
      <c r="A362" s="1">
        <v>351</v>
      </c>
      <c r="B362" s="30">
        <v>2</v>
      </c>
      <c r="C362" s="21">
        <v>2</v>
      </c>
      <c r="D362" s="22">
        <v>1</v>
      </c>
      <c r="E362" s="22">
        <v>30</v>
      </c>
      <c r="F362" s="16" t="s">
        <v>236</v>
      </c>
      <c r="G362" s="23"/>
      <c r="H362" s="23"/>
      <c r="I362" s="16"/>
      <c r="J362" s="24"/>
      <c r="K362" s="170">
        <v>1</v>
      </c>
      <c r="L362" s="23">
        <v>5</v>
      </c>
      <c r="M362" s="5">
        <v>1</v>
      </c>
      <c r="N362" s="6">
        <v>1</v>
      </c>
      <c r="O362" s="7">
        <v>0</v>
      </c>
      <c r="P362" s="8">
        <v>0</v>
      </c>
      <c r="Q362" s="7">
        <v>0</v>
      </c>
      <c r="R362" s="19">
        <f t="shared" si="10"/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/>
    </row>
    <row r="363" spans="1:27" ht="15.95" customHeight="1" x14ac:dyDescent="0.15">
      <c r="A363" s="1">
        <v>352</v>
      </c>
      <c r="B363" s="30">
        <v>2</v>
      </c>
      <c r="C363" s="21">
        <v>2</v>
      </c>
      <c r="D363" s="22">
        <v>1</v>
      </c>
      <c r="E363" s="22">
        <v>30</v>
      </c>
      <c r="F363" s="16" t="s">
        <v>236</v>
      </c>
      <c r="G363" s="23"/>
      <c r="H363" s="23"/>
      <c r="I363" s="16"/>
      <c r="J363" s="24"/>
      <c r="K363" s="170">
        <v>1</v>
      </c>
      <c r="L363" s="23">
        <v>5</v>
      </c>
      <c r="M363" s="5">
        <v>2</v>
      </c>
      <c r="N363" s="6">
        <v>2</v>
      </c>
      <c r="O363" s="7">
        <v>0</v>
      </c>
      <c r="P363" s="8">
        <v>0</v>
      </c>
      <c r="Q363" s="7">
        <v>0</v>
      </c>
      <c r="R363" s="19">
        <f t="shared" si="10"/>
        <v>4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/>
    </row>
    <row r="364" spans="1:27" ht="15.95" customHeight="1" x14ac:dyDescent="0.15">
      <c r="A364" s="1">
        <v>353</v>
      </c>
      <c r="B364" s="30">
        <v>2</v>
      </c>
      <c r="C364" s="21">
        <v>2</v>
      </c>
      <c r="D364" s="22">
        <v>1</v>
      </c>
      <c r="E364" s="22">
        <v>30</v>
      </c>
      <c r="F364" s="16" t="s">
        <v>236</v>
      </c>
      <c r="G364" s="23"/>
      <c r="H364" s="23"/>
      <c r="I364" s="16"/>
      <c r="J364" s="24"/>
      <c r="K364" s="170">
        <v>1</v>
      </c>
      <c r="L364" s="23">
        <v>5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f t="shared" si="10"/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/>
    </row>
    <row r="365" spans="1:27" ht="15.95" customHeight="1" x14ac:dyDescent="0.15">
      <c r="A365" s="1">
        <v>354</v>
      </c>
      <c r="B365" s="30">
        <v>2</v>
      </c>
      <c r="C365" s="21">
        <v>2</v>
      </c>
      <c r="D365" s="22">
        <v>1</v>
      </c>
      <c r="E365" s="22">
        <v>30</v>
      </c>
      <c r="F365" s="16" t="s">
        <v>236</v>
      </c>
      <c r="G365" s="23"/>
      <c r="H365" s="23"/>
      <c r="I365" s="16"/>
      <c r="J365" s="24"/>
      <c r="K365" s="170">
        <v>1</v>
      </c>
      <c r="L365" s="23">
        <v>5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9">
        <f t="shared" si="10"/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/>
    </row>
    <row r="366" spans="1:27" ht="15.95" customHeight="1" x14ac:dyDescent="0.15">
      <c r="A366" s="1">
        <v>355</v>
      </c>
      <c r="B366" s="30">
        <v>2</v>
      </c>
      <c r="C366" s="21">
        <v>2</v>
      </c>
      <c r="D366" s="22">
        <v>1</v>
      </c>
      <c r="E366" s="22">
        <v>30</v>
      </c>
      <c r="F366" s="16" t="s">
        <v>236</v>
      </c>
      <c r="G366" s="23"/>
      <c r="H366" s="23"/>
      <c r="I366" s="16"/>
      <c r="J366" s="24"/>
      <c r="K366" s="170">
        <v>1</v>
      </c>
      <c r="L366" s="23">
        <v>5</v>
      </c>
      <c r="M366" s="5">
        <v>2</v>
      </c>
      <c r="N366" s="6">
        <v>1</v>
      </c>
      <c r="O366" s="7">
        <v>0</v>
      </c>
      <c r="P366" s="8">
        <v>0</v>
      </c>
      <c r="Q366" s="7">
        <v>0</v>
      </c>
      <c r="R366" s="19">
        <f t="shared" si="10"/>
        <v>3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/>
    </row>
    <row r="367" spans="1:27" ht="15.95" customHeight="1" x14ac:dyDescent="0.15">
      <c r="A367" s="1">
        <v>356</v>
      </c>
      <c r="B367" s="30">
        <v>2</v>
      </c>
      <c r="C367" s="21">
        <v>2</v>
      </c>
      <c r="D367" s="22">
        <v>1</v>
      </c>
      <c r="E367" s="22">
        <v>30</v>
      </c>
      <c r="F367" s="16" t="s">
        <v>236</v>
      </c>
      <c r="G367" s="23"/>
      <c r="H367" s="23"/>
      <c r="I367" s="16"/>
      <c r="J367" s="24"/>
      <c r="K367" s="170">
        <v>1</v>
      </c>
      <c r="L367" s="23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19">
        <f t="shared" si="10"/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/>
    </row>
    <row r="368" spans="1:27" ht="15.95" customHeight="1" x14ac:dyDescent="0.15">
      <c r="A368" s="1">
        <v>357</v>
      </c>
      <c r="B368" s="30">
        <v>2</v>
      </c>
      <c r="C368" s="21">
        <v>2</v>
      </c>
      <c r="D368" s="22">
        <v>1</v>
      </c>
      <c r="E368" s="22">
        <v>30</v>
      </c>
      <c r="F368" s="16" t="s">
        <v>236</v>
      </c>
      <c r="G368" s="23"/>
      <c r="H368" s="23"/>
      <c r="I368" s="16"/>
      <c r="J368" s="24"/>
      <c r="K368" s="170">
        <v>1</v>
      </c>
      <c r="L368" s="23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19">
        <f t="shared" si="10"/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/>
    </row>
    <row r="369" spans="1:27" ht="15.95" customHeight="1" x14ac:dyDescent="0.15">
      <c r="A369" s="1">
        <v>358</v>
      </c>
      <c r="B369" s="30">
        <v>2</v>
      </c>
      <c r="C369" s="21">
        <v>2</v>
      </c>
      <c r="D369" s="22">
        <v>1</v>
      </c>
      <c r="E369" s="22">
        <v>30</v>
      </c>
      <c r="F369" s="16" t="s">
        <v>236</v>
      </c>
      <c r="G369" s="23"/>
      <c r="H369" s="23"/>
      <c r="I369" s="16"/>
      <c r="J369" s="24"/>
      <c r="K369" s="170">
        <v>1</v>
      </c>
      <c r="L369" s="23">
        <v>5</v>
      </c>
      <c r="M369" s="5">
        <v>2</v>
      </c>
      <c r="N369" s="6">
        <v>1</v>
      </c>
      <c r="O369" s="7">
        <v>0</v>
      </c>
      <c r="P369" s="8">
        <v>0</v>
      </c>
      <c r="Q369" s="7">
        <v>0</v>
      </c>
      <c r="R369" s="19">
        <f t="shared" si="10"/>
        <v>3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/>
    </row>
    <row r="370" spans="1:27" ht="15.95" customHeight="1" x14ac:dyDescent="0.15">
      <c r="A370" s="1">
        <v>359</v>
      </c>
      <c r="B370" s="30">
        <v>2</v>
      </c>
      <c r="C370" s="21">
        <v>2</v>
      </c>
      <c r="D370" s="22">
        <v>1</v>
      </c>
      <c r="E370" s="22">
        <v>30</v>
      </c>
      <c r="F370" s="16" t="s">
        <v>236</v>
      </c>
      <c r="G370" s="23"/>
      <c r="H370" s="23"/>
      <c r="I370" s="16"/>
      <c r="J370" s="24"/>
      <c r="K370" s="170">
        <v>1</v>
      </c>
      <c r="L370" s="23">
        <v>5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f t="shared" si="10"/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/>
    </row>
    <row r="371" spans="1:27" ht="15.95" customHeight="1" x14ac:dyDescent="0.15">
      <c r="A371" s="1">
        <v>360</v>
      </c>
      <c r="B371" s="30">
        <v>2</v>
      </c>
      <c r="C371" s="21">
        <v>2</v>
      </c>
      <c r="D371" s="22">
        <v>1</v>
      </c>
      <c r="E371" s="22">
        <v>30</v>
      </c>
      <c r="F371" s="16" t="s">
        <v>236</v>
      </c>
      <c r="G371" s="23"/>
      <c r="H371" s="23"/>
      <c r="I371" s="16"/>
      <c r="J371" s="24"/>
      <c r="K371" s="170">
        <v>1</v>
      </c>
      <c r="L371" s="23">
        <v>5</v>
      </c>
      <c r="M371" s="5">
        <v>0</v>
      </c>
      <c r="N371" s="6">
        <v>4</v>
      </c>
      <c r="O371" s="7">
        <v>0</v>
      </c>
      <c r="P371" s="8">
        <v>0</v>
      </c>
      <c r="Q371" s="7">
        <v>0</v>
      </c>
      <c r="R371" s="19">
        <f t="shared" si="10"/>
        <v>4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/>
    </row>
    <row r="372" spans="1:27" ht="15.95" customHeight="1" x14ac:dyDescent="0.15">
      <c r="A372" s="1">
        <v>361</v>
      </c>
      <c r="B372" s="30">
        <v>2</v>
      </c>
      <c r="C372" s="21">
        <v>2</v>
      </c>
      <c r="D372" s="22">
        <v>1</v>
      </c>
      <c r="E372" s="22">
        <v>30</v>
      </c>
      <c r="F372" s="16" t="s">
        <v>236</v>
      </c>
      <c r="G372" s="23"/>
      <c r="H372" s="23"/>
      <c r="I372" s="16"/>
      <c r="J372" s="24"/>
      <c r="K372" s="170">
        <v>1</v>
      </c>
      <c r="L372" s="23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f t="shared" si="10"/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/>
    </row>
    <row r="373" spans="1:27" ht="15.95" customHeight="1" x14ac:dyDescent="0.15">
      <c r="A373" s="1">
        <v>362</v>
      </c>
      <c r="B373" s="30">
        <v>2</v>
      </c>
      <c r="C373" s="21">
        <v>2</v>
      </c>
      <c r="D373" s="22">
        <v>1</v>
      </c>
      <c r="E373" s="22">
        <v>30</v>
      </c>
      <c r="F373" s="16" t="s">
        <v>236</v>
      </c>
      <c r="G373" s="23"/>
      <c r="H373" s="23"/>
      <c r="I373" s="16"/>
      <c r="J373" s="24"/>
      <c r="K373" s="170">
        <v>1</v>
      </c>
      <c r="L373" s="23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f t="shared" si="10"/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/>
    </row>
    <row r="374" spans="1:27" ht="15.95" customHeight="1" x14ac:dyDescent="0.15">
      <c r="A374" s="1">
        <v>363</v>
      </c>
      <c r="B374" s="30">
        <v>2</v>
      </c>
      <c r="C374" s="21">
        <v>2</v>
      </c>
      <c r="D374" s="22">
        <v>1</v>
      </c>
      <c r="E374" s="22">
        <v>30</v>
      </c>
      <c r="F374" s="16" t="s">
        <v>236</v>
      </c>
      <c r="G374" s="23"/>
      <c r="H374" s="23"/>
      <c r="I374" s="16"/>
      <c r="J374" s="24"/>
      <c r="K374" s="170">
        <v>1</v>
      </c>
      <c r="L374" s="23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f t="shared" si="10"/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/>
    </row>
    <row r="375" spans="1:27" ht="15.95" customHeight="1" x14ac:dyDescent="0.15">
      <c r="A375" s="1">
        <v>364</v>
      </c>
      <c r="B375" s="30">
        <v>2</v>
      </c>
      <c r="C375" s="21">
        <v>2</v>
      </c>
      <c r="D375" s="22">
        <v>1</v>
      </c>
      <c r="E375" s="22">
        <v>30</v>
      </c>
      <c r="F375" s="16" t="s">
        <v>236</v>
      </c>
      <c r="G375" s="23"/>
      <c r="H375" s="23"/>
      <c r="I375" s="16"/>
      <c r="J375" s="24"/>
      <c r="K375" s="170">
        <v>1</v>
      </c>
      <c r="L375" s="23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f t="shared" si="10"/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/>
    </row>
    <row r="376" spans="1:27" ht="15.95" customHeight="1" x14ac:dyDescent="0.15">
      <c r="A376" s="1">
        <v>365</v>
      </c>
      <c r="B376" s="30">
        <v>2</v>
      </c>
      <c r="C376" s="21">
        <v>2</v>
      </c>
      <c r="D376" s="22">
        <v>1</v>
      </c>
      <c r="E376" s="22">
        <v>30</v>
      </c>
      <c r="F376" s="16" t="s">
        <v>236</v>
      </c>
      <c r="G376" s="23"/>
      <c r="H376" s="23"/>
      <c r="I376" s="16"/>
      <c r="J376" s="24"/>
      <c r="K376" s="170">
        <v>1</v>
      </c>
      <c r="L376" s="23">
        <v>5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f t="shared" si="10"/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2</v>
      </c>
      <c r="C377" s="21">
        <v>2</v>
      </c>
      <c r="D377" s="22">
        <v>1</v>
      </c>
      <c r="E377" s="22">
        <v>30</v>
      </c>
      <c r="F377" s="16" t="s">
        <v>236</v>
      </c>
      <c r="G377" s="23"/>
      <c r="H377" s="23"/>
      <c r="I377" s="16"/>
      <c r="J377" s="24"/>
      <c r="K377" s="170">
        <v>1</v>
      </c>
      <c r="L377" s="23">
        <v>5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f t="shared" si="10"/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/>
    </row>
    <row r="378" spans="1:27" ht="15.95" customHeight="1" x14ac:dyDescent="0.15">
      <c r="A378" s="1">
        <v>367</v>
      </c>
      <c r="B378" s="30">
        <v>2</v>
      </c>
      <c r="C378" s="21">
        <v>2</v>
      </c>
      <c r="D378" s="22">
        <v>1</v>
      </c>
      <c r="E378" s="22">
        <v>30</v>
      </c>
      <c r="F378" s="16" t="s">
        <v>236</v>
      </c>
      <c r="G378" s="23"/>
      <c r="H378" s="23"/>
      <c r="I378" s="16"/>
      <c r="J378" s="24"/>
      <c r="K378" s="170">
        <v>1</v>
      </c>
      <c r="L378" s="23">
        <v>5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f t="shared" si="10"/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/>
    </row>
    <row r="379" spans="1:27" ht="15.95" customHeight="1" x14ac:dyDescent="0.15">
      <c r="A379" s="1">
        <v>368</v>
      </c>
      <c r="B379" s="30">
        <v>2</v>
      </c>
      <c r="C379" s="21">
        <v>2</v>
      </c>
      <c r="D379" s="22">
        <v>1</v>
      </c>
      <c r="E379" s="22">
        <v>30</v>
      </c>
      <c r="F379" s="16" t="s">
        <v>236</v>
      </c>
      <c r="G379" s="23"/>
      <c r="H379" s="23"/>
      <c r="I379" s="16"/>
      <c r="J379" s="24"/>
      <c r="K379" s="170">
        <v>1</v>
      </c>
      <c r="L379" s="23">
        <v>5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f t="shared" si="10"/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/>
    </row>
    <row r="380" spans="1:27" ht="15.95" customHeight="1" x14ac:dyDescent="0.15">
      <c r="A380" s="1">
        <v>369</v>
      </c>
      <c r="B380" s="30">
        <v>2</v>
      </c>
      <c r="C380" s="21">
        <v>2</v>
      </c>
      <c r="D380" s="22">
        <v>1</v>
      </c>
      <c r="E380" s="22">
        <v>30</v>
      </c>
      <c r="F380" s="16" t="s">
        <v>236</v>
      </c>
      <c r="G380" s="23"/>
      <c r="H380" s="23"/>
      <c r="I380" s="16"/>
      <c r="J380" s="24"/>
      <c r="K380" s="170">
        <v>1</v>
      </c>
      <c r="L380" s="23">
        <v>5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f t="shared" si="10"/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70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81:J1000">
    <cfRule type="expression" dxfId="20" priority="21">
      <formula>I381=2</formula>
    </cfRule>
  </conditionalFormatting>
  <conditionalFormatting sqref="G381:I1000">
    <cfRule type="expression" dxfId="19" priority="20">
      <formula>XFD381=2</formula>
    </cfRule>
  </conditionalFormatting>
  <conditionalFormatting sqref="G381:G1000">
    <cfRule type="expression" dxfId="18" priority="19">
      <formula>B381=2</formula>
    </cfRule>
  </conditionalFormatting>
  <conditionalFormatting sqref="H381:H1000">
    <cfRule type="expression" dxfId="17" priority="18">
      <formula>B381=2</formula>
    </cfRule>
  </conditionalFormatting>
  <conditionalFormatting sqref="J381:J1000">
    <cfRule type="expression" dxfId="16" priority="17">
      <formula>B381=2</formula>
    </cfRule>
  </conditionalFormatting>
  <conditionalFormatting sqref="J12:J332">
    <cfRule type="expression" dxfId="15" priority="11">
      <formula>I12=2</formula>
    </cfRule>
  </conditionalFormatting>
  <conditionalFormatting sqref="G12:I12 I13 G13:G332 H14:I332">
    <cfRule type="expression" dxfId="14" priority="10">
      <formula>XFD12=2</formula>
    </cfRule>
  </conditionalFormatting>
  <conditionalFormatting sqref="G12:G332">
    <cfRule type="expression" dxfId="13" priority="9">
      <formula>B12=2</formula>
    </cfRule>
  </conditionalFormatting>
  <conditionalFormatting sqref="H12 H14:H332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332">
    <cfRule type="expression" dxfId="10" priority="6">
      <formula>B12=2</formula>
    </cfRule>
  </conditionalFormatting>
  <conditionalFormatting sqref="J333:J380">
    <cfRule type="expression" dxfId="9" priority="5">
      <formula>I333=2</formula>
    </cfRule>
  </conditionalFormatting>
  <conditionalFormatting sqref="G333:I380">
    <cfRule type="expression" dxfId="8" priority="4">
      <formula>XFD333=2</formula>
    </cfRule>
  </conditionalFormatting>
  <conditionalFormatting sqref="G333:G380">
    <cfRule type="expression" dxfId="7" priority="3">
      <formula>B333=2</formula>
    </cfRule>
  </conditionalFormatting>
  <conditionalFormatting sqref="H333:H380">
    <cfRule type="expression" dxfId="6" priority="2">
      <formula>B333=2</formula>
    </cfRule>
  </conditionalFormatting>
  <conditionalFormatting sqref="J333:J380">
    <cfRule type="expression" dxfId="5" priority="1">
      <formula>B333=2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FBC9D9E5-1CF3-4E5C-A3DD-06E3F174D36D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16CF0F08-95E9-4036-A432-C885F336BB76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BB61A3EE-7BE7-4A35-8E1F-9611460E47BF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353528D7-1D30-4799-A59C-B7653657B0D1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2AF79533-21AC-422F-BE29-F7C55DF94F19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10" sqref="H10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1</v>
      </c>
      <c r="E5" s="165">
        <f>ローデータ!D4</f>
        <v>30</v>
      </c>
      <c r="F5" s="165" t="str">
        <f>ローデータ!E4</f>
        <v>木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369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321</v>
      </c>
      <c r="E13" s="165">
        <f>COUNTIFS(ローデータ!B12:B1011,2)</f>
        <v>48</v>
      </c>
      <c r="F13" s="165">
        <f>SUM(D13:E13)</f>
        <v>369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1</v>
      </c>
      <c r="D18" s="120">
        <f>ローデータ!D4</f>
        <v>30</v>
      </c>
      <c r="E18" s="120" t="str">
        <f>ローデータ!E4</f>
        <v>木</v>
      </c>
      <c r="G18" s="285">
        <f>COUNTIFS(ローデータ!B12:B1011,2)</f>
        <v>48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48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60</v>
      </c>
      <c r="K31" s="85">
        <f>SUMIFS(ローデータ!N12:N1011,ローデータ!$B$12:$B$1011,2,ローデータ!$K$12:$K$1011,$B$23)</f>
        <v>44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104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48</v>
      </c>
      <c r="G32" s="56">
        <f>SUM(B32:F32)</f>
        <v>48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61"/>
      <c r="H4" s="412">
        <f>COUNTIFS(ローデータ!B12:B1011,1)</f>
        <v>321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4</v>
      </c>
      <c r="C10" s="56">
        <f>COUNTIFS(ローデータ!$B$12:$B$1011,1,ローデータ!$H$12:$H$1011,C8)</f>
        <v>65</v>
      </c>
      <c r="D10" s="56">
        <f>COUNTIFS(ローデータ!$B$12:$B$1011,1,ローデータ!$H$12:$H$1011,D8)</f>
        <v>66</v>
      </c>
      <c r="E10" s="56">
        <f>COUNTIFS(ローデータ!$B$12:$B$1011,1,ローデータ!$H$12:$H$1011,E8)</f>
        <v>69</v>
      </c>
      <c r="F10" s="56">
        <f>COUNTIFS(ローデータ!$B$12:$B$1011,1,ローデータ!$H$12:$H$1011,F8)</f>
        <v>54</v>
      </c>
      <c r="G10" s="56">
        <f>COUNTIFS(ローデータ!$B$12:$B$1011,1,ローデータ!$H$12:$H$1011,G8)</f>
        <v>21</v>
      </c>
      <c r="H10" s="56">
        <f>COUNTIFS(ローデータ!$B$12:$B$1011,1,ローデータ!$H$12:$H$1011,H8)</f>
        <v>18</v>
      </c>
      <c r="I10" s="56">
        <f>COUNTIFS(ローデータ!$B$12:$B$1011,1,ローデータ!$H$12:$H$1011,I8)</f>
        <v>18</v>
      </c>
      <c r="J10" s="56">
        <f>COUNTIFS(ローデータ!$B$12:$B$1011,1,ローデータ!$H$12:$H$1011,J8)</f>
        <v>6</v>
      </c>
      <c r="K10" s="56">
        <f>SUM(B10:J10)</f>
        <v>321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317</v>
      </c>
      <c r="D16" s="56">
        <f>SUM(B16:C16)</f>
        <v>321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3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219</v>
      </c>
      <c r="C23" s="286"/>
      <c r="D23" s="285">
        <f>COUNTIFS(ローデータ!$B$12:$B$1011,1,ローデータ!$K$12:$K$1011,D21)</f>
        <v>67</v>
      </c>
      <c r="E23" s="286"/>
      <c r="F23" s="285">
        <f>COUNTIFS(ローデータ!$B$12:$B$1011,1,ローデータ!$K$12:$K$1011,F21)</f>
        <v>34</v>
      </c>
      <c r="G23" s="287"/>
      <c r="H23" s="286"/>
      <c r="I23" s="56">
        <f>SUM(B23:H23)</f>
        <v>320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79</v>
      </c>
      <c r="K29" s="85">
        <f>SUMIFS(ローデータ!N12:N1011,ローデータ!$B$12:$B$1011,1,ローデータ!$K$12:$K$1011,$B$21)</f>
        <v>143</v>
      </c>
      <c r="L29" s="85">
        <f>SUMIFS(ローデータ!O12:O1011,ローデータ!$B$12:$B$1011,1,ローデータ!$K$12:$K$1011,$B$21)</f>
        <v>69</v>
      </c>
      <c r="M29" s="85">
        <f>SUMIFS(ローデータ!P12:P1011,ローデータ!$B$12:$B$1011,1,ローデータ!$K$12:$K$1011,$B$21)</f>
        <v>55</v>
      </c>
      <c r="N29" s="85">
        <f>SUMIFS(ローデータ!Q12:Q1011,ローデータ!$B$12:$B$1011,1,ローデータ!$K$12:$K$1011,$B$21)</f>
        <v>1</v>
      </c>
      <c r="O29" s="85">
        <f>SUM(J29:N29)</f>
        <v>347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190</v>
      </c>
      <c r="C30" s="56">
        <f>COUNTIFS(ローデータ!$B$12:$B$1011,1,ローデータ!$K$12:$K$1011,$B$21,ローデータ!$L$12:$L$1011,C27)</f>
        <v>22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3</v>
      </c>
      <c r="G30" s="56">
        <f>SUM(B30:F30)</f>
        <v>219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62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0</v>
      </c>
      <c r="E36" s="56">
        <f>SUM(B36:D36)</f>
        <v>67</v>
      </c>
      <c r="I36" s="154" t="s">
        <v>51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39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22</v>
      </c>
      <c r="O36" s="56">
        <f>SUMIFS(ローデータ!Y12:Y1011,ローデータ!$B$12:$B$1011,1,ローデータ!$K$12:$K$1011,$D$21)</f>
        <v>9</v>
      </c>
      <c r="P36" s="56">
        <f>SUMIFS(ローデータ!Z12:Z1011,ローデータ!$B$12:$B$1011,1,ローデータ!$K$12:$K$1011,$D$21)</f>
        <v>0</v>
      </c>
      <c r="Q36" s="56">
        <f>SUM(J36:P36)</f>
        <v>82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32</v>
      </c>
      <c r="C44" s="85">
        <f>COUNTIFS(ローデータ!$B$12:$B$1011,1,ローデータ!$K$12:$K$1011,$F$21,ローデータ!$L$12:$L$1011,C41)</f>
        <v>2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34</v>
      </c>
      <c r="H44" s="88">
        <f>COUNTIFS(ローデータ!$B$12:$B$1011,1,ローデータ!$K$12:$K$1011,$F$21,ローデータ!$S$12:$S$1011,H41)</f>
        <v>32</v>
      </c>
      <c r="I44" s="89">
        <f>COUNTIFS(ローデータ!$B$12:$B$1011,1,ローデータ!$K$12:$K$1011,$F$21,ローデータ!$S$12:$S$1011,I41)</f>
        <v>2</v>
      </c>
      <c r="J44" s="89">
        <f>COUNTIFS(ローデータ!$B$12:$B$1011,1,ローデータ!$K$12:$K$1011,$F$21,ローデータ!$S$12:$S$1011,J41)</f>
        <v>0</v>
      </c>
      <c r="K44" s="89">
        <f>SUM(H44:J44)</f>
        <v>34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2</v>
      </c>
      <c r="C50" s="90">
        <f>SUMIFS(ローデータ!N12:N1011,ローデータ!$B$12:$B$1011,1,ローデータ!$K$12:$K$1011,$F$21)</f>
        <v>34</v>
      </c>
      <c r="D50" s="90">
        <f>SUMIFS(ローデータ!O12:O1011,ローデータ!$B$12:$B$1011,1,ローデータ!$K$12:$K$1011,$F$21)</f>
        <v>12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48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25</v>
      </c>
      <c r="J50" s="90">
        <f>SUMIFS(ローデータ!V12:V1011,ローデータ!$B$12:$B$1011,1,ローデータ!$K$12:$K$1011,$F$21)</f>
        <v>8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7</v>
      </c>
      <c r="M50" s="90">
        <f>SUMIFS(ローデータ!Y12:Y1011,ローデータ!$B$12:$B$1011,1,ローデータ!$K$12:$K$1011,$F$21)</f>
        <v>3</v>
      </c>
      <c r="N50" s="90">
        <f>SUMIFS(ローデータ!Z12:Z1011,ローデータ!$B$12:$B$1011,1,ローデータ!$K$12:$K$1011,$F$21)</f>
        <v>0</v>
      </c>
      <c r="O50" s="94">
        <f>SUM(H50:N50)</f>
        <v>44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4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64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1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65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65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1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66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67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2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69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54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54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21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21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18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18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18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6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6</v>
      </c>
    </row>
    <row r="68" spans="1:15" ht="14.1" customHeight="1" thickTop="1" x14ac:dyDescent="0.15">
      <c r="A68" s="327" t="s">
        <v>50</v>
      </c>
      <c r="B68" s="328"/>
      <c r="C68" s="99">
        <f>SUM(C59:C67)</f>
        <v>317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3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321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3</v>
      </c>
      <c r="D75" s="286"/>
      <c r="E75" s="285">
        <f>COUNTIFS(ローデータ!$B$12:$B$1011,1,ローデータ!$H$12:$H$1011,$A$75,ローデータ!$K$12:$K$1011,E73)</f>
        <v>1</v>
      </c>
      <c r="F75" s="286"/>
      <c r="G75" s="285">
        <f>COUNTIFS(ローデータ!$B$12:$B$1011,1,ローデータ!$H$12:$H$1011,$A$75,ローデータ!$K$12:$K$1011,G73)</f>
        <v>0</v>
      </c>
      <c r="H75" s="287"/>
      <c r="I75" s="287"/>
      <c r="J75" s="103">
        <f t="shared" ref="J75:J84" si="2">SUM(C75:I75)</f>
        <v>4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34</v>
      </c>
      <c r="D76" s="286"/>
      <c r="E76" s="285">
        <f>COUNTIFS(ローデータ!$B$12:$B$1011,1,ローデータ!$H$12:$H$1011,$A$76,ローデータ!$K$12:$K$1011,E73)</f>
        <v>18</v>
      </c>
      <c r="F76" s="286"/>
      <c r="G76" s="285">
        <f>COUNTIFS(ローデータ!$B$12:$B$1011,1,ローデータ!$H$12:$H$1011,$A$76,ローデータ!$K$12:$K$1011,G73)</f>
        <v>13</v>
      </c>
      <c r="H76" s="287"/>
      <c r="I76" s="287"/>
      <c r="J76" s="103">
        <f t="shared" si="2"/>
        <v>65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41</v>
      </c>
      <c r="D77" s="286"/>
      <c r="E77" s="285">
        <f>COUNTIFS(ローデータ!$B$12:$B$1011,1,ローデータ!$H$12:$H$1011,$A$77,ローデータ!$K$12:$K$1011,E73)</f>
        <v>17</v>
      </c>
      <c r="F77" s="286"/>
      <c r="G77" s="285">
        <f>COUNTIFS(ローデータ!$B$12:$B$1011,1,ローデータ!$H$12:$H$1011,$A$77,ローデータ!$K$12:$K$1011,G73)</f>
        <v>8</v>
      </c>
      <c r="H77" s="287"/>
      <c r="I77" s="287"/>
      <c r="J77" s="103">
        <f t="shared" si="2"/>
        <v>66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47</v>
      </c>
      <c r="D78" s="286"/>
      <c r="E78" s="285">
        <f>COUNTIFS(ローデータ!$B$12:$B$1011,1,ローデータ!$H$12:$H$1011,$A$78,ローデータ!$K$12:$K$1011,E73)</f>
        <v>13</v>
      </c>
      <c r="F78" s="286"/>
      <c r="G78" s="285">
        <f>COUNTIFS(ローデータ!$B$12:$B$1011,1,ローデータ!$H$12:$H$1011,$A$78,ローデータ!$K$12:$K$1011,G73)</f>
        <v>8</v>
      </c>
      <c r="H78" s="287"/>
      <c r="I78" s="287"/>
      <c r="J78" s="103">
        <f t="shared" si="2"/>
        <v>68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38</v>
      </c>
      <c r="D79" s="286"/>
      <c r="E79" s="285">
        <f>COUNTIFS(ローデータ!$B$12:$B$1011,1,ローデータ!$H$12:$H$1011,$A$79,ローデータ!$K$12:$K$1011,E73)</f>
        <v>12</v>
      </c>
      <c r="F79" s="286"/>
      <c r="G79" s="285">
        <f>COUNTIFS(ローデータ!$B$12:$B$1011,1,ローデータ!$H$12:$H$1011,$A$79,ローデータ!$K$12:$K$1011,G73)</f>
        <v>4</v>
      </c>
      <c r="H79" s="287"/>
      <c r="I79" s="287"/>
      <c r="J79" s="103">
        <f t="shared" si="2"/>
        <v>54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18</v>
      </c>
      <c r="D80" s="286"/>
      <c r="E80" s="285">
        <f>COUNTIFS(ローデータ!$B$12:$B$1011,1,ローデータ!$H$12:$H$1011,$A$80,ローデータ!$K$12:$K$1011,E73)</f>
        <v>3</v>
      </c>
      <c r="F80" s="286"/>
      <c r="G80" s="285">
        <f>COUNTIFS(ローデータ!$B$12:$B$1011,1,ローデータ!$H$12:$H$1011,$A$80,ローデータ!$K$12:$K$1011,G73)</f>
        <v>0</v>
      </c>
      <c r="H80" s="287"/>
      <c r="I80" s="287"/>
      <c r="J80" s="103">
        <f t="shared" si="2"/>
        <v>21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16</v>
      </c>
      <c r="D81" s="286"/>
      <c r="E81" s="285">
        <f>COUNTIFS(ローデータ!$B$12:$B$1011,1,ローデータ!$H$12:$H$1011,$A$81,ローデータ!$K$12:$K$1011,E73)</f>
        <v>2</v>
      </c>
      <c r="F81" s="286"/>
      <c r="G81" s="285">
        <f>COUNTIFS(ローデータ!$B$12:$B$1011,1,ローデータ!$H$12:$H$1011,$A$81,ローデータ!$K$12:$K$1011,G73)</f>
        <v>0</v>
      </c>
      <c r="H81" s="287"/>
      <c r="I81" s="287"/>
      <c r="J81" s="103">
        <f t="shared" si="2"/>
        <v>18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16</v>
      </c>
      <c r="D82" s="286"/>
      <c r="E82" s="285">
        <f>COUNTIFS(ローデータ!$B$12:$B$1011,1,ローデータ!$H$12:$H$1011,$A$82,ローデータ!$K$12:$K$1011,E73)</f>
        <v>1</v>
      </c>
      <c r="F82" s="286"/>
      <c r="G82" s="285">
        <f>COUNTIFS(ローデータ!$B$12:$B$1011,1,ローデータ!$H$12:$H$1011,$A$82,ローデータ!$K$12:$K$1011,G73)</f>
        <v>1</v>
      </c>
      <c r="H82" s="287"/>
      <c r="I82" s="287"/>
      <c r="J82" s="103">
        <f t="shared" si="2"/>
        <v>18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6</v>
      </c>
      <c r="D83" s="346"/>
      <c r="E83" s="345">
        <f>COUNTIFS(ローデータ!$B$12:$B$1011,1,ローデータ!$H$12:$H$1011,$A$83,ローデータ!$K$12:$K$1011,E73)</f>
        <v>0</v>
      </c>
      <c r="F83" s="346"/>
      <c r="G83" s="347">
        <f>COUNTIFS(ローデータ!$B$12:$B$1011,1,ローデータ!$H$12:$H$1011,$A$83,ローデータ!$K$12:$K$1011,G73)</f>
        <v>0</v>
      </c>
      <c r="H83" s="347"/>
      <c r="I83" s="345"/>
      <c r="J83" s="104">
        <f t="shared" si="2"/>
        <v>6</v>
      </c>
    </row>
    <row r="84" spans="1:17" ht="14.1" customHeight="1" thickTop="1" x14ac:dyDescent="0.15">
      <c r="A84" s="327" t="s">
        <v>50</v>
      </c>
      <c r="B84" s="328"/>
      <c r="C84" s="348">
        <f>SUM(C75:D83)</f>
        <v>219</v>
      </c>
      <c r="D84" s="349"/>
      <c r="E84" s="348">
        <f>SUM(E75:F83)</f>
        <v>67</v>
      </c>
      <c r="F84" s="349"/>
      <c r="G84" s="350">
        <f>SUM(G75:I83)</f>
        <v>34</v>
      </c>
      <c r="H84" s="350"/>
      <c r="I84" s="348"/>
      <c r="J84" s="105">
        <f t="shared" si="2"/>
        <v>320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3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3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3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3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1</v>
      </c>
      <c r="M93" s="87">
        <f>SUMIFS(ローデータ!$N$12:$N$1011,ローデータ!$B$12:$B$1011,1,ローデータ!$K$12:$K$1011,$B$21,ローデータ!$H$12:$H$1011,J93)</f>
        <v>30</v>
      </c>
      <c r="N93" s="87">
        <f>SUMIFS(ローデータ!$O$12:$O$1011,ローデータ!$B$12:$B$1011,1,ローデータ!$K$12:$K$1011,$B$21,ローデータ!$H$12:$H$1011,J93)</f>
        <v>10</v>
      </c>
      <c r="O93" s="87">
        <f>SUMIFS(ローデータ!$P$12:$P$1011,ローデータ!$B$12:$B$1011,1,ローデータ!$K$12:$K$1011,$B$21,ローデータ!$H$12:$H$1011,J93)</f>
        <v>8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49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32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34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15</v>
      </c>
      <c r="M94" s="87">
        <f>SUMIFS(ローデータ!$N$12:$N$1011,ローデータ!$B$12:$B$1011,1,ローデータ!$K$12:$K$1011,$B$21,ローデータ!$H$12:$H$1011,J94)</f>
        <v>32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7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59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37</v>
      </c>
      <c r="D95" s="56">
        <f>COUNTIFS(ローデータ!$B$12:$B$1011,1,ローデータ!$K$12:$K$1011,$B$21,ローデータ!$L$12:$L$1011,$D$90,ローデータ!$H$12:$H$1011,A95)</f>
        <v>2</v>
      </c>
      <c r="E95" s="56">
        <f>COUNTIFS(ローデータ!$B$12:$B$1011,1,ローデータ!$K$12:$K$1011,$B$21,ローデータ!$L$12:$L$1011,$E$90,ローデータ!$H$12:$H$1011,A95)</f>
        <v>2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41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15</v>
      </c>
      <c r="M95" s="87">
        <f>SUMIFS(ローデータ!$N$12:$N$1011,ローデータ!$B$12:$B$1011,1,ローデータ!$K$12:$K$1011,$B$21,ローデータ!$H$12:$H$1011,J95)</f>
        <v>29</v>
      </c>
      <c r="N95" s="87">
        <f>SUMIFS(ローデータ!$O$12:$O$1011,ローデータ!$B$12:$B$1011,1,ローデータ!$K$12:$K$1011,$B$21,ローデータ!$H$12:$H$1011,J95)</f>
        <v>12</v>
      </c>
      <c r="O95" s="87">
        <f>SUMIFS(ローデータ!$P$12:$P$1011,ローデータ!$B$12:$B$1011,1,ローデータ!$K$12:$K$1011,$B$21,ローデータ!$H$12:$H$1011,J95)</f>
        <v>5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61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37</v>
      </c>
      <c r="D96" s="56">
        <f>COUNTIFS(ローデータ!$B$12:$B$1011,1,ローデータ!$K$12:$K$1011,$B$21,ローデータ!$L$12:$L$1011,$D$90,ローデータ!$H$12:$H$1011,A96)</f>
        <v>6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1</v>
      </c>
      <c r="G96" s="56">
        <f>COUNTIFS(ローデータ!$B$12:$B$1011,1,ローデータ!$K$12:$K$1011,$B$21,ローデータ!$L$12:$L$1011,$G$90,ローデータ!$H$12:$H$1011,A96)</f>
        <v>2</v>
      </c>
      <c r="H96" s="56">
        <f t="shared" si="4"/>
        <v>47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15</v>
      </c>
      <c r="M96" s="87">
        <f>SUMIFS(ローデータ!$N$12:$N$1011,ローデータ!$B$12:$B$1011,1,ローデータ!$K$12:$K$1011,$B$21,ローデータ!$H$12:$H$1011,J96)</f>
        <v>25</v>
      </c>
      <c r="N96" s="87">
        <f>SUMIFS(ローデータ!$O$12:$O$1011,ローデータ!$B$12:$B$1011,1,ローデータ!$K$12:$K$1011,$B$21,ローデータ!$H$12:$H$1011,J96)</f>
        <v>21</v>
      </c>
      <c r="O96" s="87">
        <f>SUMIFS(ローデータ!$P$12:$P$1011,ローデータ!$B$12:$B$1011,1,ローデータ!$K$12:$K$1011,$B$21,ローデータ!$H$12:$H$1011,J96)</f>
        <v>14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75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30</v>
      </c>
      <c r="D97" s="56">
        <f>COUNTIFS(ローデータ!$B$12:$B$1011,1,ローデータ!$K$12:$K$1011,$B$21,ローデータ!$L$12:$L$1011,$D$90,ローデータ!$H$12:$H$1011,A97)</f>
        <v>7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38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12</v>
      </c>
      <c r="M97" s="87">
        <f>SUMIFS(ローデータ!$N$12:$N$1011,ローデータ!$B$12:$B$1011,1,ローデータ!$K$12:$K$1011,$B$21,ローデータ!$H$12:$H$1011,J97)</f>
        <v>8</v>
      </c>
      <c r="N97" s="87">
        <f>SUMIFS(ローデータ!$O$12:$O$1011,ローデータ!$B$12:$B$1011,1,ローデータ!$K$12:$K$1011,$B$21,ローデータ!$H$12:$H$1011,J97)</f>
        <v>4</v>
      </c>
      <c r="O97" s="87">
        <f>SUMIFS(ローデータ!$P$12:$P$1011,ローデータ!$B$12:$B$1011,1,ローデータ!$K$12:$K$1011,$B$21,ローデータ!$H$12:$H$1011,J97)</f>
        <v>10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34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17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18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10</v>
      </c>
      <c r="M98" s="87">
        <f>SUMIFS(ローデータ!$N$12:$N$1011,ローデータ!$B$12:$B$1011,1,ローデータ!$K$12:$K$1011,$B$21,ローデータ!$H$12:$H$1011,J98)</f>
        <v>7</v>
      </c>
      <c r="N98" s="87">
        <f>SUMIFS(ローデータ!$O$12:$O$1011,ローデータ!$B$12:$B$1011,1,ローデータ!$K$12:$K$1011,$B$21,ローデータ!$H$12:$H$1011,J98)</f>
        <v>7</v>
      </c>
      <c r="O98" s="87">
        <f>SUMIFS(ローデータ!$P$12:$P$1011,ローデータ!$B$12:$B$1011,1,ローデータ!$K$12:$K$1011,$B$21,ローデータ!$H$12:$H$1011,J98)</f>
        <v>5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29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15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16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7</v>
      </c>
      <c r="M99" s="87">
        <f>SUMIFS(ローデータ!$N$12:$N$1011,ローデータ!$B$12:$B$1011,1,ローデータ!$K$12:$K$1011,$B$21,ローデータ!$H$12:$H$1011,J99)</f>
        <v>9</v>
      </c>
      <c r="N99" s="87">
        <f>SUMIFS(ローデータ!$O$12:$O$1011,ローデータ!$B$12:$B$1011,1,ローデータ!$K$12:$K$1011,$B$21,ローデータ!$H$12:$H$1011,J99)</f>
        <v>6</v>
      </c>
      <c r="O99" s="87">
        <f>SUMIFS(ローデータ!$P$12:$P$1011,ローデータ!$B$12:$B$1011,1,ローデータ!$K$12:$K$1011,$B$21,ローデータ!$H$12:$H$1011,J99)</f>
        <v>3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25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16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4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4</v>
      </c>
      <c r="O100" s="87">
        <f>SUMIFS(ローデータ!$P$12:$P$1011,ローデータ!$B$12:$B$1011,1,ローデータ!$K$12:$K$1011,$B$21,ローデータ!$H$12:$H$1011,J100)</f>
        <v>3</v>
      </c>
      <c r="P100" s="107">
        <f>SUMIFS(ローデータ!$Q$12:$Q$1011,ローデータ!$B$12:$B$1011,1,ローデータ!$K$12:$K$1011,$B$21,ローデータ!$H$12:$H$1011,J100)</f>
        <v>1</v>
      </c>
      <c r="Q100" s="102">
        <f t="shared" si="3"/>
        <v>12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5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48" t="s">
        <v>50</v>
      </c>
      <c r="K101" s="149"/>
      <c r="L101" s="102">
        <f>SUM(L92:L100)</f>
        <v>79</v>
      </c>
      <c r="M101" s="102">
        <f>SUM(M92:M100)</f>
        <v>143</v>
      </c>
      <c r="N101" s="102">
        <f>SUM(N92:N100)</f>
        <v>69</v>
      </c>
      <c r="O101" s="102">
        <f>SUM(O92:O100)</f>
        <v>55</v>
      </c>
      <c r="P101" s="102">
        <f>SUM(P92:P100)</f>
        <v>1</v>
      </c>
      <c r="Q101" s="102">
        <f t="shared" si="3"/>
        <v>347</v>
      </c>
    </row>
    <row r="102" spans="1:17" ht="14.1" customHeight="1" x14ac:dyDescent="0.15">
      <c r="A102" s="148" t="s">
        <v>50</v>
      </c>
      <c r="B102" s="149"/>
      <c r="C102" s="56">
        <f>SUM(C93:C101)</f>
        <v>190</v>
      </c>
      <c r="D102" s="56">
        <f>SUM(D93:D101)</f>
        <v>22</v>
      </c>
      <c r="E102" s="56">
        <f>SUM(E93:E101)</f>
        <v>3</v>
      </c>
      <c r="F102" s="56">
        <f>SUM(F93:F101)</f>
        <v>1</v>
      </c>
      <c r="G102" s="56">
        <f>SUM(G93:G101)</f>
        <v>3</v>
      </c>
      <c r="H102" s="56">
        <f t="shared" si="4"/>
        <v>219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1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1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1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18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18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1</v>
      </c>
      <c r="K110" s="108">
        <f>SUMIFS(ローデータ!$U$12:$U$1011,ローデータ!$B$12:$B$1011,1,ローデータ!$K$12:$K$1011,$D$21,ローデータ!$H$12:$H$1011,H110)</f>
        <v>11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7</v>
      </c>
      <c r="O110" s="108">
        <f>SUMIFS(ローデータ!$Y$12:$Y$1011,ローデータ!$B$12:$B$1011,1,ローデータ!$K$12:$K$1011,$D$21,ローデータ!$H$12:$H$1011,H110)</f>
        <v>0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20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17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11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4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12</v>
      </c>
      <c r="D112" s="108">
        <f>COUNTIFS(ローデータ!$B$12:$B$1011,1,ローデータ!$K$12:$K$1011,$D$21,ローデータ!$S$12:$S$1011,$D$107,ローデータ!$H$12:$H$1011,A112)</f>
        <v>1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2</v>
      </c>
      <c r="K112" s="108">
        <f>SUMIFS(ローデータ!$U$12:$U$1011,ローデータ!$B$12:$B$1011,1,ローデータ!$K$12:$K$1011,$D$21,ローデータ!$H$12:$H$1011,H112)</f>
        <v>5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6</v>
      </c>
      <c r="O112" s="108">
        <f>SUMIFS(ローデータ!$Y$12:$Y$1011,ローデータ!$B$12:$B$1011,1,ローデータ!$K$12:$K$1011,$D$21,ローデータ!$H$12:$H$1011,H112)</f>
        <v>3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11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1</v>
      </c>
      <c r="K113" s="108">
        <f>SUMIFS(ローデータ!$U$12:$U$1011,ローデータ!$B$12:$B$1011,1,ローデータ!$K$12:$K$1011,$D$21,ローデータ!$H$12:$H$1011,H113)</f>
        <v>8</v>
      </c>
      <c r="L113" s="108">
        <f>SUMIFS(ローデータ!$V$12:$V$1011,ローデータ!$B$12:$B$1011,1,ローデータ!$K$12:$K$1011,$D$21,ローデータ!$H$12:$H$1011,H113)</f>
        <v>3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4</v>
      </c>
      <c r="O113" s="108">
        <f>SUMIFS(ローデータ!$Y$12:$Y$1011,ローデータ!$B$12:$B$1011,1,ローデータ!$K$12:$K$1011,$D$21,ローデータ!$H$12:$H$1011,H113)</f>
        <v>1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17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1</v>
      </c>
      <c r="D114" s="108">
        <f>COUNTIFS(ローデータ!$B$12:$B$1011,1,ローデータ!$K$12:$K$1011,$D$21,ローデータ!$S$12:$S$1011,$D$107,ローデータ!$H$12:$H$1011,A114)</f>
        <v>2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1</v>
      </c>
      <c r="K114" s="108">
        <f>SUMIFS(ローデータ!$U$12:$U$1011,ローデータ!$B$12:$B$1011,1,ローデータ!$K$12:$K$1011,$D$21,ローデータ!$H$12:$H$1011,H114)</f>
        <v>2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1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1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1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1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62</v>
      </c>
      <c r="D118" s="108">
        <f t="shared" ref="D118:E118" si="7">SUM(D109:D117)</f>
        <v>5</v>
      </c>
      <c r="E118" s="108">
        <f t="shared" si="7"/>
        <v>0</v>
      </c>
      <c r="F118" s="108">
        <f>SUM(C118:E118)</f>
        <v>67</v>
      </c>
      <c r="G118" s="77"/>
      <c r="H118" s="362" t="s">
        <v>50</v>
      </c>
      <c r="I118" s="363"/>
      <c r="J118" s="108">
        <f t="shared" ref="J118:P118" si="8">SUM(J109:J117)</f>
        <v>7</v>
      </c>
      <c r="K118" s="108">
        <f t="shared" si="8"/>
        <v>39</v>
      </c>
      <c r="L118" s="108">
        <f t="shared" si="8"/>
        <v>5</v>
      </c>
      <c r="M118" s="108">
        <f t="shared" si="8"/>
        <v>0</v>
      </c>
      <c r="N118" s="108">
        <f t="shared" si="8"/>
        <v>22</v>
      </c>
      <c r="O118" s="108">
        <f t="shared" si="8"/>
        <v>9</v>
      </c>
      <c r="P118" s="108">
        <f t="shared" si="8"/>
        <v>0</v>
      </c>
      <c r="Q118" s="108">
        <f t="shared" si="5"/>
        <v>82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12</v>
      </c>
      <c r="D128" s="111">
        <f>COUNTIFS(ローデータ!$B$12:$B$1011,1,ローデータ!$K$12:$K$1011,$F$21,ローデータ!$L$12:$L$1011,$D$124,ローデータ!$H$12:$H$1011,A128)</f>
        <v>1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13</v>
      </c>
      <c r="I128" s="114">
        <f>COUNTIFS(ローデータ!$B$12:$B$1011,1,ローデータ!$K$12:$K$1011,$F$21,ローデータ!$S$12:$S$1011,$I$124,ローデータ!$H$12:$H$1011,A128)</f>
        <v>12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13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8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8</v>
      </c>
      <c r="I129" s="114">
        <f>COUNTIFS(ローデータ!$B$12:$B$1011,1,ローデータ!$K$12:$K$1011,$F$21,ローデータ!$S$12:$S$1011,$I$124,ローデータ!$H$12:$H$1011,A129)</f>
        <v>8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8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8</v>
      </c>
      <c r="I130" s="114">
        <f>COUNTIFS(ローデータ!$B$12:$B$1011,1,ローデータ!$K$12:$K$1011,$F$21,ローデータ!$S$12:$S$1011,$I$124,ローデータ!$H$12:$H$1011,A130)</f>
        <v>8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8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3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4</v>
      </c>
      <c r="I131" s="114">
        <f>COUNTIFS(ローデータ!$B$12:$B$1011,1,ローデータ!$K$12:$K$1011,$F$21,ローデータ!$S$12:$S$1011,$I$124,ローデータ!$H$12:$H$1011,A131)</f>
        <v>3</v>
      </c>
      <c r="J131" s="111">
        <f>COUNTIFS(ローデータ!$B$12:$B$1011,1,ローデータ!$K$12:$K$1011,$F$21,ローデータ!$S$12:$S$1011,$J$124,ローデータ!$H$12:$H$1011,A131)</f>
        <v>1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32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34</v>
      </c>
      <c r="I136" s="110">
        <f>SUM(I127:I135)</f>
        <v>32</v>
      </c>
      <c r="J136" s="108">
        <f>SUM(J127:J135)</f>
        <v>2</v>
      </c>
      <c r="K136" s="108">
        <f>SUM(K127:K135)</f>
        <v>0</v>
      </c>
      <c r="L136" s="108">
        <f t="shared" si="9"/>
        <v>34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13</v>
      </c>
      <c r="E144" s="90">
        <f>SUMIFS(ローデータ!$O$12:$O$1011,ローデータ!$B$12:$B$1011,1,ローデータ!$K$12:$K$1011,$F$21,ローデータ!$H$12:$H$1011,A144)</f>
        <v>5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19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11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4</v>
      </c>
      <c r="N144" s="90">
        <f>SUMIFS(ローデータ!$Y$12:$Y$1011,ローデータ!$B$12:$B$1011,1,ローデータ!$K$12:$K$1011,$F$21,ローデータ!$H$12:$H$1011,A144)</f>
        <v>0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17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10</v>
      </c>
      <c r="E145" s="90">
        <f>SUMIFS(ローデータ!$O$12:$O$1011,ローデータ!$B$12:$B$1011,1,ローデータ!$K$12:$K$1011,$F$21,ローデータ!$H$12:$H$1011,A145)</f>
        <v>2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12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6</v>
      </c>
      <c r="K145" s="90">
        <f>SUMIFS(ローデータ!$V$12:$V$1011,ローデータ!$B$12:$B$1011,1,ローデータ!$K$12:$K$1011,$F$21,ローデータ!$H$12:$H$1011,A145)</f>
        <v>2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0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10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1</v>
      </c>
      <c r="D146" s="90">
        <f>SUMIFS(ローデータ!$N$12:$N$1011,ローデータ!$B$12:$B$1011,1,ローデータ!$K$12:$K$1011,$F$21,ローデータ!$H$12:$H$1011,A146)</f>
        <v>7</v>
      </c>
      <c r="E146" s="90">
        <f>SUMIFS(ローデータ!$O$12:$O$1011,ローデータ!$B$12:$B$1011,1,ローデータ!$K$12:$K$1011,$F$21,ローデータ!$H$12:$H$1011,A146)</f>
        <v>2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10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6</v>
      </c>
      <c r="K146" s="90">
        <f>SUMIFS(ローデータ!$V$12:$V$1011,ローデータ!$B$12:$B$1011,1,ローデータ!$K$12:$K$1011,$F$21,ローデータ!$H$12:$H$1011,A146)</f>
        <v>2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1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3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5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2</v>
      </c>
      <c r="K147" s="90">
        <f>SUMIFS(ローデータ!$V$12:$V$1011,ローデータ!$B$12:$B$1011,1,ローデータ!$K$12:$K$1011,$F$21,ローデータ!$H$12:$H$1011,A147)</f>
        <v>1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2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1</v>
      </c>
      <c r="E150" s="90">
        <f>SUMIFS(ローデータ!$O$12:$O$1011,ローデータ!$B$12:$B$1011,1,ローデータ!$K$12:$K$1011,$F$21,ローデータ!$H$12:$H$1011,A150)</f>
        <v>1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2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1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2</v>
      </c>
      <c r="D152" s="56">
        <f>SUM(D143:D151)</f>
        <v>34</v>
      </c>
      <c r="E152" s="56">
        <f>SUM(E143:E151)</f>
        <v>12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48</v>
      </c>
      <c r="I152" s="56">
        <f t="shared" ref="I152:O152" si="15">SUM(I143:I151)</f>
        <v>1</v>
      </c>
      <c r="J152" s="56">
        <f t="shared" si="15"/>
        <v>25</v>
      </c>
      <c r="K152" s="56">
        <f t="shared" si="15"/>
        <v>8</v>
      </c>
      <c r="L152" s="56">
        <f t="shared" si="15"/>
        <v>0</v>
      </c>
      <c r="M152" s="56">
        <f t="shared" si="15"/>
        <v>7</v>
      </c>
      <c r="N152" s="56">
        <f t="shared" si="15"/>
        <v>3</v>
      </c>
      <c r="O152" s="56">
        <f t="shared" si="15"/>
        <v>0</v>
      </c>
      <c r="P152" s="56">
        <f t="shared" si="13"/>
        <v>44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218</v>
      </c>
      <c r="G159" s="286"/>
      <c r="H159" s="285">
        <f>COUNTIFS(ローデータ!$B$12:$B$1011,1,ローデータ!$I$12:$I$1011,$C$14,ローデータ!$K$12:$K$1011,H157)</f>
        <v>64</v>
      </c>
      <c r="I159" s="286"/>
      <c r="J159" s="285">
        <f>COUNTIFS(ローデータ!$B$12:$B$1011,1,ローデータ!$I$12:$I$1011,$C$14,ローデータ!$K$12:$K$1011,J157)</f>
        <v>34</v>
      </c>
      <c r="K159" s="287"/>
      <c r="L159" s="286"/>
      <c r="M159" s="56">
        <f t="shared" ref="M159:M171" si="16">SUM(F159:L159)</f>
        <v>316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1</v>
      </c>
      <c r="I161" s="286"/>
      <c r="J161" s="285">
        <f>COUNTIFS(ローデータ!$B$12:$B$1011,1,ローデータ!$I$12:$I$1011,$B$14,ローデータ!$J$12:$J$1011,C161,ローデータ!$K$12:$K$1011,$J$157)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1</v>
      </c>
      <c r="G164" s="286"/>
      <c r="H164" s="285">
        <f>COUNTIFS(ローデータ!$B$12:$B$1011,1,ローデータ!$I$12:$I$1011,$B$14,ローデータ!$J$12:$J$1011,C164,ローデータ!$K$12:$K$1011,$H$157)</f>
        <v>2</v>
      </c>
      <c r="I164" s="286"/>
      <c r="J164" s="285">
        <f>COUNTIFS(ローデータ!$B$12:$B$1011,1,ローデータ!$I$12:$I$1011,$B$14,ローデータ!$J$12:$J$1011,C164,ローデータ!$K$12:$K$1011,$J$157)</f>
        <v>0</v>
      </c>
      <c r="K164" s="287"/>
      <c r="L164" s="286"/>
      <c r="M164" s="56">
        <f t="shared" si="16"/>
        <v>3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219</v>
      </c>
      <c r="G171" s="286"/>
      <c r="H171" s="285">
        <f>SUM(H159:I170)</f>
        <v>67</v>
      </c>
      <c r="I171" s="286"/>
      <c r="J171" s="285">
        <f>SUM(J159:L170)</f>
        <v>34</v>
      </c>
      <c r="K171" s="287"/>
      <c r="L171" s="286"/>
      <c r="M171" s="56">
        <f t="shared" si="16"/>
        <v>320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189</v>
      </c>
      <c r="G179" s="56">
        <f>COUNTIFS(ローデータ!$B$12:$B$1011,1,ローデータ!$I$12:$I$1011,$C$14,ローデータ!$K$12:$K$1011,$B$21,ローデータ!$L$12:$L$1011,G176)</f>
        <v>22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3</v>
      </c>
      <c r="K179" s="106">
        <f t="shared" ref="K179:K191" si="17">SUM(F179:J179)</f>
        <v>218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190</v>
      </c>
      <c r="G191" s="56">
        <f>SUM(G179:G190)</f>
        <v>22</v>
      </c>
      <c r="H191" s="56">
        <f>SUM(H179:H190)</f>
        <v>3</v>
      </c>
      <c r="I191" s="56">
        <f>SUM(I179:I190)</f>
        <v>1</v>
      </c>
      <c r="J191" s="56">
        <f>SUM(J179:J190)</f>
        <v>3</v>
      </c>
      <c r="K191" s="106">
        <f t="shared" si="17"/>
        <v>219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79</v>
      </c>
      <c r="G198" s="89">
        <f>SUMIFS(ローデータ!N12:N1011,ローデータ!$B$12:$B$1011,1,ローデータ!$I$12:$I$1011,$C$14,ローデータ!$K$12:$K$1011,$B$21)</f>
        <v>142</v>
      </c>
      <c r="H198" s="89">
        <f>SUMIFS(ローデータ!O12:O1011,ローデータ!$B$12:$B$1011,1,ローデータ!$I$12:$I$1011,$C$14,ローデータ!$K$12:$K$1011,$B$21)</f>
        <v>69</v>
      </c>
      <c r="I198" s="89">
        <f>SUMIFS(ローデータ!P12:P1011,ローデータ!$B$12:$B$1011,1,ローデータ!$I$12:$I$1011,$C$14,ローデータ!$K$12:$K$1011,$B$21)</f>
        <v>55</v>
      </c>
      <c r="J198" s="89">
        <f>SUMIFS(ローデータ!Q12:Q1011,ローデータ!$B$12:$B$1011,1,ローデータ!$I$12:$I$1011,$C$14,ローデータ!$K$12:$K$1011,$B$21)</f>
        <v>1</v>
      </c>
      <c r="K198" s="118">
        <f>SUM(F198:J198)</f>
        <v>346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79</v>
      </c>
      <c r="G210" s="94">
        <f t="shared" ref="G210:I210" si="19">SUM(G198:G209)</f>
        <v>143</v>
      </c>
      <c r="H210" s="94">
        <f>SUM(H198:H209)</f>
        <v>69</v>
      </c>
      <c r="I210" s="94">
        <f t="shared" si="19"/>
        <v>55</v>
      </c>
      <c r="J210" s="94">
        <f>SUM(J198:J209)</f>
        <v>1</v>
      </c>
      <c r="K210" s="118">
        <f t="shared" si="18"/>
        <v>347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59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64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2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2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62</v>
      </c>
      <c r="G228" s="56">
        <f>SUM(G216:G227)</f>
        <v>5</v>
      </c>
      <c r="H228" s="56">
        <f>SUM(H216:H227)</f>
        <v>0</v>
      </c>
      <c r="I228" s="56">
        <f t="shared" si="20"/>
        <v>67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6</v>
      </c>
      <c r="G234" s="89">
        <f>SUMIFS(ローデータ!U12:U1011,ローデータ!$B$12:$B$1011,1,ローデータ!$I$12:$I$1011,$C$14,ローデータ!$K$12:$K$1011,$D$21)</f>
        <v>38</v>
      </c>
      <c r="H234" s="89">
        <f>SUMIFS(ローデータ!V12:V1011,ローデータ!$B$12:$B$1011,1,ローデータ!$I$12:$I$1011,$C$14,ローデータ!$K$12:$K$1011,$D$21)</f>
        <v>5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21</v>
      </c>
      <c r="K234" s="89">
        <f>SUMIFS(ローデータ!Y12:Y1011,ローデータ!$B$12:$B$1011,1,ローデータ!$I$12:$I$1011,$C$14,ローデータ!$K$12:$K$1011,$D$21)</f>
        <v>9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79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1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1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1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1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7</v>
      </c>
      <c r="G246" s="94">
        <f t="shared" ref="G246:L246" si="22">SUM(G234:G245)</f>
        <v>39</v>
      </c>
      <c r="H246" s="94">
        <f t="shared" si="22"/>
        <v>5</v>
      </c>
      <c r="I246" s="94">
        <f>SUM(I234:I245)</f>
        <v>0</v>
      </c>
      <c r="J246" s="94">
        <f t="shared" si="22"/>
        <v>22</v>
      </c>
      <c r="K246" s="94">
        <f>SUM(K234:K245)</f>
        <v>9</v>
      </c>
      <c r="L246" s="94">
        <f t="shared" si="22"/>
        <v>0</v>
      </c>
      <c r="M246" s="56">
        <f t="shared" si="21"/>
        <v>82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32</v>
      </c>
      <c r="G254" s="56">
        <f>COUNTIFS(ローデータ!$B$12:$B$1011,1,ローデータ!$I$12:$I$1011,$C$14,ローデータ!$K$12:$K$1011,$F$21,ローデータ!$L$12:$L$1011,G251)</f>
        <v>2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34</v>
      </c>
      <c r="L254" s="56">
        <f>COUNTIFS(ローデータ!$B$12:$B$1011,1,ローデータ!$I$12:$I$1011,$C$14,ローデータ!$K$12:$K$1011,$F$21,ローデータ!$S$12:$S$1011,L251)</f>
        <v>32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34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32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34</v>
      </c>
      <c r="L266" s="94">
        <f>SUM(L254:L265)</f>
        <v>32</v>
      </c>
      <c r="M266" s="94">
        <f>SUM(M254:M265)</f>
        <v>2</v>
      </c>
      <c r="N266" s="94">
        <f>SUM(N254:N265)</f>
        <v>0</v>
      </c>
      <c r="O266" s="56">
        <f>SUM(L266:N266)</f>
        <v>34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13</v>
      </c>
      <c r="G272" s="89">
        <f>SUMIFS(ローデータ!N86:N1085,ローデータ!$B$12:$B$1011,1,ローデータ!$I$12:$I$1011,$C$14,ローデータ!$K$12:$K$1011,$F$21)</f>
        <v>10</v>
      </c>
      <c r="H272" s="89">
        <f>SUMIFS(ローデータ!O86:O1085,ローデータ!$B$12:$B$1011,1,ローデータ!$I$12:$I$1011,$C$14,ローデータ!$K$12:$K$1011,$F$21)</f>
        <v>3</v>
      </c>
      <c r="I272" s="89">
        <f>SUMIFS(ローデータ!P86:P1085,ローデータ!$B$12:$B$1011,1,ローデータ!$I$12:$I$1011,$C$14,ローデータ!$K$12:$K$1011,$F$21)</f>
        <v>4</v>
      </c>
      <c r="J272" s="89">
        <f>SUMIFS(ローデータ!Q86:Q1085,ローデータ!$B$12:$B$1011,1,ローデータ!$I$12:$I$1011,$C$14,ローデータ!$K$12:$K$1011,$F$21)</f>
        <v>1</v>
      </c>
      <c r="K272" s="95">
        <f>SUM(F272:J272)</f>
        <v>31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25</v>
      </c>
      <c r="N272" s="94">
        <f>SUMIFS(ローデータ!$V$12:$V$1011,ローデータ!$B$12:$B$1011,1,ローデータ!$I$12:$I$1011,$C$14,ローデータ!$K$12:$K$1011,$F$21)</f>
        <v>8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7</v>
      </c>
      <c r="Q272" s="94">
        <f>SUMIFS(ローデータ!$Y$12:$Y$1011,ローデータ!$B$12:$B$1011,1,ローデータ!$I$12:$I$1011,$C$14,ローデータ!$K$12:$K$1011,$F$21)</f>
        <v>3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44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13</v>
      </c>
      <c r="G284" s="56">
        <f t="shared" ref="G284:J284" si="28">SUM(G272:G283)</f>
        <v>10</v>
      </c>
      <c r="H284" s="56">
        <f t="shared" si="28"/>
        <v>3</v>
      </c>
      <c r="I284" s="56">
        <f t="shared" si="28"/>
        <v>4</v>
      </c>
      <c r="J284" s="56">
        <f t="shared" si="28"/>
        <v>1</v>
      </c>
      <c r="K284" s="95">
        <f t="shared" si="26"/>
        <v>31</v>
      </c>
      <c r="L284" s="94">
        <f>SUM(L272:L283)</f>
        <v>1</v>
      </c>
      <c r="M284" s="94">
        <f t="shared" ref="M284:R284" si="29">SUM(M272:M283)</f>
        <v>25</v>
      </c>
      <c r="N284" s="94">
        <f t="shared" si="29"/>
        <v>8</v>
      </c>
      <c r="O284" s="94">
        <f t="shared" si="29"/>
        <v>0</v>
      </c>
      <c r="P284" s="94">
        <f t="shared" si="29"/>
        <v>7</v>
      </c>
      <c r="Q284" s="94">
        <f t="shared" si="29"/>
        <v>3</v>
      </c>
      <c r="R284" s="94">
        <f t="shared" si="29"/>
        <v>0</v>
      </c>
      <c r="S284" s="56">
        <f t="shared" si="27"/>
        <v>44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9</v>
      </c>
      <c r="H4" s="140" t="s">
        <v>53</v>
      </c>
      <c r="K4" s="412">
        <f>COUNTIFS(ローデータ!B12:B1011,1,ローデータ!G12:G1011,$G$4)</f>
        <v>41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40</v>
      </c>
      <c r="D16" s="56">
        <f>SUM(B16:C16)</f>
        <v>41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30</v>
      </c>
      <c r="C23" s="286"/>
      <c r="D23" s="285">
        <f>COUNTIFS(ローデータ!$B$12:$B$1011,1,ローデータ!$G$12:$G$1011,$G$4,ローデータ!$K$12:$K$1011,D21)</f>
        <v>9</v>
      </c>
      <c r="E23" s="286"/>
      <c r="F23" s="285">
        <f>COUNTIFS(ローデータ!$B$12:$B$1011,1,ローデータ!$G$12:$G$1011,$G$4,ローデータ!$K$12:$K$1011,F21)</f>
        <v>2</v>
      </c>
      <c r="G23" s="287"/>
      <c r="H23" s="286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23</v>
      </c>
      <c r="L29" s="85">
        <f>SUMIFS(ローデータ!O12:O1011,ローデータ!$B$12:$B$1011,1,ローデータ!$G$12:$G$1011,$G$4,ローデータ!$K$12:$K$1011,$B$21)</f>
        <v>16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10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30</v>
      </c>
      <c r="D84" s="349"/>
      <c r="E84" s="348">
        <f>SUM(E75:F83)</f>
        <v>9</v>
      </c>
      <c r="F84" s="349"/>
      <c r="G84" s="350">
        <f>SUM(G75:I83)</f>
        <v>2</v>
      </c>
      <c r="H84" s="350"/>
      <c r="I84" s="348"/>
      <c r="J84" s="105">
        <f t="shared" si="2"/>
        <v>41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6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9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23</v>
      </c>
      <c r="N101" s="102">
        <f>SUM(N92:N100)</f>
        <v>16</v>
      </c>
      <c r="O101" s="102">
        <f>SUM(O92:O100)</f>
        <v>4</v>
      </c>
      <c r="P101" s="102">
        <f>SUM(P92:P100)</f>
        <v>0</v>
      </c>
      <c r="Q101" s="102">
        <f t="shared" si="3"/>
        <v>46</v>
      </c>
    </row>
    <row r="102" spans="1:17" ht="14.1" customHeight="1" x14ac:dyDescent="0.15">
      <c r="A102" s="133" t="s">
        <v>50</v>
      </c>
      <c r="B102" s="134"/>
      <c r="C102" s="56">
        <f>SUM(C93:C101)</f>
        <v>28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1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1</v>
      </c>
      <c r="J136" s="108">
        <f>SUM(J127:J135)</f>
        <v>1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30</v>
      </c>
      <c r="G159" s="286"/>
      <c r="H159" s="285">
        <f>COUNTIFS(ローデータ!$B$12:$B$1011,1,ローデータ!$G$12:$G$1011,$G$4,ローデータ!$I$12:$I$1011,$C$14,ローデータ!$K$12:$K$1011,H157)</f>
        <v>8</v>
      </c>
      <c r="I159" s="286"/>
      <c r="J159" s="285">
        <f>COUNTIFS(ローデータ!$B$12:$B$1011,1,ローデータ!$G$12:$G$1011,$G$4,ローデータ!$I$12:$I$1011,$C$14,ローデータ!$K$12:$K$1011,J157)</f>
        <v>2</v>
      </c>
      <c r="K159" s="287"/>
      <c r="L159" s="286"/>
      <c r="M159" s="56">
        <f t="shared" ref="M159:M171" si="16">SUM(F159:L159)</f>
        <v>40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30</v>
      </c>
      <c r="G171" s="286"/>
      <c r="H171" s="285">
        <f>SUM(H159:I170)</f>
        <v>9</v>
      </c>
      <c r="I171" s="286"/>
      <c r="J171" s="285">
        <f>SUM(J159:L170)</f>
        <v>2</v>
      </c>
      <c r="K171" s="287"/>
      <c r="L171" s="286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23</v>
      </c>
      <c r="H198" s="89">
        <f>SUMIFS(ローデータ!O12:O1011,ローデータ!$B$12:$B$1011,1,ローデータ!$G$12:$G$1011,$G$4,ローデータ!$I$12:$I$1011,$C$14,ローデータ!$K$12:$K$1011,$B$21)</f>
        <v>16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46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</v>
      </c>
      <c r="G210" s="94">
        <f t="shared" ref="G210:I210" si="19">SUM(G198:G209)</f>
        <v>23</v>
      </c>
      <c r="H210" s="94">
        <f>SUM(H198:H209)</f>
        <v>16</v>
      </c>
      <c r="I210" s="94">
        <f t="shared" si="19"/>
        <v>4</v>
      </c>
      <c r="J210" s="94">
        <f>SUM(J198:J209)</f>
        <v>0</v>
      </c>
      <c r="K210" s="118">
        <f t="shared" si="18"/>
        <v>46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1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1</v>
      </c>
      <c r="M266" s="94">
        <f>SUM(M254:M265)</f>
        <v>1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10</v>
      </c>
      <c r="H4" s="140" t="s">
        <v>53</v>
      </c>
      <c r="K4" s="412">
        <f>COUNTIFS(ローデータ!B12:B1011,1,ローデータ!G12:G1011,$G$4)</f>
        <v>35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34</v>
      </c>
      <c r="D16" s="56">
        <f>SUM(B16:C16)</f>
        <v>35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7</v>
      </c>
      <c r="E23" s="286"/>
      <c r="F23" s="285">
        <f>COUNTIFS(ローデータ!$B$12:$B$1011,1,ローデータ!$G$12:$G$1011,$G$4,ローデータ!$K$12:$K$1011,F21)</f>
        <v>3</v>
      </c>
      <c r="G23" s="287"/>
      <c r="H23" s="286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21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7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1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34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2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7</v>
      </c>
      <c r="F84" s="349"/>
      <c r="G84" s="350">
        <f>SUM(G75:I83)</f>
        <v>3</v>
      </c>
      <c r="H84" s="350"/>
      <c r="I84" s="348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3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8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3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6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7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3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21</v>
      </c>
      <c r="M101" s="102">
        <f>SUM(M92:M100)</f>
        <v>14</v>
      </c>
      <c r="N101" s="102">
        <f>SUM(N92:N100)</f>
        <v>11</v>
      </c>
      <c r="O101" s="102">
        <f>SUM(O92:O100)</f>
        <v>7</v>
      </c>
      <c r="P101" s="102">
        <f>SUM(P92:P100)</f>
        <v>0</v>
      </c>
      <c r="Q101" s="102">
        <f t="shared" si="3"/>
        <v>53</v>
      </c>
    </row>
    <row r="102" spans="1:17" ht="14.1" customHeight="1" x14ac:dyDescent="0.15">
      <c r="A102" s="133" t="s">
        <v>50</v>
      </c>
      <c r="B102" s="134"/>
      <c r="C102" s="56">
        <f>SUM(C93:C101)</f>
        <v>18</v>
      </c>
      <c r="D102" s="56">
        <f>SUM(D93:D101)</f>
        <v>7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7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2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4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25</v>
      </c>
      <c r="G159" s="286"/>
      <c r="H159" s="285">
        <f>COUNTIFS(ローデータ!$B$12:$B$1011,1,ローデータ!$G$12:$G$1011,$G$4,ローデータ!$I$12:$I$1011,$C$14,ローデータ!$K$12:$K$1011,H157)</f>
        <v>6</v>
      </c>
      <c r="I159" s="286"/>
      <c r="J159" s="285">
        <f>COUNTIFS(ローデータ!$B$12:$B$1011,1,ローデータ!$G$12:$G$1011,$G$4,ローデータ!$I$12:$I$1011,$C$14,ローデータ!$K$12:$K$1011,J157)</f>
        <v>3</v>
      </c>
      <c r="K159" s="287"/>
      <c r="L159" s="286"/>
      <c r="M159" s="56">
        <f t="shared" ref="M159:M171" si="16">SUM(F159:L159)</f>
        <v>34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1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7</v>
      </c>
      <c r="I171" s="286"/>
      <c r="J171" s="285">
        <f>SUM(J159:L170)</f>
        <v>3</v>
      </c>
      <c r="K171" s="287"/>
      <c r="L171" s="286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7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18</v>
      </c>
      <c r="G191" s="56">
        <f>SUM(G179:G190)</f>
        <v>7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21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53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21</v>
      </c>
      <c r="G210" s="94">
        <f t="shared" ref="G210:I210" si="19">SUM(G198:G209)</f>
        <v>14</v>
      </c>
      <c r="H210" s="94">
        <f>SUM(H198:H209)</f>
        <v>11</v>
      </c>
      <c r="I210" s="94">
        <f t="shared" si="19"/>
        <v>7</v>
      </c>
      <c r="J210" s="94">
        <f>SUM(J198:J209)</f>
        <v>0</v>
      </c>
      <c r="K210" s="118">
        <f t="shared" si="18"/>
        <v>53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1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1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2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5">
        <f t="shared" si="26"/>
        <v>3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11</v>
      </c>
      <c r="H4" s="140" t="s">
        <v>53</v>
      </c>
      <c r="K4" s="412">
        <f>COUNTIFS(ローデータ!B12:B1011,1,ローデータ!G12:G1011,$G$4)</f>
        <v>40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31</v>
      </c>
      <c r="C23" s="286"/>
      <c r="D23" s="285">
        <f>COUNTIFS(ローデータ!$B$12:$B$1011,1,ローデータ!$G$12:$G$1011,$G$4,ローデータ!$K$12:$K$1011,D21)</f>
        <v>4</v>
      </c>
      <c r="E23" s="286"/>
      <c r="F23" s="285">
        <f>COUNTIFS(ローデータ!$B$12:$B$1011,1,ローデータ!$G$12:$G$1011,$G$4,ローデータ!$K$12:$K$1011,F21)</f>
        <v>5</v>
      </c>
      <c r="G23" s="287"/>
      <c r="H23" s="286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12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2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5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31</v>
      </c>
      <c r="D84" s="349"/>
      <c r="E84" s="348">
        <f>SUM(E75:F83)</f>
        <v>4</v>
      </c>
      <c r="F84" s="349"/>
      <c r="G84" s="350">
        <f>SUM(G75:I83)</f>
        <v>5</v>
      </c>
      <c r="H84" s="350"/>
      <c r="I84" s="348"/>
      <c r="J84" s="105">
        <f t="shared" si="2"/>
        <v>40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4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2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10</v>
      </c>
      <c r="M101" s="102">
        <f>SUM(M92:M100)</f>
        <v>15</v>
      </c>
      <c r="N101" s="102">
        <f>SUM(N92:N100)</f>
        <v>4</v>
      </c>
      <c r="O101" s="102">
        <f>SUM(O92:O100)</f>
        <v>12</v>
      </c>
      <c r="P101" s="102">
        <f>SUM(P92:P100)</f>
        <v>0</v>
      </c>
      <c r="Q101" s="102">
        <f t="shared" si="3"/>
        <v>41</v>
      </c>
    </row>
    <row r="102" spans="1:17" ht="14.1" customHeight="1" x14ac:dyDescent="0.15">
      <c r="A102" s="133" t="s">
        <v>50</v>
      </c>
      <c r="B102" s="134"/>
      <c r="C102" s="56">
        <f>SUM(C93:C101)</f>
        <v>29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1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3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4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31</v>
      </c>
      <c r="G159" s="286"/>
      <c r="H159" s="285">
        <f>COUNTIFS(ローデータ!$B$12:$B$1011,1,ローデータ!$G$12:$G$1011,$G$4,ローデータ!$I$12:$I$1011,$C$14,ローデータ!$K$12:$K$1011,H157)</f>
        <v>4</v>
      </c>
      <c r="I159" s="286"/>
      <c r="J159" s="285">
        <f>COUNTIFS(ローデータ!$B$12:$B$1011,1,ローデータ!$G$12:$G$1011,$G$4,ローデータ!$I$12:$I$1011,$C$14,ローデータ!$K$12:$K$1011,J157)</f>
        <v>5</v>
      </c>
      <c r="K159" s="287"/>
      <c r="L159" s="286"/>
      <c r="M159" s="56">
        <f t="shared" ref="M159:M171" si="16">SUM(F159:L159)</f>
        <v>40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31</v>
      </c>
      <c r="G171" s="286"/>
      <c r="H171" s="285">
        <f>SUM(H159:I170)</f>
        <v>4</v>
      </c>
      <c r="I171" s="286"/>
      <c r="J171" s="285">
        <f>SUM(J159:L170)</f>
        <v>5</v>
      </c>
      <c r="K171" s="287"/>
      <c r="L171" s="286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12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41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10</v>
      </c>
      <c r="G210" s="94">
        <f t="shared" ref="G210:I210" si="19">SUM(G198:G209)</f>
        <v>15</v>
      </c>
      <c r="H210" s="94">
        <f>SUM(H198:H209)</f>
        <v>4</v>
      </c>
      <c r="I210" s="94">
        <f t="shared" si="19"/>
        <v>12</v>
      </c>
      <c r="J210" s="94">
        <f>SUM(J198:J209)</f>
        <v>0</v>
      </c>
      <c r="K210" s="118">
        <f t="shared" si="18"/>
        <v>41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3</v>
      </c>
      <c r="G228" s="56">
        <f>SUM(G216:G227)</f>
        <v>1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2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12</v>
      </c>
      <c r="H4" s="140" t="s">
        <v>53</v>
      </c>
      <c r="K4" s="412">
        <f>COUNTIFS(ローデータ!B12:B1011,1,ローデータ!G12:G1011,$G$4)</f>
        <v>28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28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27</v>
      </c>
      <c r="D16" s="56">
        <f>SUM(B16:C16)</f>
        <v>28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19</v>
      </c>
      <c r="C23" s="286"/>
      <c r="D23" s="285">
        <f>COUNTIFS(ローデータ!$B$12:$B$1011,1,ローデータ!$G$12:$G$1011,$G$4,ローデータ!$K$12:$K$1011,D21)</f>
        <v>6</v>
      </c>
      <c r="E23" s="286"/>
      <c r="F23" s="285">
        <f>COUNTIFS(ローデータ!$B$12:$B$1011,1,ローデータ!$G$12:$G$1011,$G$4,ローデータ!$K$12:$K$1011,F21)</f>
        <v>3</v>
      </c>
      <c r="G23" s="287"/>
      <c r="H23" s="286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27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19</v>
      </c>
      <c r="D84" s="349"/>
      <c r="E84" s="348">
        <f>SUM(E75:F83)</f>
        <v>6</v>
      </c>
      <c r="F84" s="349"/>
      <c r="G84" s="350">
        <f>SUM(G75:I83)</f>
        <v>3</v>
      </c>
      <c r="H84" s="350"/>
      <c r="I84" s="348"/>
      <c r="J84" s="105">
        <f t="shared" si="2"/>
        <v>28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3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9</v>
      </c>
      <c r="M101" s="102">
        <f>SUM(M92:M100)</f>
        <v>12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6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4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4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19</v>
      </c>
      <c r="G159" s="286"/>
      <c r="H159" s="285">
        <f>COUNTIFS(ローデータ!$B$12:$B$1011,1,ローデータ!$G$12:$G$1011,$G$4,ローデータ!$I$12:$I$1011,$C$14,ローデータ!$K$12:$K$1011,H157)</f>
        <v>5</v>
      </c>
      <c r="I159" s="286"/>
      <c r="J159" s="285">
        <f>COUNTIFS(ローデータ!$B$12:$B$1011,1,ローデータ!$G$12:$G$1011,$G$4,ローデータ!$I$12:$I$1011,$C$14,ローデータ!$K$12:$K$1011,J157)</f>
        <v>3</v>
      </c>
      <c r="K159" s="287"/>
      <c r="L159" s="286"/>
      <c r="M159" s="56">
        <f t="shared" ref="M159:M171" si="16">SUM(F159:L159)</f>
        <v>27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19</v>
      </c>
      <c r="G171" s="286"/>
      <c r="H171" s="285">
        <f>SUM(H159:I170)</f>
        <v>6</v>
      </c>
      <c r="I171" s="286"/>
      <c r="J171" s="285">
        <f>SUM(J159:L170)</f>
        <v>3</v>
      </c>
      <c r="K171" s="287"/>
      <c r="L171" s="286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15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9</v>
      </c>
      <c r="G210" s="94">
        <f t="shared" ref="G210:I210" si="19">SUM(G198:G209)</f>
        <v>12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1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4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1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1</v>
      </c>
      <c r="K284" s="95">
        <f t="shared" si="26"/>
        <v>1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13</v>
      </c>
      <c r="H4" s="140" t="s">
        <v>53</v>
      </c>
      <c r="K4" s="412">
        <f>COUNTIFS(ローデータ!B12:B1011,1,ローデータ!G12:G1011,$G$4)</f>
        <v>37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36</v>
      </c>
      <c r="D16" s="56">
        <f>SUM(B16:C16)</f>
        <v>37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21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6</v>
      </c>
      <c r="G23" s="287"/>
      <c r="H23" s="286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3</v>
      </c>
      <c r="H76" s="287"/>
      <c r="I76" s="287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3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5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21</v>
      </c>
      <c r="D84" s="349"/>
      <c r="E84" s="348">
        <f>SUM(E75:F83)</f>
        <v>10</v>
      </c>
      <c r="F84" s="349"/>
      <c r="G84" s="350">
        <f>SUM(G75:I83)</f>
        <v>6</v>
      </c>
      <c r="H84" s="350"/>
      <c r="I84" s="348"/>
      <c r="J84" s="105">
        <f t="shared" si="2"/>
        <v>37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6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4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2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8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19</v>
      </c>
      <c r="N101" s="102">
        <f>SUM(N92:N100)</f>
        <v>12</v>
      </c>
      <c r="O101" s="102">
        <f>SUM(O92:O100)</f>
        <v>2</v>
      </c>
      <c r="P101" s="102">
        <f>SUM(P92:P100)</f>
        <v>0</v>
      </c>
      <c r="Q101" s="102">
        <f t="shared" si="3"/>
        <v>41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4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1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1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5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5</v>
      </c>
      <c r="J136" s="108">
        <f>SUM(J127:J135)</f>
        <v>1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7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20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6</v>
      </c>
      <c r="K159" s="287"/>
      <c r="L159" s="286"/>
      <c r="M159" s="56">
        <f t="shared" ref="M159:M171" si="16">SUM(F159:L159)</f>
        <v>36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1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21</v>
      </c>
      <c r="G171" s="286"/>
      <c r="H171" s="285">
        <f>SUM(H159:I170)</f>
        <v>10</v>
      </c>
      <c r="I171" s="286"/>
      <c r="J171" s="285">
        <f>SUM(J159:L170)</f>
        <v>6</v>
      </c>
      <c r="K171" s="287"/>
      <c r="L171" s="286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19</v>
      </c>
      <c r="H210" s="94">
        <f>SUM(H198:H209)</f>
        <v>12</v>
      </c>
      <c r="I210" s="94">
        <f t="shared" si="19"/>
        <v>2</v>
      </c>
      <c r="J210" s="94">
        <f>SUM(J198:J209)</f>
        <v>0</v>
      </c>
      <c r="K210" s="118">
        <f t="shared" si="18"/>
        <v>41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1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5</v>
      </c>
      <c r="M266" s="94">
        <f>SUM(M254:M265)</f>
        <v>1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14</v>
      </c>
      <c r="H4" s="140" t="s">
        <v>53</v>
      </c>
      <c r="K4" s="412">
        <f>COUNTIFS(ローデータ!B12:B1011,1,ローデータ!G12:G1011,$G$4)</f>
        <v>35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18</v>
      </c>
      <c r="C23" s="286"/>
      <c r="D23" s="285">
        <f>COUNTIFS(ローデータ!$B$12:$B$1011,1,ローデータ!$G$12:$G$1011,$G$4,ローデータ!$K$12:$K$1011,D21)</f>
        <v>13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13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6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18</v>
      </c>
      <c r="D84" s="349"/>
      <c r="E84" s="348">
        <f>SUM(E75:F83)</f>
        <v>13</v>
      </c>
      <c r="F84" s="349"/>
      <c r="G84" s="350">
        <f>SUM(G75:I83)</f>
        <v>4</v>
      </c>
      <c r="H84" s="350"/>
      <c r="I84" s="348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8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2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8</v>
      </c>
      <c r="N101" s="102">
        <f>SUM(N92:N100)</f>
        <v>3</v>
      </c>
      <c r="O101" s="102">
        <f>SUM(O92:O100)</f>
        <v>13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12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13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7</v>
      </c>
      <c r="L118" s="108">
        <f t="shared" si="8"/>
        <v>2</v>
      </c>
      <c r="M118" s="108">
        <f t="shared" si="8"/>
        <v>0</v>
      </c>
      <c r="N118" s="108">
        <f t="shared" si="8"/>
        <v>4</v>
      </c>
      <c r="O118" s="108">
        <f t="shared" si="8"/>
        <v>2</v>
      </c>
      <c r="P118" s="108">
        <f t="shared" si="8"/>
        <v>0</v>
      </c>
      <c r="Q118" s="108">
        <f t="shared" si="5"/>
        <v>16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18</v>
      </c>
      <c r="G159" s="286"/>
      <c r="H159" s="285">
        <f>COUNTIFS(ローデータ!$B$12:$B$1011,1,ローデータ!$G$12:$G$1011,$G$4,ローデータ!$I$12:$I$1011,$C$14,ローデータ!$K$12:$K$1011,H157)</f>
        <v>13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35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18</v>
      </c>
      <c r="G171" s="286"/>
      <c r="H171" s="285">
        <f>SUM(H159:I170)</f>
        <v>13</v>
      </c>
      <c r="I171" s="286"/>
      <c r="J171" s="285">
        <f>SUM(J159:L170)</f>
        <v>4</v>
      </c>
      <c r="K171" s="287"/>
      <c r="L171" s="286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18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13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</v>
      </c>
      <c r="G210" s="94">
        <f t="shared" ref="G210:I210" si="19">SUM(G198:G209)</f>
        <v>8</v>
      </c>
      <c r="H210" s="94">
        <f>SUM(H198:H209)</f>
        <v>3</v>
      </c>
      <c r="I210" s="94">
        <f t="shared" si="19"/>
        <v>13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12</v>
      </c>
      <c r="G228" s="56">
        <f>SUM(G216:G227)</f>
        <v>1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16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7</v>
      </c>
      <c r="H246" s="94">
        <f t="shared" si="22"/>
        <v>2</v>
      </c>
      <c r="I246" s="94">
        <f>SUM(I234:I245)</f>
        <v>0</v>
      </c>
      <c r="J246" s="94">
        <f t="shared" si="22"/>
        <v>4</v>
      </c>
      <c r="K246" s="94">
        <f>SUM(K234:K245)</f>
        <v>2</v>
      </c>
      <c r="L246" s="94">
        <f t="shared" si="22"/>
        <v>0</v>
      </c>
      <c r="M246" s="56">
        <f t="shared" si="21"/>
        <v>16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15</v>
      </c>
      <c r="H4" s="140" t="s">
        <v>53</v>
      </c>
      <c r="K4" s="412">
        <f>COUNTIFS(ローデータ!B12:B1011,1,ローデータ!G12:G1011,$G$4)</f>
        <v>55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20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55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55</v>
      </c>
      <c r="D16" s="56">
        <f>SUM(B16:C16)</f>
        <v>55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41</v>
      </c>
      <c r="C23" s="286"/>
      <c r="D23" s="285">
        <f>COUNTIFS(ローデータ!$B$12:$B$1011,1,ローデータ!$G$12:$G$1011,$G$4,ローデータ!$K$12:$K$1011,D21)</f>
        <v>9</v>
      </c>
      <c r="E23" s="286"/>
      <c r="F23" s="285">
        <f>COUNTIFS(ローデータ!$B$12:$B$1011,1,ローデータ!$G$12:$G$1011,$G$4,ローデータ!$K$12:$K$1011,F21)</f>
        <v>5</v>
      </c>
      <c r="G23" s="287"/>
      <c r="H23" s="286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18</v>
      </c>
      <c r="K29" s="85">
        <f>SUMIFS(ローデータ!N12:N1011,ローデータ!$B$12:$B$1011,1,ローデータ!$G$12:$G$1011,$G$4,ローデータ!$K$12:$K$1011,$B$21)</f>
        <v>24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1</v>
      </c>
      <c r="O29" s="85">
        <f>SUM(J29:N29)</f>
        <v>59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3</v>
      </c>
      <c r="G30" s="56">
        <f>SUM(B30:F30)</f>
        <v>41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6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55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3</v>
      </c>
      <c r="H76" s="287"/>
      <c r="I76" s="287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4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15</v>
      </c>
      <c r="D78" s="286"/>
      <c r="E78" s="285">
        <f>COUNTIFS(ローデータ!$B$12:$B$1011,1,ローデータ!$G$12:$G$1011,$G$4,ローデータ!$H$12:$H$1011,$A$78,ローデータ!$K$12:$K$1011,E73)</f>
        <v>3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20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5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6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4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2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41</v>
      </c>
      <c r="D84" s="349"/>
      <c r="E84" s="348">
        <f>SUM(E75:F83)</f>
        <v>9</v>
      </c>
      <c r="F84" s="349"/>
      <c r="G84" s="350">
        <f>SUM(G75:I83)</f>
        <v>5</v>
      </c>
      <c r="H84" s="350"/>
      <c r="I84" s="348"/>
      <c r="J84" s="105">
        <f t="shared" si="2"/>
        <v>55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10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1</v>
      </c>
      <c r="G96" s="56">
        <f>COUNTIFS(ローデータ!$B$12:$B$1011,1,ローデータ!$G$12:$G$1011,$G$4,ローデータ!$K$12:$K$1011,$B$21,ローデータ!$L$12:$L$1011,$G$90,ローデータ!$H$12:$H$1011,A96)</f>
        <v>2</v>
      </c>
      <c r="H96" s="56">
        <f t="shared" si="4"/>
        <v>15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5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3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8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9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1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18</v>
      </c>
      <c r="M101" s="102">
        <f>SUM(M92:M100)</f>
        <v>24</v>
      </c>
      <c r="N101" s="102">
        <f>SUM(N92:N100)</f>
        <v>8</v>
      </c>
      <c r="O101" s="102">
        <f>SUM(O92:O100)</f>
        <v>8</v>
      </c>
      <c r="P101" s="102">
        <f>SUM(P92:P100)</f>
        <v>1</v>
      </c>
      <c r="Q101" s="102">
        <f t="shared" si="3"/>
        <v>59</v>
      </c>
    </row>
    <row r="102" spans="1:17" ht="14.1" customHeight="1" x14ac:dyDescent="0.15">
      <c r="A102" s="133" t="s">
        <v>50</v>
      </c>
      <c r="B102" s="134"/>
      <c r="C102" s="56">
        <f>SUM(C93:C101)</f>
        <v>33</v>
      </c>
      <c r="D102" s="56">
        <f>SUM(D93:D101)</f>
        <v>3</v>
      </c>
      <c r="E102" s="56">
        <f>SUM(E93:E101)</f>
        <v>1</v>
      </c>
      <c r="F102" s="56">
        <f>SUM(F93:F101)</f>
        <v>1</v>
      </c>
      <c r="G102" s="56">
        <f>SUM(G93:G101)</f>
        <v>3</v>
      </c>
      <c r="H102" s="56">
        <f t="shared" si="4"/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3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7</v>
      </c>
      <c r="L118" s="108">
        <f t="shared" si="8"/>
        <v>1</v>
      </c>
      <c r="M118" s="108">
        <f t="shared" si="8"/>
        <v>0</v>
      </c>
      <c r="N118" s="108">
        <f t="shared" si="8"/>
        <v>5</v>
      </c>
      <c r="O118" s="108">
        <f t="shared" si="8"/>
        <v>1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3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8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1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41</v>
      </c>
      <c r="G159" s="286"/>
      <c r="H159" s="285">
        <f>COUNTIFS(ローデータ!$B$12:$B$1011,1,ローデータ!$G$12:$G$1011,$G$4,ローデータ!$I$12:$I$1011,$C$14,ローデータ!$K$12:$K$1011,H157)</f>
        <v>9</v>
      </c>
      <c r="I159" s="286"/>
      <c r="J159" s="285">
        <f>COUNTIFS(ローデータ!$B$12:$B$1011,1,ローデータ!$G$12:$G$1011,$G$4,ローデータ!$I$12:$I$1011,$C$14,ローデータ!$K$12:$K$1011,J157)</f>
        <v>5</v>
      </c>
      <c r="K159" s="287"/>
      <c r="L159" s="286"/>
      <c r="M159" s="56">
        <f t="shared" ref="M159:M171" si="16">SUM(F159:L159)</f>
        <v>55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41</v>
      </c>
      <c r="G171" s="286"/>
      <c r="H171" s="285">
        <f>SUM(H159:I170)</f>
        <v>9</v>
      </c>
      <c r="I171" s="286"/>
      <c r="J171" s="285">
        <f>SUM(J159:L170)</f>
        <v>5</v>
      </c>
      <c r="K171" s="287"/>
      <c r="L171" s="286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3</v>
      </c>
      <c r="K179" s="106">
        <f t="shared" ref="K179:K191" si="17">SUM(F179:J179)</f>
        <v>41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33</v>
      </c>
      <c r="G191" s="56">
        <f>SUM(G179:G190)</f>
        <v>3</v>
      </c>
      <c r="H191" s="56">
        <f>SUM(H179:H190)</f>
        <v>1</v>
      </c>
      <c r="I191" s="56">
        <f>SUM(I179:I190)</f>
        <v>1</v>
      </c>
      <c r="J191" s="56">
        <f>SUM(J179:J190)</f>
        <v>3</v>
      </c>
      <c r="K191" s="106">
        <f t="shared" si="17"/>
        <v>41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18</v>
      </c>
      <c r="G198" s="89">
        <f>SUMIFS(ローデータ!N12:N1011,ローデータ!$B$12:$B$1011,1,ローデータ!$G$12:$G$1011,$G$4,ローデータ!$I$12:$I$1011,$C$14,ローデータ!$K$12:$K$1011,$B$21)</f>
        <v>24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1</v>
      </c>
      <c r="K198" s="118">
        <f>SUM(F198:J198)</f>
        <v>59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18</v>
      </c>
      <c r="G210" s="94">
        <f t="shared" ref="G210:I210" si="19">SUM(G198:G209)</f>
        <v>24</v>
      </c>
      <c r="H210" s="94">
        <f>SUM(H198:H209)</f>
        <v>8</v>
      </c>
      <c r="I210" s="94">
        <f t="shared" si="19"/>
        <v>8</v>
      </c>
      <c r="J210" s="94">
        <f>SUM(J198:J209)</f>
        <v>1</v>
      </c>
      <c r="K210" s="118">
        <f t="shared" si="18"/>
        <v>59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7</v>
      </c>
      <c r="H246" s="94">
        <f t="shared" si="22"/>
        <v>1</v>
      </c>
      <c r="I246" s="94">
        <f>SUM(I234:I245)</f>
        <v>0</v>
      </c>
      <c r="J246" s="94">
        <f t="shared" si="22"/>
        <v>5</v>
      </c>
      <c r="K246" s="94">
        <f>SUM(K234:K245)</f>
        <v>1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8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8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11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16</v>
      </c>
      <c r="H4" s="140" t="s">
        <v>53</v>
      </c>
      <c r="K4" s="412">
        <f>COUNTIFS(ローデータ!B12:B1011,1,ローデータ!G12:G1011,$G$4)</f>
        <v>39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26</v>
      </c>
      <c r="C23" s="286"/>
      <c r="D23" s="285">
        <f>COUNTIFS(ローデータ!$B$12:$B$1011,1,ローデータ!$G$12:$G$1011,$G$4,ローデータ!$K$12:$K$1011,D21)</f>
        <v>8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21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6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10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3</v>
      </c>
      <c r="H76" s="287"/>
      <c r="I76" s="287"/>
      <c r="J76" s="103">
        <f t="shared" si="2"/>
        <v>17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1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26</v>
      </c>
      <c r="D84" s="349"/>
      <c r="E84" s="348">
        <f>SUM(E75:F83)</f>
        <v>8</v>
      </c>
      <c r="F84" s="349"/>
      <c r="G84" s="350">
        <f>SUM(G75:I83)</f>
        <v>4</v>
      </c>
      <c r="H84" s="350"/>
      <c r="I84" s="348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9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2</v>
      </c>
      <c r="O100" s="87">
        <f>SUMIFS(ローデータ!$P$12:$P$1011,ローデータ!$B$12:$B$1011,1,ローデータ!$G$12:$G$1011,$G$4,ローデータ!$K$12:$K$1011,$B$21,ローデータ!$H$12:$H$1011,J100)</f>
        <v>3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5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7</v>
      </c>
      <c r="M101" s="102">
        <f>SUM(M92:M100)</f>
        <v>21</v>
      </c>
      <c r="N101" s="102">
        <f>SUM(N92:N100)</f>
        <v>10</v>
      </c>
      <c r="O101" s="102">
        <f>SUM(O92:O100)</f>
        <v>6</v>
      </c>
      <c r="P101" s="102">
        <f>SUM(P92:P100)</f>
        <v>0</v>
      </c>
      <c r="Q101" s="102">
        <f t="shared" si="3"/>
        <v>44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3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1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2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26</v>
      </c>
      <c r="G159" s="286"/>
      <c r="H159" s="285">
        <f>COUNTIFS(ローデータ!$B$12:$B$1011,1,ローデータ!$G$12:$G$1011,$G$4,ローデータ!$I$12:$I$1011,$C$14,ローデータ!$K$12:$K$1011,H157)</f>
        <v>8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38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26</v>
      </c>
      <c r="G171" s="286"/>
      <c r="H171" s="285">
        <f>SUM(H159:I170)</f>
        <v>8</v>
      </c>
      <c r="I171" s="286"/>
      <c r="J171" s="285">
        <f>SUM(J159:L170)</f>
        <v>4</v>
      </c>
      <c r="K171" s="287"/>
      <c r="L171" s="286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21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6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44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7</v>
      </c>
      <c r="G210" s="94">
        <f t="shared" ref="G210:I210" si="19">SUM(G198:G209)</f>
        <v>21</v>
      </c>
      <c r="H210" s="94">
        <f>SUM(H198:H209)</f>
        <v>10</v>
      </c>
      <c r="I210" s="94">
        <f t="shared" si="19"/>
        <v>6</v>
      </c>
      <c r="J210" s="94">
        <f>SUM(J198:J209)</f>
        <v>0</v>
      </c>
      <c r="K210" s="118">
        <f t="shared" si="18"/>
        <v>44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1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17</v>
      </c>
      <c r="H4" s="140" t="s">
        <v>53</v>
      </c>
      <c r="K4" s="412">
        <f>COUNTIFS(ローデータ!B12:B1011,1,ローデータ!G12:G1011,$G$4)</f>
        <v>11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11</v>
      </c>
      <c r="D16" s="56">
        <f>SUM(B16:C16)</f>
        <v>11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8</v>
      </c>
      <c r="C23" s="286"/>
      <c r="D23" s="285">
        <f>COUNTIFS(ローデータ!$B$12:$B$1011,1,ローデータ!$G$12:$G$1011,$G$4,ローデータ!$K$12:$K$1011,D21)</f>
        <v>1</v>
      </c>
      <c r="E23" s="286"/>
      <c r="F23" s="285">
        <f>COUNTIFS(ローデータ!$B$12:$B$1011,1,ローデータ!$G$12:$G$1011,$G$4,ローデータ!$K$12:$K$1011,F21)</f>
        <v>2</v>
      </c>
      <c r="G23" s="287"/>
      <c r="H23" s="286"/>
      <c r="I23" s="56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7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11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8</v>
      </c>
      <c r="D84" s="349"/>
      <c r="E84" s="348">
        <f>SUM(E75:F83)</f>
        <v>1</v>
      </c>
      <c r="F84" s="349"/>
      <c r="G84" s="350">
        <f>SUM(G75:I83)</f>
        <v>2</v>
      </c>
      <c r="H84" s="350"/>
      <c r="I84" s="348"/>
      <c r="J84" s="105">
        <f t="shared" si="2"/>
        <v>11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7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8</v>
      </c>
    </row>
    <row r="102" spans="1:17" ht="14.1" customHeight="1" x14ac:dyDescent="0.15">
      <c r="A102" s="133" t="s">
        <v>50</v>
      </c>
      <c r="B102" s="134"/>
      <c r="C102" s="56">
        <f>SUM(C93:C101)</f>
        <v>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8</v>
      </c>
      <c r="G159" s="286"/>
      <c r="H159" s="285">
        <f>COUNTIFS(ローデータ!$B$12:$B$1011,1,ローデータ!$G$12:$G$1011,$G$4,ローデータ!$I$12:$I$1011,$C$14,ローデータ!$K$12:$K$1011,H157)</f>
        <v>1</v>
      </c>
      <c r="I159" s="286"/>
      <c r="J159" s="285">
        <f>COUNTIFS(ローデータ!$B$12:$B$1011,1,ローデータ!$G$12:$G$1011,$G$4,ローデータ!$I$12:$I$1011,$C$14,ローデータ!$K$12:$K$1011,J157)</f>
        <v>2</v>
      </c>
      <c r="K159" s="287"/>
      <c r="L159" s="286"/>
      <c r="M159" s="56">
        <f t="shared" ref="M159:M171" si="16">SUM(F159:L159)</f>
        <v>11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8</v>
      </c>
      <c r="G171" s="286"/>
      <c r="H171" s="285">
        <f>SUM(H159:I170)</f>
        <v>1</v>
      </c>
      <c r="I171" s="286"/>
      <c r="J171" s="285">
        <f>SUM(J159:L170)</f>
        <v>2</v>
      </c>
      <c r="K171" s="287"/>
      <c r="L171" s="286"/>
      <c r="M171" s="56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8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7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</v>
      </c>
      <c r="G210" s="94">
        <f t="shared" ref="G210:I210" si="19">SUM(G198:G209)</f>
        <v>7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2020-05-25T09:54:32Z</dcterms:created>
  <dcterms:modified xsi:type="dcterms:W3CDTF">2020-05-25T09:54:37Z</dcterms:modified>
</cp:coreProperties>
</file>