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2" i="8" l="1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I25" i="33" l="1"/>
  <c r="K46" i="33"/>
  <c r="G32" i="33"/>
  <c r="O52" i="33"/>
  <c r="F13" i="33"/>
  <c r="Q38" i="33"/>
  <c r="E38" i="33"/>
  <c r="G46" i="33"/>
  <c r="G52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I228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Q118" i="45" l="1"/>
  <c r="F118" i="42"/>
  <c r="M246" i="57"/>
  <c r="K210" i="57"/>
  <c r="K266" i="57"/>
  <c r="J84" i="57"/>
  <c r="K266" i="64"/>
  <c r="H152" i="57"/>
  <c r="J84" i="54"/>
  <c r="Q118" i="48"/>
  <c r="I228" i="70"/>
  <c r="Q101" i="70"/>
  <c r="H102" i="57"/>
  <c r="H136" i="57"/>
  <c r="K266" i="51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H152" i="32" s="1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M246" i="32" l="1"/>
  <c r="Q118" i="32"/>
  <c r="L136" i="32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<sst xmlns="http://schemas.openxmlformats.org/spreadsheetml/2006/main" count="20383" uniqueCount="238">
  <si>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</si>
  <si>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</si>
  <si>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</si>
  <si>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</si>
  <si>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</si>
  <si>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</si>
  <si>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</si>
  <si>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</si>
  <si>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</si>
  <si>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</si>
  <si>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</si>
  <si>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</si>
  <si>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</si>
  <si>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</si>
  <si>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</si>
  <si>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</si>
  <si>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</si>
  <si>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</si>
  <si>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</si>
  <si>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</si>
  <si>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</si>
  <si>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</si>
  <si>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</si>
  <si>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</si>
  <si>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</si>
  <si>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</si>
  <si>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</si>
  <si>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</si>
  <si>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</si>
  <si>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</si>
  <si>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</si>
  <si>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</si>
  <si>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</si>
  <si>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</si>
  <si>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</si>
  <si>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</si>
  <si>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</si>
  <si>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</si>
  <si>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</si>
  <si>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</si>
  <si>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</si>
  <si>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</si>
  <si>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</si>
  <si>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</si>
  <si>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</si>
  <si>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</si>
  <si>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</si>
  <si>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</si>
  <si>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</si>
  <si>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</si>
  <si>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</si>
  <si>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</si>
  <si>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</si>
  <si>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</si>
  <si>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</si>
  <si>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</si>
  <si>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</si>
  <si>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</si>
  <si>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</si>
  <si>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</si>
  <si>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</si>
  <si>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</si>
  <si>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</si>
  <si>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</si>
  <si>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</si>
  <si>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</si>
  <si>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</si>
  <si>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</si>
  <si>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</si>
  <si>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</si>
  <si>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</si>
  <si>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</si>
  <si>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</si>
  <si>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</si>
  <si>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</si>
  <si>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</si>
  <si>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</si>
  <si>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</si>
  <si>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</si>
  <si>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</si>
  <si>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</si>
  <si>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</si>
  <si>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</si>
  <si>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</si>
  <si>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</si>
  <si>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</si>
  <si>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</si>
  <si>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</si>
  <si>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</si>
  <si>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</si>
  <si>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</si>
  <si>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</si>
  <si>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</si>
  <si>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</si>
  <si>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</si>
  <si>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</si>
  <si>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</si>
  <si>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</si>
  <si>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</si>
  <si>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</si>
  <si>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</si>
  <si>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</si>
  <si>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</si>
  <si>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</si>
  <si>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</si>
  <si>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</si>
  <si>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</si>
  <si>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</si>
  <si>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</si>
  <si>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</si>
  <si>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</si>
  <si>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</si>
  <si>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</si>
  <si>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</si>
  <si>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</si>
  <si>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</si>
  <si>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</si>
  <si>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</si>
  <si>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</si>
  <si>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</si>
  <si>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</si>
  <si>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</si>
  <si>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</si>
  <si>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</si>
  <si>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</si>
  <si>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</si>
  <si>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</si>
  <si>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</si>
  <si>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</si>
  <si>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</si>
  <si>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</si>
  <si>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</si>
  <si>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</si>
  <si>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</si>
  <si>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</si>
  <si>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</si>
  <si>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</si>
  <si>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</si>
  <si>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</si>
  <si>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</si>
  <si>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</si>
  <si>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</si>
  <si>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</si>
  <si>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</si>
  <si>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</si>
  <si>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</si>
  <si>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</si>
  <si>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</si>
  <si>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</si>
  <si>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</si>
  <si>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</si>
  <si>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</si>
  <si>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</si>
  <si>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</si>
  <si>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</si>
  <si>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</si>
  <si>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</si>
  <si>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</si>
  <si>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</si>
  <si>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</si>
  <si>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</si>
  <si>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</si>
  <si>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</si>
  <si>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</si>
  <si>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</si>
  <si>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</si>
  <si>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</si>
  <si>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</si>
  <si>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</si>
  <si>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</si>
  <si>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</si>
  <si>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</si>
  <si>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</si>
  <si>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</si>
  <si>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</si>
  <si>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</si>
  <si>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</si>
  <si>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</si>
  <si>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</si>
  <si>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</si>
  <si>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</si>
  <si>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</si>
  <si>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</si>
  <si>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</si>
  <si>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</si>
  <si>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</si>
  <si>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</si>
  <si>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</si>
  <si>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</si>
  <si>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</si>
  <si>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</si>
  <si>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</si>
  <si>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</si>
  <si>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</si>
  <si>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</si>
  <si>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</si>
  <si>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</si>
  <si>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</si>
  <si>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</si>
  <si>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</si>
  <si>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</si>
  <si>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</si>
  <si>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</si>
  <si>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</si>
  <si>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</si>
  <si>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</si>
  <si>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</si>
  <si>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</si>
  <si>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</si>
  <si>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</si>
  <si>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</si>
  <si>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</si>
  <si>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</si>
  <si>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</si>
  <si>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</si>
  <si>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</si>
  <si>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</si>
  <si>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</si>
  <si>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</si>
  <si>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</si>
  <si>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</si>
  <si>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</si>
  <si>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</si>
  <si>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</si>
  <si>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</si>
  <si>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</si>
  <si>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</si>
  <si>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</si>
  <si>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</si>
  <si>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</si>
  <si>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</si>
  <si>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</si>
  <si>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</si>
  <si>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</si>
  <si>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北区</t>
    <rPh sb="0" eb="1">
      <t>キタ</t>
    </rPh>
    <rPh sb="1" eb="2">
      <t>ク</t>
    </rPh>
    <phoneticPr fontId="1"/>
  </si>
  <si>
    <t>木</t>
    <rPh sb="0" eb="1">
      <t>モク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</si>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</sst>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8" name="角丸四角形 2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1" name="角丸四角形 3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13</xdr:col>
      <xdr:colOff>904875</xdr:colOff>
      <xdr:row>3</xdr:row>
      <xdr:rowOff>23812</xdr:rowOff>
    </xdr:from>
    <xdr:to>
      <xdr:col>19</xdr:col>
      <xdr:colOff>666749</xdr:colOff>
      <xdr:row>11</xdr:row>
      <xdr:rowOff>95250</xdr:rowOff>
    </xdr:to>
    <xdr:sp macro="" textlink="">
      <xdr:nvSpPr>
        <xdr:cNvPr id="32" name="角丸四角形 31"/>
        <xdr:cNvSpPr/>
      </xdr:nvSpPr>
      <xdr:spPr>
        <a:xfrm>
          <a:off x="15468600" y="766762"/>
          <a:ext cx="5534024" cy="354806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0</xdr:rowOff>
    </xdr:to>
    <xdr:sp macro="" textlink="">
      <xdr:nvSpPr>
        <xdr:cNvPr id="34" name="角丸四角形 33"/>
        <xdr:cNvSpPr/>
      </xdr:nvSpPr>
      <xdr:spPr>
        <a:xfrm>
          <a:off x="4226719" y="35719"/>
          <a:ext cx="4374356" cy="135493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4</xdr:col>
      <xdr:colOff>559594</xdr:colOff>
      <xdr:row>0</xdr:row>
      <xdr:rowOff>0</xdr:rowOff>
    </xdr:from>
    <xdr:to>
      <xdr:col>9</xdr:col>
      <xdr:colOff>1595437</xdr:colOff>
      <xdr:row>6</xdr:row>
      <xdr:rowOff>0</xdr:rowOff>
    </xdr:to>
    <xdr:sp macro="" textlink="">
      <xdr:nvSpPr>
        <xdr:cNvPr id="35" name="角丸四角形 34"/>
        <xdr:cNvSpPr/>
      </xdr:nvSpPr>
      <xdr:spPr>
        <a:xfrm>
          <a:off x="3798094" y="0"/>
          <a:ext cx="5541168" cy="13906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7" name="角丸四角形 3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2" name="下矢印 4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3" name="角丸四角形 4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44" name="角丸四角形 43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3</v>
      </c>
      <c r="D4" s="168">
        <v>26</v>
      </c>
      <c r="E4" s="168" t="s">
        <v>235</v>
      </c>
    </row>
    <row r="5" spans="1:27" ht="15.95" customHeight="1" x14ac:dyDescent="0.15"/>
    <row r="6" spans="1:27" s="25" customFormat="1" ht="15.95" customHeight="1" x14ac:dyDescent="0.15">
      <c r="A6" s="171" t="s">
        <v>236</v>
      </c>
      <c r="B6" s="171" t="s">
        <v>37</v>
      </c>
      <c r="C6" s="174" t="s">
        <v>0</v>
      </c>
      <c r="D6" s="174" t="s">
        <v>1</v>
      </c>
      <c r="E6" s="174" t="s">
        <v>2</v>
      </c>
      <c r="F6" s="171" t="s">
        <v>8</v>
      </c>
      <c r="G6" s="171" t="s">
        <v>6</v>
      </c>
      <c r="H6" s="171" t="s">
        <v>9</v>
      </c>
      <c r="I6" s="198" t="s">
        <v>14</v>
      </c>
      <c r="J6" s="204"/>
      <c r="K6" s="198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9"/>
      <c r="J7" s="205"/>
      <c r="K7" s="199"/>
      <c r="L7" s="207" t="s">
        <v>45</v>
      </c>
      <c r="M7" s="207"/>
      <c r="N7" s="207"/>
      <c r="O7" s="207"/>
      <c r="P7" s="207"/>
      <c r="Q7" s="207"/>
      <c r="R7" s="207"/>
      <c r="S7" s="207" t="s">
        <v>44</v>
      </c>
      <c r="T7" s="207"/>
      <c r="U7" s="207"/>
      <c r="V7" s="207"/>
      <c r="W7" s="207"/>
      <c r="X7" s="207"/>
      <c r="Y7" s="207"/>
      <c r="Z7" s="207"/>
      <c r="AA7" s="208"/>
    </row>
    <row r="8" spans="1:27" s="25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200"/>
      <c r="J8" s="206"/>
      <c r="K8" s="199"/>
      <c r="L8" s="201" t="s">
        <v>16</v>
      </c>
      <c r="M8" s="202"/>
      <c r="N8" s="202"/>
      <c r="O8" s="202"/>
      <c r="P8" s="202"/>
      <c r="Q8" s="202"/>
      <c r="R8" s="203"/>
      <c r="S8" s="201" t="s">
        <v>13</v>
      </c>
      <c r="T8" s="202"/>
      <c r="U8" s="202"/>
      <c r="V8" s="202"/>
      <c r="W8" s="202"/>
      <c r="X8" s="202"/>
      <c r="Y8" s="202"/>
      <c r="Z8" s="202"/>
      <c r="AA8" s="203"/>
    </row>
    <row r="9" spans="1:27" s="25" customFormat="1" ht="15.95" customHeight="1" x14ac:dyDescent="0.15">
      <c r="A9" s="177"/>
      <c r="B9" s="188" t="s">
        <v>38</v>
      </c>
      <c r="C9" s="185"/>
      <c r="D9" s="185"/>
      <c r="E9" s="185"/>
      <c r="F9" s="177"/>
      <c r="G9" s="182" t="s">
        <v>7</v>
      </c>
      <c r="H9" s="182" t="s">
        <v>39</v>
      </c>
      <c r="I9" s="180" t="s">
        <v>17</v>
      </c>
      <c r="J9" s="181"/>
      <c r="K9" s="199"/>
      <c r="L9" s="191" t="s">
        <v>26</v>
      </c>
      <c r="M9" s="192" t="s">
        <v>34</v>
      </c>
      <c r="N9" s="193"/>
      <c r="O9" s="193"/>
      <c r="P9" s="193"/>
      <c r="Q9" s="193"/>
      <c r="R9" s="163"/>
      <c r="S9" s="191" t="s">
        <v>27</v>
      </c>
      <c r="T9" s="192" t="s">
        <v>33</v>
      </c>
      <c r="U9" s="193"/>
      <c r="V9" s="193"/>
      <c r="W9" s="193"/>
      <c r="X9" s="193"/>
      <c r="Y9" s="193"/>
      <c r="Z9" s="193"/>
      <c r="AA9" s="194"/>
    </row>
    <row r="10" spans="1:27" s="25" customFormat="1" ht="15.95" customHeight="1" x14ac:dyDescent="0.15">
      <c r="A10" s="178"/>
      <c r="B10" s="189"/>
      <c r="C10" s="186"/>
      <c r="D10" s="186"/>
      <c r="E10" s="186"/>
      <c r="F10" s="178"/>
      <c r="G10" s="183"/>
      <c r="H10" s="183"/>
      <c r="I10" s="14"/>
      <c r="J10" s="31" t="s">
        <v>31</v>
      </c>
      <c r="K10" s="200"/>
      <c r="L10" s="191"/>
      <c r="M10" s="195"/>
      <c r="N10" s="196"/>
      <c r="O10" s="196"/>
      <c r="P10" s="196"/>
      <c r="Q10" s="196"/>
      <c r="R10" s="164"/>
      <c r="S10" s="191"/>
      <c r="T10" s="195"/>
      <c r="U10" s="196"/>
      <c r="V10" s="196"/>
      <c r="W10" s="196"/>
      <c r="X10" s="196"/>
      <c r="Y10" s="196"/>
      <c r="Z10" s="196"/>
      <c r="AA10" s="197"/>
    </row>
    <row r="11" spans="1:27" s="25" customFormat="1" ht="159.94999999999999" customHeight="1" x14ac:dyDescent="0.15">
      <c r="A11" s="179"/>
      <c r="B11" s="190"/>
      <c r="C11" s="187"/>
      <c r="D11" s="187"/>
      <c r="E11" s="187"/>
      <c r="F11" s="179"/>
      <c r="G11" s="184"/>
      <c r="H11" s="18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26</v>
      </c>
      <c r="F12" s="16" t="s">
        <v>235</v>
      </c>
      <c r="G12" s="23">
        <v>9</v>
      </c>
      <c r="H12" s="23">
        <v>1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f>SUM(M12:Q12)</f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26</v>
      </c>
      <c r="F13" s="16" t="s">
        <v>235</v>
      </c>
      <c r="G13" s="23">
        <v>9</v>
      </c>
      <c r="H13" s="23">
        <v>6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f t="shared" ref="R13:R76" si="0">SUM(M13:Q13)</f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26</v>
      </c>
      <c r="F14" s="16" t="s">
        <v>235</v>
      </c>
      <c r="G14" s="23">
        <v>9</v>
      </c>
      <c r="H14" s="23">
        <v>5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f t="shared" si="0"/>
        <v>0</v>
      </c>
      <c r="S14" s="23">
        <v>2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f t="shared" si="1"/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26</v>
      </c>
      <c r="F15" s="16" t="s">
        <v>235</v>
      </c>
      <c r="G15" s="23">
        <v>9</v>
      </c>
      <c r="H15" s="23">
        <v>4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f t="shared" si="0"/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1"/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26</v>
      </c>
      <c r="F16" s="16" t="s">
        <v>235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f t="shared" si="0"/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1"/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26</v>
      </c>
      <c r="F17" s="16" t="s">
        <v>235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f t="shared" si="0"/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1"/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26</v>
      </c>
      <c r="F18" s="16" t="s">
        <v>235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f t="shared" si="0"/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26</v>
      </c>
      <c r="F19" s="16" t="s">
        <v>235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f t="shared" si="0"/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1"/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26</v>
      </c>
      <c r="F20" s="16" t="s">
        <v>235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f t="shared" si="0"/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f t="shared" si="1"/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26</v>
      </c>
      <c r="F21" s="16" t="s">
        <v>235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f t="shared" si="0"/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26</v>
      </c>
      <c r="F22" s="16" t="s">
        <v>235</v>
      </c>
      <c r="G22" s="23">
        <v>9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f t="shared" si="0"/>
        <v>0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26</v>
      </c>
      <c r="F23" s="16" t="s">
        <v>235</v>
      </c>
      <c r="G23" s="23">
        <v>9</v>
      </c>
      <c r="H23" s="23">
        <v>5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f t="shared" si="0"/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26</v>
      </c>
      <c r="F24" s="16" t="s">
        <v>235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f t="shared" si="0"/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26</v>
      </c>
      <c r="F25" s="16" t="s">
        <v>235</v>
      </c>
      <c r="G25" s="23">
        <v>9</v>
      </c>
      <c r="H25" s="23">
        <v>4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f t="shared" si="0"/>
        <v>1</v>
      </c>
      <c r="S25" s="23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26</v>
      </c>
      <c r="F26" s="16" t="s">
        <v>235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2</v>
      </c>
      <c r="P26" s="8">
        <v>0</v>
      </c>
      <c r="Q26" s="7">
        <v>0</v>
      </c>
      <c r="R26" s="19">
        <f t="shared" si="0"/>
        <v>3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26</v>
      </c>
      <c r="F27" s="16" t="s">
        <v>235</v>
      </c>
      <c r="G27" s="23">
        <v>9</v>
      </c>
      <c r="H27" s="23">
        <v>4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f t="shared" si="0"/>
        <v>1</v>
      </c>
      <c r="S27" s="23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26</v>
      </c>
      <c r="F28" s="16" t="s">
        <v>235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f t="shared" si="0"/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1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26</v>
      </c>
      <c r="F29" s="16" t="s">
        <v>235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f t="shared" si="0"/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26</v>
      </c>
      <c r="F30" s="16" t="s">
        <v>235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f t="shared" si="0"/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26</v>
      </c>
      <c r="F31" s="16" t="s">
        <v>235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3</v>
      </c>
      <c r="N31" s="6">
        <v>0</v>
      </c>
      <c r="O31" s="7">
        <v>0</v>
      </c>
      <c r="P31" s="8">
        <v>0</v>
      </c>
      <c r="Q31" s="7">
        <v>0</v>
      </c>
      <c r="R31" s="19">
        <f t="shared" si="0"/>
        <v>3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1"/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26</v>
      </c>
      <c r="F32" s="16" t="s">
        <v>235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f t="shared" si="0"/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26</v>
      </c>
      <c r="F33" s="16" t="s">
        <v>235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f t="shared" si="0"/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26</v>
      </c>
      <c r="F34" s="16" t="s">
        <v>235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f t="shared" si="0"/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f t="shared" si="1"/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26</v>
      </c>
      <c r="F35" s="16" t="s">
        <v>235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f t="shared" si="0"/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1"/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26</v>
      </c>
      <c r="F36" s="16" t="s">
        <v>235</v>
      </c>
      <c r="G36" s="23">
        <v>9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f t="shared" si="0"/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f t="shared" si="1"/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26</v>
      </c>
      <c r="F37" s="16" t="s">
        <v>235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f t="shared" si="0"/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26</v>
      </c>
      <c r="F38" s="16" t="s">
        <v>235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f t="shared" si="0"/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26</v>
      </c>
      <c r="F39" s="16" t="s">
        <v>235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f t="shared" si="0"/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26</v>
      </c>
      <c r="F40" s="16" t="s">
        <v>235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f t="shared" si="0"/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1"/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26</v>
      </c>
      <c r="F41" s="16" t="s">
        <v>235</v>
      </c>
      <c r="G41" s="23">
        <v>9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f t="shared" si="0"/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2">
        <v>0</v>
      </c>
      <c r="AA41" s="19">
        <f t="shared" si="1"/>
        <v>2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26</v>
      </c>
      <c r="F42" s="16" t="s">
        <v>235</v>
      </c>
      <c r="G42" s="23">
        <v>9</v>
      </c>
      <c r="H42" s="23">
        <v>4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f t="shared" si="0"/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2</v>
      </c>
      <c r="Y42" s="7">
        <v>0</v>
      </c>
      <c r="Z42" s="12">
        <v>0</v>
      </c>
      <c r="AA42" s="19">
        <f t="shared" si="1"/>
        <v>3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26</v>
      </c>
      <c r="F43" s="16" t="s">
        <v>235</v>
      </c>
      <c r="G43" s="23">
        <v>9</v>
      </c>
      <c r="H43" s="23">
        <v>2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f t="shared" si="0"/>
        <v>1</v>
      </c>
      <c r="S43" s="23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2">
        <v>0</v>
      </c>
      <c r="AA43" s="19">
        <f t="shared" si="1"/>
        <v>1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26</v>
      </c>
      <c r="F44" s="16" t="s">
        <v>235</v>
      </c>
      <c r="G44" s="23">
        <v>9</v>
      </c>
      <c r="H44" s="23">
        <v>5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f t="shared" si="0"/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f t="shared" si="1"/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26</v>
      </c>
      <c r="F45" s="16" t="s">
        <v>235</v>
      </c>
      <c r="G45" s="23">
        <v>9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f t="shared" si="0"/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f t="shared" si="1"/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26</v>
      </c>
      <c r="F46" s="16" t="s">
        <v>235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9">
        <f t="shared" si="0"/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1"/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26</v>
      </c>
      <c r="F47" s="16" t="s">
        <v>235</v>
      </c>
      <c r="G47" s="23">
        <v>9</v>
      </c>
      <c r="H47" s="23">
        <v>6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f t="shared" si="0"/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2">
        <v>0</v>
      </c>
      <c r="AA47" s="19">
        <f t="shared" si="1"/>
        <v>2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26</v>
      </c>
      <c r="F48" s="16" t="s">
        <v>235</v>
      </c>
      <c r="G48" s="23">
        <v>9</v>
      </c>
      <c r="H48" s="23">
        <v>5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f t="shared" si="0"/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f t="shared" si="1"/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26</v>
      </c>
      <c r="F49" s="16" t="s">
        <v>235</v>
      </c>
      <c r="G49" s="23">
        <v>9</v>
      </c>
      <c r="H49" s="23">
        <v>6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f t="shared" si="0"/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f t="shared" si="1"/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26</v>
      </c>
      <c r="F50" s="16" t="s">
        <v>235</v>
      </c>
      <c r="G50" s="23">
        <v>9</v>
      </c>
      <c r="H50" s="23">
        <v>2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f t="shared" si="0"/>
        <v>1</v>
      </c>
      <c r="S50" s="23">
        <v>1</v>
      </c>
      <c r="T50" s="5">
        <v>0</v>
      </c>
      <c r="U50" s="6">
        <v>1</v>
      </c>
      <c r="V50" s="7">
        <v>1</v>
      </c>
      <c r="W50" s="8">
        <v>0</v>
      </c>
      <c r="X50" s="7">
        <v>0</v>
      </c>
      <c r="Y50" s="7">
        <v>0</v>
      </c>
      <c r="Z50" s="12">
        <v>0</v>
      </c>
      <c r="AA50" s="19">
        <f t="shared" si="1"/>
        <v>2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26</v>
      </c>
      <c r="F51" s="16" t="s">
        <v>235</v>
      </c>
      <c r="G51" s="23">
        <v>9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f t="shared" si="0"/>
        <v>0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2</v>
      </c>
      <c r="Y51" s="7">
        <v>0</v>
      </c>
      <c r="Z51" s="12">
        <v>0</v>
      </c>
      <c r="AA51" s="19">
        <f t="shared" si="1"/>
        <v>3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26</v>
      </c>
      <c r="F52" s="16" t="s">
        <v>235</v>
      </c>
      <c r="G52" s="23">
        <v>9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f t="shared" si="0"/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f t="shared" si="1"/>
        <v>2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26</v>
      </c>
      <c r="F53" s="16" t="s">
        <v>235</v>
      </c>
      <c r="G53" s="23">
        <v>9</v>
      </c>
      <c r="H53" s="23">
        <v>5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f t="shared" si="0"/>
        <v>1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2">
        <v>0</v>
      </c>
      <c r="AA53" s="19">
        <f t="shared" si="1"/>
        <v>2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26</v>
      </c>
      <c r="F54" s="16" t="s">
        <v>235</v>
      </c>
      <c r="G54" s="23">
        <v>9</v>
      </c>
      <c r="H54" s="23">
        <v>3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9">
        <f t="shared" si="0"/>
        <v>2</v>
      </c>
      <c r="S54" s="23">
        <v>1</v>
      </c>
      <c r="T54" s="5">
        <v>0</v>
      </c>
      <c r="U54" s="6">
        <v>1</v>
      </c>
      <c r="V54" s="7">
        <v>1</v>
      </c>
      <c r="W54" s="8">
        <v>0</v>
      </c>
      <c r="X54" s="7">
        <v>0</v>
      </c>
      <c r="Y54" s="7">
        <v>1</v>
      </c>
      <c r="Z54" s="12">
        <v>0</v>
      </c>
      <c r="AA54" s="19">
        <f t="shared" si="1"/>
        <v>3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26</v>
      </c>
      <c r="F55" s="16" t="s">
        <v>235</v>
      </c>
      <c r="G55" s="23">
        <v>9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f t="shared" si="0"/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26</v>
      </c>
      <c r="F56" s="16" t="s">
        <v>235</v>
      </c>
      <c r="G56" s="23">
        <v>9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f t="shared" si="0"/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f t="shared" si="1"/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26</v>
      </c>
      <c r="F57" s="16" t="s">
        <v>235</v>
      </c>
      <c r="G57" s="23">
        <v>9</v>
      </c>
      <c r="H57" s="23">
        <v>2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f t="shared" si="0"/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1</v>
      </c>
      <c r="Z57" s="12">
        <v>0</v>
      </c>
      <c r="AA57" s="19">
        <f t="shared" si="1"/>
        <v>3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26</v>
      </c>
      <c r="F58" s="16" t="s">
        <v>235</v>
      </c>
      <c r="G58" s="23">
        <v>9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f t="shared" si="0"/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f t="shared" si="1"/>
        <v>1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26</v>
      </c>
      <c r="F59" s="16" t="s">
        <v>235</v>
      </c>
      <c r="G59" s="23">
        <v>9</v>
      </c>
      <c r="H59" s="23">
        <v>1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2</v>
      </c>
      <c r="O59" s="7">
        <v>0</v>
      </c>
      <c r="P59" s="8">
        <v>0</v>
      </c>
      <c r="Q59" s="7">
        <v>0</v>
      </c>
      <c r="R59" s="19">
        <f t="shared" si="0"/>
        <v>2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f t="shared" si="1"/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26</v>
      </c>
      <c r="F60" s="16" t="s">
        <v>235</v>
      </c>
      <c r="G60" s="23">
        <v>9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1</v>
      </c>
      <c r="O60" s="7">
        <v>0</v>
      </c>
      <c r="P60" s="8">
        <v>0</v>
      </c>
      <c r="Q60" s="7">
        <v>0</v>
      </c>
      <c r="R60" s="19">
        <f t="shared" si="0"/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f t="shared" si="1"/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26</v>
      </c>
      <c r="F61" s="16" t="s">
        <v>235</v>
      </c>
      <c r="G61" s="23">
        <v>9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f t="shared" si="0"/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26</v>
      </c>
      <c r="F62" s="16" t="s">
        <v>235</v>
      </c>
      <c r="G62" s="23">
        <v>9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9">
        <f t="shared" si="0"/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1"/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26</v>
      </c>
      <c r="F63" s="16" t="s">
        <v>235</v>
      </c>
      <c r="G63" s="23">
        <v>9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f t="shared" si="0"/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f t="shared" si="1"/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26</v>
      </c>
      <c r="F64" s="16" t="s">
        <v>235</v>
      </c>
      <c r="G64" s="23">
        <v>9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2</v>
      </c>
      <c r="O64" s="7">
        <v>1</v>
      </c>
      <c r="P64" s="8">
        <v>0</v>
      </c>
      <c r="Q64" s="7">
        <v>0</v>
      </c>
      <c r="R64" s="19">
        <f t="shared" si="0"/>
        <v>3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26</v>
      </c>
      <c r="F65" s="16" t="s">
        <v>235</v>
      </c>
      <c r="G65" s="23">
        <v>9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f t="shared" si="0"/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26</v>
      </c>
      <c r="F66" s="16" t="s">
        <v>235</v>
      </c>
      <c r="G66" s="23">
        <v>9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f t="shared" si="0"/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f t="shared" si="1"/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26</v>
      </c>
      <c r="F67" s="16" t="s">
        <v>235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2</v>
      </c>
      <c r="O67" s="7">
        <v>0</v>
      </c>
      <c r="P67" s="8">
        <v>0</v>
      </c>
      <c r="Q67" s="7">
        <v>0</v>
      </c>
      <c r="R67" s="19">
        <f t="shared" si="0"/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1"/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26</v>
      </c>
      <c r="F68" s="16" t="s">
        <v>235</v>
      </c>
      <c r="G68" s="23">
        <v>9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f t="shared" si="0"/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26</v>
      </c>
      <c r="F69" s="16" t="s">
        <v>235</v>
      </c>
      <c r="G69" s="23">
        <v>9</v>
      </c>
      <c r="H69" s="23">
        <v>2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f t="shared" si="0"/>
        <v>1</v>
      </c>
      <c r="S69" s="23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1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26</v>
      </c>
      <c r="F70" s="16" t="s">
        <v>235</v>
      </c>
      <c r="G70" s="23">
        <v>9</v>
      </c>
      <c r="H70" s="23">
        <v>5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f t="shared" si="0"/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1"/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26</v>
      </c>
      <c r="F71" s="16" t="s">
        <v>235</v>
      </c>
      <c r="G71" s="23">
        <v>9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f t="shared" si="0"/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 t="shared" si="1"/>
        <v>1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26</v>
      </c>
      <c r="F72" s="16" t="s">
        <v>235</v>
      </c>
      <c r="G72" s="23">
        <v>9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2</v>
      </c>
      <c r="O72" s="7">
        <v>0</v>
      </c>
      <c r="P72" s="8">
        <v>0</v>
      </c>
      <c r="Q72" s="7">
        <v>0</v>
      </c>
      <c r="R72" s="19">
        <f t="shared" si="0"/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26</v>
      </c>
      <c r="F73" s="16" t="s">
        <v>235</v>
      </c>
      <c r="G73" s="23">
        <v>9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f t="shared" si="0"/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f t="shared" si="1"/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26</v>
      </c>
      <c r="F74" s="16" t="s">
        <v>235</v>
      </c>
      <c r="G74" s="23">
        <v>9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f t="shared" si="0"/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f t="shared" si="1"/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26</v>
      </c>
      <c r="F75" s="16" t="s">
        <v>235</v>
      </c>
      <c r="G75" s="23">
        <v>9</v>
      </c>
      <c r="H75" s="23">
        <v>5</v>
      </c>
      <c r="I75" s="16">
        <v>2</v>
      </c>
      <c r="J75" s="24"/>
      <c r="K75" s="13">
        <v>3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f t="shared" si="0"/>
        <v>1</v>
      </c>
      <c r="S75" s="23">
        <v>1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f t="shared" si="1"/>
        <v>1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26</v>
      </c>
      <c r="F76" s="16" t="s">
        <v>235</v>
      </c>
      <c r="G76" s="23">
        <v>9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f t="shared" si="0"/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1"/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26</v>
      </c>
      <c r="F77" s="16" t="s">
        <v>235</v>
      </c>
      <c r="G77" s="23">
        <v>10</v>
      </c>
      <c r="H77" s="23">
        <v>6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f t="shared" ref="R77:R140" si="2">SUM(M77:Q77)</f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1</v>
      </c>
      <c r="Y77" s="7">
        <v>0</v>
      </c>
      <c r="Z77" s="12">
        <v>0</v>
      </c>
      <c r="AA77" s="19">
        <f t="shared" ref="AA77:AA140" si="3">SUM(T77:Z77)</f>
        <v>1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26</v>
      </c>
      <c r="F78" s="16" t="s">
        <v>235</v>
      </c>
      <c r="G78" s="23">
        <v>10</v>
      </c>
      <c r="H78" s="23">
        <v>7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f t="shared" si="2"/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1</v>
      </c>
      <c r="Y78" s="7">
        <v>0</v>
      </c>
      <c r="Z78" s="12">
        <v>0</v>
      </c>
      <c r="AA78" s="19">
        <f t="shared" si="3"/>
        <v>1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26</v>
      </c>
      <c r="F79" s="16" t="s">
        <v>235</v>
      </c>
      <c r="G79" s="23">
        <v>10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f t="shared" si="2"/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>
        <f t="shared" si="3"/>
        <v>1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26</v>
      </c>
      <c r="F80" s="16" t="s">
        <v>235</v>
      </c>
      <c r="G80" s="23">
        <v>10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f t="shared" si="2"/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26</v>
      </c>
      <c r="F81" s="16" t="s">
        <v>235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9">
        <f t="shared" si="2"/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26</v>
      </c>
      <c r="F82" s="16" t="s">
        <v>235</v>
      </c>
      <c r="G82" s="23">
        <v>10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19">
        <f t="shared" si="2"/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f t="shared" si="3"/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26</v>
      </c>
      <c r="F83" s="16" t="s">
        <v>235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f t="shared" si="2"/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f t="shared" si="3"/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26</v>
      </c>
      <c r="F84" s="16" t="s">
        <v>235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f t="shared" si="2"/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26</v>
      </c>
      <c r="F85" s="16" t="s">
        <v>235</v>
      </c>
      <c r="G85" s="23">
        <v>10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f t="shared" si="2"/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26</v>
      </c>
      <c r="F86" s="16" t="s">
        <v>235</v>
      </c>
      <c r="G86" s="23">
        <v>10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3</v>
      </c>
      <c r="P86" s="8">
        <v>0</v>
      </c>
      <c r="Q86" s="7">
        <v>0</v>
      </c>
      <c r="R86" s="19">
        <f t="shared" si="2"/>
        <v>3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26</v>
      </c>
      <c r="F87" s="16" t="s">
        <v>235</v>
      </c>
      <c r="G87" s="23">
        <v>10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f t="shared" si="2"/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26</v>
      </c>
      <c r="F88" s="16" t="s">
        <v>235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f t="shared" si="2"/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26</v>
      </c>
      <c r="F89" s="16" t="s">
        <v>235</v>
      </c>
      <c r="G89" s="23">
        <v>10</v>
      </c>
      <c r="H89" s="23">
        <v>2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f t="shared" si="2"/>
        <v>1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2">
        <v>0</v>
      </c>
      <c r="AA89" s="19">
        <f t="shared" si="3"/>
        <v>2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26</v>
      </c>
      <c r="F90" s="16" t="s">
        <v>235</v>
      </c>
      <c r="G90" s="23">
        <v>10</v>
      </c>
      <c r="H90" s="23">
        <v>1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f t="shared" si="2"/>
        <v>1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2">
        <v>0</v>
      </c>
      <c r="AA90" s="19">
        <f t="shared" si="3"/>
        <v>2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26</v>
      </c>
      <c r="F91" s="16" t="s">
        <v>235</v>
      </c>
      <c r="G91" s="23">
        <v>10</v>
      </c>
      <c r="H91" s="23">
        <v>4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f t="shared" si="2"/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26</v>
      </c>
      <c r="F92" s="16" t="s">
        <v>235</v>
      </c>
      <c r="G92" s="23">
        <v>10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f t="shared" si="2"/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f t="shared" si="3"/>
        <v>2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26</v>
      </c>
      <c r="F93" s="16" t="s">
        <v>235</v>
      </c>
      <c r="G93" s="23">
        <v>10</v>
      </c>
      <c r="H93" s="23">
        <v>3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2</v>
      </c>
      <c r="O93" s="7">
        <v>1</v>
      </c>
      <c r="P93" s="8">
        <v>0</v>
      </c>
      <c r="Q93" s="7">
        <v>0</v>
      </c>
      <c r="R93" s="19">
        <f t="shared" si="2"/>
        <v>3</v>
      </c>
      <c r="S93" s="23">
        <v>1</v>
      </c>
      <c r="T93" s="5">
        <v>0</v>
      </c>
      <c r="U93" s="6">
        <v>1</v>
      </c>
      <c r="V93" s="7">
        <v>1</v>
      </c>
      <c r="W93" s="8">
        <v>0</v>
      </c>
      <c r="X93" s="7">
        <v>1</v>
      </c>
      <c r="Y93" s="7">
        <v>0</v>
      </c>
      <c r="Z93" s="12">
        <v>0</v>
      </c>
      <c r="AA93" s="19">
        <f t="shared" si="3"/>
        <v>3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26</v>
      </c>
      <c r="F94" s="16" t="s">
        <v>235</v>
      </c>
      <c r="G94" s="23">
        <v>10</v>
      </c>
      <c r="H94" s="23">
        <v>4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9">
        <f t="shared" si="2"/>
        <v>2</v>
      </c>
      <c r="S94" s="23">
        <v>1</v>
      </c>
      <c r="T94" s="5">
        <v>0</v>
      </c>
      <c r="U94" s="6">
        <v>1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f t="shared" si="3"/>
        <v>2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26</v>
      </c>
      <c r="F95" s="16" t="s">
        <v>235</v>
      </c>
      <c r="G95" s="23">
        <v>10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3</v>
      </c>
      <c r="O95" s="7">
        <v>1</v>
      </c>
      <c r="P95" s="8">
        <v>0</v>
      </c>
      <c r="Q95" s="7">
        <v>0</v>
      </c>
      <c r="R95" s="19">
        <f t="shared" si="2"/>
        <v>4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2">
        <v>0</v>
      </c>
      <c r="AA95" s="19">
        <f t="shared" si="3"/>
        <v>2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26</v>
      </c>
      <c r="F96" s="16" t="s">
        <v>235</v>
      </c>
      <c r="G96" s="23">
        <v>10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f t="shared" si="2"/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26</v>
      </c>
      <c r="F97" s="16" t="s">
        <v>235</v>
      </c>
      <c r="G97" s="23">
        <v>10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f t="shared" si="2"/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>
        <f t="shared" si="3"/>
        <v>2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26</v>
      </c>
      <c r="F98" s="16" t="s">
        <v>235</v>
      </c>
      <c r="G98" s="23">
        <v>10</v>
      </c>
      <c r="H98" s="23">
        <v>8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f t="shared" si="2"/>
        <v>1</v>
      </c>
      <c r="S98" s="23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1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26</v>
      </c>
      <c r="F99" s="16" t="s">
        <v>235</v>
      </c>
      <c r="G99" s="23">
        <v>10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f t="shared" si="2"/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3"/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26</v>
      </c>
      <c r="F100" s="16" t="s">
        <v>235</v>
      </c>
      <c r="G100" s="23">
        <v>10</v>
      </c>
      <c r="H100" s="23">
        <v>7</v>
      </c>
      <c r="I100" s="16">
        <v>2</v>
      </c>
      <c r="J100" s="24">
        <v>1</v>
      </c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f t="shared" si="2"/>
        <v>0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26</v>
      </c>
      <c r="F101" s="16" t="s">
        <v>235</v>
      </c>
      <c r="G101" s="23">
        <v>10</v>
      </c>
      <c r="H101" s="23">
        <v>4</v>
      </c>
      <c r="I101" s="16">
        <v>2</v>
      </c>
      <c r="J101" s="24">
        <v>1</v>
      </c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f t="shared" si="2"/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26</v>
      </c>
      <c r="F102" s="16" t="s">
        <v>235</v>
      </c>
      <c r="G102" s="23">
        <v>10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2</v>
      </c>
      <c r="P102" s="8">
        <v>0</v>
      </c>
      <c r="Q102" s="7">
        <v>0</v>
      </c>
      <c r="R102" s="19">
        <f t="shared" si="2"/>
        <v>2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26</v>
      </c>
      <c r="F103" s="16" t="s">
        <v>235</v>
      </c>
      <c r="G103" s="23">
        <v>10</v>
      </c>
      <c r="H103" s="23">
        <v>7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f t="shared" si="2"/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26</v>
      </c>
      <c r="F104" s="16" t="s">
        <v>235</v>
      </c>
      <c r="G104" s="23">
        <v>10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f t="shared" si="2"/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26</v>
      </c>
      <c r="F105" s="16" t="s">
        <v>235</v>
      </c>
      <c r="G105" s="23">
        <v>10</v>
      </c>
      <c r="H105" s="23">
        <v>3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f t="shared" si="2"/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1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26</v>
      </c>
      <c r="F106" s="16" t="s">
        <v>235</v>
      </c>
      <c r="G106" s="23">
        <v>10</v>
      </c>
      <c r="H106" s="23">
        <v>4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f t="shared" si="2"/>
        <v>1</v>
      </c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1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26</v>
      </c>
      <c r="F107" s="16" t="s">
        <v>235</v>
      </c>
      <c r="G107" s="23">
        <v>10</v>
      </c>
      <c r="H107" s="23">
        <v>2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f t="shared" si="2"/>
        <v>1</v>
      </c>
      <c r="S107" s="23">
        <v>1</v>
      </c>
      <c r="T107" s="5">
        <v>0</v>
      </c>
      <c r="U107" s="6">
        <v>1</v>
      </c>
      <c r="V107" s="7">
        <v>1</v>
      </c>
      <c r="W107" s="8">
        <v>0</v>
      </c>
      <c r="X107" s="7">
        <v>1</v>
      </c>
      <c r="Y107" s="7">
        <v>0</v>
      </c>
      <c r="Z107" s="12">
        <v>0</v>
      </c>
      <c r="AA107" s="19">
        <f t="shared" si="3"/>
        <v>3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26</v>
      </c>
      <c r="F108" s="16" t="s">
        <v>235</v>
      </c>
      <c r="G108" s="23">
        <v>10</v>
      </c>
      <c r="H108" s="23">
        <v>2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f t="shared" si="2"/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1</v>
      </c>
      <c r="Z108" s="12">
        <v>0</v>
      </c>
      <c r="AA108" s="19">
        <f t="shared" si="3"/>
        <v>3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26</v>
      </c>
      <c r="F109" s="16" t="s">
        <v>235</v>
      </c>
      <c r="G109" s="23">
        <v>10</v>
      </c>
      <c r="H109" s="23">
        <v>2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2</v>
      </c>
      <c r="O109" s="7">
        <v>0</v>
      </c>
      <c r="P109" s="8">
        <v>0</v>
      </c>
      <c r="Q109" s="7">
        <v>0</v>
      </c>
      <c r="R109" s="19">
        <f t="shared" si="2"/>
        <v>2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2">
        <v>0</v>
      </c>
      <c r="AA109" s="19">
        <f t="shared" si="3"/>
        <v>2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26</v>
      </c>
      <c r="F110" s="16" t="s">
        <v>235</v>
      </c>
      <c r="G110" s="23">
        <v>10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f t="shared" si="2"/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3"/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26</v>
      </c>
      <c r="F111" s="16" t="s">
        <v>235</v>
      </c>
      <c r="G111" s="23">
        <v>10</v>
      </c>
      <c r="H111" s="23">
        <v>1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f t="shared" si="2"/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f t="shared" si="3"/>
        <v>2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26</v>
      </c>
      <c r="F112" s="16" t="s">
        <v>235</v>
      </c>
      <c r="G112" s="23">
        <v>10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19">
        <f t="shared" si="2"/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26</v>
      </c>
      <c r="F113" s="16" t="s">
        <v>235</v>
      </c>
      <c r="G113" s="23">
        <v>10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f t="shared" si="2"/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26</v>
      </c>
      <c r="F114" s="16" t="s">
        <v>235</v>
      </c>
      <c r="G114" s="23">
        <v>10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f t="shared" si="2"/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26</v>
      </c>
      <c r="F115" s="16" t="s">
        <v>235</v>
      </c>
      <c r="G115" s="23">
        <v>10</v>
      </c>
      <c r="H115" s="23">
        <v>3</v>
      </c>
      <c r="I115" s="16">
        <v>2</v>
      </c>
      <c r="J115" s="24"/>
      <c r="K115" s="13">
        <v>1</v>
      </c>
      <c r="L115" s="23">
        <v>5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f t="shared" si="2"/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26</v>
      </c>
      <c r="F116" s="16" t="s">
        <v>235</v>
      </c>
      <c r="G116" s="23">
        <v>10</v>
      </c>
      <c r="H116" s="23">
        <v>7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f t="shared" si="2"/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26</v>
      </c>
      <c r="F117" s="16" t="s">
        <v>235</v>
      </c>
      <c r="G117" s="23">
        <v>10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f t="shared" si="2"/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26</v>
      </c>
      <c r="F118" s="16" t="s">
        <v>235</v>
      </c>
      <c r="G118" s="23">
        <v>10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f t="shared" si="2"/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26</v>
      </c>
      <c r="F119" s="16" t="s">
        <v>235</v>
      </c>
      <c r="G119" s="23">
        <v>10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f t="shared" si="2"/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26</v>
      </c>
      <c r="F120" s="16" t="s">
        <v>235</v>
      </c>
      <c r="G120" s="23">
        <v>10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1</v>
      </c>
      <c r="P120" s="8">
        <v>0</v>
      </c>
      <c r="Q120" s="7">
        <v>0</v>
      </c>
      <c r="R120" s="19">
        <f t="shared" si="2"/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3"/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26</v>
      </c>
      <c r="F121" s="16" t="s">
        <v>235</v>
      </c>
      <c r="G121" s="23">
        <v>10</v>
      </c>
      <c r="H121" s="23">
        <v>4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19">
        <f t="shared" si="2"/>
        <v>2</v>
      </c>
      <c r="S121" s="23">
        <v>1</v>
      </c>
      <c r="T121" s="5">
        <v>0</v>
      </c>
      <c r="U121" s="6">
        <v>0</v>
      </c>
      <c r="V121" s="7">
        <v>2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2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26</v>
      </c>
      <c r="F122" s="16" t="s">
        <v>235</v>
      </c>
      <c r="G122" s="23">
        <v>10</v>
      </c>
      <c r="H122" s="23">
        <v>4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f t="shared" si="2"/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1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26</v>
      </c>
      <c r="F123" s="16" t="s">
        <v>235</v>
      </c>
      <c r="G123" s="23">
        <v>10</v>
      </c>
      <c r="H123" s="23">
        <v>2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f t="shared" si="2"/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2">
        <v>0</v>
      </c>
      <c r="AA123" s="19">
        <f t="shared" si="3"/>
        <v>2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26</v>
      </c>
      <c r="F124" s="16" t="s">
        <v>235</v>
      </c>
      <c r="G124" s="23">
        <v>10</v>
      </c>
      <c r="H124" s="23">
        <v>4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f t="shared" si="2"/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1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26</v>
      </c>
      <c r="F125" s="16" t="s">
        <v>235</v>
      </c>
      <c r="G125" s="23">
        <v>10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2"/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2">
        <v>0</v>
      </c>
      <c r="AA125" s="19">
        <f t="shared" si="3"/>
        <v>2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26</v>
      </c>
      <c r="F126" s="16" t="s">
        <v>235</v>
      </c>
      <c r="G126" s="23">
        <v>11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f t="shared" si="2"/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f t="shared" si="3"/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26</v>
      </c>
      <c r="F127" s="16" t="s">
        <v>235</v>
      </c>
      <c r="G127" s="23">
        <v>11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f t="shared" si="2"/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f t="shared" si="3"/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26</v>
      </c>
      <c r="F128" s="16" t="s">
        <v>235</v>
      </c>
      <c r="G128" s="23">
        <v>11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f t="shared" si="2"/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f t="shared" si="3"/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26</v>
      </c>
      <c r="F129" s="16" t="s">
        <v>235</v>
      </c>
      <c r="G129" s="23">
        <v>11</v>
      </c>
      <c r="H129" s="23">
        <v>4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f t="shared" si="2"/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26</v>
      </c>
      <c r="F130" s="16" t="s">
        <v>235</v>
      </c>
      <c r="G130" s="23">
        <v>11</v>
      </c>
      <c r="H130" s="23">
        <v>4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f t="shared" si="2"/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f t="shared" si="3"/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26</v>
      </c>
      <c r="F131" s="16" t="s">
        <v>235</v>
      </c>
      <c r="G131" s="23">
        <v>11</v>
      </c>
      <c r="H131" s="23">
        <v>8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f t="shared" si="2"/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f t="shared" si="3"/>
        <v>1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26</v>
      </c>
      <c r="F132" s="16" t="s">
        <v>235</v>
      </c>
      <c r="G132" s="23">
        <v>11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f t="shared" si="2"/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1</v>
      </c>
      <c r="AA132" s="19">
        <f t="shared" si="3"/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26</v>
      </c>
      <c r="F133" s="16" t="s">
        <v>235</v>
      </c>
      <c r="G133" s="23">
        <v>11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f t="shared" si="2"/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26</v>
      </c>
      <c r="F134" s="16" t="s">
        <v>235</v>
      </c>
      <c r="G134" s="23">
        <v>11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f t="shared" si="2"/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26</v>
      </c>
      <c r="F135" s="16" t="s">
        <v>235</v>
      </c>
      <c r="G135" s="23">
        <v>11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19">
        <f t="shared" si="2"/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26</v>
      </c>
      <c r="F136" s="16" t="s">
        <v>235</v>
      </c>
      <c r="G136" s="23">
        <v>11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f t="shared" si="2"/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26</v>
      </c>
      <c r="F137" s="16" t="s">
        <v>235</v>
      </c>
      <c r="G137" s="23">
        <v>11</v>
      </c>
      <c r="H137" s="23">
        <v>4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f t="shared" si="2"/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1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26</v>
      </c>
      <c r="F138" s="16" t="s">
        <v>235</v>
      </c>
      <c r="G138" s="23">
        <v>11</v>
      </c>
      <c r="H138" s="23">
        <v>3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4</v>
      </c>
      <c r="O138" s="7">
        <v>0</v>
      </c>
      <c r="P138" s="8">
        <v>0</v>
      </c>
      <c r="Q138" s="7">
        <v>0</v>
      </c>
      <c r="R138" s="19">
        <f t="shared" si="2"/>
        <v>4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4</v>
      </c>
      <c r="Y138" s="7">
        <v>0</v>
      </c>
      <c r="Z138" s="12">
        <v>0</v>
      </c>
      <c r="AA138" s="19">
        <f t="shared" si="3"/>
        <v>5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26</v>
      </c>
      <c r="F139" s="16" t="s">
        <v>235</v>
      </c>
      <c r="G139" s="23">
        <v>11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f t="shared" si="2"/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f t="shared" si="3"/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26</v>
      </c>
      <c r="F140" s="16" t="s">
        <v>235</v>
      </c>
      <c r="G140" s="23">
        <v>11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f t="shared" si="2"/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f t="shared" si="3"/>
        <v>2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26</v>
      </c>
      <c r="F141" s="16" t="s">
        <v>235</v>
      </c>
      <c r="G141" s="23">
        <v>11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f t="shared" ref="R141:R204" si="4">SUM(M141:Q141)</f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ref="AA141:AA204" si="5">SUM(T141:Z141)</f>
        <v>1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26</v>
      </c>
      <c r="F142" s="16" t="s">
        <v>235</v>
      </c>
      <c r="G142" s="23">
        <v>11</v>
      </c>
      <c r="H142" s="23">
        <v>2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f t="shared" si="4"/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2">
        <v>0</v>
      </c>
      <c r="AA142" s="19">
        <f t="shared" si="5"/>
        <v>2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26</v>
      </c>
      <c r="F143" s="16" t="s">
        <v>235</v>
      </c>
      <c r="G143" s="23">
        <v>11</v>
      </c>
      <c r="H143" s="23">
        <v>2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f t="shared" si="4"/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f t="shared" si="5"/>
        <v>2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26</v>
      </c>
      <c r="F144" s="16" t="s">
        <v>235</v>
      </c>
      <c r="G144" s="23">
        <v>11</v>
      </c>
      <c r="H144" s="23">
        <v>3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f t="shared" si="4"/>
        <v>1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f t="shared" si="5"/>
        <v>1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26</v>
      </c>
      <c r="F145" s="16" t="s">
        <v>235</v>
      </c>
      <c r="G145" s="23">
        <v>11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4</v>
      </c>
      <c r="Q145" s="7">
        <v>0</v>
      </c>
      <c r="R145" s="19">
        <f t="shared" si="4"/>
        <v>4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26</v>
      </c>
      <c r="F146" s="16" t="s">
        <v>235</v>
      </c>
      <c r="G146" s="23">
        <v>11</v>
      </c>
      <c r="H146" s="23">
        <v>3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f t="shared" si="4"/>
        <v>2</v>
      </c>
      <c r="S146" s="23">
        <v>1</v>
      </c>
      <c r="T146" s="5">
        <v>0</v>
      </c>
      <c r="U146" s="6">
        <v>1</v>
      </c>
      <c r="V146" s="7">
        <v>1</v>
      </c>
      <c r="W146" s="8">
        <v>0</v>
      </c>
      <c r="X146" s="7">
        <v>0</v>
      </c>
      <c r="Y146" s="7">
        <v>1</v>
      </c>
      <c r="Z146" s="12">
        <v>0</v>
      </c>
      <c r="AA146" s="19">
        <f t="shared" si="5"/>
        <v>3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26</v>
      </c>
      <c r="F147" s="16" t="s">
        <v>235</v>
      </c>
      <c r="G147" s="23">
        <v>11</v>
      </c>
      <c r="H147" s="23">
        <v>5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9">
        <f t="shared" si="4"/>
        <v>2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f t="shared" si="5"/>
        <v>1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26</v>
      </c>
      <c r="F148" s="16" t="s">
        <v>235</v>
      </c>
      <c r="G148" s="23">
        <v>11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1</v>
      </c>
      <c r="Q148" s="7">
        <v>0</v>
      </c>
      <c r="R148" s="19">
        <f t="shared" si="4"/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26</v>
      </c>
      <c r="F149" s="16" t="s">
        <v>235</v>
      </c>
      <c r="G149" s="23">
        <v>11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f t="shared" si="4"/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f t="shared" si="5"/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26</v>
      </c>
      <c r="F150" s="16" t="s">
        <v>235</v>
      </c>
      <c r="G150" s="23">
        <v>11</v>
      </c>
      <c r="H150" s="23">
        <v>7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f t="shared" si="4"/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26</v>
      </c>
      <c r="F151" s="16" t="s">
        <v>235</v>
      </c>
      <c r="G151" s="23">
        <v>11</v>
      </c>
      <c r="H151" s="23">
        <v>1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f t="shared" si="4"/>
        <v>1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f t="shared" si="5"/>
        <v>2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26</v>
      </c>
      <c r="F152" s="16" t="s">
        <v>235</v>
      </c>
      <c r="G152" s="23">
        <v>11</v>
      </c>
      <c r="H152" s="23">
        <v>2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f t="shared" si="4"/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1</v>
      </c>
      <c r="Z152" s="12">
        <v>0</v>
      </c>
      <c r="AA152" s="19">
        <f t="shared" si="5"/>
        <v>3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26</v>
      </c>
      <c r="F153" s="16" t="s">
        <v>235</v>
      </c>
      <c r="G153" s="23">
        <v>11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f t="shared" si="4"/>
        <v>1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2">
        <v>0</v>
      </c>
      <c r="AA153" s="19">
        <f t="shared" si="5"/>
        <v>2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26</v>
      </c>
      <c r="F154" s="16" t="s">
        <v>235</v>
      </c>
      <c r="G154" s="23">
        <v>11</v>
      </c>
      <c r="H154" s="23">
        <v>2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f t="shared" si="4"/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2">
        <v>0</v>
      </c>
      <c r="AA154" s="19">
        <f t="shared" si="5"/>
        <v>2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26</v>
      </c>
      <c r="F155" s="16" t="s">
        <v>235</v>
      </c>
      <c r="G155" s="23">
        <v>11</v>
      </c>
      <c r="H155" s="23">
        <v>5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f t="shared" si="4"/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f t="shared" si="5"/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26</v>
      </c>
      <c r="F156" s="16" t="s">
        <v>235</v>
      </c>
      <c r="G156" s="23">
        <v>11</v>
      </c>
      <c r="H156" s="23">
        <v>2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f t="shared" si="4"/>
        <v>1</v>
      </c>
      <c r="S156" s="23">
        <v>1</v>
      </c>
      <c r="T156" s="5">
        <v>0</v>
      </c>
      <c r="U156" s="6">
        <v>1</v>
      </c>
      <c r="V156" s="7">
        <v>1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2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26</v>
      </c>
      <c r="F157" s="16" t="s">
        <v>235</v>
      </c>
      <c r="G157" s="23">
        <v>11</v>
      </c>
      <c r="H157" s="23">
        <v>3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f t="shared" si="4"/>
        <v>1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26</v>
      </c>
      <c r="F158" s="16" t="s">
        <v>235</v>
      </c>
      <c r="G158" s="23">
        <v>11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f t="shared" si="4"/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1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26</v>
      </c>
      <c r="F159" s="16" t="s">
        <v>235</v>
      </c>
      <c r="G159" s="23">
        <v>11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f t="shared" si="4"/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1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26</v>
      </c>
      <c r="F160" s="16" t="s">
        <v>235</v>
      </c>
      <c r="G160" s="23">
        <v>11</v>
      </c>
      <c r="H160" s="23">
        <v>6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f t="shared" si="4"/>
        <v>1</v>
      </c>
      <c r="S160" s="23">
        <v>1</v>
      </c>
      <c r="T160" s="5">
        <v>0</v>
      </c>
      <c r="U160" s="6">
        <v>1</v>
      </c>
      <c r="V160" s="7">
        <v>1</v>
      </c>
      <c r="W160" s="8">
        <v>0</v>
      </c>
      <c r="X160" s="7">
        <v>0</v>
      </c>
      <c r="Y160" s="7">
        <v>1</v>
      </c>
      <c r="Z160" s="12">
        <v>0</v>
      </c>
      <c r="AA160" s="19">
        <f t="shared" si="5"/>
        <v>3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26</v>
      </c>
      <c r="F161" s="16" t="s">
        <v>235</v>
      </c>
      <c r="G161" s="23">
        <v>11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0</v>
      </c>
      <c r="O161" s="7">
        <v>2</v>
      </c>
      <c r="P161" s="8">
        <v>0</v>
      </c>
      <c r="Q161" s="7">
        <v>0</v>
      </c>
      <c r="R161" s="19">
        <f t="shared" si="4"/>
        <v>2</v>
      </c>
      <c r="S161" s="23">
        <v>1</v>
      </c>
      <c r="T161" s="5">
        <v>0</v>
      </c>
      <c r="U161" s="6">
        <v>0</v>
      </c>
      <c r="V161" s="7">
        <v>1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1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26</v>
      </c>
      <c r="F162" s="16" t="s">
        <v>235</v>
      </c>
      <c r="G162" s="23">
        <v>11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f t="shared" si="4"/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26</v>
      </c>
      <c r="F163" s="16" t="s">
        <v>235</v>
      </c>
      <c r="G163" s="23">
        <v>11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f t="shared" si="4"/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f t="shared" si="5"/>
        <v>1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26</v>
      </c>
      <c r="F164" s="16" t="s">
        <v>235</v>
      </c>
      <c r="G164" s="23">
        <v>11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f t="shared" si="4"/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26</v>
      </c>
      <c r="F165" s="16" t="s">
        <v>235</v>
      </c>
      <c r="G165" s="23">
        <v>11</v>
      </c>
      <c r="H165" s="23">
        <v>8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f t="shared" si="4"/>
        <v>1</v>
      </c>
      <c r="S165" s="23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1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26</v>
      </c>
      <c r="F166" s="16" t="s">
        <v>235</v>
      </c>
      <c r="G166" s="23">
        <v>11</v>
      </c>
      <c r="H166" s="23">
        <v>3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f t="shared" si="4"/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1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26</v>
      </c>
      <c r="F167" s="16" t="s">
        <v>235</v>
      </c>
      <c r="G167" s="23">
        <v>11</v>
      </c>
      <c r="H167" s="23">
        <v>6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9">
        <f t="shared" si="4"/>
        <v>2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f t="shared" si="5"/>
        <v>1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26</v>
      </c>
      <c r="F168" s="16" t="s">
        <v>235</v>
      </c>
      <c r="G168" s="23">
        <v>11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f t="shared" si="4"/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26</v>
      </c>
      <c r="F169" s="16" t="s">
        <v>235</v>
      </c>
      <c r="G169" s="23">
        <v>11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2</v>
      </c>
      <c r="O169" s="7">
        <v>0</v>
      </c>
      <c r="P169" s="8">
        <v>0</v>
      </c>
      <c r="Q169" s="7">
        <v>0</v>
      </c>
      <c r="R169" s="19">
        <f t="shared" si="4"/>
        <v>2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f t="shared" si="5"/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26</v>
      </c>
      <c r="F170" s="16" t="s">
        <v>235</v>
      </c>
      <c r="G170" s="23">
        <v>11</v>
      </c>
      <c r="H170" s="23">
        <v>2</v>
      </c>
      <c r="I170" s="16">
        <v>2</v>
      </c>
      <c r="J170" s="24"/>
      <c r="K170" s="13">
        <v>3</v>
      </c>
      <c r="L170" s="23">
        <v>3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f t="shared" si="4"/>
        <v>1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26</v>
      </c>
      <c r="F171" s="16" t="s">
        <v>235</v>
      </c>
      <c r="G171" s="23">
        <v>11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f t="shared" si="4"/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f t="shared" si="5"/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26</v>
      </c>
      <c r="F172" s="16" t="s">
        <v>235</v>
      </c>
      <c r="G172" s="23">
        <v>11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f t="shared" si="4"/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26</v>
      </c>
      <c r="F173" s="16" t="s">
        <v>235</v>
      </c>
      <c r="G173" s="23">
        <v>11</v>
      </c>
      <c r="H173" s="23">
        <v>5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f t="shared" si="4"/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1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26</v>
      </c>
      <c r="F174" s="16" t="s">
        <v>235</v>
      </c>
      <c r="G174" s="23">
        <v>11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f t="shared" si="4"/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f t="shared" si="5"/>
        <v>1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26</v>
      </c>
      <c r="F175" s="16" t="s">
        <v>235</v>
      </c>
      <c r="G175" s="23">
        <v>11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f t="shared" si="4"/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f t="shared" si="5"/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26</v>
      </c>
      <c r="F176" s="16" t="s">
        <v>235</v>
      </c>
      <c r="G176" s="23">
        <v>11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f t="shared" si="4"/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f t="shared" si="5"/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26</v>
      </c>
      <c r="F177" s="16" t="s">
        <v>235</v>
      </c>
      <c r="G177" s="23">
        <v>11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f t="shared" si="4"/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f t="shared" si="5"/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26</v>
      </c>
      <c r="F178" s="16" t="s">
        <v>235</v>
      </c>
      <c r="G178" s="23">
        <v>11</v>
      </c>
      <c r="H178" s="23">
        <v>3</v>
      </c>
      <c r="I178" s="16">
        <v>2</v>
      </c>
      <c r="J178" s="24"/>
      <c r="K178" s="13">
        <v>1</v>
      </c>
      <c r="L178" s="23">
        <v>3</v>
      </c>
      <c r="M178" s="5">
        <v>1</v>
      </c>
      <c r="N178" s="6">
        <v>1</v>
      </c>
      <c r="O178" s="7">
        <v>0</v>
      </c>
      <c r="P178" s="8">
        <v>2</v>
      </c>
      <c r="Q178" s="7">
        <v>0</v>
      </c>
      <c r="R178" s="19">
        <f t="shared" si="4"/>
        <v>4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26</v>
      </c>
      <c r="F179" s="16" t="s">
        <v>235</v>
      </c>
      <c r="G179" s="23">
        <v>11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f t="shared" si="4"/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26</v>
      </c>
      <c r="F180" s="16" t="s">
        <v>235</v>
      </c>
      <c r="G180" s="23">
        <v>11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9">
        <f t="shared" si="4"/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f t="shared" si="5"/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26</v>
      </c>
      <c r="F181" s="16" t="s">
        <v>235</v>
      </c>
      <c r="G181" s="23">
        <v>11</v>
      </c>
      <c r="H181" s="23">
        <v>8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f t="shared" si="4"/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f t="shared" si="5"/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26</v>
      </c>
      <c r="F182" s="16" t="s">
        <v>235</v>
      </c>
      <c r="G182" s="23">
        <v>11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f t="shared" si="4"/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26</v>
      </c>
      <c r="F183" s="16" t="s">
        <v>235</v>
      </c>
      <c r="G183" s="23">
        <v>12</v>
      </c>
      <c r="H183" s="23">
        <v>3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f t="shared" si="4"/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f t="shared" si="5"/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26</v>
      </c>
      <c r="F184" s="16" t="s">
        <v>235</v>
      </c>
      <c r="G184" s="23">
        <v>12</v>
      </c>
      <c r="H184" s="23">
        <v>8</v>
      </c>
      <c r="I184" s="16">
        <v>2</v>
      </c>
      <c r="J184" s="24"/>
      <c r="K184" s="13">
        <v>1</v>
      </c>
      <c r="L184" s="23">
        <v>2</v>
      </c>
      <c r="M184" s="5">
        <v>0</v>
      </c>
      <c r="N184" s="6">
        <v>3</v>
      </c>
      <c r="O184" s="7">
        <v>0</v>
      </c>
      <c r="P184" s="8">
        <v>0</v>
      </c>
      <c r="Q184" s="7">
        <v>0</v>
      </c>
      <c r="R184" s="19">
        <f t="shared" si="4"/>
        <v>3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f t="shared" si="5"/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26</v>
      </c>
      <c r="F185" s="16" t="s">
        <v>235</v>
      </c>
      <c r="G185" s="23">
        <v>12</v>
      </c>
      <c r="H185" s="23">
        <v>3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1</v>
      </c>
      <c r="P185" s="8">
        <v>0</v>
      </c>
      <c r="Q185" s="7">
        <v>0</v>
      </c>
      <c r="R185" s="19">
        <f t="shared" si="4"/>
        <v>2</v>
      </c>
      <c r="S185" s="23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2">
        <v>0</v>
      </c>
      <c r="AA185" s="19">
        <f t="shared" si="5"/>
        <v>1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26</v>
      </c>
      <c r="F186" s="16" t="s">
        <v>235</v>
      </c>
      <c r="G186" s="23">
        <v>12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9">
        <f t="shared" si="4"/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26</v>
      </c>
      <c r="F187" s="16" t="s">
        <v>235</v>
      </c>
      <c r="G187" s="23">
        <v>12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f t="shared" si="4"/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26</v>
      </c>
      <c r="F188" s="16" t="s">
        <v>235</v>
      </c>
      <c r="G188" s="23">
        <v>12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2</v>
      </c>
      <c r="O188" s="7">
        <v>2</v>
      </c>
      <c r="P188" s="8">
        <v>0</v>
      </c>
      <c r="Q188" s="7">
        <v>0</v>
      </c>
      <c r="R188" s="19">
        <f t="shared" si="4"/>
        <v>4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26</v>
      </c>
      <c r="F189" s="16" t="s">
        <v>235</v>
      </c>
      <c r="G189" s="23">
        <v>12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f t="shared" si="4"/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f t="shared" si="5"/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26</v>
      </c>
      <c r="F190" s="16" t="s">
        <v>235</v>
      </c>
      <c r="G190" s="23">
        <v>12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1</v>
      </c>
      <c r="Q190" s="7">
        <v>0</v>
      </c>
      <c r="R190" s="19">
        <f t="shared" si="4"/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f t="shared" si="5"/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26</v>
      </c>
      <c r="F191" s="16" t="s">
        <v>235</v>
      </c>
      <c r="G191" s="23">
        <v>12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f t="shared" si="4"/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f t="shared" si="5"/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26</v>
      </c>
      <c r="F192" s="16" t="s">
        <v>235</v>
      </c>
      <c r="G192" s="23">
        <v>12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f t="shared" si="4"/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f t="shared" si="5"/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26</v>
      </c>
      <c r="F193" s="16" t="s">
        <v>235</v>
      </c>
      <c r="G193" s="23">
        <v>12</v>
      </c>
      <c r="H193" s="23">
        <v>8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f t="shared" si="4"/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26</v>
      </c>
      <c r="F194" s="16" t="s">
        <v>235</v>
      </c>
      <c r="G194" s="23">
        <v>12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f t="shared" si="4"/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26</v>
      </c>
      <c r="F195" s="16" t="s">
        <v>235</v>
      </c>
      <c r="G195" s="23">
        <v>12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2</v>
      </c>
      <c r="P195" s="8">
        <v>0</v>
      </c>
      <c r="Q195" s="7">
        <v>0</v>
      </c>
      <c r="R195" s="19">
        <f t="shared" si="4"/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26</v>
      </c>
      <c r="F196" s="16" t="s">
        <v>235</v>
      </c>
      <c r="G196" s="23">
        <v>12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f t="shared" si="4"/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f t="shared" si="5"/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26</v>
      </c>
      <c r="F197" s="16" t="s">
        <v>235</v>
      </c>
      <c r="G197" s="23">
        <v>12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2</v>
      </c>
      <c r="N197" s="6">
        <v>0</v>
      </c>
      <c r="O197" s="7">
        <v>0</v>
      </c>
      <c r="P197" s="8">
        <v>0</v>
      </c>
      <c r="Q197" s="7">
        <v>0</v>
      </c>
      <c r="R197" s="19">
        <f t="shared" si="4"/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f t="shared" si="5"/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26</v>
      </c>
      <c r="F198" s="16" t="s">
        <v>235</v>
      </c>
      <c r="G198" s="23">
        <v>12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f t="shared" si="4"/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26</v>
      </c>
      <c r="F199" s="16" t="s">
        <v>235</v>
      </c>
      <c r="G199" s="23">
        <v>12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f t="shared" si="4"/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26</v>
      </c>
      <c r="F200" s="16" t="s">
        <v>235</v>
      </c>
      <c r="G200" s="23">
        <v>12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2</v>
      </c>
      <c r="P200" s="8">
        <v>0</v>
      </c>
      <c r="Q200" s="7">
        <v>0</v>
      </c>
      <c r="R200" s="19">
        <f t="shared" si="4"/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f t="shared" si="5"/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26</v>
      </c>
      <c r="F201" s="16" t="s">
        <v>235</v>
      </c>
      <c r="G201" s="23">
        <v>12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f t="shared" si="4"/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f t="shared" si="5"/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26</v>
      </c>
      <c r="F202" s="16" t="s">
        <v>235</v>
      </c>
      <c r="G202" s="23">
        <v>12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f t="shared" si="4"/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f t="shared" si="5"/>
        <v>1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26</v>
      </c>
      <c r="F203" s="16" t="s">
        <v>235</v>
      </c>
      <c r="G203" s="23">
        <v>12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f t="shared" si="4"/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2">
        <v>0</v>
      </c>
      <c r="AA203" s="19">
        <f t="shared" si="5"/>
        <v>2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26</v>
      </c>
      <c r="F204" s="16" t="s">
        <v>235</v>
      </c>
      <c r="G204" s="23">
        <v>12</v>
      </c>
      <c r="H204" s="23">
        <v>3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f t="shared" si="4"/>
        <v>1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f t="shared" si="5"/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26</v>
      </c>
      <c r="F205" s="16" t="s">
        <v>235</v>
      </c>
      <c r="G205" s="23">
        <v>12</v>
      </c>
      <c r="H205" s="23">
        <v>2</v>
      </c>
      <c r="I205" s="16">
        <v>2</v>
      </c>
      <c r="J205" s="24"/>
      <c r="K205" s="13">
        <v>3</v>
      </c>
      <c r="L205" s="23">
        <v>1</v>
      </c>
      <c r="M205" s="5">
        <v>1</v>
      </c>
      <c r="N205" s="6">
        <v>0</v>
      </c>
      <c r="O205" s="7">
        <v>1</v>
      </c>
      <c r="P205" s="8">
        <v>0</v>
      </c>
      <c r="Q205" s="7">
        <v>0</v>
      </c>
      <c r="R205" s="19">
        <f t="shared" ref="R205:R268" si="6">SUM(M205:Q205)</f>
        <v>2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f t="shared" ref="AA205:AA268" si="7">SUM(T205:Z205)</f>
        <v>1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26</v>
      </c>
      <c r="F206" s="16" t="s">
        <v>235</v>
      </c>
      <c r="G206" s="23">
        <v>12</v>
      </c>
      <c r="H206" s="23">
        <v>7</v>
      </c>
      <c r="I206" s="16">
        <v>2</v>
      </c>
      <c r="J206" s="24"/>
      <c r="K206" s="13">
        <v>3</v>
      </c>
      <c r="L206" s="23">
        <v>2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f t="shared" si="6"/>
        <v>1</v>
      </c>
      <c r="S206" s="23">
        <v>2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f t="shared" si="7"/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26</v>
      </c>
      <c r="F207" s="16" t="s">
        <v>235</v>
      </c>
      <c r="G207" s="23">
        <v>12</v>
      </c>
      <c r="H207" s="23">
        <v>2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f t="shared" si="6"/>
        <v>1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2">
        <v>0</v>
      </c>
      <c r="AA207" s="19">
        <f t="shared" si="7"/>
        <v>2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26</v>
      </c>
      <c r="F208" s="16" t="s">
        <v>235</v>
      </c>
      <c r="G208" s="23">
        <v>12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f t="shared" si="6"/>
        <v>0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f t="shared" si="7"/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26</v>
      </c>
      <c r="F209" s="16" t="s">
        <v>235</v>
      </c>
      <c r="G209" s="23">
        <v>12</v>
      </c>
      <c r="H209" s="23">
        <v>2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f t="shared" si="6"/>
        <v>1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2">
        <v>0</v>
      </c>
      <c r="AA209" s="19">
        <f t="shared" si="7"/>
        <v>2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26</v>
      </c>
      <c r="F210" s="16" t="s">
        <v>235</v>
      </c>
      <c r="G210" s="23">
        <v>12</v>
      </c>
      <c r="H210" s="23">
        <v>3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f t="shared" si="6"/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f t="shared" si="7"/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26</v>
      </c>
      <c r="F211" s="16" t="s">
        <v>235</v>
      </c>
      <c r="G211" s="23">
        <v>12</v>
      </c>
      <c r="H211" s="23">
        <v>4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f t="shared" si="6"/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f t="shared" si="7"/>
        <v>1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26</v>
      </c>
      <c r="F212" s="16" t="s">
        <v>235</v>
      </c>
      <c r="G212" s="23">
        <v>12</v>
      </c>
      <c r="H212" s="23">
        <v>4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f t="shared" si="6"/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f t="shared" si="7"/>
        <v>1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26</v>
      </c>
      <c r="F213" s="16" t="s">
        <v>235</v>
      </c>
      <c r="G213" s="23">
        <v>12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f t="shared" si="6"/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1</v>
      </c>
      <c r="Y213" s="7">
        <v>0</v>
      </c>
      <c r="Z213" s="12">
        <v>0</v>
      </c>
      <c r="AA213" s="19">
        <f t="shared" si="7"/>
        <v>1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26</v>
      </c>
      <c r="F214" s="16" t="s">
        <v>235</v>
      </c>
      <c r="G214" s="23">
        <v>12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f t="shared" si="6"/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26</v>
      </c>
      <c r="F215" s="16" t="s">
        <v>235</v>
      </c>
      <c r="G215" s="23">
        <v>12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f t="shared" si="6"/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26</v>
      </c>
      <c r="F216" s="16" t="s">
        <v>235</v>
      </c>
      <c r="G216" s="23">
        <v>12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f t="shared" si="6"/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26</v>
      </c>
      <c r="F217" s="16" t="s">
        <v>235</v>
      </c>
      <c r="G217" s="23">
        <v>12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19">
        <f t="shared" si="6"/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26</v>
      </c>
      <c r="F218" s="16" t="s">
        <v>235</v>
      </c>
      <c r="G218" s="23">
        <v>12</v>
      </c>
      <c r="H218" s="23">
        <v>5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f t="shared" si="6"/>
        <v>0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1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26</v>
      </c>
      <c r="F219" s="16" t="s">
        <v>235</v>
      </c>
      <c r="G219" s="23">
        <v>12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f t="shared" si="6"/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f t="shared" si="7"/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26</v>
      </c>
      <c r="F220" s="16" t="s">
        <v>235</v>
      </c>
      <c r="G220" s="23">
        <v>12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9">
        <f t="shared" si="6"/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f t="shared" si="7"/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26</v>
      </c>
      <c r="F221" s="16" t="s">
        <v>235</v>
      </c>
      <c r="G221" s="23">
        <v>12</v>
      </c>
      <c r="H221" s="23">
        <v>4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f t="shared" si="6"/>
        <v>1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f t="shared" si="7"/>
        <v>1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26</v>
      </c>
      <c r="F222" s="16" t="s">
        <v>235</v>
      </c>
      <c r="G222" s="23">
        <v>12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f t="shared" si="6"/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26</v>
      </c>
      <c r="F223" s="16" t="s">
        <v>235</v>
      </c>
      <c r="G223" s="23">
        <v>12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19">
        <f t="shared" si="6"/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26</v>
      </c>
      <c r="F224" s="16" t="s">
        <v>235</v>
      </c>
      <c r="G224" s="23">
        <v>12</v>
      </c>
      <c r="H224" s="23">
        <v>3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f t="shared" si="6"/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2">
        <v>0</v>
      </c>
      <c r="AA224" s="19">
        <f t="shared" si="7"/>
        <v>2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26</v>
      </c>
      <c r="F225" s="16" t="s">
        <v>235</v>
      </c>
      <c r="G225" s="23">
        <v>12</v>
      </c>
      <c r="H225" s="23">
        <v>2</v>
      </c>
      <c r="I225" s="16">
        <v>2</v>
      </c>
      <c r="J225" s="24"/>
      <c r="K225" s="13">
        <v>3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f t="shared" si="6"/>
        <v>1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1</v>
      </c>
      <c r="Z225" s="12">
        <v>0</v>
      </c>
      <c r="AA225" s="19">
        <f t="shared" si="7"/>
        <v>3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26</v>
      </c>
      <c r="F226" s="16" t="s">
        <v>235</v>
      </c>
      <c r="G226" s="23">
        <v>12</v>
      </c>
      <c r="H226" s="23">
        <v>3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f t="shared" si="6"/>
        <v>0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f t="shared" si="7"/>
        <v>1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26</v>
      </c>
      <c r="F227" s="16" t="s">
        <v>235</v>
      </c>
      <c r="G227" s="23">
        <v>12</v>
      </c>
      <c r="H227" s="23">
        <v>7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2</v>
      </c>
      <c r="O227" s="7">
        <v>2</v>
      </c>
      <c r="P227" s="8">
        <v>0</v>
      </c>
      <c r="Q227" s="7">
        <v>0</v>
      </c>
      <c r="R227" s="19">
        <f t="shared" si="6"/>
        <v>4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0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26</v>
      </c>
      <c r="F228" s="16" t="s">
        <v>235</v>
      </c>
      <c r="G228" s="23">
        <v>12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f t="shared" si="6"/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26</v>
      </c>
      <c r="F229" s="16" t="s">
        <v>235</v>
      </c>
      <c r="G229" s="23">
        <v>12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f t="shared" si="6"/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26</v>
      </c>
      <c r="F230" s="16" t="s">
        <v>235</v>
      </c>
      <c r="G230" s="23">
        <v>13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4</v>
      </c>
      <c r="P230" s="8">
        <v>0</v>
      </c>
      <c r="Q230" s="7">
        <v>0</v>
      </c>
      <c r="R230" s="19">
        <f t="shared" si="6"/>
        <v>4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f t="shared" si="7"/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26</v>
      </c>
      <c r="F231" s="16" t="s">
        <v>235</v>
      </c>
      <c r="G231" s="23">
        <v>13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f t="shared" si="6"/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26</v>
      </c>
      <c r="F232" s="16" t="s">
        <v>235</v>
      </c>
      <c r="G232" s="23">
        <v>13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f t="shared" si="6"/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26</v>
      </c>
      <c r="F233" s="16" t="s">
        <v>235</v>
      </c>
      <c r="G233" s="23">
        <v>13</v>
      </c>
      <c r="H233" s="23">
        <v>6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19">
        <f t="shared" si="6"/>
        <v>2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26</v>
      </c>
      <c r="F234" s="16" t="s">
        <v>235</v>
      </c>
      <c r="G234" s="23">
        <v>13</v>
      </c>
      <c r="H234" s="23">
        <v>2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f t="shared" si="6"/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2">
        <v>0</v>
      </c>
      <c r="AA234" s="19">
        <f t="shared" si="7"/>
        <v>2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26</v>
      </c>
      <c r="F235" s="16" t="s">
        <v>235</v>
      </c>
      <c r="G235" s="23">
        <v>13</v>
      </c>
      <c r="H235" s="23">
        <v>3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f t="shared" si="6"/>
        <v>1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f t="shared" si="7"/>
        <v>2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26</v>
      </c>
      <c r="F236" s="16" t="s">
        <v>235</v>
      </c>
      <c r="G236" s="23">
        <v>13</v>
      </c>
      <c r="H236" s="23">
        <v>4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f t="shared" si="6"/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f t="shared" si="7"/>
        <v>1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26</v>
      </c>
      <c r="F237" s="16" t="s">
        <v>235</v>
      </c>
      <c r="G237" s="23">
        <v>13</v>
      </c>
      <c r="H237" s="23">
        <v>3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4</v>
      </c>
      <c r="O237" s="7">
        <v>0</v>
      </c>
      <c r="P237" s="8">
        <v>0</v>
      </c>
      <c r="Q237" s="7">
        <v>0</v>
      </c>
      <c r="R237" s="19">
        <f t="shared" si="6"/>
        <v>4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2">
        <v>0</v>
      </c>
      <c r="AA237" s="19">
        <f t="shared" si="7"/>
        <v>2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26</v>
      </c>
      <c r="F238" s="16" t="s">
        <v>235</v>
      </c>
      <c r="G238" s="23">
        <v>13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f t="shared" si="6"/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f t="shared" si="7"/>
        <v>1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26</v>
      </c>
      <c r="F239" s="16" t="s">
        <v>235</v>
      </c>
      <c r="G239" s="23">
        <v>13</v>
      </c>
      <c r="H239" s="23">
        <v>3</v>
      </c>
      <c r="I239" s="16">
        <v>2</v>
      </c>
      <c r="J239" s="24"/>
      <c r="K239" s="13">
        <v>3</v>
      </c>
      <c r="L239" s="23">
        <v>2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f t="shared" si="6"/>
        <v>1</v>
      </c>
      <c r="S239" s="23">
        <v>2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f t="shared" si="7"/>
        <v>1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26</v>
      </c>
      <c r="F240" s="16" t="s">
        <v>235</v>
      </c>
      <c r="G240" s="23">
        <v>13</v>
      </c>
      <c r="H240" s="23">
        <v>2</v>
      </c>
      <c r="I240" s="16">
        <v>2</v>
      </c>
      <c r="J240" s="24"/>
      <c r="K240" s="13">
        <v>3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f t="shared" si="6"/>
        <v>1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2">
        <v>0</v>
      </c>
      <c r="AA240" s="19">
        <f t="shared" si="7"/>
        <v>2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26</v>
      </c>
      <c r="F241" s="16" t="s">
        <v>235</v>
      </c>
      <c r="G241" s="23">
        <v>13</v>
      </c>
      <c r="H241" s="23">
        <v>3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f t="shared" si="6"/>
        <v>1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2">
        <v>0</v>
      </c>
      <c r="AA241" s="19">
        <f t="shared" si="7"/>
        <v>2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26</v>
      </c>
      <c r="F242" s="16" t="s">
        <v>235</v>
      </c>
      <c r="G242" s="23">
        <v>13</v>
      </c>
      <c r="H242" s="23">
        <v>3</v>
      </c>
      <c r="I242" s="16">
        <v>2</v>
      </c>
      <c r="J242" s="24"/>
      <c r="K242" s="13">
        <v>3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f t="shared" si="6"/>
        <v>1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f t="shared" si="7"/>
        <v>1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26</v>
      </c>
      <c r="F243" s="16" t="s">
        <v>235</v>
      </c>
      <c r="G243" s="23">
        <v>13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f t="shared" si="6"/>
        <v>1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f t="shared" si="7"/>
        <v>1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26</v>
      </c>
      <c r="F244" s="16" t="s">
        <v>235</v>
      </c>
      <c r="G244" s="23">
        <v>13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f t="shared" si="6"/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f t="shared" si="7"/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26</v>
      </c>
      <c r="F245" s="16" t="s">
        <v>235</v>
      </c>
      <c r="G245" s="23">
        <v>13</v>
      </c>
      <c r="H245" s="23">
        <v>3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f t="shared" si="6"/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f t="shared" si="7"/>
        <v>1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26</v>
      </c>
      <c r="F246" s="16" t="s">
        <v>235</v>
      </c>
      <c r="G246" s="23">
        <v>13</v>
      </c>
      <c r="H246" s="23">
        <v>4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f t="shared" si="6"/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f t="shared" si="7"/>
        <v>2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26</v>
      </c>
      <c r="F247" s="16" t="s">
        <v>235</v>
      </c>
      <c r="G247" s="23">
        <v>13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f t="shared" si="6"/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26</v>
      </c>
      <c r="F248" s="16" t="s">
        <v>235</v>
      </c>
      <c r="G248" s="23">
        <v>13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f t="shared" si="6"/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f t="shared" si="7"/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26</v>
      </c>
      <c r="F249" s="16" t="s">
        <v>235</v>
      </c>
      <c r="G249" s="23">
        <v>13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f t="shared" si="6"/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f t="shared" si="7"/>
        <v>0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26</v>
      </c>
      <c r="F250" s="16" t="s">
        <v>235</v>
      </c>
      <c r="G250" s="23">
        <v>13</v>
      </c>
      <c r="H250" s="23">
        <v>3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f t="shared" si="6"/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26</v>
      </c>
      <c r="F251" s="16" t="s">
        <v>235</v>
      </c>
      <c r="G251" s="23">
        <v>13</v>
      </c>
      <c r="H251" s="23">
        <v>6</v>
      </c>
      <c r="I251" s="16">
        <v>2</v>
      </c>
      <c r="J251" s="24"/>
      <c r="K251" s="13">
        <v>1</v>
      </c>
      <c r="L251" s="23">
        <v>1</v>
      </c>
      <c r="M251" s="5">
        <v>2</v>
      </c>
      <c r="N251" s="6">
        <v>0</v>
      </c>
      <c r="O251" s="7">
        <v>0</v>
      </c>
      <c r="P251" s="8">
        <v>0</v>
      </c>
      <c r="Q251" s="7">
        <v>0</v>
      </c>
      <c r="R251" s="19">
        <f t="shared" si="6"/>
        <v>2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0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26</v>
      </c>
      <c r="F252" s="16" t="s">
        <v>235</v>
      </c>
      <c r="G252" s="23">
        <v>13</v>
      </c>
      <c r="H252" s="23">
        <v>8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f t="shared" si="6"/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26</v>
      </c>
      <c r="F253" s="16" t="s">
        <v>235</v>
      </c>
      <c r="G253" s="23">
        <v>13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f t="shared" si="6"/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26</v>
      </c>
      <c r="F254" s="16" t="s">
        <v>235</v>
      </c>
      <c r="G254" s="23">
        <v>13</v>
      </c>
      <c r="H254" s="23">
        <v>5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f t="shared" si="6"/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26</v>
      </c>
      <c r="F255" s="16" t="s">
        <v>235</v>
      </c>
      <c r="G255" s="23">
        <v>13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f t="shared" si="6"/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0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26</v>
      </c>
      <c r="F256" s="16" t="s">
        <v>235</v>
      </c>
      <c r="G256" s="23">
        <v>13</v>
      </c>
      <c r="H256" s="23">
        <v>4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f t="shared" si="6"/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0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26</v>
      </c>
      <c r="F257" s="16" t="s">
        <v>235</v>
      </c>
      <c r="G257" s="23">
        <v>13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9">
        <f t="shared" si="6"/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f t="shared" si="7"/>
        <v>0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26</v>
      </c>
      <c r="F258" s="16" t="s">
        <v>235</v>
      </c>
      <c r="G258" s="23">
        <v>13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f t="shared" si="6"/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26</v>
      </c>
      <c r="F259" s="16" t="s">
        <v>235</v>
      </c>
      <c r="G259" s="23">
        <v>13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f t="shared" si="6"/>
        <v>0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f t="shared" si="7"/>
        <v>1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26</v>
      </c>
      <c r="F260" s="16" t="s">
        <v>235</v>
      </c>
      <c r="G260" s="23">
        <v>13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f t="shared" si="6"/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2</v>
      </c>
      <c r="Y260" s="7">
        <v>0</v>
      </c>
      <c r="Z260" s="12">
        <v>0</v>
      </c>
      <c r="AA260" s="19">
        <f t="shared" si="7"/>
        <v>3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26</v>
      </c>
      <c r="F261" s="16" t="s">
        <v>235</v>
      </c>
      <c r="G261" s="23">
        <v>13</v>
      </c>
      <c r="H261" s="23">
        <v>3</v>
      </c>
      <c r="I261" s="16">
        <v>2</v>
      </c>
      <c r="J261" s="24"/>
      <c r="K261" s="13">
        <v>3</v>
      </c>
      <c r="L261" s="23">
        <v>2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f t="shared" si="6"/>
        <v>1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0</v>
      </c>
      <c r="Z261" s="12">
        <v>0</v>
      </c>
      <c r="AA261" s="19">
        <f t="shared" si="7"/>
        <v>2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26</v>
      </c>
      <c r="F262" s="16" t="s">
        <v>235</v>
      </c>
      <c r="G262" s="23">
        <v>13</v>
      </c>
      <c r="H262" s="23">
        <v>4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f t="shared" si="6"/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f t="shared" si="7"/>
        <v>2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26</v>
      </c>
      <c r="F263" s="16" t="s">
        <v>235</v>
      </c>
      <c r="G263" s="23">
        <v>13</v>
      </c>
      <c r="H263" s="23">
        <v>2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f t="shared" si="6"/>
        <v>1</v>
      </c>
      <c r="S263" s="23">
        <v>1</v>
      </c>
      <c r="T263" s="5">
        <v>0</v>
      </c>
      <c r="U263" s="6">
        <v>1</v>
      </c>
      <c r="V263" s="7">
        <v>1</v>
      </c>
      <c r="W263" s="8">
        <v>0</v>
      </c>
      <c r="X263" s="7">
        <v>0</v>
      </c>
      <c r="Y263" s="7">
        <v>0</v>
      </c>
      <c r="Z263" s="12">
        <v>0</v>
      </c>
      <c r="AA263" s="19">
        <f t="shared" si="7"/>
        <v>2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26</v>
      </c>
      <c r="F264" s="16" t="s">
        <v>235</v>
      </c>
      <c r="G264" s="23">
        <v>13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3</v>
      </c>
      <c r="O264" s="7">
        <v>0</v>
      </c>
      <c r="P264" s="8">
        <v>0</v>
      </c>
      <c r="Q264" s="7">
        <v>0</v>
      </c>
      <c r="R264" s="19">
        <f t="shared" si="6"/>
        <v>3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2">
        <v>0</v>
      </c>
      <c r="AA264" s="19">
        <f t="shared" si="7"/>
        <v>2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26</v>
      </c>
      <c r="F265" s="16" t="s">
        <v>235</v>
      </c>
      <c r="G265" s="23">
        <v>13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f t="shared" si="6"/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0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26</v>
      </c>
      <c r="F266" s="16" t="s">
        <v>235</v>
      </c>
      <c r="G266" s="23">
        <v>13</v>
      </c>
      <c r="H266" s="23">
        <v>7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2</v>
      </c>
      <c r="O266" s="7">
        <v>2</v>
      </c>
      <c r="P266" s="8">
        <v>4</v>
      </c>
      <c r="Q266" s="7">
        <v>0</v>
      </c>
      <c r="R266" s="19">
        <f t="shared" si="6"/>
        <v>8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f t="shared" si="7"/>
        <v>0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26</v>
      </c>
      <c r="F267" s="16" t="s">
        <v>235</v>
      </c>
      <c r="G267" s="23">
        <v>13</v>
      </c>
      <c r="H267" s="23">
        <v>1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f t="shared" si="6"/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f t="shared" si="7"/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26</v>
      </c>
      <c r="F268" s="16" t="s">
        <v>235</v>
      </c>
      <c r="G268" s="23">
        <v>13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>
        <f t="shared" si="6"/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26</v>
      </c>
      <c r="F269" s="16" t="s">
        <v>235</v>
      </c>
      <c r="G269" s="23">
        <v>13</v>
      </c>
      <c r="H269" s="23">
        <v>3</v>
      </c>
      <c r="I269" s="16">
        <v>2</v>
      </c>
      <c r="J269" s="24"/>
      <c r="K269" s="13">
        <v>1</v>
      </c>
      <c r="L269" s="23">
        <v>5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f t="shared" ref="R269:R332" si="8">SUM(M269:Q269)</f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f t="shared" ref="AA269:AA332" si="9">SUM(T269:Z269)</f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26</v>
      </c>
      <c r="F270" s="16" t="s">
        <v>235</v>
      </c>
      <c r="G270" s="23">
        <v>13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f t="shared" si="8"/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f t="shared" si="9"/>
        <v>1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26</v>
      </c>
      <c r="F271" s="16" t="s">
        <v>235</v>
      </c>
      <c r="G271" s="23">
        <v>13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f t="shared" si="8"/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f t="shared" si="9"/>
        <v>1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26</v>
      </c>
      <c r="F272" s="16" t="s">
        <v>235</v>
      </c>
      <c r="G272" s="23">
        <v>13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f t="shared" si="8"/>
        <v>0</v>
      </c>
      <c r="S272" s="23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2">
        <v>0</v>
      </c>
      <c r="AA272" s="19">
        <f t="shared" si="9"/>
        <v>1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26</v>
      </c>
      <c r="F273" s="16" t="s">
        <v>235</v>
      </c>
      <c r="G273" s="23">
        <v>13</v>
      </c>
      <c r="H273" s="23">
        <v>2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f t="shared" si="8"/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2">
        <v>0</v>
      </c>
      <c r="AA273" s="19">
        <f t="shared" si="9"/>
        <v>2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26</v>
      </c>
      <c r="F274" s="16" t="s">
        <v>235</v>
      </c>
      <c r="G274" s="23">
        <v>13</v>
      </c>
      <c r="H274" s="23">
        <v>4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f t="shared" si="8"/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f t="shared" si="9"/>
        <v>2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26</v>
      </c>
      <c r="F275" s="16" t="s">
        <v>235</v>
      </c>
      <c r="G275" s="23">
        <v>13</v>
      </c>
      <c r="H275" s="23">
        <v>3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f t="shared" si="8"/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2">
        <v>0</v>
      </c>
      <c r="AA275" s="19">
        <f t="shared" si="9"/>
        <v>2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26</v>
      </c>
      <c r="F276" s="16" t="s">
        <v>235</v>
      </c>
      <c r="G276" s="23">
        <v>13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f t="shared" si="8"/>
        <v>0</v>
      </c>
      <c r="S276" s="23">
        <v>1</v>
      </c>
      <c r="T276" s="5">
        <v>0</v>
      </c>
      <c r="U276" s="6">
        <v>0</v>
      </c>
      <c r="V276" s="7">
        <v>1</v>
      </c>
      <c r="W276" s="8">
        <v>0</v>
      </c>
      <c r="X276" s="7">
        <v>0</v>
      </c>
      <c r="Y276" s="7">
        <v>0</v>
      </c>
      <c r="Z276" s="12">
        <v>0</v>
      </c>
      <c r="AA276" s="19">
        <f t="shared" si="9"/>
        <v>1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26</v>
      </c>
      <c r="F277" s="16" t="s">
        <v>235</v>
      </c>
      <c r="G277" s="23">
        <v>13</v>
      </c>
      <c r="H277" s="23">
        <v>2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f t="shared" si="8"/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f t="shared" si="9"/>
        <v>2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26</v>
      </c>
      <c r="F278" s="16" t="s">
        <v>235</v>
      </c>
      <c r="G278" s="23">
        <v>14</v>
      </c>
      <c r="H278" s="23">
        <v>5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>
        <f t="shared" si="8"/>
        <v>1</v>
      </c>
      <c r="S278" s="23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1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26</v>
      </c>
      <c r="F279" s="16" t="s">
        <v>235</v>
      </c>
      <c r="G279" s="23">
        <v>14</v>
      </c>
      <c r="H279" s="23">
        <v>2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2</v>
      </c>
      <c r="O279" s="7">
        <v>0</v>
      </c>
      <c r="P279" s="8">
        <v>0</v>
      </c>
      <c r="Q279" s="7">
        <v>0</v>
      </c>
      <c r="R279" s="19">
        <f t="shared" si="8"/>
        <v>2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2">
        <v>0</v>
      </c>
      <c r="AA279" s="19">
        <f t="shared" si="9"/>
        <v>2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26</v>
      </c>
      <c r="F280" s="16" t="s">
        <v>235</v>
      </c>
      <c r="G280" s="23">
        <v>14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f t="shared" si="8"/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f t="shared" si="9"/>
        <v>1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26</v>
      </c>
      <c r="F281" s="16" t="s">
        <v>235</v>
      </c>
      <c r="G281" s="23">
        <v>14</v>
      </c>
      <c r="H281" s="23">
        <v>5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19">
        <f t="shared" si="8"/>
        <v>2</v>
      </c>
      <c r="S281" s="23">
        <v>1</v>
      </c>
      <c r="T281" s="5">
        <v>0</v>
      </c>
      <c r="U281" s="6">
        <v>1</v>
      </c>
      <c r="V281" s="7">
        <v>1</v>
      </c>
      <c r="W281" s="8">
        <v>0</v>
      </c>
      <c r="X281" s="7">
        <v>0</v>
      </c>
      <c r="Y281" s="7">
        <v>0</v>
      </c>
      <c r="Z281" s="12">
        <v>0</v>
      </c>
      <c r="AA281" s="19">
        <f t="shared" si="9"/>
        <v>2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26</v>
      </c>
      <c r="F282" s="16" t="s">
        <v>235</v>
      </c>
      <c r="G282" s="23">
        <v>14</v>
      </c>
      <c r="H282" s="23">
        <v>3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f t="shared" si="8"/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f t="shared" si="9"/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26</v>
      </c>
      <c r="F283" s="16" t="s">
        <v>235</v>
      </c>
      <c r="G283" s="23">
        <v>14</v>
      </c>
      <c r="H283" s="23">
        <v>1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f t="shared" si="8"/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f t="shared" si="9"/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26</v>
      </c>
      <c r="F284" s="16" t="s">
        <v>235</v>
      </c>
      <c r="G284" s="23">
        <v>14</v>
      </c>
      <c r="H284" s="23">
        <v>2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1</v>
      </c>
      <c r="P284" s="8">
        <v>0</v>
      </c>
      <c r="Q284" s="7">
        <v>0</v>
      </c>
      <c r="R284" s="19">
        <f t="shared" si="8"/>
        <v>2</v>
      </c>
      <c r="S284" s="23">
        <v>1</v>
      </c>
      <c r="T284" s="5">
        <v>0</v>
      </c>
      <c r="U284" s="6">
        <v>1</v>
      </c>
      <c r="V284" s="7">
        <v>1</v>
      </c>
      <c r="W284" s="8">
        <v>0</v>
      </c>
      <c r="X284" s="7">
        <v>0</v>
      </c>
      <c r="Y284" s="7">
        <v>0</v>
      </c>
      <c r="Z284" s="12">
        <v>0</v>
      </c>
      <c r="AA284" s="19">
        <f t="shared" si="9"/>
        <v>2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26</v>
      </c>
      <c r="F285" s="16" t="s">
        <v>235</v>
      </c>
      <c r="G285" s="23">
        <v>14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f t="shared" si="8"/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26</v>
      </c>
      <c r="F286" s="16" t="s">
        <v>235</v>
      </c>
      <c r="G286" s="23">
        <v>14</v>
      </c>
      <c r="H286" s="23">
        <v>8</v>
      </c>
      <c r="I286" s="16">
        <v>2</v>
      </c>
      <c r="J286" s="24"/>
      <c r="K286" s="13">
        <v>1</v>
      </c>
      <c r="L286" s="23">
        <v>2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19">
        <f t="shared" si="8"/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26</v>
      </c>
      <c r="F287" s="16" t="s">
        <v>235</v>
      </c>
      <c r="G287" s="23">
        <v>14</v>
      </c>
      <c r="H287" s="23">
        <v>4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f t="shared" si="8"/>
        <v>1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2">
        <v>0</v>
      </c>
      <c r="AA287" s="19">
        <f t="shared" si="9"/>
        <v>1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26</v>
      </c>
      <c r="F288" s="16" t="s">
        <v>235</v>
      </c>
      <c r="G288" s="23">
        <v>14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f t="shared" si="8"/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f t="shared" si="9"/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26</v>
      </c>
      <c r="F289" s="16" t="s">
        <v>235</v>
      </c>
      <c r="G289" s="23">
        <v>14</v>
      </c>
      <c r="H289" s="23">
        <v>3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f t="shared" si="8"/>
        <v>1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f t="shared" si="9"/>
        <v>2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26</v>
      </c>
      <c r="F290" s="16" t="s">
        <v>235</v>
      </c>
      <c r="G290" s="23">
        <v>14</v>
      </c>
      <c r="H290" s="23">
        <v>2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9">
        <f t="shared" si="8"/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f t="shared" si="9"/>
        <v>0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26</v>
      </c>
      <c r="F291" s="16" t="s">
        <v>235</v>
      </c>
      <c r="G291" s="23">
        <v>14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f t="shared" si="8"/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f t="shared" si="9"/>
        <v>1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26</v>
      </c>
      <c r="F292" s="16" t="s">
        <v>235</v>
      </c>
      <c r="G292" s="23">
        <v>14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f t="shared" si="8"/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f t="shared" si="9"/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26</v>
      </c>
      <c r="F293" s="16" t="s">
        <v>235</v>
      </c>
      <c r="G293" s="23">
        <v>14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f t="shared" si="8"/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0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26</v>
      </c>
      <c r="F294" s="16" t="s">
        <v>235</v>
      </c>
      <c r="G294" s="23">
        <v>14</v>
      </c>
      <c r="H294" s="23">
        <v>3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f t="shared" si="8"/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26</v>
      </c>
      <c r="F295" s="16" t="s">
        <v>235</v>
      </c>
      <c r="G295" s="23">
        <v>14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9">
        <f t="shared" si="8"/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26</v>
      </c>
      <c r="F296" s="16" t="s">
        <v>235</v>
      </c>
      <c r="G296" s="23">
        <v>14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f t="shared" si="8"/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f t="shared" si="9"/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26</v>
      </c>
      <c r="F297" s="16" t="s">
        <v>235</v>
      </c>
      <c r="G297" s="23">
        <v>14</v>
      </c>
      <c r="H297" s="23">
        <v>7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19">
        <f t="shared" si="8"/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26</v>
      </c>
      <c r="F298" s="16" t="s">
        <v>235</v>
      </c>
      <c r="G298" s="23">
        <v>14</v>
      </c>
      <c r="H298" s="23">
        <v>8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0</v>
      </c>
      <c r="P298" s="8">
        <v>1</v>
      </c>
      <c r="Q298" s="7">
        <v>0</v>
      </c>
      <c r="R298" s="19">
        <f t="shared" si="8"/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f t="shared" si="9"/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26</v>
      </c>
      <c r="F299" s="16" t="s">
        <v>235</v>
      </c>
      <c r="G299" s="23">
        <v>14</v>
      </c>
      <c r="H299" s="23">
        <v>8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1</v>
      </c>
      <c r="P299" s="8">
        <v>0</v>
      </c>
      <c r="Q299" s="7">
        <v>0</v>
      </c>
      <c r="R299" s="19">
        <f t="shared" si="8"/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0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26</v>
      </c>
      <c r="F300" s="16" t="s">
        <v>235</v>
      </c>
      <c r="G300" s="23">
        <v>14</v>
      </c>
      <c r="H300" s="23">
        <v>4</v>
      </c>
      <c r="I300" s="16">
        <v>2</v>
      </c>
      <c r="J300" s="24"/>
      <c r="K300" s="13">
        <v>1</v>
      </c>
      <c r="L300" s="23">
        <v>2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f t="shared" si="8"/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f t="shared" si="9"/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26</v>
      </c>
      <c r="F301" s="16" t="s">
        <v>235</v>
      </c>
      <c r="G301" s="23">
        <v>14</v>
      </c>
      <c r="H301" s="23">
        <v>8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f t="shared" si="8"/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f t="shared" si="9"/>
        <v>0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26</v>
      </c>
      <c r="F302" s="16" t="s">
        <v>235</v>
      </c>
      <c r="G302" s="23">
        <v>14</v>
      </c>
      <c r="H302" s="23">
        <v>5</v>
      </c>
      <c r="I302" s="16">
        <v>2</v>
      </c>
      <c r="J302" s="24"/>
      <c r="K302" s="13">
        <v>1</v>
      </c>
      <c r="L302" s="23">
        <v>2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f t="shared" si="8"/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f t="shared" si="9"/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26</v>
      </c>
      <c r="F303" s="16" t="s">
        <v>235</v>
      </c>
      <c r="G303" s="23">
        <v>14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f t="shared" si="8"/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f t="shared" si="9"/>
        <v>0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26</v>
      </c>
      <c r="F304" s="16" t="s">
        <v>235</v>
      </c>
      <c r="G304" s="23">
        <v>14</v>
      </c>
      <c r="H304" s="23">
        <v>3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f t="shared" si="8"/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f t="shared" si="9"/>
        <v>0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26</v>
      </c>
      <c r="F305" s="16" t="s">
        <v>235</v>
      </c>
      <c r="G305" s="23">
        <v>14</v>
      </c>
      <c r="H305" s="23">
        <v>3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f t="shared" si="8"/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f t="shared" si="9"/>
        <v>0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3</v>
      </c>
      <c r="E306" s="22">
        <v>26</v>
      </c>
      <c r="F306" s="16" t="s">
        <v>235</v>
      </c>
      <c r="G306" s="23">
        <v>14</v>
      </c>
      <c r="H306" s="23">
        <v>7</v>
      </c>
      <c r="I306" s="16">
        <v>2</v>
      </c>
      <c r="J306" s="24"/>
      <c r="K306" s="13">
        <v>1</v>
      </c>
      <c r="L306" s="23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>
        <f t="shared" si="8"/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f t="shared" si="9"/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3</v>
      </c>
      <c r="E307" s="22">
        <v>26</v>
      </c>
      <c r="F307" s="16" t="s">
        <v>235</v>
      </c>
      <c r="G307" s="23">
        <v>14</v>
      </c>
      <c r="H307" s="23">
        <v>6</v>
      </c>
      <c r="I307" s="16">
        <v>2</v>
      </c>
      <c r="J307" s="24"/>
      <c r="K307" s="13">
        <v>1</v>
      </c>
      <c r="L307" s="23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f t="shared" si="8"/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f t="shared" si="9"/>
        <v>0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3</v>
      </c>
      <c r="E308" s="22">
        <v>26</v>
      </c>
      <c r="F308" s="16" t="s">
        <v>235</v>
      </c>
      <c r="G308" s="23">
        <v>14</v>
      </c>
      <c r="H308" s="23">
        <v>3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f t="shared" si="8"/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f t="shared" si="9"/>
        <v>0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3</v>
      </c>
      <c r="E309" s="22">
        <v>26</v>
      </c>
      <c r="F309" s="16" t="s">
        <v>235</v>
      </c>
      <c r="G309" s="23">
        <v>14</v>
      </c>
      <c r="H309" s="23">
        <v>5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>
        <f t="shared" si="8"/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f t="shared" si="9"/>
        <v>0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3</v>
      </c>
      <c r="E310" s="22">
        <v>26</v>
      </c>
      <c r="F310" s="16" t="s">
        <v>235</v>
      </c>
      <c r="G310" s="23">
        <v>14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f t="shared" si="8"/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2">
        <v>0</v>
      </c>
      <c r="AA310" s="19">
        <f t="shared" si="9"/>
        <v>2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3</v>
      </c>
      <c r="E311" s="22">
        <v>26</v>
      </c>
      <c r="F311" s="16" t="s">
        <v>235</v>
      </c>
      <c r="G311" s="23">
        <v>14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f t="shared" si="8"/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f t="shared" si="9"/>
        <v>1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3</v>
      </c>
      <c r="E312" s="22">
        <v>26</v>
      </c>
      <c r="F312" s="16" t="s">
        <v>235</v>
      </c>
      <c r="G312" s="23">
        <v>14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f t="shared" si="8"/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f t="shared" si="9"/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3</v>
      </c>
      <c r="E313" s="22">
        <v>26</v>
      </c>
      <c r="F313" s="16" t="s">
        <v>235</v>
      </c>
      <c r="G313" s="23">
        <v>14</v>
      </c>
      <c r="H313" s="23">
        <v>6</v>
      </c>
      <c r="I313" s="16">
        <v>2</v>
      </c>
      <c r="J313" s="24"/>
      <c r="K313" s="13">
        <v>1</v>
      </c>
      <c r="L313" s="23">
        <v>2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f t="shared" si="8"/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0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3</v>
      </c>
      <c r="E314" s="22">
        <v>26</v>
      </c>
      <c r="F314" s="16" t="s">
        <v>235</v>
      </c>
      <c r="G314" s="23">
        <v>14</v>
      </c>
      <c r="H314" s="23">
        <v>8</v>
      </c>
      <c r="I314" s="16">
        <v>2</v>
      </c>
      <c r="J314" s="24"/>
      <c r="K314" s="13">
        <v>1</v>
      </c>
      <c r="L314" s="23">
        <v>2</v>
      </c>
      <c r="M314" s="5">
        <v>0</v>
      </c>
      <c r="N314" s="6">
        <v>0</v>
      </c>
      <c r="O314" s="7">
        <v>1</v>
      </c>
      <c r="P314" s="8">
        <v>0</v>
      </c>
      <c r="Q314" s="7">
        <v>0</v>
      </c>
      <c r="R314" s="19">
        <f t="shared" si="8"/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f t="shared" si="9"/>
        <v>0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3</v>
      </c>
      <c r="E315" s="22">
        <v>26</v>
      </c>
      <c r="F315" s="16" t="s">
        <v>235</v>
      </c>
      <c r="G315" s="23">
        <v>14</v>
      </c>
      <c r="H315" s="23">
        <v>2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f t="shared" si="8"/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f t="shared" si="9"/>
        <v>0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3</v>
      </c>
      <c r="E316" s="22">
        <v>26</v>
      </c>
      <c r="F316" s="16" t="s">
        <v>235</v>
      </c>
      <c r="G316" s="23">
        <v>14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f t="shared" si="8"/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f t="shared" si="9"/>
        <v>0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3</v>
      </c>
      <c r="E317" s="22">
        <v>26</v>
      </c>
      <c r="F317" s="16" t="s">
        <v>235</v>
      </c>
      <c r="G317" s="23">
        <v>14</v>
      </c>
      <c r="H317" s="23">
        <v>4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1</v>
      </c>
      <c r="P317" s="8">
        <v>1</v>
      </c>
      <c r="Q317" s="7">
        <v>0</v>
      </c>
      <c r="R317" s="19">
        <f t="shared" si="8"/>
        <v>3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f t="shared" si="9"/>
        <v>0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3</v>
      </c>
      <c r="E318" s="22">
        <v>26</v>
      </c>
      <c r="F318" s="16" t="s">
        <v>235</v>
      </c>
      <c r="G318" s="23">
        <v>14</v>
      </c>
      <c r="H318" s="23">
        <v>4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19">
        <f t="shared" si="8"/>
        <v>2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f t="shared" si="9"/>
        <v>0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3</v>
      </c>
      <c r="E319" s="22">
        <v>26</v>
      </c>
      <c r="F319" s="16" t="s">
        <v>235</v>
      </c>
      <c r="G319" s="23">
        <v>14</v>
      </c>
      <c r="H319" s="23">
        <v>8</v>
      </c>
      <c r="I319" s="16">
        <v>2</v>
      </c>
      <c r="J319" s="24"/>
      <c r="K319" s="13">
        <v>1</v>
      </c>
      <c r="L319" s="23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>
        <f t="shared" si="8"/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f t="shared" si="9"/>
        <v>0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3</v>
      </c>
      <c r="E320" s="22">
        <v>26</v>
      </c>
      <c r="F320" s="16" t="s">
        <v>235</v>
      </c>
      <c r="G320" s="23">
        <v>14</v>
      </c>
      <c r="H320" s="23">
        <v>8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f t="shared" si="8"/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f t="shared" si="9"/>
        <v>0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3</v>
      </c>
      <c r="E321" s="22">
        <v>26</v>
      </c>
      <c r="F321" s="16" t="s">
        <v>235</v>
      </c>
      <c r="G321" s="23">
        <v>14</v>
      </c>
      <c r="H321" s="23">
        <v>5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f t="shared" si="8"/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f t="shared" si="9"/>
        <v>0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3</v>
      </c>
      <c r="E322" s="22">
        <v>26</v>
      </c>
      <c r="F322" s="16" t="s">
        <v>235</v>
      </c>
      <c r="G322" s="23">
        <v>14</v>
      </c>
      <c r="H322" s="23">
        <v>6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9">
        <f t="shared" si="8"/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3</v>
      </c>
      <c r="E323" s="22">
        <v>26</v>
      </c>
      <c r="F323" s="16" t="s">
        <v>235</v>
      </c>
      <c r="G323" s="23">
        <v>14</v>
      </c>
      <c r="H323" s="23">
        <v>5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9">
        <f t="shared" si="8"/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f t="shared" si="9"/>
        <v>0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3</v>
      </c>
      <c r="E324" s="22">
        <v>26</v>
      </c>
      <c r="F324" s="16" t="s">
        <v>235</v>
      </c>
      <c r="G324" s="23">
        <v>14</v>
      </c>
      <c r="H324" s="23">
        <v>4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0</v>
      </c>
      <c r="O324" s="7">
        <v>0</v>
      </c>
      <c r="P324" s="8">
        <v>2</v>
      </c>
      <c r="Q324" s="7">
        <v>0</v>
      </c>
      <c r="R324" s="19">
        <f t="shared" si="8"/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f t="shared" si="9"/>
        <v>0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3</v>
      </c>
      <c r="E325" s="22">
        <v>26</v>
      </c>
      <c r="F325" s="16" t="s">
        <v>235</v>
      </c>
      <c r="G325" s="23">
        <v>14</v>
      </c>
      <c r="H325" s="23">
        <v>4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9">
        <f t="shared" si="8"/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f t="shared" si="9"/>
        <v>0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3</v>
      </c>
      <c r="E326" s="22">
        <v>26</v>
      </c>
      <c r="F326" s="16" t="s">
        <v>235</v>
      </c>
      <c r="G326" s="23">
        <v>14</v>
      </c>
      <c r="H326" s="23">
        <v>4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f t="shared" si="8"/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f t="shared" si="9"/>
        <v>1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3</v>
      </c>
      <c r="E327" s="22">
        <v>26</v>
      </c>
      <c r="F327" s="16" t="s">
        <v>235</v>
      </c>
      <c r="G327" s="23">
        <v>15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f t="shared" si="8"/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0</v>
      </c>
      <c r="Z327" s="12">
        <v>0</v>
      </c>
      <c r="AA327" s="19">
        <f t="shared" si="9"/>
        <v>2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3</v>
      </c>
      <c r="E328" s="22">
        <v>26</v>
      </c>
      <c r="F328" s="16" t="s">
        <v>235</v>
      </c>
      <c r="G328" s="23">
        <v>15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f t="shared" si="8"/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f t="shared" si="9"/>
        <v>0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3</v>
      </c>
      <c r="E329" s="22">
        <v>26</v>
      </c>
      <c r="F329" s="16" t="s">
        <v>235</v>
      </c>
      <c r="G329" s="23">
        <v>15</v>
      </c>
      <c r="H329" s="23">
        <v>3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19">
        <f t="shared" si="8"/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f t="shared" si="9"/>
        <v>0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3</v>
      </c>
      <c r="E330" s="22">
        <v>26</v>
      </c>
      <c r="F330" s="16" t="s">
        <v>235</v>
      </c>
      <c r="G330" s="23">
        <v>15</v>
      </c>
      <c r="H330" s="23">
        <v>3</v>
      </c>
      <c r="I330" s="16">
        <v>2</v>
      </c>
      <c r="J330" s="24"/>
      <c r="K330" s="13">
        <v>1</v>
      </c>
      <c r="L330" s="23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9">
        <f t="shared" si="8"/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f t="shared" si="9"/>
        <v>0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3</v>
      </c>
      <c r="E331" s="22">
        <v>26</v>
      </c>
      <c r="F331" s="16" t="s">
        <v>235</v>
      </c>
      <c r="G331" s="23">
        <v>15</v>
      </c>
      <c r="H331" s="23">
        <v>3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1</v>
      </c>
      <c r="P331" s="8">
        <v>0</v>
      </c>
      <c r="Q331" s="7">
        <v>0</v>
      </c>
      <c r="R331" s="19">
        <f t="shared" si="8"/>
        <v>2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f t="shared" si="9"/>
        <v>0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3</v>
      </c>
      <c r="E332" s="22">
        <v>26</v>
      </c>
      <c r="F332" s="16" t="s">
        <v>235</v>
      </c>
      <c r="G332" s="23">
        <v>15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f t="shared" si="8"/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f t="shared" si="9"/>
        <v>2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3</v>
      </c>
      <c r="E333" s="22">
        <v>26</v>
      </c>
      <c r="F333" s="16" t="s">
        <v>235</v>
      </c>
      <c r="G333" s="23">
        <v>15</v>
      </c>
      <c r="H333" s="23">
        <v>2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f t="shared" ref="R333:R396" si="10">SUM(M333:Q333)</f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f t="shared" ref="AA333:AA396" si="11">SUM(T333:Z333)</f>
        <v>2</v>
      </c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3</v>
      </c>
      <c r="E334" s="22">
        <v>26</v>
      </c>
      <c r="F334" s="16" t="s">
        <v>235</v>
      </c>
      <c r="G334" s="23">
        <v>15</v>
      </c>
      <c r="H334" s="23">
        <v>3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f t="shared" si="10"/>
        <v>1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f t="shared" si="11"/>
        <v>1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3</v>
      </c>
      <c r="E335" s="22">
        <v>26</v>
      </c>
      <c r="F335" s="16" t="s">
        <v>235</v>
      </c>
      <c r="G335" s="23">
        <v>15</v>
      </c>
      <c r="H335" s="23">
        <v>4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f t="shared" si="10"/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2">
        <v>0</v>
      </c>
      <c r="AA335" s="19">
        <f t="shared" si="11"/>
        <v>2</v>
      </c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3</v>
      </c>
      <c r="E336" s="22">
        <v>26</v>
      </c>
      <c r="F336" s="16" t="s">
        <v>235</v>
      </c>
      <c r="G336" s="23">
        <v>15</v>
      </c>
      <c r="H336" s="23">
        <v>5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f t="shared" si="10"/>
        <v>1</v>
      </c>
      <c r="S336" s="23">
        <v>1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f t="shared" si="11"/>
        <v>2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3</v>
      </c>
      <c r="E337" s="22">
        <v>26</v>
      </c>
      <c r="F337" s="16" t="s">
        <v>235</v>
      </c>
      <c r="G337" s="23">
        <v>15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f t="shared" si="10"/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1</v>
      </c>
      <c r="Y337" s="7">
        <v>0</v>
      </c>
      <c r="Z337" s="12">
        <v>0</v>
      </c>
      <c r="AA337" s="19">
        <f t="shared" si="11"/>
        <v>1</v>
      </c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3</v>
      </c>
      <c r="E338" s="22">
        <v>26</v>
      </c>
      <c r="F338" s="16" t="s">
        <v>235</v>
      </c>
      <c r="G338" s="23">
        <v>15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f t="shared" si="10"/>
        <v>0</v>
      </c>
      <c r="S338" s="23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2">
        <v>0</v>
      </c>
      <c r="AA338" s="19">
        <f t="shared" si="11"/>
        <v>1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3</v>
      </c>
      <c r="E339" s="22">
        <v>26</v>
      </c>
      <c r="F339" s="16" t="s">
        <v>235</v>
      </c>
      <c r="G339" s="23">
        <v>15</v>
      </c>
      <c r="H339" s="23">
        <v>8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9">
        <f t="shared" si="10"/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f t="shared" si="11"/>
        <v>0</v>
      </c>
    </row>
    <row r="340" spans="1:27" ht="15.95" customHeight="1" x14ac:dyDescent="0.15">
      <c r="A340" s="1">
        <v>329</v>
      </c>
      <c r="B340" s="30">
        <v>1</v>
      </c>
      <c r="C340" s="21">
        <v>2</v>
      </c>
      <c r="D340" s="22">
        <v>3</v>
      </c>
      <c r="E340" s="22">
        <v>26</v>
      </c>
      <c r="F340" s="16" t="s">
        <v>235</v>
      </c>
      <c r="G340" s="23">
        <v>15</v>
      </c>
      <c r="H340" s="23">
        <v>2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f t="shared" si="10"/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f t="shared" si="11"/>
        <v>0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3</v>
      </c>
      <c r="E341" s="22">
        <v>26</v>
      </c>
      <c r="F341" s="16" t="s">
        <v>235</v>
      </c>
      <c r="G341" s="23">
        <v>15</v>
      </c>
      <c r="H341" s="23">
        <v>5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9">
        <f t="shared" si="10"/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f t="shared" si="11"/>
        <v>0</v>
      </c>
    </row>
    <row r="342" spans="1:27" ht="15.95" customHeight="1" x14ac:dyDescent="0.15">
      <c r="A342" s="1">
        <v>331</v>
      </c>
      <c r="B342" s="30">
        <v>1</v>
      </c>
      <c r="C342" s="21">
        <v>2</v>
      </c>
      <c r="D342" s="22">
        <v>3</v>
      </c>
      <c r="E342" s="22">
        <v>26</v>
      </c>
      <c r="F342" s="16" t="s">
        <v>235</v>
      </c>
      <c r="G342" s="23">
        <v>15</v>
      </c>
      <c r="H342" s="23">
        <v>5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>
        <f t="shared" si="10"/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f t="shared" si="11"/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3</v>
      </c>
      <c r="E343" s="22">
        <v>26</v>
      </c>
      <c r="F343" s="16" t="s">
        <v>235</v>
      </c>
      <c r="G343" s="23">
        <v>15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0</v>
      </c>
      <c r="O343" s="7">
        <v>2</v>
      </c>
      <c r="P343" s="8">
        <v>0</v>
      </c>
      <c r="Q343" s="7">
        <v>0</v>
      </c>
      <c r="R343" s="19">
        <f t="shared" si="10"/>
        <v>2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f t="shared" si="11"/>
        <v>0</v>
      </c>
    </row>
    <row r="344" spans="1:27" ht="15.95" customHeight="1" x14ac:dyDescent="0.15">
      <c r="A344" s="1">
        <v>333</v>
      </c>
      <c r="B344" s="30">
        <v>1</v>
      </c>
      <c r="C344" s="21">
        <v>2</v>
      </c>
      <c r="D344" s="22">
        <v>3</v>
      </c>
      <c r="E344" s="22">
        <v>26</v>
      </c>
      <c r="F344" s="16" t="s">
        <v>235</v>
      </c>
      <c r="G344" s="23">
        <v>15</v>
      </c>
      <c r="H344" s="23">
        <v>9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f t="shared" si="10"/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f t="shared" si="11"/>
        <v>0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3</v>
      </c>
      <c r="E345" s="22">
        <v>26</v>
      </c>
      <c r="F345" s="16" t="s">
        <v>235</v>
      </c>
      <c r="G345" s="23">
        <v>15</v>
      </c>
      <c r="H345" s="23">
        <v>5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f t="shared" si="10"/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f t="shared" si="11"/>
        <v>0</v>
      </c>
    </row>
    <row r="346" spans="1:27" ht="15.95" customHeight="1" x14ac:dyDescent="0.15">
      <c r="A346" s="1">
        <v>335</v>
      </c>
      <c r="B346" s="30">
        <v>1</v>
      </c>
      <c r="C346" s="21">
        <v>2</v>
      </c>
      <c r="D346" s="22">
        <v>3</v>
      </c>
      <c r="E346" s="22">
        <v>26</v>
      </c>
      <c r="F346" s="16" t="s">
        <v>235</v>
      </c>
      <c r="G346" s="23">
        <v>15</v>
      </c>
      <c r="H346" s="23">
        <v>1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f t="shared" si="10"/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f t="shared" si="11"/>
        <v>0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3</v>
      </c>
      <c r="E347" s="22">
        <v>26</v>
      </c>
      <c r="F347" s="16" t="s">
        <v>235</v>
      </c>
      <c r="G347" s="23">
        <v>15</v>
      </c>
      <c r="H347" s="23">
        <v>6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19">
        <f t="shared" si="10"/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f t="shared" si="11"/>
        <v>0</v>
      </c>
    </row>
    <row r="348" spans="1:27" ht="15.95" customHeight="1" x14ac:dyDescent="0.15">
      <c r="A348" s="1">
        <v>337</v>
      </c>
      <c r="B348" s="30">
        <v>1</v>
      </c>
      <c r="C348" s="21">
        <v>2</v>
      </c>
      <c r="D348" s="22">
        <v>3</v>
      </c>
      <c r="E348" s="22">
        <v>26</v>
      </c>
      <c r="F348" s="16" t="s">
        <v>235</v>
      </c>
      <c r="G348" s="23">
        <v>15</v>
      </c>
      <c r="H348" s="23">
        <v>7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1</v>
      </c>
      <c r="P348" s="8">
        <v>0</v>
      </c>
      <c r="Q348" s="7">
        <v>0</v>
      </c>
      <c r="R348" s="19">
        <f t="shared" si="10"/>
        <v>2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2">
        <v>0</v>
      </c>
      <c r="AA348" s="19">
        <f t="shared" si="11"/>
        <v>2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3</v>
      </c>
      <c r="E349" s="22">
        <v>26</v>
      </c>
      <c r="F349" s="16" t="s">
        <v>235</v>
      </c>
      <c r="G349" s="23">
        <v>15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f t="shared" si="10"/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f t="shared" si="11"/>
        <v>1</v>
      </c>
    </row>
    <row r="350" spans="1:27" ht="15.95" customHeight="1" x14ac:dyDescent="0.15">
      <c r="A350" s="1">
        <v>339</v>
      </c>
      <c r="B350" s="30">
        <v>1</v>
      </c>
      <c r="C350" s="21">
        <v>2</v>
      </c>
      <c r="D350" s="22">
        <v>3</v>
      </c>
      <c r="E350" s="22">
        <v>26</v>
      </c>
      <c r="F350" s="16" t="s">
        <v>235</v>
      </c>
      <c r="G350" s="23">
        <v>15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f t="shared" si="10"/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f t="shared" si="11"/>
        <v>1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3</v>
      </c>
      <c r="E351" s="22">
        <v>26</v>
      </c>
      <c r="F351" s="16" t="s">
        <v>235</v>
      </c>
      <c r="G351" s="23">
        <v>15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f t="shared" si="10"/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f t="shared" si="11"/>
        <v>0</v>
      </c>
    </row>
    <row r="352" spans="1:27" ht="15.95" customHeight="1" x14ac:dyDescent="0.15">
      <c r="A352" s="1">
        <v>341</v>
      </c>
      <c r="B352" s="30">
        <v>1</v>
      </c>
      <c r="C352" s="21">
        <v>2</v>
      </c>
      <c r="D352" s="22">
        <v>3</v>
      </c>
      <c r="E352" s="22">
        <v>26</v>
      </c>
      <c r="F352" s="16" t="s">
        <v>235</v>
      </c>
      <c r="G352" s="23">
        <v>15</v>
      </c>
      <c r="H352" s="23">
        <v>4</v>
      </c>
      <c r="I352" s="16">
        <v>2</v>
      </c>
      <c r="J352" s="24"/>
      <c r="K352" s="13">
        <v>1</v>
      </c>
      <c r="L352" s="23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9">
        <f t="shared" si="10"/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f t="shared" si="11"/>
        <v>0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3</v>
      </c>
      <c r="E353" s="22">
        <v>26</v>
      </c>
      <c r="F353" s="16" t="s">
        <v>235</v>
      </c>
      <c r="G353" s="23">
        <v>15</v>
      </c>
      <c r="H353" s="23">
        <v>2</v>
      </c>
      <c r="I353" s="16">
        <v>2</v>
      </c>
      <c r="J353" s="24"/>
      <c r="K353" s="13">
        <v>3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f t="shared" si="10"/>
        <v>1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2">
        <v>0</v>
      </c>
      <c r="AA353" s="19">
        <f t="shared" si="11"/>
        <v>2</v>
      </c>
    </row>
    <row r="354" spans="1:27" ht="15.95" customHeight="1" x14ac:dyDescent="0.15">
      <c r="A354" s="1">
        <v>343</v>
      </c>
      <c r="B354" s="30">
        <v>1</v>
      </c>
      <c r="C354" s="21">
        <v>2</v>
      </c>
      <c r="D354" s="22">
        <v>3</v>
      </c>
      <c r="E354" s="22">
        <v>26</v>
      </c>
      <c r="F354" s="16" t="s">
        <v>235</v>
      </c>
      <c r="G354" s="23">
        <v>15</v>
      </c>
      <c r="H354" s="23">
        <v>3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f t="shared" si="10"/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f t="shared" si="11"/>
        <v>1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3</v>
      </c>
      <c r="E355" s="22">
        <v>26</v>
      </c>
      <c r="F355" s="16" t="s">
        <v>235</v>
      </c>
      <c r="G355" s="23">
        <v>15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2</v>
      </c>
      <c r="O355" s="7">
        <v>0</v>
      </c>
      <c r="P355" s="8">
        <v>0</v>
      </c>
      <c r="Q355" s="7">
        <v>0</v>
      </c>
      <c r="R355" s="19">
        <f t="shared" si="10"/>
        <v>2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2">
        <v>0</v>
      </c>
      <c r="AA355" s="19">
        <f t="shared" si="11"/>
        <v>2</v>
      </c>
    </row>
    <row r="356" spans="1:27" ht="15.95" customHeight="1" x14ac:dyDescent="0.15">
      <c r="A356" s="1">
        <v>345</v>
      </c>
      <c r="B356" s="30">
        <v>1</v>
      </c>
      <c r="C356" s="21">
        <v>2</v>
      </c>
      <c r="D356" s="22">
        <v>3</v>
      </c>
      <c r="E356" s="22">
        <v>26</v>
      </c>
      <c r="F356" s="16" t="s">
        <v>235</v>
      </c>
      <c r="G356" s="23">
        <v>15</v>
      </c>
      <c r="H356" s="23">
        <v>3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0</v>
      </c>
      <c r="O356" s="7">
        <v>0</v>
      </c>
      <c r="P356" s="8">
        <v>2</v>
      </c>
      <c r="Q356" s="7">
        <v>0</v>
      </c>
      <c r="R356" s="19">
        <f t="shared" si="10"/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f t="shared" si="11"/>
        <v>0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3</v>
      </c>
      <c r="E357" s="22">
        <v>26</v>
      </c>
      <c r="F357" s="16" t="s">
        <v>235</v>
      </c>
      <c r="G357" s="23">
        <v>15</v>
      </c>
      <c r="H357" s="23">
        <v>3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f t="shared" si="10"/>
        <v>1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f t="shared" si="11"/>
        <v>1</v>
      </c>
    </row>
    <row r="358" spans="1:27" ht="15.95" customHeight="1" x14ac:dyDescent="0.15">
      <c r="A358" s="1">
        <v>347</v>
      </c>
      <c r="B358" s="30">
        <v>1</v>
      </c>
      <c r="C358" s="21">
        <v>2</v>
      </c>
      <c r="D358" s="22">
        <v>3</v>
      </c>
      <c r="E358" s="22">
        <v>26</v>
      </c>
      <c r="F358" s="16" t="s">
        <v>235</v>
      </c>
      <c r="G358" s="23">
        <v>15</v>
      </c>
      <c r="H358" s="23">
        <v>5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f t="shared" si="10"/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f t="shared" si="11"/>
        <v>1</v>
      </c>
    </row>
    <row r="359" spans="1:27" ht="15.95" customHeight="1" x14ac:dyDescent="0.15">
      <c r="A359" s="1">
        <v>348</v>
      </c>
      <c r="B359" s="30">
        <v>1</v>
      </c>
      <c r="C359" s="21">
        <v>2</v>
      </c>
      <c r="D359" s="22">
        <v>3</v>
      </c>
      <c r="E359" s="22">
        <v>26</v>
      </c>
      <c r="F359" s="16" t="s">
        <v>235</v>
      </c>
      <c r="G359" s="23">
        <v>15</v>
      </c>
      <c r="H359" s="23">
        <v>3</v>
      </c>
      <c r="I359" s="16">
        <v>2</v>
      </c>
      <c r="J359" s="24"/>
      <c r="K359" s="13">
        <v>1</v>
      </c>
      <c r="L359" s="23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19">
        <f t="shared" si="10"/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f t="shared" si="11"/>
        <v>0</v>
      </c>
    </row>
    <row r="360" spans="1:27" ht="15.95" customHeight="1" x14ac:dyDescent="0.15">
      <c r="A360" s="1">
        <v>349</v>
      </c>
      <c r="B360" s="30">
        <v>1</v>
      </c>
      <c r="C360" s="21">
        <v>2</v>
      </c>
      <c r="D360" s="22">
        <v>3</v>
      </c>
      <c r="E360" s="22">
        <v>26</v>
      </c>
      <c r="F360" s="16" t="s">
        <v>235</v>
      </c>
      <c r="G360" s="23">
        <v>15</v>
      </c>
      <c r="H360" s="23">
        <v>3</v>
      </c>
      <c r="I360" s="16">
        <v>2</v>
      </c>
      <c r="J360" s="24"/>
      <c r="K360" s="13">
        <v>1</v>
      </c>
      <c r="L360" s="23">
        <v>1</v>
      </c>
      <c r="M360" s="5">
        <v>1</v>
      </c>
      <c r="N360" s="6">
        <v>0</v>
      </c>
      <c r="O360" s="7">
        <v>0</v>
      </c>
      <c r="P360" s="8">
        <v>0</v>
      </c>
      <c r="Q360" s="7">
        <v>0</v>
      </c>
      <c r="R360" s="19">
        <f t="shared" si="10"/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f t="shared" si="11"/>
        <v>0</v>
      </c>
    </row>
    <row r="361" spans="1:27" ht="15.95" customHeight="1" x14ac:dyDescent="0.15">
      <c r="A361" s="1">
        <v>350</v>
      </c>
      <c r="B361" s="30">
        <v>1</v>
      </c>
      <c r="C361" s="21">
        <v>2</v>
      </c>
      <c r="D361" s="22">
        <v>3</v>
      </c>
      <c r="E361" s="22">
        <v>26</v>
      </c>
      <c r="F361" s="16" t="s">
        <v>235</v>
      </c>
      <c r="G361" s="23">
        <v>15</v>
      </c>
      <c r="H361" s="23">
        <v>7</v>
      </c>
      <c r="I361" s="16">
        <v>2</v>
      </c>
      <c r="J361" s="24"/>
      <c r="K361" s="13">
        <v>1</v>
      </c>
      <c r="L361" s="23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9">
        <f t="shared" si="10"/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f t="shared" si="11"/>
        <v>0</v>
      </c>
    </row>
    <row r="362" spans="1:27" ht="15.95" customHeight="1" x14ac:dyDescent="0.15">
      <c r="A362" s="1">
        <v>351</v>
      </c>
      <c r="B362" s="30">
        <v>1</v>
      </c>
      <c r="C362" s="21">
        <v>2</v>
      </c>
      <c r="D362" s="22">
        <v>3</v>
      </c>
      <c r="E362" s="22">
        <v>26</v>
      </c>
      <c r="F362" s="16" t="s">
        <v>235</v>
      </c>
      <c r="G362" s="23">
        <v>15</v>
      </c>
      <c r="H362" s="23">
        <v>7</v>
      </c>
      <c r="I362" s="16">
        <v>2</v>
      </c>
      <c r="J362" s="24"/>
      <c r="K362" s="13">
        <v>1</v>
      </c>
      <c r="L362" s="23">
        <v>1</v>
      </c>
      <c r="M362" s="5">
        <v>1</v>
      </c>
      <c r="N362" s="6">
        <v>0</v>
      </c>
      <c r="O362" s="7">
        <v>1</v>
      </c>
      <c r="P362" s="8">
        <v>0</v>
      </c>
      <c r="Q362" s="7">
        <v>0</v>
      </c>
      <c r="R362" s="19">
        <f t="shared" si="10"/>
        <v>2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f t="shared" si="11"/>
        <v>0</v>
      </c>
    </row>
    <row r="363" spans="1:27" ht="15.95" customHeight="1" x14ac:dyDescent="0.15">
      <c r="A363" s="1">
        <v>352</v>
      </c>
      <c r="B363" s="30">
        <v>1</v>
      </c>
      <c r="C363" s="21">
        <v>2</v>
      </c>
      <c r="D363" s="22">
        <v>3</v>
      </c>
      <c r="E363" s="22">
        <v>26</v>
      </c>
      <c r="F363" s="16" t="s">
        <v>235</v>
      </c>
      <c r="G363" s="23">
        <v>15</v>
      </c>
      <c r="H363" s="23">
        <v>8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0</v>
      </c>
      <c r="P363" s="8">
        <v>1</v>
      </c>
      <c r="Q363" s="7">
        <v>0</v>
      </c>
      <c r="R363" s="19">
        <f t="shared" si="10"/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f t="shared" si="11"/>
        <v>0</v>
      </c>
    </row>
    <row r="364" spans="1:27" ht="15.95" customHeight="1" x14ac:dyDescent="0.15">
      <c r="A364" s="1">
        <v>353</v>
      </c>
      <c r="B364" s="30">
        <v>1</v>
      </c>
      <c r="C364" s="21">
        <v>2</v>
      </c>
      <c r="D364" s="22">
        <v>3</v>
      </c>
      <c r="E364" s="22">
        <v>26</v>
      </c>
      <c r="F364" s="16" t="s">
        <v>235</v>
      </c>
      <c r="G364" s="23">
        <v>15</v>
      </c>
      <c r="H364" s="23">
        <v>2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f t="shared" si="10"/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2">
        <v>0</v>
      </c>
      <c r="AA364" s="19">
        <f t="shared" si="11"/>
        <v>2</v>
      </c>
    </row>
    <row r="365" spans="1:27" ht="15.95" customHeight="1" x14ac:dyDescent="0.15">
      <c r="A365" s="1">
        <v>354</v>
      </c>
      <c r="B365" s="30">
        <v>1</v>
      </c>
      <c r="C365" s="21">
        <v>2</v>
      </c>
      <c r="D365" s="22">
        <v>3</v>
      </c>
      <c r="E365" s="22">
        <v>26</v>
      </c>
      <c r="F365" s="16" t="s">
        <v>235</v>
      </c>
      <c r="G365" s="23">
        <v>15</v>
      </c>
      <c r="H365" s="23">
        <v>3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f t="shared" si="10"/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f t="shared" si="11"/>
        <v>1</v>
      </c>
    </row>
    <row r="366" spans="1:27" ht="15.95" customHeight="1" x14ac:dyDescent="0.15">
      <c r="A366" s="1">
        <v>355</v>
      </c>
      <c r="B366" s="30">
        <v>1</v>
      </c>
      <c r="C366" s="21">
        <v>2</v>
      </c>
      <c r="D366" s="22">
        <v>3</v>
      </c>
      <c r="E366" s="22">
        <v>26</v>
      </c>
      <c r="F366" s="16" t="s">
        <v>235</v>
      </c>
      <c r="G366" s="23">
        <v>15</v>
      </c>
      <c r="H366" s="23">
        <v>2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2</v>
      </c>
      <c r="O366" s="7">
        <v>0</v>
      </c>
      <c r="P366" s="8">
        <v>0</v>
      </c>
      <c r="Q366" s="7">
        <v>0</v>
      </c>
      <c r="R366" s="19">
        <f t="shared" si="10"/>
        <v>2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f t="shared" si="11"/>
        <v>1</v>
      </c>
    </row>
    <row r="367" spans="1:27" ht="15.95" customHeight="1" x14ac:dyDescent="0.15">
      <c r="A367" s="1">
        <v>356</v>
      </c>
      <c r="B367" s="30">
        <v>1</v>
      </c>
      <c r="C367" s="21">
        <v>2</v>
      </c>
      <c r="D367" s="22">
        <v>3</v>
      </c>
      <c r="E367" s="22">
        <v>26</v>
      </c>
      <c r="F367" s="16" t="s">
        <v>235</v>
      </c>
      <c r="G367" s="23">
        <v>15</v>
      </c>
      <c r="H367" s="23">
        <v>3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3</v>
      </c>
      <c r="O367" s="7">
        <v>0</v>
      </c>
      <c r="P367" s="8">
        <v>0</v>
      </c>
      <c r="Q367" s="7">
        <v>0</v>
      </c>
      <c r="R367" s="19">
        <f t="shared" si="10"/>
        <v>3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f t="shared" si="11"/>
        <v>1</v>
      </c>
    </row>
    <row r="368" spans="1:27" ht="15.95" customHeight="1" x14ac:dyDescent="0.15">
      <c r="A368" s="1">
        <v>357</v>
      </c>
      <c r="B368" s="30">
        <v>1</v>
      </c>
      <c r="C368" s="21">
        <v>2</v>
      </c>
      <c r="D368" s="22">
        <v>3</v>
      </c>
      <c r="E368" s="22">
        <v>26</v>
      </c>
      <c r="F368" s="16" t="s">
        <v>235</v>
      </c>
      <c r="G368" s="23">
        <v>15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f t="shared" si="10"/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f t="shared" si="11"/>
        <v>1</v>
      </c>
    </row>
    <row r="369" spans="1:27" ht="15.95" customHeight="1" x14ac:dyDescent="0.15">
      <c r="A369" s="1">
        <v>358</v>
      </c>
      <c r="B369" s="30">
        <v>1</v>
      </c>
      <c r="C369" s="21">
        <v>2</v>
      </c>
      <c r="D369" s="22">
        <v>3</v>
      </c>
      <c r="E369" s="22">
        <v>26</v>
      </c>
      <c r="F369" s="16" t="s">
        <v>235</v>
      </c>
      <c r="G369" s="23">
        <v>15</v>
      </c>
      <c r="H369" s="23">
        <v>2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f t="shared" si="10"/>
        <v>1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f t="shared" si="11"/>
        <v>1</v>
      </c>
    </row>
    <row r="370" spans="1:27" ht="15.95" customHeight="1" x14ac:dyDescent="0.15">
      <c r="A370" s="1">
        <v>359</v>
      </c>
      <c r="B370" s="30">
        <v>1</v>
      </c>
      <c r="C370" s="21">
        <v>2</v>
      </c>
      <c r="D370" s="22">
        <v>3</v>
      </c>
      <c r="E370" s="22">
        <v>26</v>
      </c>
      <c r="F370" s="16" t="s">
        <v>235</v>
      </c>
      <c r="G370" s="23">
        <v>15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f t="shared" si="10"/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f t="shared" si="11"/>
        <v>1</v>
      </c>
    </row>
    <row r="371" spans="1:27" ht="15.95" customHeight="1" x14ac:dyDescent="0.15">
      <c r="A371" s="1">
        <v>360</v>
      </c>
      <c r="B371" s="30">
        <v>1</v>
      </c>
      <c r="C371" s="21">
        <v>2</v>
      </c>
      <c r="D371" s="22">
        <v>3</v>
      </c>
      <c r="E371" s="22">
        <v>26</v>
      </c>
      <c r="F371" s="16" t="s">
        <v>235</v>
      </c>
      <c r="G371" s="23">
        <v>15</v>
      </c>
      <c r="H371" s="23">
        <v>2</v>
      </c>
      <c r="I371" s="16">
        <v>2</v>
      </c>
      <c r="J371" s="24"/>
      <c r="K371" s="13">
        <v>3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>
        <f t="shared" si="10"/>
        <v>1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f t="shared" si="11"/>
        <v>2</v>
      </c>
    </row>
    <row r="372" spans="1:27" ht="15.95" customHeight="1" x14ac:dyDescent="0.15">
      <c r="A372" s="1">
        <v>361</v>
      </c>
      <c r="B372" s="30">
        <v>1</v>
      </c>
      <c r="C372" s="21">
        <v>2</v>
      </c>
      <c r="D372" s="22">
        <v>3</v>
      </c>
      <c r="E372" s="22">
        <v>26</v>
      </c>
      <c r="F372" s="16" t="s">
        <v>235</v>
      </c>
      <c r="G372" s="23">
        <v>15</v>
      </c>
      <c r="H372" s="23">
        <v>7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f t="shared" si="10"/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f t="shared" si="11"/>
        <v>1</v>
      </c>
    </row>
    <row r="373" spans="1:27" ht="15.95" customHeight="1" x14ac:dyDescent="0.15">
      <c r="A373" s="1">
        <v>362</v>
      </c>
      <c r="B373" s="30">
        <v>1</v>
      </c>
      <c r="C373" s="21">
        <v>2</v>
      </c>
      <c r="D373" s="22">
        <v>3</v>
      </c>
      <c r="E373" s="22">
        <v>26</v>
      </c>
      <c r="F373" s="16" t="s">
        <v>235</v>
      </c>
      <c r="G373" s="23">
        <v>15</v>
      </c>
      <c r="H373" s="23">
        <v>5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f t="shared" si="10"/>
        <v>0</v>
      </c>
      <c r="S373" s="23">
        <v>2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f t="shared" si="11"/>
        <v>1</v>
      </c>
    </row>
    <row r="374" spans="1:27" ht="15.95" customHeight="1" x14ac:dyDescent="0.15">
      <c r="A374" s="1">
        <v>363</v>
      </c>
      <c r="B374" s="30">
        <v>1</v>
      </c>
      <c r="C374" s="21">
        <v>2</v>
      </c>
      <c r="D374" s="22">
        <v>3</v>
      </c>
      <c r="E374" s="22">
        <v>26</v>
      </c>
      <c r="F374" s="16" t="s">
        <v>235</v>
      </c>
      <c r="G374" s="23">
        <v>15</v>
      </c>
      <c r="H374" s="23">
        <v>8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f t="shared" si="10"/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f t="shared" si="11"/>
        <v>1</v>
      </c>
    </row>
    <row r="375" spans="1:27" ht="15.95" customHeight="1" x14ac:dyDescent="0.15">
      <c r="A375" s="1">
        <v>364</v>
      </c>
      <c r="B375" s="30">
        <v>1</v>
      </c>
      <c r="C375" s="21">
        <v>2</v>
      </c>
      <c r="D375" s="22">
        <v>3</v>
      </c>
      <c r="E375" s="22">
        <v>26</v>
      </c>
      <c r="F375" s="16" t="s">
        <v>235</v>
      </c>
      <c r="G375" s="23">
        <v>15</v>
      </c>
      <c r="H375" s="23">
        <v>5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f t="shared" si="10"/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f t="shared" si="11"/>
        <v>1</v>
      </c>
    </row>
    <row r="376" spans="1:27" ht="15.95" customHeight="1" x14ac:dyDescent="0.15">
      <c r="A376" s="1">
        <v>365</v>
      </c>
      <c r="B376" s="30">
        <v>1</v>
      </c>
      <c r="C376" s="21">
        <v>2</v>
      </c>
      <c r="D376" s="22">
        <v>3</v>
      </c>
      <c r="E376" s="22">
        <v>26</v>
      </c>
      <c r="F376" s="16" t="s">
        <v>235</v>
      </c>
      <c r="G376" s="23">
        <v>15</v>
      </c>
      <c r="H376" s="23">
        <v>2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f t="shared" si="10"/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f t="shared" si="11"/>
        <v>1</v>
      </c>
    </row>
    <row r="377" spans="1:27" ht="15.95" customHeight="1" x14ac:dyDescent="0.15">
      <c r="A377" s="1">
        <v>366</v>
      </c>
      <c r="B377" s="30">
        <v>1</v>
      </c>
      <c r="C377" s="21">
        <v>2</v>
      </c>
      <c r="D377" s="22">
        <v>3</v>
      </c>
      <c r="E377" s="22">
        <v>26</v>
      </c>
      <c r="F377" s="16" t="s">
        <v>235</v>
      </c>
      <c r="G377" s="23">
        <v>15</v>
      </c>
      <c r="H377" s="23">
        <v>4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f t="shared" si="10"/>
        <v>0</v>
      </c>
      <c r="S377" s="23">
        <v>1</v>
      </c>
      <c r="T377" s="5">
        <v>1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f t="shared" si="11"/>
        <v>1</v>
      </c>
    </row>
    <row r="378" spans="1:27" ht="15.95" customHeight="1" x14ac:dyDescent="0.15">
      <c r="A378" s="1">
        <v>367</v>
      </c>
      <c r="B378" s="30">
        <v>1</v>
      </c>
      <c r="C378" s="21">
        <v>2</v>
      </c>
      <c r="D378" s="22">
        <v>3</v>
      </c>
      <c r="E378" s="22">
        <v>26</v>
      </c>
      <c r="F378" s="16" t="s">
        <v>235</v>
      </c>
      <c r="G378" s="23">
        <v>15</v>
      </c>
      <c r="H378" s="23">
        <v>2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f t="shared" si="10"/>
        <v>1</v>
      </c>
      <c r="S378" s="23">
        <v>1</v>
      </c>
      <c r="T378" s="5">
        <v>1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f t="shared" si="11"/>
        <v>1</v>
      </c>
    </row>
    <row r="379" spans="1:27" ht="15.95" customHeight="1" x14ac:dyDescent="0.15">
      <c r="A379" s="1">
        <v>368</v>
      </c>
      <c r="B379" s="30">
        <v>1</v>
      </c>
      <c r="C379" s="21">
        <v>2</v>
      </c>
      <c r="D379" s="22">
        <v>3</v>
      </c>
      <c r="E379" s="22">
        <v>26</v>
      </c>
      <c r="F379" s="16" t="s">
        <v>235</v>
      </c>
      <c r="G379" s="23">
        <v>16</v>
      </c>
      <c r="H379" s="23">
        <v>6</v>
      </c>
      <c r="I379" s="16">
        <v>2</v>
      </c>
      <c r="J379" s="24"/>
      <c r="K379" s="13">
        <v>1</v>
      </c>
      <c r="L379" s="23">
        <v>1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9">
        <f t="shared" si="10"/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f t="shared" si="11"/>
        <v>0</v>
      </c>
    </row>
    <row r="380" spans="1:27" ht="15.95" customHeight="1" x14ac:dyDescent="0.15">
      <c r="A380" s="1">
        <v>369</v>
      </c>
      <c r="B380" s="30">
        <v>1</v>
      </c>
      <c r="C380" s="21">
        <v>2</v>
      </c>
      <c r="D380" s="22">
        <v>3</v>
      </c>
      <c r="E380" s="22">
        <v>26</v>
      </c>
      <c r="F380" s="16" t="s">
        <v>235</v>
      </c>
      <c r="G380" s="23">
        <v>16</v>
      </c>
      <c r="H380" s="23">
        <v>5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19">
        <f t="shared" si="10"/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f t="shared" si="11"/>
        <v>0</v>
      </c>
    </row>
    <row r="381" spans="1:27" ht="15.95" customHeight="1" x14ac:dyDescent="0.15">
      <c r="A381" s="1">
        <v>370</v>
      </c>
      <c r="B381" s="30">
        <v>1</v>
      </c>
      <c r="C381" s="21">
        <v>2</v>
      </c>
      <c r="D381" s="22">
        <v>3</v>
      </c>
      <c r="E381" s="22">
        <v>26</v>
      </c>
      <c r="F381" s="16" t="s">
        <v>235</v>
      </c>
      <c r="G381" s="23">
        <v>16</v>
      </c>
      <c r="H381" s="23">
        <v>1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f t="shared" si="10"/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f t="shared" si="11"/>
        <v>0</v>
      </c>
    </row>
    <row r="382" spans="1:27" ht="15.95" customHeight="1" x14ac:dyDescent="0.15">
      <c r="A382" s="1">
        <v>371</v>
      </c>
      <c r="B382" s="30">
        <v>1</v>
      </c>
      <c r="C382" s="21">
        <v>2</v>
      </c>
      <c r="D382" s="22">
        <v>3</v>
      </c>
      <c r="E382" s="22">
        <v>26</v>
      </c>
      <c r="F382" s="16" t="s">
        <v>235</v>
      </c>
      <c r="G382" s="23">
        <v>16</v>
      </c>
      <c r="H382" s="23">
        <v>2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f t="shared" si="10"/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f t="shared" si="11"/>
        <v>1</v>
      </c>
    </row>
    <row r="383" spans="1:27" ht="15.95" customHeight="1" x14ac:dyDescent="0.15">
      <c r="A383" s="1">
        <v>372</v>
      </c>
      <c r="B383" s="30">
        <v>1</v>
      </c>
      <c r="C383" s="21">
        <v>2</v>
      </c>
      <c r="D383" s="22">
        <v>3</v>
      </c>
      <c r="E383" s="22">
        <v>26</v>
      </c>
      <c r="F383" s="16" t="s">
        <v>235</v>
      </c>
      <c r="G383" s="23">
        <v>16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f t="shared" si="10"/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f t="shared" si="11"/>
        <v>1</v>
      </c>
    </row>
    <row r="384" spans="1:27" ht="15.95" customHeight="1" x14ac:dyDescent="0.15">
      <c r="A384" s="1">
        <v>373</v>
      </c>
      <c r="B384" s="30">
        <v>1</v>
      </c>
      <c r="C384" s="21">
        <v>2</v>
      </c>
      <c r="D384" s="22">
        <v>3</v>
      </c>
      <c r="E384" s="22">
        <v>26</v>
      </c>
      <c r="F384" s="16" t="s">
        <v>235</v>
      </c>
      <c r="G384" s="23">
        <v>16</v>
      </c>
      <c r="H384" s="23">
        <v>7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1</v>
      </c>
      <c r="P384" s="8">
        <v>0</v>
      </c>
      <c r="Q384" s="7">
        <v>0</v>
      </c>
      <c r="R384" s="19">
        <f t="shared" si="10"/>
        <v>2</v>
      </c>
      <c r="S384" s="23">
        <v>1</v>
      </c>
      <c r="T384" s="5">
        <v>0</v>
      </c>
      <c r="U384" s="6">
        <v>1</v>
      </c>
      <c r="V384" s="7">
        <v>2</v>
      </c>
      <c r="W384" s="8">
        <v>0</v>
      </c>
      <c r="X384" s="7">
        <v>2</v>
      </c>
      <c r="Y384" s="7">
        <v>0</v>
      </c>
      <c r="Z384" s="12">
        <v>0</v>
      </c>
      <c r="AA384" s="19">
        <f t="shared" si="11"/>
        <v>5</v>
      </c>
    </row>
    <row r="385" spans="1:27" ht="15.95" customHeight="1" x14ac:dyDescent="0.15">
      <c r="A385" s="1">
        <v>374</v>
      </c>
      <c r="B385" s="30">
        <v>1</v>
      </c>
      <c r="C385" s="21">
        <v>2</v>
      </c>
      <c r="D385" s="22">
        <v>3</v>
      </c>
      <c r="E385" s="22">
        <v>26</v>
      </c>
      <c r="F385" s="16" t="s">
        <v>235</v>
      </c>
      <c r="G385" s="23">
        <v>16</v>
      </c>
      <c r="H385" s="23">
        <v>3</v>
      </c>
      <c r="I385" s="16">
        <v>2</v>
      </c>
      <c r="J385" s="24"/>
      <c r="K385" s="13">
        <v>1</v>
      </c>
      <c r="L385" s="23">
        <v>2</v>
      </c>
      <c r="M385" s="5">
        <v>0</v>
      </c>
      <c r="N385" s="6">
        <v>0</v>
      </c>
      <c r="O385" s="7">
        <v>0</v>
      </c>
      <c r="P385" s="8">
        <v>4</v>
      </c>
      <c r="Q385" s="7">
        <v>0</v>
      </c>
      <c r="R385" s="19">
        <f t="shared" si="10"/>
        <v>4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f t="shared" si="11"/>
        <v>0</v>
      </c>
    </row>
    <row r="386" spans="1:27" ht="15.95" customHeight="1" x14ac:dyDescent="0.15">
      <c r="A386" s="1">
        <v>375</v>
      </c>
      <c r="B386" s="30">
        <v>1</v>
      </c>
      <c r="C386" s="21">
        <v>2</v>
      </c>
      <c r="D386" s="22">
        <v>3</v>
      </c>
      <c r="E386" s="22">
        <v>26</v>
      </c>
      <c r="F386" s="16" t="s">
        <v>235</v>
      </c>
      <c r="G386" s="23">
        <v>16</v>
      </c>
      <c r="H386" s="23">
        <v>6</v>
      </c>
      <c r="I386" s="16">
        <v>2</v>
      </c>
      <c r="J386" s="24"/>
      <c r="K386" s="13">
        <v>1</v>
      </c>
      <c r="L386" s="23">
        <v>4</v>
      </c>
      <c r="M386" s="5">
        <v>0</v>
      </c>
      <c r="N386" s="6">
        <v>2</v>
      </c>
      <c r="O386" s="7">
        <v>0</v>
      </c>
      <c r="P386" s="8">
        <v>0</v>
      </c>
      <c r="Q386" s="7">
        <v>0</v>
      </c>
      <c r="R386" s="19">
        <f t="shared" si="10"/>
        <v>2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f t="shared" si="11"/>
        <v>0</v>
      </c>
    </row>
    <row r="387" spans="1:27" ht="15.95" customHeight="1" x14ac:dyDescent="0.15">
      <c r="A387" s="1">
        <v>376</v>
      </c>
      <c r="B387" s="30">
        <v>1</v>
      </c>
      <c r="C387" s="21">
        <v>2</v>
      </c>
      <c r="D387" s="22">
        <v>3</v>
      </c>
      <c r="E387" s="22">
        <v>26</v>
      </c>
      <c r="F387" s="16" t="s">
        <v>235</v>
      </c>
      <c r="G387" s="23">
        <v>16</v>
      </c>
      <c r="H387" s="23">
        <v>5</v>
      </c>
      <c r="I387" s="16">
        <v>2</v>
      </c>
      <c r="J387" s="24"/>
      <c r="K387" s="13">
        <v>1</v>
      </c>
      <c r="L387" s="23">
        <v>1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9">
        <f t="shared" si="10"/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f t="shared" si="11"/>
        <v>0</v>
      </c>
    </row>
    <row r="388" spans="1:27" ht="15.95" customHeight="1" x14ac:dyDescent="0.15">
      <c r="A388" s="1">
        <v>377</v>
      </c>
      <c r="B388" s="30">
        <v>1</v>
      </c>
      <c r="C388" s="21">
        <v>2</v>
      </c>
      <c r="D388" s="22">
        <v>3</v>
      </c>
      <c r="E388" s="22">
        <v>26</v>
      </c>
      <c r="F388" s="16" t="s">
        <v>235</v>
      </c>
      <c r="G388" s="23">
        <v>16</v>
      </c>
      <c r="H388" s="23">
        <v>2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4</v>
      </c>
      <c r="O388" s="7">
        <v>0</v>
      </c>
      <c r="P388" s="8">
        <v>0</v>
      </c>
      <c r="Q388" s="7">
        <v>0</v>
      </c>
      <c r="R388" s="19">
        <f t="shared" si="10"/>
        <v>4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f t="shared" si="11"/>
        <v>0</v>
      </c>
    </row>
    <row r="389" spans="1:27" ht="15.95" customHeight="1" x14ac:dyDescent="0.15">
      <c r="A389" s="1">
        <v>378</v>
      </c>
      <c r="B389" s="30">
        <v>1</v>
      </c>
      <c r="C389" s="21">
        <v>2</v>
      </c>
      <c r="D389" s="22">
        <v>3</v>
      </c>
      <c r="E389" s="22">
        <v>26</v>
      </c>
      <c r="F389" s="16" t="s">
        <v>235</v>
      </c>
      <c r="G389" s="23">
        <v>16</v>
      </c>
      <c r="H389" s="23">
        <v>7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0</v>
      </c>
      <c r="O389" s="7">
        <v>0</v>
      </c>
      <c r="P389" s="8">
        <v>1</v>
      </c>
      <c r="Q389" s="7">
        <v>0</v>
      </c>
      <c r="R389" s="19">
        <f t="shared" si="10"/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f t="shared" si="11"/>
        <v>0</v>
      </c>
    </row>
    <row r="390" spans="1:27" ht="15.95" customHeight="1" x14ac:dyDescent="0.15">
      <c r="A390" s="1">
        <v>379</v>
      </c>
      <c r="B390" s="30">
        <v>1</v>
      </c>
      <c r="C390" s="21">
        <v>2</v>
      </c>
      <c r="D390" s="22">
        <v>3</v>
      </c>
      <c r="E390" s="22">
        <v>26</v>
      </c>
      <c r="F390" s="16" t="s">
        <v>235</v>
      </c>
      <c r="G390" s="23">
        <v>16</v>
      </c>
      <c r="H390" s="23">
        <v>3</v>
      </c>
      <c r="I390" s="16">
        <v>2</v>
      </c>
      <c r="J390" s="24"/>
      <c r="K390" s="13">
        <v>1</v>
      </c>
      <c r="L390" s="23">
        <v>1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19">
        <f t="shared" si="10"/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f t="shared" si="11"/>
        <v>0</v>
      </c>
    </row>
    <row r="391" spans="1:27" ht="15.95" customHeight="1" x14ac:dyDescent="0.15">
      <c r="A391" s="1">
        <v>380</v>
      </c>
      <c r="B391" s="30">
        <v>1</v>
      </c>
      <c r="C391" s="21">
        <v>2</v>
      </c>
      <c r="D391" s="22">
        <v>3</v>
      </c>
      <c r="E391" s="22">
        <v>26</v>
      </c>
      <c r="F391" s="16" t="s">
        <v>235</v>
      </c>
      <c r="G391" s="23">
        <v>16</v>
      </c>
      <c r="H391" s="23">
        <v>7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4</v>
      </c>
      <c r="O391" s="7">
        <v>0</v>
      </c>
      <c r="P391" s="8">
        <v>0</v>
      </c>
      <c r="Q391" s="7">
        <v>0</v>
      </c>
      <c r="R391" s="19">
        <f t="shared" si="10"/>
        <v>4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f t="shared" si="11"/>
        <v>0</v>
      </c>
    </row>
    <row r="392" spans="1:27" ht="15.95" customHeight="1" x14ac:dyDescent="0.15">
      <c r="A392" s="1">
        <v>381</v>
      </c>
      <c r="B392" s="30">
        <v>1</v>
      </c>
      <c r="C392" s="21">
        <v>2</v>
      </c>
      <c r="D392" s="22">
        <v>3</v>
      </c>
      <c r="E392" s="22">
        <v>26</v>
      </c>
      <c r="F392" s="16" t="s">
        <v>235</v>
      </c>
      <c r="G392" s="23">
        <v>16</v>
      </c>
      <c r="H392" s="23">
        <v>2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f t="shared" si="10"/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f t="shared" si="11"/>
        <v>0</v>
      </c>
    </row>
    <row r="393" spans="1:27" ht="15.95" customHeight="1" x14ac:dyDescent="0.15">
      <c r="A393" s="1">
        <v>382</v>
      </c>
      <c r="B393" s="30">
        <v>1</v>
      </c>
      <c r="C393" s="21">
        <v>2</v>
      </c>
      <c r="D393" s="22">
        <v>3</v>
      </c>
      <c r="E393" s="22">
        <v>26</v>
      </c>
      <c r="F393" s="16" t="s">
        <v>235</v>
      </c>
      <c r="G393" s="23">
        <v>16</v>
      </c>
      <c r="H393" s="23">
        <v>1</v>
      </c>
      <c r="I393" s="16">
        <v>2</v>
      </c>
      <c r="J393" s="24"/>
      <c r="K393" s="13">
        <v>1</v>
      </c>
      <c r="L393" s="23">
        <v>1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f t="shared" si="10"/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f t="shared" si="11"/>
        <v>0</v>
      </c>
    </row>
    <row r="394" spans="1:27" ht="15.95" customHeight="1" x14ac:dyDescent="0.15">
      <c r="A394" s="1">
        <v>383</v>
      </c>
      <c r="B394" s="30">
        <v>1</v>
      </c>
      <c r="C394" s="21">
        <v>2</v>
      </c>
      <c r="D394" s="22">
        <v>3</v>
      </c>
      <c r="E394" s="22">
        <v>26</v>
      </c>
      <c r="F394" s="16" t="s">
        <v>235</v>
      </c>
      <c r="G394" s="23">
        <v>16</v>
      </c>
      <c r="H394" s="23">
        <v>5</v>
      </c>
      <c r="I394" s="16">
        <v>2</v>
      </c>
      <c r="J394" s="24"/>
      <c r="K394" s="13">
        <v>1</v>
      </c>
      <c r="L394" s="23">
        <v>2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f t="shared" si="10"/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f t="shared" si="11"/>
        <v>0</v>
      </c>
    </row>
    <row r="395" spans="1:27" ht="15.95" customHeight="1" x14ac:dyDescent="0.15">
      <c r="A395" s="1">
        <v>384</v>
      </c>
      <c r="B395" s="30">
        <v>1</v>
      </c>
      <c r="C395" s="21">
        <v>2</v>
      </c>
      <c r="D395" s="22">
        <v>3</v>
      </c>
      <c r="E395" s="22">
        <v>26</v>
      </c>
      <c r="F395" s="16" t="s">
        <v>235</v>
      </c>
      <c r="G395" s="23">
        <v>16</v>
      </c>
      <c r="H395" s="23">
        <v>8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0</v>
      </c>
      <c r="O395" s="7">
        <v>0</v>
      </c>
      <c r="P395" s="8">
        <v>2</v>
      </c>
      <c r="Q395" s="7">
        <v>0</v>
      </c>
      <c r="R395" s="19">
        <f t="shared" si="10"/>
        <v>2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f t="shared" si="11"/>
        <v>0</v>
      </c>
    </row>
    <row r="396" spans="1:27" ht="15.95" customHeight="1" x14ac:dyDescent="0.15">
      <c r="A396" s="1">
        <v>385</v>
      </c>
      <c r="B396" s="30">
        <v>1</v>
      </c>
      <c r="C396" s="21">
        <v>2</v>
      </c>
      <c r="D396" s="22">
        <v>3</v>
      </c>
      <c r="E396" s="22">
        <v>26</v>
      </c>
      <c r="F396" s="16" t="s">
        <v>235</v>
      </c>
      <c r="G396" s="23">
        <v>16</v>
      </c>
      <c r="H396" s="23">
        <v>5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0</v>
      </c>
      <c r="O396" s="7">
        <v>3</v>
      </c>
      <c r="P396" s="8">
        <v>0</v>
      </c>
      <c r="Q396" s="7">
        <v>0</v>
      </c>
      <c r="R396" s="19">
        <f t="shared" si="10"/>
        <v>3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f t="shared" si="11"/>
        <v>0</v>
      </c>
    </row>
    <row r="397" spans="1:27" ht="15.95" customHeight="1" x14ac:dyDescent="0.15">
      <c r="A397" s="1">
        <v>386</v>
      </c>
      <c r="B397" s="30">
        <v>1</v>
      </c>
      <c r="C397" s="21">
        <v>2</v>
      </c>
      <c r="D397" s="22">
        <v>3</v>
      </c>
      <c r="E397" s="22">
        <v>26</v>
      </c>
      <c r="F397" s="16" t="s">
        <v>235</v>
      </c>
      <c r="G397" s="23">
        <v>16</v>
      </c>
      <c r="H397" s="23">
        <v>8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0</v>
      </c>
      <c r="O397" s="7">
        <v>1</v>
      </c>
      <c r="P397" s="8">
        <v>0</v>
      </c>
      <c r="Q397" s="7">
        <v>0</v>
      </c>
      <c r="R397" s="19">
        <f t="shared" ref="R397:R460" si="12">SUM(M397:Q397)</f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f t="shared" ref="AA397:AA460" si="13">SUM(T397:Z397)</f>
        <v>0</v>
      </c>
    </row>
    <row r="398" spans="1:27" ht="15.95" customHeight="1" x14ac:dyDescent="0.15">
      <c r="A398" s="1">
        <v>387</v>
      </c>
      <c r="B398" s="30">
        <v>1</v>
      </c>
      <c r="C398" s="21">
        <v>2</v>
      </c>
      <c r="D398" s="22">
        <v>3</v>
      </c>
      <c r="E398" s="22">
        <v>26</v>
      </c>
      <c r="F398" s="16" t="s">
        <v>235</v>
      </c>
      <c r="G398" s="23">
        <v>16</v>
      </c>
      <c r="H398" s="23">
        <v>6</v>
      </c>
      <c r="I398" s="16">
        <v>2</v>
      </c>
      <c r="J398" s="24"/>
      <c r="K398" s="13">
        <v>1</v>
      </c>
      <c r="L398" s="23">
        <v>1</v>
      </c>
      <c r="M398" s="5">
        <v>2</v>
      </c>
      <c r="N398" s="6">
        <v>0</v>
      </c>
      <c r="O398" s="7">
        <v>0</v>
      </c>
      <c r="P398" s="8">
        <v>0</v>
      </c>
      <c r="Q398" s="7">
        <v>0</v>
      </c>
      <c r="R398" s="19">
        <f t="shared" si="12"/>
        <v>2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f t="shared" si="13"/>
        <v>0</v>
      </c>
    </row>
    <row r="399" spans="1:27" ht="15.95" customHeight="1" x14ac:dyDescent="0.15">
      <c r="A399" s="1">
        <v>388</v>
      </c>
      <c r="B399" s="30">
        <v>1</v>
      </c>
      <c r="C399" s="21">
        <v>2</v>
      </c>
      <c r="D399" s="22">
        <v>3</v>
      </c>
      <c r="E399" s="22">
        <v>26</v>
      </c>
      <c r="F399" s="16" t="s">
        <v>235</v>
      </c>
      <c r="G399" s="23">
        <v>16</v>
      </c>
      <c r="H399" s="23">
        <v>7</v>
      </c>
      <c r="I399" s="16">
        <v>2</v>
      </c>
      <c r="J399" s="24"/>
      <c r="K399" s="13">
        <v>1</v>
      </c>
      <c r="L399" s="23">
        <v>1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f t="shared" si="12"/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f t="shared" si="13"/>
        <v>0</v>
      </c>
    </row>
    <row r="400" spans="1:27" ht="15.95" customHeight="1" x14ac:dyDescent="0.15">
      <c r="A400" s="1">
        <v>389</v>
      </c>
      <c r="B400" s="30">
        <v>1</v>
      </c>
      <c r="C400" s="21">
        <v>2</v>
      </c>
      <c r="D400" s="22">
        <v>3</v>
      </c>
      <c r="E400" s="22">
        <v>26</v>
      </c>
      <c r="F400" s="16" t="s">
        <v>235</v>
      </c>
      <c r="G400" s="23">
        <v>16</v>
      </c>
      <c r="H400" s="23">
        <v>4</v>
      </c>
      <c r="I400" s="16">
        <v>2</v>
      </c>
      <c r="J400" s="24"/>
      <c r="K400" s="13">
        <v>1</v>
      </c>
      <c r="L400" s="23">
        <v>1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>
        <f t="shared" si="12"/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f t="shared" si="13"/>
        <v>0</v>
      </c>
    </row>
    <row r="401" spans="1:27" ht="15.95" customHeight="1" x14ac:dyDescent="0.15">
      <c r="A401" s="1">
        <v>390</v>
      </c>
      <c r="B401" s="30">
        <v>1</v>
      </c>
      <c r="C401" s="21">
        <v>2</v>
      </c>
      <c r="D401" s="22">
        <v>3</v>
      </c>
      <c r="E401" s="22">
        <v>26</v>
      </c>
      <c r="F401" s="16" t="s">
        <v>235</v>
      </c>
      <c r="G401" s="23">
        <v>16</v>
      </c>
      <c r="H401" s="23">
        <v>7</v>
      </c>
      <c r="I401" s="16">
        <v>2</v>
      </c>
      <c r="J401" s="24"/>
      <c r="K401" s="13">
        <v>1</v>
      </c>
      <c r="L401" s="23">
        <v>1</v>
      </c>
      <c r="M401" s="5">
        <v>0</v>
      </c>
      <c r="N401" s="6">
        <v>1</v>
      </c>
      <c r="O401" s="7">
        <v>1</v>
      </c>
      <c r="P401" s="8">
        <v>0</v>
      </c>
      <c r="Q401" s="7">
        <v>0</v>
      </c>
      <c r="R401" s="19">
        <f t="shared" si="12"/>
        <v>2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f t="shared" si="13"/>
        <v>0</v>
      </c>
    </row>
    <row r="402" spans="1:27" ht="15.95" customHeight="1" x14ac:dyDescent="0.15">
      <c r="A402" s="1">
        <v>391</v>
      </c>
      <c r="B402" s="30">
        <v>1</v>
      </c>
      <c r="C402" s="21">
        <v>2</v>
      </c>
      <c r="D402" s="22">
        <v>3</v>
      </c>
      <c r="E402" s="22">
        <v>26</v>
      </c>
      <c r="F402" s="16" t="s">
        <v>235</v>
      </c>
      <c r="G402" s="23">
        <v>16</v>
      </c>
      <c r="H402" s="23">
        <v>9</v>
      </c>
      <c r="I402" s="16">
        <v>2</v>
      </c>
      <c r="J402" s="24"/>
      <c r="K402" s="13">
        <v>1</v>
      </c>
      <c r="L402" s="23">
        <v>1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f t="shared" si="12"/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f t="shared" si="13"/>
        <v>0</v>
      </c>
    </row>
    <row r="403" spans="1:27" ht="15.95" customHeight="1" x14ac:dyDescent="0.15">
      <c r="A403" s="1">
        <v>392</v>
      </c>
      <c r="B403" s="30">
        <v>1</v>
      </c>
      <c r="C403" s="21">
        <v>2</v>
      </c>
      <c r="D403" s="22">
        <v>3</v>
      </c>
      <c r="E403" s="22">
        <v>26</v>
      </c>
      <c r="F403" s="16" t="s">
        <v>235</v>
      </c>
      <c r="G403" s="23">
        <v>16</v>
      </c>
      <c r="H403" s="23">
        <v>3</v>
      </c>
      <c r="I403" s="16">
        <v>2</v>
      </c>
      <c r="J403" s="24"/>
      <c r="K403" s="13">
        <v>3</v>
      </c>
      <c r="L403" s="23">
        <v>1</v>
      </c>
      <c r="M403" s="5">
        <v>2</v>
      </c>
      <c r="N403" s="6">
        <v>0</v>
      </c>
      <c r="O403" s="7">
        <v>0</v>
      </c>
      <c r="P403" s="8">
        <v>0</v>
      </c>
      <c r="Q403" s="7">
        <v>0</v>
      </c>
      <c r="R403" s="19">
        <f t="shared" si="12"/>
        <v>2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4</v>
      </c>
      <c r="Y403" s="7">
        <v>0</v>
      </c>
      <c r="Z403" s="12">
        <v>0</v>
      </c>
      <c r="AA403" s="19">
        <f t="shared" si="13"/>
        <v>5</v>
      </c>
    </row>
    <row r="404" spans="1:27" ht="15.95" customHeight="1" x14ac:dyDescent="0.15">
      <c r="A404" s="1">
        <v>393</v>
      </c>
      <c r="B404" s="30">
        <v>1</v>
      </c>
      <c r="C404" s="21">
        <v>2</v>
      </c>
      <c r="D404" s="22">
        <v>3</v>
      </c>
      <c r="E404" s="22">
        <v>26</v>
      </c>
      <c r="F404" s="16" t="s">
        <v>235</v>
      </c>
      <c r="G404" s="23">
        <v>16</v>
      </c>
      <c r="H404" s="23">
        <v>4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f t="shared" si="12"/>
        <v>1</v>
      </c>
      <c r="S404" s="23">
        <v>1</v>
      </c>
      <c r="T404" s="5">
        <v>0</v>
      </c>
      <c r="U404" s="6">
        <v>1</v>
      </c>
      <c r="V404" s="7">
        <v>1</v>
      </c>
      <c r="W404" s="8">
        <v>0</v>
      </c>
      <c r="X404" s="7">
        <v>1</v>
      </c>
      <c r="Y404" s="7">
        <v>0</v>
      </c>
      <c r="Z404" s="12">
        <v>0</v>
      </c>
      <c r="AA404" s="19">
        <f t="shared" si="13"/>
        <v>3</v>
      </c>
    </row>
    <row r="405" spans="1:27" ht="15.95" customHeight="1" x14ac:dyDescent="0.15">
      <c r="A405" s="1">
        <v>394</v>
      </c>
      <c r="B405" s="30">
        <v>1</v>
      </c>
      <c r="C405" s="21">
        <v>2</v>
      </c>
      <c r="D405" s="22">
        <v>3</v>
      </c>
      <c r="E405" s="22">
        <v>26</v>
      </c>
      <c r="F405" s="16" t="s">
        <v>235</v>
      </c>
      <c r="G405" s="23">
        <v>16</v>
      </c>
      <c r="H405" s="23">
        <v>3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1</v>
      </c>
      <c r="P405" s="8">
        <v>0</v>
      </c>
      <c r="Q405" s="7">
        <v>0</v>
      </c>
      <c r="R405" s="19">
        <f t="shared" si="12"/>
        <v>2</v>
      </c>
      <c r="S405" s="23">
        <v>1</v>
      </c>
      <c r="T405" s="5">
        <v>0</v>
      </c>
      <c r="U405" s="6">
        <v>0</v>
      </c>
      <c r="V405" s="7">
        <v>1</v>
      </c>
      <c r="W405" s="8">
        <v>0</v>
      </c>
      <c r="X405" s="7">
        <v>0</v>
      </c>
      <c r="Y405" s="7">
        <v>0</v>
      </c>
      <c r="Z405" s="12">
        <v>0</v>
      </c>
      <c r="AA405" s="19">
        <f t="shared" si="13"/>
        <v>1</v>
      </c>
    </row>
    <row r="406" spans="1:27" ht="15.95" customHeight="1" x14ac:dyDescent="0.15">
      <c r="A406" s="1">
        <v>395</v>
      </c>
      <c r="B406" s="30">
        <v>1</v>
      </c>
      <c r="C406" s="21">
        <v>2</v>
      </c>
      <c r="D406" s="22">
        <v>3</v>
      </c>
      <c r="E406" s="22">
        <v>26</v>
      </c>
      <c r="F406" s="16" t="s">
        <v>235</v>
      </c>
      <c r="G406" s="23">
        <v>16</v>
      </c>
      <c r="H406" s="23">
        <v>3</v>
      </c>
      <c r="I406" s="16">
        <v>2</v>
      </c>
      <c r="J406" s="24"/>
      <c r="K406" s="13">
        <v>3</v>
      </c>
      <c r="L406" s="23">
        <v>2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f t="shared" si="12"/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f t="shared" si="13"/>
        <v>1</v>
      </c>
    </row>
    <row r="407" spans="1:27" ht="15.95" customHeight="1" x14ac:dyDescent="0.15">
      <c r="A407" s="1">
        <v>396</v>
      </c>
      <c r="B407" s="30">
        <v>1</v>
      </c>
      <c r="C407" s="21">
        <v>2</v>
      </c>
      <c r="D407" s="22">
        <v>3</v>
      </c>
      <c r="E407" s="22">
        <v>26</v>
      </c>
      <c r="F407" s="16" t="s">
        <v>235</v>
      </c>
      <c r="G407" s="23">
        <v>16</v>
      </c>
      <c r="H407" s="23">
        <v>5</v>
      </c>
      <c r="I407" s="16">
        <v>2</v>
      </c>
      <c r="J407" s="24"/>
      <c r="K407" s="13">
        <v>1</v>
      </c>
      <c r="L407" s="23">
        <v>1</v>
      </c>
      <c r="M407" s="5">
        <v>0</v>
      </c>
      <c r="N407" s="6">
        <v>0</v>
      </c>
      <c r="O407" s="7">
        <v>1</v>
      </c>
      <c r="P407" s="8">
        <v>0</v>
      </c>
      <c r="Q407" s="7">
        <v>0</v>
      </c>
      <c r="R407" s="19">
        <f t="shared" si="12"/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f t="shared" si="13"/>
        <v>0</v>
      </c>
    </row>
    <row r="408" spans="1:27" ht="15.95" customHeight="1" x14ac:dyDescent="0.15">
      <c r="A408" s="1">
        <v>397</v>
      </c>
      <c r="B408" s="30">
        <v>1</v>
      </c>
      <c r="C408" s="21">
        <v>2</v>
      </c>
      <c r="D408" s="22">
        <v>3</v>
      </c>
      <c r="E408" s="22">
        <v>26</v>
      </c>
      <c r="F408" s="16" t="s">
        <v>235</v>
      </c>
      <c r="G408" s="23">
        <v>16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f t="shared" si="12"/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0</v>
      </c>
      <c r="Z408" s="12">
        <v>0</v>
      </c>
      <c r="AA408" s="19">
        <f t="shared" si="13"/>
        <v>2</v>
      </c>
    </row>
    <row r="409" spans="1:27" ht="15.95" customHeight="1" x14ac:dyDescent="0.15">
      <c r="A409" s="1">
        <v>398</v>
      </c>
      <c r="B409" s="30">
        <v>1</v>
      </c>
      <c r="C409" s="21">
        <v>2</v>
      </c>
      <c r="D409" s="22">
        <v>3</v>
      </c>
      <c r="E409" s="22">
        <v>26</v>
      </c>
      <c r="F409" s="16" t="s">
        <v>235</v>
      </c>
      <c r="G409" s="23">
        <v>16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f t="shared" si="12"/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f t="shared" si="13"/>
        <v>1</v>
      </c>
    </row>
    <row r="410" spans="1:27" ht="15.95" customHeight="1" x14ac:dyDescent="0.15">
      <c r="A410" s="1">
        <v>399</v>
      </c>
      <c r="B410" s="30">
        <v>1</v>
      </c>
      <c r="C410" s="21">
        <v>2</v>
      </c>
      <c r="D410" s="22">
        <v>3</v>
      </c>
      <c r="E410" s="22">
        <v>26</v>
      </c>
      <c r="F410" s="16" t="s">
        <v>235</v>
      </c>
      <c r="G410" s="23">
        <v>16</v>
      </c>
      <c r="H410" s="23">
        <v>2</v>
      </c>
      <c r="I410" s="16">
        <v>2</v>
      </c>
      <c r="J410" s="24"/>
      <c r="K410" s="13">
        <v>3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f t="shared" si="12"/>
        <v>1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f t="shared" si="13"/>
        <v>1</v>
      </c>
    </row>
    <row r="411" spans="1:27" ht="15.95" customHeight="1" x14ac:dyDescent="0.15">
      <c r="A411" s="1">
        <v>400</v>
      </c>
      <c r="B411" s="30">
        <v>1</v>
      </c>
      <c r="C411" s="21">
        <v>2</v>
      </c>
      <c r="D411" s="22">
        <v>3</v>
      </c>
      <c r="E411" s="22">
        <v>26</v>
      </c>
      <c r="F411" s="16" t="s">
        <v>235</v>
      </c>
      <c r="G411" s="23">
        <v>16</v>
      </c>
      <c r="H411" s="23">
        <v>5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f t="shared" si="12"/>
        <v>1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f t="shared" si="13"/>
        <v>1</v>
      </c>
    </row>
    <row r="412" spans="1:27" ht="15.95" customHeight="1" x14ac:dyDescent="0.15">
      <c r="A412" s="1">
        <v>401</v>
      </c>
      <c r="B412" s="30">
        <v>1</v>
      </c>
      <c r="C412" s="21">
        <v>2</v>
      </c>
      <c r="D412" s="22">
        <v>3</v>
      </c>
      <c r="E412" s="22">
        <v>26</v>
      </c>
      <c r="F412" s="16" t="s">
        <v>235</v>
      </c>
      <c r="G412" s="23">
        <v>16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f t="shared" si="12"/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f t="shared" si="13"/>
        <v>2</v>
      </c>
    </row>
    <row r="413" spans="1:27" ht="15.95" customHeight="1" x14ac:dyDescent="0.15">
      <c r="A413" s="1">
        <v>402</v>
      </c>
      <c r="B413" s="30">
        <v>1</v>
      </c>
      <c r="C413" s="21">
        <v>2</v>
      </c>
      <c r="D413" s="22">
        <v>3</v>
      </c>
      <c r="E413" s="22">
        <v>26</v>
      </c>
      <c r="F413" s="16" t="s">
        <v>235</v>
      </c>
      <c r="G413" s="23">
        <v>16</v>
      </c>
      <c r="H413" s="23">
        <v>2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f t="shared" si="12"/>
        <v>1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1</v>
      </c>
      <c r="Z413" s="12">
        <v>0</v>
      </c>
      <c r="AA413" s="19">
        <f t="shared" si="13"/>
        <v>3</v>
      </c>
    </row>
    <row r="414" spans="1:27" ht="15.95" customHeight="1" x14ac:dyDescent="0.15">
      <c r="A414" s="1">
        <v>403</v>
      </c>
      <c r="B414" s="30">
        <v>1</v>
      </c>
      <c r="C414" s="21">
        <v>2</v>
      </c>
      <c r="D414" s="22">
        <v>3</v>
      </c>
      <c r="E414" s="22">
        <v>26</v>
      </c>
      <c r="F414" s="16" t="s">
        <v>235</v>
      </c>
      <c r="G414" s="23">
        <v>16</v>
      </c>
      <c r="H414" s="23">
        <v>5</v>
      </c>
      <c r="I414" s="16">
        <v>2</v>
      </c>
      <c r="J414" s="24"/>
      <c r="K414" s="13">
        <v>3</v>
      </c>
      <c r="L414" s="23">
        <v>1</v>
      </c>
      <c r="M414" s="5">
        <v>0</v>
      </c>
      <c r="N414" s="6">
        <v>1</v>
      </c>
      <c r="O414" s="7">
        <v>1</v>
      </c>
      <c r="P414" s="8">
        <v>0</v>
      </c>
      <c r="Q414" s="7">
        <v>0</v>
      </c>
      <c r="R414" s="19">
        <f t="shared" si="12"/>
        <v>2</v>
      </c>
      <c r="S414" s="23">
        <v>1</v>
      </c>
      <c r="T414" s="5">
        <v>0</v>
      </c>
      <c r="U414" s="6">
        <v>1</v>
      </c>
      <c r="V414" s="7">
        <v>1</v>
      </c>
      <c r="W414" s="8">
        <v>0</v>
      </c>
      <c r="X414" s="7">
        <v>0</v>
      </c>
      <c r="Y414" s="7">
        <v>0</v>
      </c>
      <c r="Z414" s="12">
        <v>0</v>
      </c>
      <c r="AA414" s="19">
        <f t="shared" si="13"/>
        <v>2</v>
      </c>
    </row>
    <row r="415" spans="1:27" ht="15.95" customHeight="1" x14ac:dyDescent="0.15">
      <c r="A415" s="1">
        <v>404</v>
      </c>
      <c r="B415" s="30">
        <v>1</v>
      </c>
      <c r="C415" s="21">
        <v>2</v>
      </c>
      <c r="D415" s="22">
        <v>3</v>
      </c>
      <c r="E415" s="22">
        <v>26</v>
      </c>
      <c r="F415" s="16" t="s">
        <v>235</v>
      </c>
      <c r="G415" s="23">
        <v>16</v>
      </c>
      <c r="H415" s="23">
        <v>2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f t="shared" si="12"/>
        <v>1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0</v>
      </c>
      <c r="Z415" s="12">
        <v>0</v>
      </c>
      <c r="AA415" s="19">
        <f t="shared" si="13"/>
        <v>2</v>
      </c>
    </row>
    <row r="416" spans="1:27" ht="15.95" customHeight="1" x14ac:dyDescent="0.15">
      <c r="A416" s="1">
        <v>405</v>
      </c>
      <c r="B416" s="30">
        <v>1</v>
      </c>
      <c r="C416" s="21">
        <v>2</v>
      </c>
      <c r="D416" s="22">
        <v>3</v>
      </c>
      <c r="E416" s="22">
        <v>26</v>
      </c>
      <c r="F416" s="16" t="s">
        <v>235</v>
      </c>
      <c r="G416" s="23">
        <v>16</v>
      </c>
      <c r="H416" s="23">
        <v>4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f t="shared" si="12"/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f t="shared" si="13"/>
        <v>1</v>
      </c>
    </row>
    <row r="417" spans="1:27" ht="15.95" customHeight="1" x14ac:dyDescent="0.15">
      <c r="A417" s="1">
        <v>406</v>
      </c>
      <c r="B417" s="30">
        <v>1</v>
      </c>
      <c r="C417" s="21">
        <v>2</v>
      </c>
      <c r="D417" s="22">
        <v>3</v>
      </c>
      <c r="E417" s="22">
        <v>26</v>
      </c>
      <c r="F417" s="16" t="s">
        <v>235</v>
      </c>
      <c r="G417" s="23">
        <v>16</v>
      </c>
      <c r="H417" s="23">
        <v>2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1</v>
      </c>
      <c r="O417" s="7">
        <v>1</v>
      </c>
      <c r="P417" s="8">
        <v>0</v>
      </c>
      <c r="Q417" s="7">
        <v>0</v>
      </c>
      <c r="R417" s="19">
        <f t="shared" si="12"/>
        <v>2</v>
      </c>
      <c r="S417" s="23">
        <v>1</v>
      </c>
      <c r="T417" s="5">
        <v>0</v>
      </c>
      <c r="U417" s="6">
        <v>1</v>
      </c>
      <c r="V417" s="7">
        <v>1</v>
      </c>
      <c r="W417" s="8">
        <v>0</v>
      </c>
      <c r="X417" s="7">
        <v>1</v>
      </c>
      <c r="Y417" s="7">
        <v>0</v>
      </c>
      <c r="Z417" s="12">
        <v>0</v>
      </c>
      <c r="AA417" s="19">
        <f t="shared" si="13"/>
        <v>3</v>
      </c>
    </row>
    <row r="418" spans="1:27" ht="15.95" customHeight="1" x14ac:dyDescent="0.15">
      <c r="A418" s="1">
        <v>407</v>
      </c>
      <c r="B418" s="30">
        <v>1</v>
      </c>
      <c r="C418" s="21">
        <v>2</v>
      </c>
      <c r="D418" s="22">
        <v>3</v>
      </c>
      <c r="E418" s="22">
        <v>26</v>
      </c>
      <c r="F418" s="16" t="s">
        <v>235</v>
      </c>
      <c r="G418" s="23">
        <v>16</v>
      </c>
      <c r="H418" s="23">
        <v>2</v>
      </c>
      <c r="I418" s="16">
        <v>2</v>
      </c>
      <c r="J418" s="24"/>
      <c r="K418" s="13">
        <v>3</v>
      </c>
      <c r="L418" s="23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9">
        <f t="shared" si="12"/>
        <v>1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f t="shared" si="13"/>
        <v>1</v>
      </c>
    </row>
    <row r="419" spans="1:27" ht="15.95" customHeight="1" x14ac:dyDescent="0.15">
      <c r="A419" s="1">
        <v>408</v>
      </c>
      <c r="B419" s="30">
        <v>1</v>
      </c>
      <c r="C419" s="21">
        <v>2</v>
      </c>
      <c r="D419" s="22">
        <v>3</v>
      </c>
      <c r="E419" s="22">
        <v>26</v>
      </c>
      <c r="F419" s="16" t="s">
        <v>235</v>
      </c>
      <c r="G419" s="23">
        <v>16</v>
      </c>
      <c r="H419" s="23">
        <v>3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4</v>
      </c>
      <c r="O419" s="7">
        <v>0</v>
      </c>
      <c r="P419" s="8">
        <v>0</v>
      </c>
      <c r="Q419" s="7">
        <v>0</v>
      </c>
      <c r="R419" s="19">
        <f t="shared" si="12"/>
        <v>4</v>
      </c>
      <c r="S419" s="23">
        <v>1</v>
      </c>
      <c r="T419" s="5">
        <v>0</v>
      </c>
      <c r="U419" s="6">
        <v>1</v>
      </c>
      <c r="V419" s="7">
        <v>1</v>
      </c>
      <c r="W419" s="8">
        <v>0</v>
      </c>
      <c r="X419" s="7">
        <v>2</v>
      </c>
      <c r="Y419" s="7">
        <v>0</v>
      </c>
      <c r="Z419" s="12">
        <v>0</v>
      </c>
      <c r="AA419" s="19">
        <f t="shared" si="13"/>
        <v>4</v>
      </c>
    </row>
    <row r="420" spans="1:27" ht="15.95" customHeight="1" x14ac:dyDescent="0.15">
      <c r="A420" s="1">
        <v>409</v>
      </c>
      <c r="B420" s="30">
        <v>1</v>
      </c>
      <c r="C420" s="21">
        <v>2</v>
      </c>
      <c r="D420" s="22">
        <v>3</v>
      </c>
      <c r="E420" s="22">
        <v>26</v>
      </c>
      <c r="F420" s="16" t="s">
        <v>235</v>
      </c>
      <c r="G420" s="23">
        <v>16</v>
      </c>
      <c r="H420" s="23">
        <v>2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f t="shared" si="12"/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f t="shared" si="13"/>
        <v>1</v>
      </c>
    </row>
    <row r="421" spans="1:27" ht="15.95" customHeight="1" x14ac:dyDescent="0.15">
      <c r="A421" s="1">
        <v>410</v>
      </c>
      <c r="B421" s="30">
        <v>1</v>
      </c>
      <c r="C421" s="21">
        <v>2</v>
      </c>
      <c r="D421" s="22">
        <v>3</v>
      </c>
      <c r="E421" s="22">
        <v>26</v>
      </c>
      <c r="F421" s="16" t="s">
        <v>235</v>
      </c>
      <c r="G421" s="23">
        <v>16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f t="shared" si="12"/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f t="shared" si="13"/>
        <v>1</v>
      </c>
    </row>
    <row r="422" spans="1:27" ht="15.95" customHeight="1" x14ac:dyDescent="0.15">
      <c r="A422" s="1">
        <v>411</v>
      </c>
      <c r="B422" s="30">
        <v>1</v>
      </c>
      <c r="C422" s="21">
        <v>2</v>
      </c>
      <c r="D422" s="22">
        <v>3</v>
      </c>
      <c r="E422" s="22">
        <v>26</v>
      </c>
      <c r="F422" s="16" t="s">
        <v>235</v>
      </c>
      <c r="G422" s="23">
        <v>16</v>
      </c>
      <c r="H422" s="23">
        <v>4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f t="shared" si="12"/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f t="shared" si="13"/>
        <v>1</v>
      </c>
    </row>
    <row r="423" spans="1:27" ht="15.95" customHeight="1" x14ac:dyDescent="0.15">
      <c r="A423" s="1">
        <v>412</v>
      </c>
      <c r="B423" s="30">
        <v>1</v>
      </c>
      <c r="C423" s="21">
        <v>2</v>
      </c>
      <c r="D423" s="22">
        <v>3</v>
      </c>
      <c r="E423" s="22">
        <v>26</v>
      </c>
      <c r="F423" s="16" t="s">
        <v>235</v>
      </c>
      <c r="G423" s="23">
        <v>16</v>
      </c>
      <c r="H423" s="23">
        <v>4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f t="shared" si="12"/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3</v>
      </c>
      <c r="Z423" s="12">
        <v>0</v>
      </c>
      <c r="AA423" s="19">
        <f t="shared" si="13"/>
        <v>3</v>
      </c>
    </row>
    <row r="424" spans="1:27" ht="15.95" customHeight="1" x14ac:dyDescent="0.15">
      <c r="A424" s="1">
        <v>413</v>
      </c>
      <c r="B424" s="30">
        <v>1</v>
      </c>
      <c r="C424" s="21">
        <v>2</v>
      </c>
      <c r="D424" s="22">
        <v>3</v>
      </c>
      <c r="E424" s="22">
        <v>26</v>
      </c>
      <c r="F424" s="16" t="s">
        <v>235</v>
      </c>
      <c r="G424" s="23">
        <v>16</v>
      </c>
      <c r="H424" s="23">
        <v>4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f t="shared" si="12"/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f t="shared" si="13"/>
        <v>1</v>
      </c>
    </row>
    <row r="425" spans="1:27" ht="15.95" customHeight="1" x14ac:dyDescent="0.15">
      <c r="A425" s="1">
        <v>414</v>
      </c>
      <c r="B425" s="30">
        <v>1</v>
      </c>
      <c r="C425" s="21">
        <v>2</v>
      </c>
      <c r="D425" s="22">
        <v>3</v>
      </c>
      <c r="E425" s="22">
        <v>26</v>
      </c>
      <c r="F425" s="16" t="s">
        <v>235</v>
      </c>
      <c r="G425" s="23">
        <v>16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f t="shared" si="12"/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f t="shared" si="13"/>
        <v>1</v>
      </c>
    </row>
    <row r="426" spans="1:27" ht="15.95" customHeight="1" x14ac:dyDescent="0.15">
      <c r="A426" s="1">
        <v>415</v>
      </c>
      <c r="B426" s="30">
        <v>1</v>
      </c>
      <c r="C426" s="21">
        <v>2</v>
      </c>
      <c r="D426" s="22">
        <v>3</v>
      </c>
      <c r="E426" s="22">
        <v>26</v>
      </c>
      <c r="F426" s="16" t="s">
        <v>235</v>
      </c>
      <c r="G426" s="23">
        <v>16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f t="shared" si="12"/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f t="shared" si="13"/>
        <v>1</v>
      </c>
    </row>
    <row r="427" spans="1:27" ht="15.95" customHeight="1" x14ac:dyDescent="0.15">
      <c r="A427" s="1">
        <v>416</v>
      </c>
      <c r="B427" s="30">
        <v>1</v>
      </c>
      <c r="C427" s="21">
        <v>2</v>
      </c>
      <c r="D427" s="22">
        <v>3</v>
      </c>
      <c r="E427" s="22">
        <v>26</v>
      </c>
      <c r="F427" s="16" t="s">
        <v>235</v>
      </c>
      <c r="G427" s="23">
        <v>16</v>
      </c>
      <c r="H427" s="23">
        <v>4</v>
      </c>
      <c r="I427" s="16">
        <v>2</v>
      </c>
      <c r="J427" s="24"/>
      <c r="K427" s="13">
        <v>1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f t="shared" si="12"/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f t="shared" si="13"/>
        <v>0</v>
      </c>
    </row>
    <row r="428" spans="1:27" ht="15.95" customHeight="1" x14ac:dyDescent="0.15">
      <c r="A428" s="1">
        <v>417</v>
      </c>
      <c r="B428" s="30">
        <v>1</v>
      </c>
      <c r="C428" s="21">
        <v>2</v>
      </c>
      <c r="D428" s="22">
        <v>3</v>
      </c>
      <c r="E428" s="22">
        <v>26</v>
      </c>
      <c r="F428" s="16" t="s">
        <v>235</v>
      </c>
      <c r="G428" s="23">
        <v>16</v>
      </c>
      <c r="H428" s="23">
        <v>1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f t="shared" si="12"/>
        <v>0</v>
      </c>
      <c r="S428" s="23">
        <v>1</v>
      </c>
      <c r="T428" s="5">
        <v>1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f t="shared" si="13"/>
        <v>1</v>
      </c>
    </row>
    <row r="429" spans="1:27" ht="15.95" customHeight="1" x14ac:dyDescent="0.15">
      <c r="A429" s="1">
        <v>418</v>
      </c>
      <c r="B429" s="30">
        <v>1</v>
      </c>
      <c r="C429" s="21">
        <v>2</v>
      </c>
      <c r="D429" s="22">
        <v>3</v>
      </c>
      <c r="E429" s="22">
        <v>26</v>
      </c>
      <c r="F429" s="16" t="s">
        <v>235</v>
      </c>
      <c r="G429" s="23">
        <v>16</v>
      </c>
      <c r="H429" s="23">
        <v>5</v>
      </c>
      <c r="I429" s="16">
        <v>2</v>
      </c>
      <c r="J429" s="24"/>
      <c r="K429" s="13">
        <v>1</v>
      </c>
      <c r="L429" s="23">
        <v>2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f t="shared" si="12"/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f t="shared" si="13"/>
        <v>0</v>
      </c>
    </row>
    <row r="430" spans="1:27" ht="15.95" customHeight="1" x14ac:dyDescent="0.15">
      <c r="A430" s="1">
        <v>419</v>
      </c>
      <c r="B430" s="30">
        <v>1</v>
      </c>
      <c r="C430" s="21">
        <v>2</v>
      </c>
      <c r="D430" s="22">
        <v>3</v>
      </c>
      <c r="E430" s="22">
        <v>26</v>
      </c>
      <c r="F430" s="16" t="s">
        <v>235</v>
      </c>
      <c r="G430" s="23">
        <v>17</v>
      </c>
      <c r="H430" s="23">
        <v>6</v>
      </c>
      <c r="I430" s="16">
        <v>2</v>
      </c>
      <c r="J430" s="24"/>
      <c r="K430" s="13">
        <v>1</v>
      </c>
      <c r="L430" s="23">
        <v>2</v>
      </c>
      <c r="M430" s="5">
        <v>0</v>
      </c>
      <c r="N430" s="6">
        <v>2</v>
      </c>
      <c r="O430" s="7">
        <v>0</v>
      </c>
      <c r="P430" s="8">
        <v>0</v>
      </c>
      <c r="Q430" s="7">
        <v>0</v>
      </c>
      <c r="R430" s="19">
        <f t="shared" si="12"/>
        <v>2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f t="shared" si="13"/>
        <v>0</v>
      </c>
    </row>
    <row r="431" spans="1:27" ht="15.95" customHeight="1" x14ac:dyDescent="0.15">
      <c r="A431" s="1">
        <v>420</v>
      </c>
      <c r="B431" s="30">
        <v>1</v>
      </c>
      <c r="C431" s="21">
        <v>2</v>
      </c>
      <c r="D431" s="22">
        <v>3</v>
      </c>
      <c r="E431" s="22">
        <v>26</v>
      </c>
      <c r="F431" s="16" t="s">
        <v>235</v>
      </c>
      <c r="G431" s="23">
        <v>17</v>
      </c>
      <c r="H431" s="23">
        <v>3</v>
      </c>
      <c r="I431" s="16">
        <v>2</v>
      </c>
      <c r="J431" s="24"/>
      <c r="K431" s="13">
        <v>1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f t="shared" si="12"/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f t="shared" si="13"/>
        <v>0</v>
      </c>
    </row>
    <row r="432" spans="1:27" ht="15.95" customHeight="1" x14ac:dyDescent="0.15">
      <c r="A432" s="1">
        <v>421</v>
      </c>
      <c r="B432" s="30">
        <v>1</v>
      </c>
      <c r="C432" s="21">
        <v>2</v>
      </c>
      <c r="D432" s="22">
        <v>3</v>
      </c>
      <c r="E432" s="22">
        <v>26</v>
      </c>
      <c r="F432" s="16" t="s">
        <v>235</v>
      </c>
      <c r="G432" s="23">
        <v>17</v>
      </c>
      <c r="H432" s="23">
        <v>2</v>
      </c>
      <c r="I432" s="16">
        <v>2</v>
      </c>
      <c r="J432" s="24"/>
      <c r="K432" s="13">
        <v>1</v>
      </c>
      <c r="L432" s="23">
        <v>2</v>
      </c>
      <c r="M432" s="5">
        <v>0</v>
      </c>
      <c r="N432" s="6">
        <v>0</v>
      </c>
      <c r="O432" s="7">
        <v>0</v>
      </c>
      <c r="P432" s="8">
        <v>2</v>
      </c>
      <c r="Q432" s="7">
        <v>0</v>
      </c>
      <c r="R432" s="19">
        <f t="shared" si="12"/>
        <v>2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f t="shared" si="13"/>
        <v>0</v>
      </c>
    </row>
    <row r="433" spans="1:27" ht="15.95" customHeight="1" x14ac:dyDescent="0.15">
      <c r="A433" s="1">
        <v>422</v>
      </c>
      <c r="B433" s="30">
        <v>1</v>
      </c>
      <c r="C433" s="21">
        <v>2</v>
      </c>
      <c r="D433" s="22">
        <v>3</v>
      </c>
      <c r="E433" s="22">
        <v>26</v>
      </c>
      <c r="F433" s="16" t="s">
        <v>235</v>
      </c>
      <c r="G433" s="23">
        <v>17</v>
      </c>
      <c r="H433" s="23">
        <v>4</v>
      </c>
      <c r="I433" s="16">
        <v>2</v>
      </c>
      <c r="J433" s="24"/>
      <c r="K433" s="170">
        <v>1</v>
      </c>
      <c r="L433" s="23">
        <v>1</v>
      </c>
      <c r="M433" s="5">
        <v>0</v>
      </c>
      <c r="N433" s="6">
        <v>0</v>
      </c>
      <c r="O433" s="7">
        <v>0</v>
      </c>
      <c r="P433" s="8">
        <v>1</v>
      </c>
      <c r="Q433" s="7">
        <v>0</v>
      </c>
      <c r="R433" s="19">
        <f t="shared" si="12"/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f t="shared" si="13"/>
        <v>0</v>
      </c>
    </row>
    <row r="434" spans="1:27" ht="15.95" customHeight="1" x14ac:dyDescent="0.15">
      <c r="A434" s="1">
        <v>423</v>
      </c>
      <c r="B434" s="30">
        <v>1</v>
      </c>
      <c r="C434" s="21">
        <v>2</v>
      </c>
      <c r="D434" s="22">
        <v>3</v>
      </c>
      <c r="E434" s="22">
        <v>26</v>
      </c>
      <c r="F434" s="16" t="s">
        <v>235</v>
      </c>
      <c r="G434" s="23">
        <v>17</v>
      </c>
      <c r="H434" s="23">
        <v>3</v>
      </c>
      <c r="I434" s="16">
        <v>2</v>
      </c>
      <c r="J434" s="24"/>
      <c r="K434" s="170">
        <v>1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f t="shared" si="12"/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f t="shared" si="13"/>
        <v>0</v>
      </c>
    </row>
    <row r="435" spans="1:27" ht="15.95" customHeight="1" x14ac:dyDescent="0.15">
      <c r="A435" s="1">
        <v>424</v>
      </c>
      <c r="B435" s="30">
        <v>1</v>
      </c>
      <c r="C435" s="21">
        <v>2</v>
      </c>
      <c r="D435" s="22">
        <v>3</v>
      </c>
      <c r="E435" s="22">
        <v>26</v>
      </c>
      <c r="F435" s="16" t="s">
        <v>235</v>
      </c>
      <c r="G435" s="23">
        <v>17</v>
      </c>
      <c r="H435" s="23">
        <v>3</v>
      </c>
      <c r="I435" s="16">
        <v>2</v>
      </c>
      <c r="J435" s="24"/>
      <c r="K435" s="170">
        <v>1</v>
      </c>
      <c r="L435" s="23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f t="shared" si="12"/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f t="shared" si="13"/>
        <v>0</v>
      </c>
    </row>
    <row r="436" spans="1:27" ht="15.95" customHeight="1" x14ac:dyDescent="0.15">
      <c r="A436" s="1">
        <v>425</v>
      </c>
      <c r="B436" s="30">
        <v>1</v>
      </c>
      <c r="C436" s="21">
        <v>2</v>
      </c>
      <c r="D436" s="22">
        <v>3</v>
      </c>
      <c r="E436" s="22">
        <v>26</v>
      </c>
      <c r="F436" s="16" t="s">
        <v>235</v>
      </c>
      <c r="G436" s="23">
        <v>17</v>
      </c>
      <c r="H436" s="23">
        <v>4</v>
      </c>
      <c r="I436" s="16">
        <v>2</v>
      </c>
      <c r="J436" s="24"/>
      <c r="K436" s="170">
        <v>1</v>
      </c>
      <c r="L436" s="23">
        <v>1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f t="shared" si="12"/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f t="shared" si="13"/>
        <v>0</v>
      </c>
    </row>
    <row r="437" spans="1:27" ht="15.95" customHeight="1" x14ac:dyDescent="0.15">
      <c r="A437" s="1">
        <v>426</v>
      </c>
      <c r="B437" s="30">
        <v>1</v>
      </c>
      <c r="C437" s="21">
        <v>2</v>
      </c>
      <c r="D437" s="22">
        <v>3</v>
      </c>
      <c r="E437" s="22">
        <v>26</v>
      </c>
      <c r="F437" s="16" t="s">
        <v>235</v>
      </c>
      <c r="G437" s="23">
        <v>17</v>
      </c>
      <c r="H437" s="23">
        <v>3</v>
      </c>
      <c r="I437" s="16">
        <v>2</v>
      </c>
      <c r="J437" s="24"/>
      <c r="K437" s="170">
        <v>1</v>
      </c>
      <c r="L437" s="23">
        <v>1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>
        <f t="shared" si="12"/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f t="shared" si="13"/>
        <v>0</v>
      </c>
    </row>
    <row r="438" spans="1:27" ht="15.95" customHeight="1" x14ac:dyDescent="0.15">
      <c r="A438" s="1">
        <v>427</v>
      </c>
      <c r="B438" s="30">
        <v>1</v>
      </c>
      <c r="C438" s="21">
        <v>2</v>
      </c>
      <c r="D438" s="22">
        <v>3</v>
      </c>
      <c r="E438" s="22">
        <v>26</v>
      </c>
      <c r="F438" s="16" t="s">
        <v>235</v>
      </c>
      <c r="G438" s="23">
        <v>17</v>
      </c>
      <c r="H438" s="23">
        <v>6</v>
      </c>
      <c r="I438" s="16">
        <v>2</v>
      </c>
      <c r="J438" s="24"/>
      <c r="K438" s="170">
        <v>1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f t="shared" si="12"/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f t="shared" si="13"/>
        <v>0</v>
      </c>
    </row>
    <row r="439" spans="1:27" ht="15.95" customHeight="1" x14ac:dyDescent="0.15">
      <c r="A439" s="1">
        <v>428</v>
      </c>
      <c r="B439" s="30">
        <v>1</v>
      </c>
      <c r="C439" s="21">
        <v>2</v>
      </c>
      <c r="D439" s="22">
        <v>3</v>
      </c>
      <c r="E439" s="22">
        <v>26</v>
      </c>
      <c r="F439" s="16" t="s">
        <v>235</v>
      </c>
      <c r="G439" s="23">
        <v>17</v>
      </c>
      <c r="H439" s="23">
        <v>7</v>
      </c>
      <c r="I439" s="16">
        <v>2</v>
      </c>
      <c r="J439" s="24"/>
      <c r="K439" s="170">
        <v>1</v>
      </c>
      <c r="L439" s="23">
        <v>1</v>
      </c>
      <c r="M439" s="5">
        <v>0</v>
      </c>
      <c r="N439" s="6">
        <v>1</v>
      </c>
      <c r="O439" s="7">
        <v>1</v>
      </c>
      <c r="P439" s="8">
        <v>0</v>
      </c>
      <c r="Q439" s="7">
        <v>0</v>
      </c>
      <c r="R439" s="19">
        <f t="shared" si="12"/>
        <v>2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f t="shared" si="13"/>
        <v>0</v>
      </c>
    </row>
    <row r="440" spans="1:27" ht="15.95" customHeight="1" x14ac:dyDescent="0.15">
      <c r="A440" s="1">
        <v>429</v>
      </c>
      <c r="B440" s="30">
        <v>1</v>
      </c>
      <c r="C440" s="21">
        <v>2</v>
      </c>
      <c r="D440" s="22">
        <v>3</v>
      </c>
      <c r="E440" s="22">
        <v>26</v>
      </c>
      <c r="F440" s="16" t="s">
        <v>235</v>
      </c>
      <c r="G440" s="23">
        <v>17</v>
      </c>
      <c r="H440" s="23">
        <v>2</v>
      </c>
      <c r="I440" s="16">
        <v>2</v>
      </c>
      <c r="J440" s="24"/>
      <c r="K440" s="170">
        <v>1</v>
      </c>
      <c r="L440" s="23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9">
        <f t="shared" si="12"/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f t="shared" si="13"/>
        <v>0</v>
      </c>
    </row>
    <row r="441" spans="1:27" ht="15.95" customHeight="1" x14ac:dyDescent="0.15">
      <c r="A441" s="1">
        <v>430</v>
      </c>
      <c r="B441" s="30">
        <v>1</v>
      </c>
      <c r="C441" s="21">
        <v>2</v>
      </c>
      <c r="D441" s="22">
        <v>3</v>
      </c>
      <c r="E441" s="22">
        <v>26</v>
      </c>
      <c r="F441" s="16" t="s">
        <v>235</v>
      </c>
      <c r="G441" s="23">
        <v>17</v>
      </c>
      <c r="H441" s="23">
        <v>1</v>
      </c>
      <c r="I441" s="16">
        <v>2</v>
      </c>
      <c r="J441" s="24"/>
      <c r="K441" s="170">
        <v>3</v>
      </c>
      <c r="L441" s="23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f t="shared" si="12"/>
        <v>1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f t="shared" si="13"/>
        <v>1</v>
      </c>
    </row>
    <row r="442" spans="1:27" ht="15.95" customHeight="1" x14ac:dyDescent="0.15">
      <c r="A442" s="1">
        <v>431</v>
      </c>
      <c r="B442" s="30">
        <v>1</v>
      </c>
      <c r="C442" s="21">
        <v>2</v>
      </c>
      <c r="D442" s="22">
        <v>3</v>
      </c>
      <c r="E442" s="22">
        <v>26</v>
      </c>
      <c r="F442" s="16" t="s">
        <v>235</v>
      </c>
      <c r="G442" s="23">
        <v>17</v>
      </c>
      <c r="H442" s="23">
        <v>5</v>
      </c>
      <c r="I442" s="16">
        <v>2</v>
      </c>
      <c r="J442" s="24"/>
      <c r="K442" s="170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f t="shared" si="12"/>
        <v>0</v>
      </c>
      <c r="S442" s="23">
        <v>2</v>
      </c>
      <c r="T442" s="5">
        <v>0</v>
      </c>
      <c r="U442" s="6">
        <v>0</v>
      </c>
      <c r="V442" s="7">
        <v>0</v>
      </c>
      <c r="W442" s="8">
        <v>0</v>
      </c>
      <c r="X442" s="7">
        <v>1</v>
      </c>
      <c r="Y442" s="7">
        <v>0</v>
      </c>
      <c r="Z442" s="12">
        <v>0</v>
      </c>
      <c r="AA442" s="19">
        <f t="shared" si="13"/>
        <v>1</v>
      </c>
    </row>
    <row r="443" spans="1:27" ht="15.95" customHeight="1" x14ac:dyDescent="0.15">
      <c r="A443" s="1">
        <v>432</v>
      </c>
      <c r="B443" s="30">
        <v>1</v>
      </c>
      <c r="C443" s="21">
        <v>2</v>
      </c>
      <c r="D443" s="22">
        <v>3</v>
      </c>
      <c r="E443" s="22">
        <v>26</v>
      </c>
      <c r="F443" s="16" t="s">
        <v>235</v>
      </c>
      <c r="G443" s="23">
        <v>17</v>
      </c>
      <c r="H443" s="23">
        <v>3</v>
      </c>
      <c r="I443" s="16">
        <v>2</v>
      </c>
      <c r="J443" s="24"/>
      <c r="K443" s="170">
        <v>3</v>
      </c>
      <c r="L443" s="23">
        <v>1</v>
      </c>
      <c r="M443" s="5">
        <v>0</v>
      </c>
      <c r="N443" s="6">
        <v>1</v>
      </c>
      <c r="O443" s="7">
        <v>1</v>
      </c>
      <c r="P443" s="8">
        <v>0</v>
      </c>
      <c r="Q443" s="7">
        <v>0</v>
      </c>
      <c r="R443" s="19">
        <f t="shared" si="12"/>
        <v>2</v>
      </c>
      <c r="S443" s="23">
        <v>1</v>
      </c>
      <c r="T443" s="5">
        <v>0</v>
      </c>
      <c r="U443" s="6">
        <v>1</v>
      </c>
      <c r="V443" s="7">
        <v>1</v>
      </c>
      <c r="W443" s="8">
        <v>0</v>
      </c>
      <c r="X443" s="7">
        <v>0</v>
      </c>
      <c r="Y443" s="7">
        <v>0</v>
      </c>
      <c r="Z443" s="12">
        <v>0</v>
      </c>
      <c r="AA443" s="19">
        <f t="shared" si="13"/>
        <v>2</v>
      </c>
    </row>
    <row r="444" spans="1:27" ht="15.95" customHeight="1" x14ac:dyDescent="0.15">
      <c r="A444" s="1">
        <v>433</v>
      </c>
      <c r="B444" s="30">
        <v>1</v>
      </c>
      <c r="C444" s="21">
        <v>2</v>
      </c>
      <c r="D444" s="22">
        <v>3</v>
      </c>
      <c r="E444" s="22">
        <v>26</v>
      </c>
      <c r="F444" s="16" t="s">
        <v>235</v>
      </c>
      <c r="G444" s="23">
        <v>17</v>
      </c>
      <c r="H444" s="23">
        <v>3</v>
      </c>
      <c r="I444" s="16">
        <v>2</v>
      </c>
      <c r="J444" s="24"/>
      <c r="K444" s="170">
        <v>3</v>
      </c>
      <c r="L444" s="23">
        <v>1</v>
      </c>
      <c r="M444" s="5">
        <v>0</v>
      </c>
      <c r="N444" s="6">
        <v>0</v>
      </c>
      <c r="O444" s="7">
        <v>1</v>
      </c>
      <c r="P444" s="8">
        <v>0</v>
      </c>
      <c r="Q444" s="7">
        <v>0</v>
      </c>
      <c r="R444" s="19">
        <f t="shared" si="12"/>
        <v>1</v>
      </c>
      <c r="S444" s="23">
        <v>1</v>
      </c>
      <c r="T444" s="5">
        <v>0</v>
      </c>
      <c r="U444" s="6">
        <v>0</v>
      </c>
      <c r="V444" s="7">
        <v>1</v>
      </c>
      <c r="W444" s="8">
        <v>0</v>
      </c>
      <c r="X444" s="7">
        <v>0</v>
      </c>
      <c r="Y444" s="7">
        <v>0</v>
      </c>
      <c r="Z444" s="12">
        <v>0</v>
      </c>
      <c r="AA444" s="19">
        <f t="shared" si="13"/>
        <v>1</v>
      </c>
    </row>
    <row r="445" spans="1:27" ht="15.95" customHeight="1" x14ac:dyDescent="0.15">
      <c r="A445" s="1">
        <v>434</v>
      </c>
      <c r="B445" s="30">
        <v>1</v>
      </c>
      <c r="C445" s="21">
        <v>2</v>
      </c>
      <c r="D445" s="22">
        <v>3</v>
      </c>
      <c r="E445" s="22">
        <v>26</v>
      </c>
      <c r="F445" s="16" t="s">
        <v>235</v>
      </c>
      <c r="G445" s="23">
        <v>17</v>
      </c>
      <c r="H445" s="23">
        <v>6</v>
      </c>
      <c r="I445" s="16">
        <v>2</v>
      </c>
      <c r="J445" s="24"/>
      <c r="K445" s="170">
        <v>1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f t="shared" si="12"/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f t="shared" si="13"/>
        <v>0</v>
      </c>
    </row>
    <row r="446" spans="1:27" ht="15.95" customHeight="1" x14ac:dyDescent="0.15">
      <c r="A446" s="1">
        <v>435</v>
      </c>
      <c r="B446" s="30">
        <v>1</v>
      </c>
      <c r="C446" s="21">
        <v>2</v>
      </c>
      <c r="D446" s="22">
        <v>3</v>
      </c>
      <c r="E446" s="22">
        <v>26</v>
      </c>
      <c r="F446" s="16" t="s">
        <v>235</v>
      </c>
      <c r="G446" s="23">
        <v>17</v>
      </c>
      <c r="H446" s="23">
        <v>5</v>
      </c>
      <c r="I446" s="16">
        <v>2</v>
      </c>
      <c r="J446" s="24"/>
      <c r="K446" s="170">
        <v>1</v>
      </c>
      <c r="L446" s="23">
        <v>1</v>
      </c>
      <c r="M446" s="5">
        <v>0</v>
      </c>
      <c r="N446" s="6">
        <v>0</v>
      </c>
      <c r="O446" s="7">
        <v>1</v>
      </c>
      <c r="P446" s="8">
        <v>0</v>
      </c>
      <c r="Q446" s="7">
        <v>0</v>
      </c>
      <c r="R446" s="19">
        <f t="shared" si="12"/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f t="shared" si="13"/>
        <v>0</v>
      </c>
    </row>
    <row r="447" spans="1:27" ht="15.95" customHeight="1" x14ac:dyDescent="0.15">
      <c r="A447" s="1">
        <v>436</v>
      </c>
      <c r="B447" s="30">
        <v>1</v>
      </c>
      <c r="C447" s="21">
        <v>2</v>
      </c>
      <c r="D447" s="22">
        <v>3</v>
      </c>
      <c r="E447" s="22">
        <v>26</v>
      </c>
      <c r="F447" s="16" t="s">
        <v>235</v>
      </c>
      <c r="G447" s="23">
        <v>17</v>
      </c>
      <c r="H447" s="23">
        <v>4</v>
      </c>
      <c r="I447" s="16">
        <v>2</v>
      </c>
      <c r="J447" s="24"/>
      <c r="K447" s="170">
        <v>1</v>
      </c>
      <c r="L447" s="23">
        <v>2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19">
        <f t="shared" si="12"/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f t="shared" si="13"/>
        <v>0</v>
      </c>
    </row>
    <row r="448" spans="1:27" ht="15.95" customHeight="1" x14ac:dyDescent="0.15">
      <c r="A448" s="1">
        <v>437</v>
      </c>
      <c r="B448" s="30">
        <v>1</v>
      </c>
      <c r="C448" s="21">
        <v>2</v>
      </c>
      <c r="D448" s="22">
        <v>3</v>
      </c>
      <c r="E448" s="22">
        <v>26</v>
      </c>
      <c r="F448" s="16" t="s">
        <v>235</v>
      </c>
      <c r="G448" s="23">
        <v>17</v>
      </c>
      <c r="H448" s="23">
        <v>3</v>
      </c>
      <c r="I448" s="16">
        <v>2</v>
      </c>
      <c r="J448" s="24"/>
      <c r="K448" s="170">
        <v>1</v>
      </c>
      <c r="L448" s="23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f t="shared" si="12"/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f t="shared" si="13"/>
        <v>0</v>
      </c>
    </row>
    <row r="449" spans="1:27" ht="15.95" customHeight="1" x14ac:dyDescent="0.15">
      <c r="A449" s="1">
        <v>438</v>
      </c>
      <c r="B449" s="30">
        <v>1</v>
      </c>
      <c r="C449" s="21">
        <v>2</v>
      </c>
      <c r="D449" s="22">
        <v>3</v>
      </c>
      <c r="E449" s="22">
        <v>26</v>
      </c>
      <c r="F449" s="16" t="s">
        <v>235</v>
      </c>
      <c r="G449" s="23">
        <v>17</v>
      </c>
      <c r="H449" s="23">
        <v>3</v>
      </c>
      <c r="I449" s="16">
        <v>2</v>
      </c>
      <c r="J449" s="24"/>
      <c r="K449" s="170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f t="shared" si="12"/>
        <v>0</v>
      </c>
      <c r="S449" s="23">
        <v>1</v>
      </c>
      <c r="T449" s="5">
        <v>0</v>
      </c>
      <c r="U449" s="6">
        <v>2</v>
      </c>
      <c r="V449" s="7">
        <v>0</v>
      </c>
      <c r="W449" s="8">
        <v>0</v>
      </c>
      <c r="X449" s="7">
        <v>2</v>
      </c>
      <c r="Y449" s="7">
        <v>0</v>
      </c>
      <c r="Z449" s="12">
        <v>0</v>
      </c>
      <c r="AA449" s="19">
        <f t="shared" si="13"/>
        <v>4</v>
      </c>
    </row>
    <row r="450" spans="1:27" ht="15.95" customHeight="1" x14ac:dyDescent="0.15">
      <c r="A450" s="1">
        <v>439</v>
      </c>
      <c r="B450" s="30">
        <v>1</v>
      </c>
      <c r="C450" s="21">
        <v>2</v>
      </c>
      <c r="D450" s="22">
        <v>3</v>
      </c>
      <c r="E450" s="22">
        <v>26</v>
      </c>
      <c r="F450" s="16" t="s">
        <v>235</v>
      </c>
      <c r="G450" s="23">
        <v>17</v>
      </c>
      <c r="H450" s="23">
        <v>5</v>
      </c>
      <c r="I450" s="16">
        <v>2</v>
      </c>
      <c r="J450" s="24"/>
      <c r="K450" s="170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f t="shared" si="12"/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2">
        <v>0</v>
      </c>
      <c r="AA450" s="19">
        <f t="shared" si="13"/>
        <v>2</v>
      </c>
    </row>
    <row r="451" spans="1:27" ht="15.95" customHeight="1" x14ac:dyDescent="0.15">
      <c r="A451" s="1">
        <v>440</v>
      </c>
      <c r="B451" s="30">
        <v>2</v>
      </c>
      <c r="C451" s="21">
        <v>2</v>
      </c>
      <c r="D451" s="22">
        <v>3</v>
      </c>
      <c r="E451" s="22">
        <v>26</v>
      </c>
      <c r="F451" s="16" t="s">
        <v>235</v>
      </c>
      <c r="G451" s="23"/>
      <c r="H451" s="23"/>
      <c r="I451" s="16"/>
      <c r="J451" s="24"/>
      <c r="K451" s="170">
        <v>1</v>
      </c>
      <c r="L451" s="23">
        <v>5</v>
      </c>
      <c r="M451" s="5">
        <v>0</v>
      </c>
      <c r="N451" s="6">
        <v>9</v>
      </c>
      <c r="O451" s="7">
        <v>0</v>
      </c>
      <c r="P451" s="8">
        <v>0</v>
      </c>
      <c r="Q451" s="7">
        <v>0</v>
      </c>
      <c r="R451" s="19">
        <f t="shared" si="12"/>
        <v>9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f t="shared" si="13"/>
        <v>0</v>
      </c>
    </row>
    <row r="452" spans="1:27" ht="15.95" customHeight="1" x14ac:dyDescent="0.15">
      <c r="A452" s="1">
        <v>441</v>
      </c>
      <c r="B452" s="30">
        <v>2</v>
      </c>
      <c r="C452" s="21">
        <v>2</v>
      </c>
      <c r="D452" s="22">
        <v>3</v>
      </c>
      <c r="E452" s="22">
        <v>26</v>
      </c>
      <c r="F452" s="16" t="s">
        <v>235</v>
      </c>
      <c r="G452" s="23"/>
      <c r="H452" s="23"/>
      <c r="I452" s="16"/>
      <c r="J452" s="24"/>
      <c r="K452" s="170">
        <v>1</v>
      </c>
      <c r="L452" s="23">
        <v>5</v>
      </c>
      <c r="M452" s="5">
        <v>0</v>
      </c>
      <c r="N452" s="6">
        <v>2</v>
      </c>
      <c r="O452" s="7">
        <v>0</v>
      </c>
      <c r="P452" s="8">
        <v>0</v>
      </c>
      <c r="Q452" s="7">
        <v>0</v>
      </c>
      <c r="R452" s="19">
        <f t="shared" si="12"/>
        <v>2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f t="shared" si="13"/>
        <v>0</v>
      </c>
    </row>
    <row r="453" spans="1:27" ht="15.95" customHeight="1" x14ac:dyDescent="0.15">
      <c r="A453" s="1">
        <v>442</v>
      </c>
      <c r="B453" s="30">
        <v>2</v>
      </c>
      <c r="C453" s="21">
        <v>2</v>
      </c>
      <c r="D453" s="22">
        <v>3</v>
      </c>
      <c r="E453" s="22">
        <v>26</v>
      </c>
      <c r="F453" s="16" t="s">
        <v>235</v>
      </c>
      <c r="G453" s="23"/>
      <c r="H453" s="23"/>
      <c r="I453" s="16"/>
      <c r="J453" s="24"/>
      <c r="K453" s="170">
        <v>1</v>
      </c>
      <c r="L453" s="23">
        <v>5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f t="shared" si="12"/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f t="shared" si="13"/>
        <v>0</v>
      </c>
    </row>
    <row r="454" spans="1:27" ht="15.95" customHeight="1" x14ac:dyDescent="0.15">
      <c r="A454" s="1">
        <v>443</v>
      </c>
      <c r="B454" s="30">
        <v>2</v>
      </c>
      <c r="C454" s="21">
        <v>2</v>
      </c>
      <c r="D454" s="22">
        <v>3</v>
      </c>
      <c r="E454" s="22">
        <v>26</v>
      </c>
      <c r="F454" s="16" t="s">
        <v>235</v>
      </c>
      <c r="G454" s="23"/>
      <c r="H454" s="23"/>
      <c r="I454" s="16"/>
      <c r="J454" s="24"/>
      <c r="K454" s="170">
        <v>1</v>
      </c>
      <c r="L454" s="23">
        <v>5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f t="shared" si="12"/>
        <v>1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f t="shared" si="13"/>
        <v>0</v>
      </c>
    </row>
    <row r="455" spans="1:27" ht="15.95" customHeight="1" x14ac:dyDescent="0.15">
      <c r="A455" s="1">
        <v>444</v>
      </c>
      <c r="B455" s="30">
        <v>2</v>
      </c>
      <c r="C455" s="21">
        <v>2</v>
      </c>
      <c r="D455" s="22">
        <v>3</v>
      </c>
      <c r="E455" s="22">
        <v>26</v>
      </c>
      <c r="F455" s="16" t="s">
        <v>235</v>
      </c>
      <c r="G455" s="23"/>
      <c r="H455" s="23"/>
      <c r="I455" s="16"/>
      <c r="J455" s="24"/>
      <c r="K455" s="170">
        <v>1</v>
      </c>
      <c r="L455" s="23">
        <v>5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f t="shared" si="12"/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f t="shared" si="13"/>
        <v>0</v>
      </c>
    </row>
    <row r="456" spans="1:27" ht="15.95" customHeight="1" x14ac:dyDescent="0.15">
      <c r="A456" s="1">
        <v>445</v>
      </c>
      <c r="B456" s="30">
        <v>2</v>
      </c>
      <c r="C456" s="21">
        <v>2</v>
      </c>
      <c r="D456" s="22">
        <v>3</v>
      </c>
      <c r="E456" s="22">
        <v>26</v>
      </c>
      <c r="F456" s="16" t="s">
        <v>235</v>
      </c>
      <c r="G456" s="23"/>
      <c r="H456" s="23"/>
      <c r="I456" s="16"/>
      <c r="J456" s="24"/>
      <c r="K456" s="170">
        <v>1</v>
      </c>
      <c r="L456" s="23">
        <v>5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f t="shared" si="12"/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f t="shared" si="13"/>
        <v>0</v>
      </c>
    </row>
    <row r="457" spans="1:27" ht="15.95" customHeight="1" x14ac:dyDescent="0.15">
      <c r="A457" s="1">
        <v>446</v>
      </c>
      <c r="B457" s="30">
        <v>2</v>
      </c>
      <c r="C457" s="21">
        <v>2</v>
      </c>
      <c r="D457" s="22">
        <v>3</v>
      </c>
      <c r="E457" s="22">
        <v>26</v>
      </c>
      <c r="F457" s="16" t="s">
        <v>235</v>
      </c>
      <c r="G457" s="23"/>
      <c r="H457" s="23"/>
      <c r="I457" s="16"/>
      <c r="J457" s="24"/>
      <c r="K457" s="170">
        <v>1</v>
      </c>
      <c r="L457" s="23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f t="shared" si="12"/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f t="shared" si="13"/>
        <v>0</v>
      </c>
    </row>
    <row r="458" spans="1:27" ht="15.95" customHeight="1" x14ac:dyDescent="0.15">
      <c r="A458" s="1">
        <v>447</v>
      </c>
      <c r="B458" s="30">
        <v>2</v>
      </c>
      <c r="C458" s="21">
        <v>2</v>
      </c>
      <c r="D458" s="22">
        <v>3</v>
      </c>
      <c r="E458" s="22">
        <v>26</v>
      </c>
      <c r="F458" s="16" t="s">
        <v>235</v>
      </c>
      <c r="G458" s="23"/>
      <c r="H458" s="23"/>
      <c r="I458" s="16"/>
      <c r="J458" s="24"/>
      <c r="K458" s="170">
        <v>1</v>
      </c>
      <c r="L458" s="23">
        <v>5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f t="shared" si="12"/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f t="shared" si="13"/>
        <v>0</v>
      </c>
    </row>
    <row r="459" spans="1:27" ht="15.95" customHeight="1" x14ac:dyDescent="0.15">
      <c r="A459" s="1">
        <v>448</v>
      </c>
      <c r="B459" s="30">
        <v>2</v>
      </c>
      <c r="C459" s="21">
        <v>2</v>
      </c>
      <c r="D459" s="22">
        <v>3</v>
      </c>
      <c r="E459" s="22">
        <v>26</v>
      </c>
      <c r="F459" s="16" t="s">
        <v>235</v>
      </c>
      <c r="G459" s="23"/>
      <c r="H459" s="23"/>
      <c r="I459" s="16"/>
      <c r="J459" s="24"/>
      <c r="K459" s="170">
        <v>1</v>
      </c>
      <c r="L459" s="23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f t="shared" si="12"/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f t="shared" si="13"/>
        <v>0</v>
      </c>
    </row>
    <row r="460" spans="1:27" ht="15.95" customHeight="1" x14ac:dyDescent="0.15">
      <c r="A460" s="1">
        <v>449</v>
      </c>
      <c r="B460" s="30">
        <v>2</v>
      </c>
      <c r="C460" s="21">
        <v>2</v>
      </c>
      <c r="D460" s="22">
        <v>3</v>
      </c>
      <c r="E460" s="22">
        <v>26</v>
      </c>
      <c r="F460" s="16" t="s">
        <v>235</v>
      </c>
      <c r="G460" s="23"/>
      <c r="H460" s="23"/>
      <c r="I460" s="16"/>
      <c r="J460" s="24"/>
      <c r="K460" s="170">
        <v>1</v>
      </c>
      <c r="L460" s="23">
        <v>5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f t="shared" si="12"/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f t="shared" si="13"/>
        <v>0</v>
      </c>
    </row>
    <row r="461" spans="1:27" ht="15.95" customHeight="1" x14ac:dyDescent="0.15">
      <c r="A461" s="1">
        <v>450</v>
      </c>
      <c r="B461" s="30">
        <v>2</v>
      </c>
      <c r="C461" s="21">
        <v>2</v>
      </c>
      <c r="D461" s="22">
        <v>3</v>
      </c>
      <c r="E461" s="22">
        <v>26</v>
      </c>
      <c r="F461" s="16" t="s">
        <v>235</v>
      </c>
      <c r="G461" s="23"/>
      <c r="H461" s="23"/>
      <c r="I461" s="16"/>
      <c r="J461" s="24"/>
      <c r="K461" s="170">
        <v>1</v>
      </c>
      <c r="L461" s="23">
        <v>5</v>
      </c>
      <c r="M461" s="5">
        <v>0</v>
      </c>
      <c r="N461" s="6">
        <v>9</v>
      </c>
      <c r="O461" s="7">
        <v>0</v>
      </c>
      <c r="P461" s="8">
        <v>0</v>
      </c>
      <c r="Q461" s="7">
        <v>0</v>
      </c>
      <c r="R461" s="19">
        <f t="shared" ref="R461:R502" si="14">SUM(M461:Q461)</f>
        <v>9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f t="shared" ref="AA461:AA502" si="15">SUM(T461:Z461)</f>
        <v>0</v>
      </c>
    </row>
    <row r="462" spans="1:27" ht="15.95" customHeight="1" x14ac:dyDescent="0.15">
      <c r="A462" s="1">
        <v>451</v>
      </c>
      <c r="B462" s="30">
        <v>2</v>
      </c>
      <c r="C462" s="21">
        <v>2</v>
      </c>
      <c r="D462" s="22">
        <v>3</v>
      </c>
      <c r="E462" s="22">
        <v>26</v>
      </c>
      <c r="F462" s="16" t="s">
        <v>235</v>
      </c>
      <c r="G462" s="23"/>
      <c r="H462" s="23"/>
      <c r="I462" s="16"/>
      <c r="J462" s="24"/>
      <c r="K462" s="170">
        <v>1</v>
      </c>
      <c r="L462" s="23">
        <v>5</v>
      </c>
      <c r="M462" s="5">
        <v>0</v>
      </c>
      <c r="N462" s="6">
        <v>6</v>
      </c>
      <c r="O462" s="7">
        <v>0</v>
      </c>
      <c r="P462" s="8">
        <v>0</v>
      </c>
      <c r="Q462" s="7">
        <v>0</v>
      </c>
      <c r="R462" s="19">
        <f t="shared" si="14"/>
        <v>6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f t="shared" si="15"/>
        <v>0</v>
      </c>
    </row>
    <row r="463" spans="1:27" ht="15.95" customHeight="1" x14ac:dyDescent="0.15">
      <c r="A463" s="1">
        <v>452</v>
      </c>
      <c r="B463" s="30">
        <v>2</v>
      </c>
      <c r="C463" s="21">
        <v>2</v>
      </c>
      <c r="D463" s="22">
        <v>3</v>
      </c>
      <c r="E463" s="22">
        <v>26</v>
      </c>
      <c r="F463" s="16" t="s">
        <v>235</v>
      </c>
      <c r="G463" s="23"/>
      <c r="H463" s="23"/>
      <c r="I463" s="16"/>
      <c r="J463" s="24"/>
      <c r="K463" s="170">
        <v>1</v>
      </c>
      <c r="L463" s="23">
        <v>5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9">
        <f t="shared" si="14"/>
        <v>1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f t="shared" si="15"/>
        <v>0</v>
      </c>
    </row>
    <row r="464" spans="1:27" ht="15.95" customHeight="1" x14ac:dyDescent="0.15">
      <c r="A464" s="1">
        <v>453</v>
      </c>
      <c r="B464" s="30">
        <v>2</v>
      </c>
      <c r="C464" s="21">
        <v>2</v>
      </c>
      <c r="D464" s="22">
        <v>3</v>
      </c>
      <c r="E464" s="22">
        <v>26</v>
      </c>
      <c r="F464" s="16" t="s">
        <v>235</v>
      </c>
      <c r="G464" s="23"/>
      <c r="H464" s="23"/>
      <c r="I464" s="16"/>
      <c r="J464" s="24"/>
      <c r="K464" s="170">
        <v>1</v>
      </c>
      <c r="L464" s="23">
        <v>5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9">
        <f t="shared" si="14"/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f t="shared" si="15"/>
        <v>0</v>
      </c>
    </row>
    <row r="465" spans="1:27" ht="15.95" customHeight="1" x14ac:dyDescent="0.15">
      <c r="A465" s="1">
        <v>454</v>
      </c>
      <c r="B465" s="30">
        <v>2</v>
      </c>
      <c r="C465" s="21">
        <v>2</v>
      </c>
      <c r="D465" s="22">
        <v>3</v>
      </c>
      <c r="E465" s="22">
        <v>26</v>
      </c>
      <c r="F465" s="16" t="s">
        <v>235</v>
      </c>
      <c r="G465" s="23"/>
      <c r="H465" s="23"/>
      <c r="I465" s="16"/>
      <c r="J465" s="24"/>
      <c r="K465" s="170">
        <v>1</v>
      </c>
      <c r="L465" s="23">
        <v>5</v>
      </c>
      <c r="M465" s="5">
        <v>2</v>
      </c>
      <c r="N465" s="6">
        <v>2</v>
      </c>
      <c r="O465" s="7">
        <v>0</v>
      </c>
      <c r="P465" s="8">
        <v>0</v>
      </c>
      <c r="Q465" s="7">
        <v>0</v>
      </c>
      <c r="R465" s="19">
        <f t="shared" si="14"/>
        <v>4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f t="shared" si="15"/>
        <v>0</v>
      </c>
    </row>
    <row r="466" spans="1:27" ht="15.95" customHeight="1" x14ac:dyDescent="0.15">
      <c r="A466" s="1">
        <v>455</v>
      </c>
      <c r="B466" s="30">
        <v>2</v>
      </c>
      <c r="C466" s="21">
        <v>2</v>
      </c>
      <c r="D466" s="22">
        <v>3</v>
      </c>
      <c r="E466" s="22">
        <v>26</v>
      </c>
      <c r="F466" s="16" t="s">
        <v>235</v>
      </c>
      <c r="G466" s="23"/>
      <c r="H466" s="23"/>
      <c r="I466" s="16"/>
      <c r="J466" s="24"/>
      <c r="K466" s="170">
        <v>1</v>
      </c>
      <c r="L466" s="23">
        <v>5</v>
      </c>
      <c r="M466" s="5">
        <v>2</v>
      </c>
      <c r="N466" s="6">
        <v>2</v>
      </c>
      <c r="O466" s="7">
        <v>0</v>
      </c>
      <c r="P466" s="8">
        <v>0</v>
      </c>
      <c r="Q466" s="7">
        <v>0</v>
      </c>
      <c r="R466" s="19">
        <f t="shared" si="14"/>
        <v>4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f t="shared" si="15"/>
        <v>0</v>
      </c>
    </row>
    <row r="467" spans="1:27" ht="15.95" customHeight="1" x14ac:dyDescent="0.15">
      <c r="A467" s="1">
        <v>456</v>
      </c>
      <c r="B467" s="30">
        <v>2</v>
      </c>
      <c r="C467" s="21">
        <v>2</v>
      </c>
      <c r="D467" s="22">
        <v>3</v>
      </c>
      <c r="E467" s="22">
        <v>26</v>
      </c>
      <c r="F467" s="16" t="s">
        <v>235</v>
      </c>
      <c r="G467" s="23"/>
      <c r="H467" s="23"/>
      <c r="I467" s="16"/>
      <c r="J467" s="24"/>
      <c r="K467" s="170">
        <v>1</v>
      </c>
      <c r="L467" s="23">
        <v>5</v>
      </c>
      <c r="M467" s="5">
        <v>2</v>
      </c>
      <c r="N467" s="6">
        <v>2</v>
      </c>
      <c r="O467" s="7">
        <v>0</v>
      </c>
      <c r="P467" s="8">
        <v>0</v>
      </c>
      <c r="Q467" s="7">
        <v>0</v>
      </c>
      <c r="R467" s="19">
        <f t="shared" si="14"/>
        <v>4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f t="shared" si="15"/>
        <v>0</v>
      </c>
    </row>
    <row r="468" spans="1:27" ht="15.95" customHeight="1" x14ac:dyDescent="0.15">
      <c r="A468" s="1">
        <v>457</v>
      </c>
      <c r="B468" s="30">
        <v>2</v>
      </c>
      <c r="C468" s="21">
        <v>2</v>
      </c>
      <c r="D468" s="22">
        <v>3</v>
      </c>
      <c r="E468" s="22">
        <v>26</v>
      </c>
      <c r="F468" s="16" t="s">
        <v>235</v>
      </c>
      <c r="G468" s="23"/>
      <c r="H468" s="23"/>
      <c r="I468" s="16"/>
      <c r="J468" s="24"/>
      <c r="K468" s="170">
        <v>1</v>
      </c>
      <c r="L468" s="23">
        <v>5</v>
      </c>
      <c r="M468" s="5">
        <v>3</v>
      </c>
      <c r="N468" s="6">
        <v>0</v>
      </c>
      <c r="O468" s="7">
        <v>0</v>
      </c>
      <c r="P468" s="8">
        <v>0</v>
      </c>
      <c r="Q468" s="7">
        <v>0</v>
      </c>
      <c r="R468" s="19">
        <f t="shared" si="14"/>
        <v>3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f t="shared" si="15"/>
        <v>0</v>
      </c>
    </row>
    <row r="469" spans="1:27" ht="15.95" customHeight="1" x14ac:dyDescent="0.15">
      <c r="A469" s="1">
        <v>458</v>
      </c>
      <c r="B469" s="30">
        <v>2</v>
      </c>
      <c r="C469" s="21">
        <v>2</v>
      </c>
      <c r="D469" s="22">
        <v>3</v>
      </c>
      <c r="E469" s="22">
        <v>26</v>
      </c>
      <c r="F469" s="16" t="s">
        <v>235</v>
      </c>
      <c r="G469" s="23"/>
      <c r="H469" s="23"/>
      <c r="I469" s="16"/>
      <c r="J469" s="24"/>
      <c r="K469" s="170">
        <v>1</v>
      </c>
      <c r="L469" s="23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9">
        <f t="shared" si="14"/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f t="shared" si="15"/>
        <v>0</v>
      </c>
    </row>
    <row r="470" spans="1:27" ht="15.95" customHeight="1" x14ac:dyDescent="0.15">
      <c r="A470" s="1">
        <v>459</v>
      </c>
      <c r="B470" s="30">
        <v>2</v>
      </c>
      <c r="C470" s="21">
        <v>2</v>
      </c>
      <c r="D470" s="22">
        <v>3</v>
      </c>
      <c r="E470" s="22">
        <v>26</v>
      </c>
      <c r="F470" s="16" t="s">
        <v>235</v>
      </c>
      <c r="G470" s="23"/>
      <c r="H470" s="23"/>
      <c r="I470" s="16"/>
      <c r="J470" s="24"/>
      <c r="K470" s="170">
        <v>1</v>
      </c>
      <c r="L470" s="23">
        <v>5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19">
        <f t="shared" si="14"/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f t="shared" si="15"/>
        <v>0</v>
      </c>
    </row>
    <row r="471" spans="1:27" ht="15.95" customHeight="1" x14ac:dyDescent="0.15">
      <c r="A471" s="1">
        <v>460</v>
      </c>
      <c r="B471" s="30">
        <v>2</v>
      </c>
      <c r="C471" s="21">
        <v>2</v>
      </c>
      <c r="D471" s="22">
        <v>3</v>
      </c>
      <c r="E471" s="22">
        <v>26</v>
      </c>
      <c r="F471" s="16" t="s">
        <v>235</v>
      </c>
      <c r="G471" s="23"/>
      <c r="H471" s="23"/>
      <c r="I471" s="16"/>
      <c r="J471" s="24"/>
      <c r="K471" s="170">
        <v>1</v>
      </c>
      <c r="L471" s="23">
        <v>5</v>
      </c>
      <c r="M471" s="5">
        <v>2</v>
      </c>
      <c r="N471" s="6">
        <v>0</v>
      </c>
      <c r="O471" s="7">
        <v>0</v>
      </c>
      <c r="P471" s="8">
        <v>0</v>
      </c>
      <c r="Q471" s="7">
        <v>0</v>
      </c>
      <c r="R471" s="19">
        <f t="shared" si="14"/>
        <v>2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f t="shared" si="15"/>
        <v>0</v>
      </c>
    </row>
    <row r="472" spans="1:27" ht="15.95" customHeight="1" x14ac:dyDescent="0.15">
      <c r="A472" s="1">
        <v>461</v>
      </c>
      <c r="B472" s="30">
        <v>2</v>
      </c>
      <c r="C472" s="21">
        <v>2</v>
      </c>
      <c r="D472" s="22">
        <v>3</v>
      </c>
      <c r="E472" s="22">
        <v>26</v>
      </c>
      <c r="F472" s="16" t="s">
        <v>235</v>
      </c>
      <c r="G472" s="23"/>
      <c r="H472" s="23"/>
      <c r="I472" s="16"/>
      <c r="J472" s="24"/>
      <c r="K472" s="170">
        <v>1</v>
      </c>
      <c r="L472" s="23">
        <v>5</v>
      </c>
      <c r="M472" s="5">
        <v>2</v>
      </c>
      <c r="N472" s="6">
        <v>0</v>
      </c>
      <c r="O472" s="7">
        <v>0</v>
      </c>
      <c r="P472" s="8">
        <v>0</v>
      </c>
      <c r="Q472" s="7">
        <v>0</v>
      </c>
      <c r="R472" s="19">
        <f t="shared" si="14"/>
        <v>2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f t="shared" si="15"/>
        <v>0</v>
      </c>
    </row>
    <row r="473" spans="1:27" ht="15.95" customHeight="1" x14ac:dyDescent="0.15">
      <c r="A473" s="1">
        <v>462</v>
      </c>
      <c r="B473" s="30">
        <v>2</v>
      </c>
      <c r="C473" s="21">
        <v>2</v>
      </c>
      <c r="D473" s="22">
        <v>3</v>
      </c>
      <c r="E473" s="22">
        <v>26</v>
      </c>
      <c r="F473" s="16" t="s">
        <v>235</v>
      </c>
      <c r="G473" s="23"/>
      <c r="H473" s="23"/>
      <c r="I473" s="16"/>
      <c r="J473" s="24"/>
      <c r="K473" s="170">
        <v>1</v>
      </c>
      <c r="L473" s="23">
        <v>5</v>
      </c>
      <c r="M473" s="5">
        <v>2</v>
      </c>
      <c r="N473" s="6">
        <v>0</v>
      </c>
      <c r="O473" s="7">
        <v>0</v>
      </c>
      <c r="P473" s="8">
        <v>0</v>
      </c>
      <c r="Q473" s="7">
        <v>0</v>
      </c>
      <c r="R473" s="19">
        <f t="shared" si="14"/>
        <v>2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f t="shared" si="15"/>
        <v>0</v>
      </c>
    </row>
    <row r="474" spans="1:27" ht="15.95" customHeight="1" x14ac:dyDescent="0.15">
      <c r="A474" s="1">
        <v>463</v>
      </c>
      <c r="B474" s="30">
        <v>2</v>
      </c>
      <c r="C474" s="21">
        <v>2</v>
      </c>
      <c r="D474" s="22">
        <v>3</v>
      </c>
      <c r="E474" s="22">
        <v>26</v>
      </c>
      <c r="F474" s="16" t="s">
        <v>235</v>
      </c>
      <c r="G474" s="23"/>
      <c r="H474" s="23"/>
      <c r="I474" s="16"/>
      <c r="J474" s="24"/>
      <c r="K474" s="170">
        <v>1</v>
      </c>
      <c r="L474" s="23">
        <v>5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f t="shared" si="14"/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f t="shared" si="15"/>
        <v>0</v>
      </c>
    </row>
    <row r="475" spans="1:27" ht="15.95" customHeight="1" x14ac:dyDescent="0.15">
      <c r="A475" s="1">
        <v>464</v>
      </c>
      <c r="B475" s="30">
        <v>2</v>
      </c>
      <c r="C475" s="21">
        <v>2</v>
      </c>
      <c r="D475" s="22">
        <v>3</v>
      </c>
      <c r="E475" s="22">
        <v>26</v>
      </c>
      <c r="F475" s="16" t="s">
        <v>235</v>
      </c>
      <c r="G475" s="23"/>
      <c r="H475" s="23"/>
      <c r="I475" s="16"/>
      <c r="J475" s="24"/>
      <c r="K475" s="170">
        <v>1</v>
      </c>
      <c r="L475" s="23">
        <v>5</v>
      </c>
      <c r="M475" s="5">
        <v>2</v>
      </c>
      <c r="N475" s="6">
        <v>0</v>
      </c>
      <c r="O475" s="7">
        <v>0</v>
      </c>
      <c r="P475" s="8">
        <v>0</v>
      </c>
      <c r="Q475" s="7">
        <v>0</v>
      </c>
      <c r="R475" s="19">
        <f t="shared" si="14"/>
        <v>2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f t="shared" si="15"/>
        <v>0</v>
      </c>
    </row>
    <row r="476" spans="1:27" ht="15.95" customHeight="1" x14ac:dyDescent="0.15">
      <c r="A476" s="1">
        <v>465</v>
      </c>
      <c r="B476" s="30">
        <v>2</v>
      </c>
      <c r="C476" s="21">
        <v>2</v>
      </c>
      <c r="D476" s="22">
        <v>3</v>
      </c>
      <c r="E476" s="22">
        <v>26</v>
      </c>
      <c r="F476" s="16" t="s">
        <v>235</v>
      </c>
      <c r="G476" s="23"/>
      <c r="H476" s="23"/>
      <c r="I476" s="16"/>
      <c r="J476" s="24"/>
      <c r="K476" s="170">
        <v>1</v>
      </c>
      <c r="L476" s="23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f t="shared" si="14"/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f t="shared" si="15"/>
        <v>0</v>
      </c>
    </row>
    <row r="477" spans="1:27" ht="15.95" customHeight="1" x14ac:dyDescent="0.15">
      <c r="A477" s="1">
        <v>466</v>
      </c>
      <c r="B477" s="30">
        <v>2</v>
      </c>
      <c r="C477" s="21">
        <v>2</v>
      </c>
      <c r="D477" s="22">
        <v>3</v>
      </c>
      <c r="E477" s="22">
        <v>26</v>
      </c>
      <c r="F477" s="16" t="s">
        <v>235</v>
      </c>
      <c r="G477" s="23"/>
      <c r="H477" s="23"/>
      <c r="I477" s="16"/>
      <c r="J477" s="24"/>
      <c r="K477" s="170">
        <v>1</v>
      </c>
      <c r="L477" s="23">
        <v>5</v>
      </c>
      <c r="M477" s="5">
        <v>2</v>
      </c>
      <c r="N477" s="6">
        <v>2</v>
      </c>
      <c r="O477" s="7">
        <v>0</v>
      </c>
      <c r="P477" s="8">
        <v>0</v>
      </c>
      <c r="Q477" s="7">
        <v>0</v>
      </c>
      <c r="R477" s="19">
        <f t="shared" si="14"/>
        <v>4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f t="shared" si="15"/>
        <v>0</v>
      </c>
    </row>
    <row r="478" spans="1:27" ht="15.95" customHeight="1" x14ac:dyDescent="0.15">
      <c r="A478" s="1">
        <v>467</v>
      </c>
      <c r="B478" s="30">
        <v>2</v>
      </c>
      <c r="C478" s="21">
        <v>2</v>
      </c>
      <c r="D478" s="22">
        <v>3</v>
      </c>
      <c r="E478" s="22">
        <v>26</v>
      </c>
      <c r="F478" s="16" t="s">
        <v>235</v>
      </c>
      <c r="G478" s="23"/>
      <c r="H478" s="23"/>
      <c r="I478" s="16"/>
      <c r="J478" s="24"/>
      <c r="K478" s="170">
        <v>1</v>
      </c>
      <c r="L478" s="23">
        <v>5</v>
      </c>
      <c r="M478" s="5">
        <v>2</v>
      </c>
      <c r="N478" s="6">
        <v>2</v>
      </c>
      <c r="O478" s="7">
        <v>0</v>
      </c>
      <c r="P478" s="8">
        <v>0</v>
      </c>
      <c r="Q478" s="7">
        <v>0</v>
      </c>
      <c r="R478" s="19">
        <f t="shared" si="14"/>
        <v>4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f t="shared" si="15"/>
        <v>0</v>
      </c>
    </row>
    <row r="479" spans="1:27" ht="15.95" customHeight="1" x14ac:dyDescent="0.15">
      <c r="A479" s="1">
        <v>468</v>
      </c>
      <c r="B479" s="30">
        <v>2</v>
      </c>
      <c r="C479" s="21">
        <v>2</v>
      </c>
      <c r="D479" s="22">
        <v>3</v>
      </c>
      <c r="E479" s="22">
        <v>26</v>
      </c>
      <c r="F479" s="16" t="s">
        <v>235</v>
      </c>
      <c r="G479" s="23"/>
      <c r="H479" s="23"/>
      <c r="I479" s="16"/>
      <c r="J479" s="24"/>
      <c r="K479" s="170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f t="shared" si="14"/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f t="shared" si="15"/>
        <v>0</v>
      </c>
    </row>
    <row r="480" spans="1:27" ht="15.95" customHeight="1" x14ac:dyDescent="0.15">
      <c r="A480" s="1">
        <v>469</v>
      </c>
      <c r="B480" s="30">
        <v>2</v>
      </c>
      <c r="C480" s="21">
        <v>2</v>
      </c>
      <c r="D480" s="22">
        <v>3</v>
      </c>
      <c r="E480" s="22">
        <v>26</v>
      </c>
      <c r="F480" s="16" t="s">
        <v>235</v>
      </c>
      <c r="G480" s="23"/>
      <c r="H480" s="23"/>
      <c r="I480" s="16"/>
      <c r="J480" s="24"/>
      <c r="K480" s="170">
        <v>1</v>
      </c>
      <c r="L480" s="23">
        <v>5</v>
      </c>
      <c r="M480" s="5">
        <v>2</v>
      </c>
      <c r="N480" s="6">
        <v>0</v>
      </c>
      <c r="O480" s="7">
        <v>0</v>
      </c>
      <c r="P480" s="8">
        <v>0</v>
      </c>
      <c r="Q480" s="7">
        <v>0</v>
      </c>
      <c r="R480" s="19">
        <f t="shared" si="14"/>
        <v>2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f t="shared" si="15"/>
        <v>0</v>
      </c>
    </row>
    <row r="481" spans="1:27" ht="15.95" customHeight="1" x14ac:dyDescent="0.15">
      <c r="A481" s="1">
        <v>470</v>
      </c>
      <c r="B481" s="30">
        <v>2</v>
      </c>
      <c r="C481" s="21">
        <v>2</v>
      </c>
      <c r="D481" s="22">
        <v>3</v>
      </c>
      <c r="E481" s="22">
        <v>26</v>
      </c>
      <c r="F481" s="16" t="s">
        <v>235</v>
      </c>
      <c r="G481" s="23"/>
      <c r="H481" s="23"/>
      <c r="I481" s="16"/>
      <c r="J481" s="24"/>
      <c r="K481" s="170">
        <v>1</v>
      </c>
      <c r="L481" s="23">
        <v>5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9">
        <f t="shared" si="14"/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f t="shared" si="15"/>
        <v>0</v>
      </c>
    </row>
    <row r="482" spans="1:27" ht="15.95" customHeight="1" x14ac:dyDescent="0.15">
      <c r="A482" s="1">
        <v>471</v>
      </c>
      <c r="B482" s="30">
        <v>2</v>
      </c>
      <c r="C482" s="21">
        <v>2</v>
      </c>
      <c r="D482" s="22">
        <v>3</v>
      </c>
      <c r="E482" s="22">
        <v>26</v>
      </c>
      <c r="F482" s="16" t="s">
        <v>235</v>
      </c>
      <c r="G482" s="23"/>
      <c r="H482" s="23"/>
      <c r="I482" s="16"/>
      <c r="J482" s="24"/>
      <c r="K482" s="170">
        <v>1</v>
      </c>
      <c r="L482" s="23">
        <v>5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19">
        <f t="shared" si="14"/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f t="shared" si="15"/>
        <v>0</v>
      </c>
    </row>
    <row r="483" spans="1:27" ht="15.95" customHeight="1" x14ac:dyDescent="0.15">
      <c r="A483" s="1">
        <v>472</v>
      </c>
      <c r="B483" s="30">
        <v>2</v>
      </c>
      <c r="C483" s="21">
        <v>2</v>
      </c>
      <c r="D483" s="22">
        <v>3</v>
      </c>
      <c r="E483" s="22">
        <v>26</v>
      </c>
      <c r="F483" s="16" t="s">
        <v>235</v>
      </c>
      <c r="G483" s="23"/>
      <c r="H483" s="23"/>
      <c r="I483" s="16"/>
      <c r="J483" s="24"/>
      <c r="K483" s="170">
        <v>1</v>
      </c>
      <c r="L483" s="23">
        <v>5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9">
        <f t="shared" si="14"/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f t="shared" si="15"/>
        <v>0</v>
      </c>
    </row>
    <row r="484" spans="1:27" ht="15.95" customHeight="1" x14ac:dyDescent="0.15">
      <c r="A484" s="1">
        <v>473</v>
      </c>
      <c r="B484" s="30">
        <v>2</v>
      </c>
      <c r="C484" s="21">
        <v>2</v>
      </c>
      <c r="D484" s="22">
        <v>3</v>
      </c>
      <c r="E484" s="22">
        <v>26</v>
      </c>
      <c r="F484" s="16" t="s">
        <v>235</v>
      </c>
      <c r="G484" s="23"/>
      <c r="H484" s="23"/>
      <c r="I484" s="16"/>
      <c r="J484" s="24"/>
      <c r="K484" s="170">
        <v>1</v>
      </c>
      <c r="L484" s="23">
        <v>5</v>
      </c>
      <c r="M484" s="5">
        <v>1</v>
      </c>
      <c r="N484" s="6">
        <v>0</v>
      </c>
      <c r="O484" s="7">
        <v>0</v>
      </c>
      <c r="P484" s="8">
        <v>0</v>
      </c>
      <c r="Q484" s="7">
        <v>0</v>
      </c>
      <c r="R484" s="19">
        <f t="shared" si="14"/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f t="shared" si="15"/>
        <v>0</v>
      </c>
    </row>
    <row r="485" spans="1:27" ht="15.95" customHeight="1" x14ac:dyDescent="0.15">
      <c r="A485" s="1">
        <v>474</v>
      </c>
      <c r="B485" s="30">
        <v>2</v>
      </c>
      <c r="C485" s="21">
        <v>2</v>
      </c>
      <c r="D485" s="22">
        <v>3</v>
      </c>
      <c r="E485" s="22">
        <v>26</v>
      </c>
      <c r="F485" s="16" t="s">
        <v>235</v>
      </c>
      <c r="G485" s="23"/>
      <c r="H485" s="23"/>
      <c r="I485" s="16"/>
      <c r="J485" s="24"/>
      <c r="K485" s="170">
        <v>1</v>
      </c>
      <c r="L485" s="23">
        <v>5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9">
        <f t="shared" si="14"/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f t="shared" si="15"/>
        <v>0</v>
      </c>
    </row>
    <row r="486" spans="1:27" ht="15.95" customHeight="1" x14ac:dyDescent="0.15">
      <c r="A486" s="1">
        <v>475</v>
      </c>
      <c r="B486" s="30">
        <v>2</v>
      </c>
      <c r="C486" s="21">
        <v>2</v>
      </c>
      <c r="D486" s="22">
        <v>3</v>
      </c>
      <c r="E486" s="22">
        <v>26</v>
      </c>
      <c r="F486" s="16" t="s">
        <v>235</v>
      </c>
      <c r="G486" s="23"/>
      <c r="H486" s="23"/>
      <c r="I486" s="16"/>
      <c r="J486" s="24"/>
      <c r="K486" s="170">
        <v>1</v>
      </c>
      <c r="L486" s="23">
        <v>5</v>
      </c>
      <c r="M486" s="5">
        <v>2</v>
      </c>
      <c r="N486" s="6">
        <v>0</v>
      </c>
      <c r="O486" s="7">
        <v>0</v>
      </c>
      <c r="P486" s="8">
        <v>0</v>
      </c>
      <c r="Q486" s="7">
        <v>0</v>
      </c>
      <c r="R486" s="19">
        <f t="shared" si="14"/>
        <v>2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f t="shared" si="15"/>
        <v>0</v>
      </c>
    </row>
    <row r="487" spans="1:27" ht="15.95" customHeight="1" x14ac:dyDescent="0.15">
      <c r="A487" s="1">
        <v>476</v>
      </c>
      <c r="B487" s="30">
        <v>2</v>
      </c>
      <c r="C487" s="21">
        <v>2</v>
      </c>
      <c r="D487" s="22">
        <v>3</v>
      </c>
      <c r="E487" s="22">
        <v>26</v>
      </c>
      <c r="F487" s="16" t="s">
        <v>235</v>
      </c>
      <c r="G487" s="23"/>
      <c r="H487" s="23"/>
      <c r="I487" s="16"/>
      <c r="J487" s="24"/>
      <c r="K487" s="170">
        <v>1</v>
      </c>
      <c r="L487" s="23">
        <v>5</v>
      </c>
      <c r="M487" s="5">
        <v>1</v>
      </c>
      <c r="N487" s="6">
        <v>1</v>
      </c>
      <c r="O487" s="7">
        <v>0</v>
      </c>
      <c r="P487" s="8">
        <v>0</v>
      </c>
      <c r="Q487" s="7">
        <v>0</v>
      </c>
      <c r="R487" s="19">
        <f t="shared" si="14"/>
        <v>2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f t="shared" si="15"/>
        <v>0</v>
      </c>
    </row>
    <row r="488" spans="1:27" ht="15.95" customHeight="1" x14ac:dyDescent="0.15">
      <c r="A488" s="1">
        <v>477</v>
      </c>
      <c r="B488" s="30">
        <v>2</v>
      </c>
      <c r="C488" s="21">
        <v>2</v>
      </c>
      <c r="D488" s="22">
        <v>3</v>
      </c>
      <c r="E488" s="22">
        <v>26</v>
      </c>
      <c r="F488" s="16" t="s">
        <v>235</v>
      </c>
      <c r="G488" s="23"/>
      <c r="H488" s="23"/>
      <c r="I488" s="16"/>
      <c r="J488" s="24"/>
      <c r="K488" s="170">
        <v>1</v>
      </c>
      <c r="L488" s="23">
        <v>5</v>
      </c>
      <c r="M488" s="5">
        <v>2</v>
      </c>
      <c r="N488" s="6">
        <v>1</v>
      </c>
      <c r="O488" s="7">
        <v>0</v>
      </c>
      <c r="P488" s="8">
        <v>0</v>
      </c>
      <c r="Q488" s="7">
        <v>0</v>
      </c>
      <c r="R488" s="19">
        <f t="shared" si="14"/>
        <v>3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f t="shared" si="15"/>
        <v>0</v>
      </c>
    </row>
    <row r="489" spans="1:27" ht="15.95" customHeight="1" x14ac:dyDescent="0.15">
      <c r="A489" s="1">
        <v>478</v>
      </c>
      <c r="B489" s="30">
        <v>2</v>
      </c>
      <c r="C489" s="21">
        <v>2</v>
      </c>
      <c r="D489" s="22">
        <v>3</v>
      </c>
      <c r="E489" s="22">
        <v>26</v>
      </c>
      <c r="F489" s="16" t="s">
        <v>235</v>
      </c>
      <c r="G489" s="23"/>
      <c r="H489" s="23"/>
      <c r="I489" s="16"/>
      <c r="J489" s="24"/>
      <c r="K489" s="170">
        <v>1</v>
      </c>
      <c r="L489" s="23">
        <v>5</v>
      </c>
      <c r="M489" s="5">
        <v>1</v>
      </c>
      <c r="N489" s="6">
        <v>1</v>
      </c>
      <c r="O489" s="7">
        <v>0</v>
      </c>
      <c r="P489" s="8">
        <v>0</v>
      </c>
      <c r="Q489" s="7">
        <v>0</v>
      </c>
      <c r="R489" s="19">
        <f t="shared" si="14"/>
        <v>2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f t="shared" si="15"/>
        <v>0</v>
      </c>
    </row>
    <row r="490" spans="1:27" ht="15.95" customHeight="1" x14ac:dyDescent="0.15">
      <c r="A490" s="1">
        <v>479</v>
      </c>
      <c r="B490" s="30">
        <v>2</v>
      </c>
      <c r="C490" s="21">
        <v>2</v>
      </c>
      <c r="D490" s="22">
        <v>3</v>
      </c>
      <c r="E490" s="22">
        <v>26</v>
      </c>
      <c r="F490" s="16" t="s">
        <v>235</v>
      </c>
      <c r="G490" s="23"/>
      <c r="H490" s="23"/>
      <c r="I490" s="16"/>
      <c r="J490" s="24"/>
      <c r="K490" s="170">
        <v>1</v>
      </c>
      <c r="L490" s="23">
        <v>5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f t="shared" si="14"/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f t="shared" si="15"/>
        <v>0</v>
      </c>
    </row>
    <row r="491" spans="1:27" ht="15.95" customHeight="1" x14ac:dyDescent="0.15">
      <c r="A491" s="1">
        <v>480</v>
      </c>
      <c r="B491" s="30">
        <v>2</v>
      </c>
      <c r="C491" s="21">
        <v>2</v>
      </c>
      <c r="D491" s="22">
        <v>3</v>
      </c>
      <c r="E491" s="22">
        <v>26</v>
      </c>
      <c r="F491" s="16" t="s">
        <v>235</v>
      </c>
      <c r="G491" s="23"/>
      <c r="H491" s="23"/>
      <c r="I491" s="16"/>
      <c r="J491" s="24"/>
      <c r="K491" s="170">
        <v>1</v>
      </c>
      <c r="L491" s="23">
        <v>5</v>
      </c>
      <c r="M491" s="5">
        <v>3</v>
      </c>
      <c r="N491" s="6">
        <v>0</v>
      </c>
      <c r="O491" s="7">
        <v>0</v>
      </c>
      <c r="P491" s="8">
        <v>0</v>
      </c>
      <c r="Q491" s="7">
        <v>0</v>
      </c>
      <c r="R491" s="19">
        <f t="shared" si="14"/>
        <v>3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f t="shared" si="15"/>
        <v>0</v>
      </c>
    </row>
    <row r="492" spans="1:27" ht="15.95" customHeight="1" x14ac:dyDescent="0.15">
      <c r="A492" s="1">
        <v>481</v>
      </c>
      <c r="B492" s="30">
        <v>2</v>
      </c>
      <c r="C492" s="21">
        <v>2</v>
      </c>
      <c r="D492" s="22">
        <v>3</v>
      </c>
      <c r="E492" s="22">
        <v>26</v>
      </c>
      <c r="F492" s="16" t="s">
        <v>235</v>
      </c>
      <c r="G492" s="23"/>
      <c r="H492" s="23"/>
      <c r="I492" s="16"/>
      <c r="J492" s="24"/>
      <c r="K492" s="170">
        <v>1</v>
      </c>
      <c r="L492" s="23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9">
        <f t="shared" si="14"/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f t="shared" si="15"/>
        <v>0</v>
      </c>
    </row>
    <row r="493" spans="1:27" ht="15.95" customHeight="1" x14ac:dyDescent="0.15">
      <c r="A493" s="1">
        <v>482</v>
      </c>
      <c r="B493" s="30">
        <v>2</v>
      </c>
      <c r="C493" s="21">
        <v>2</v>
      </c>
      <c r="D493" s="22">
        <v>3</v>
      </c>
      <c r="E493" s="22">
        <v>26</v>
      </c>
      <c r="F493" s="16" t="s">
        <v>235</v>
      </c>
      <c r="G493" s="23"/>
      <c r="H493" s="23"/>
      <c r="I493" s="16"/>
      <c r="J493" s="24"/>
      <c r="K493" s="170">
        <v>1</v>
      </c>
      <c r="L493" s="23">
        <v>5</v>
      </c>
      <c r="M493" s="5">
        <v>2</v>
      </c>
      <c r="N493" s="6">
        <v>1</v>
      </c>
      <c r="O493" s="7">
        <v>0</v>
      </c>
      <c r="P493" s="8">
        <v>0</v>
      </c>
      <c r="Q493" s="7">
        <v>0</v>
      </c>
      <c r="R493" s="19">
        <f t="shared" si="14"/>
        <v>3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f t="shared" si="15"/>
        <v>0</v>
      </c>
    </row>
    <row r="494" spans="1:27" ht="15.95" customHeight="1" x14ac:dyDescent="0.15">
      <c r="A494" s="1">
        <v>483</v>
      </c>
      <c r="B494" s="30">
        <v>2</v>
      </c>
      <c r="C494" s="21">
        <v>2</v>
      </c>
      <c r="D494" s="22">
        <v>3</v>
      </c>
      <c r="E494" s="22">
        <v>26</v>
      </c>
      <c r="F494" s="16" t="s">
        <v>235</v>
      </c>
      <c r="G494" s="23"/>
      <c r="H494" s="23"/>
      <c r="I494" s="16"/>
      <c r="J494" s="24"/>
      <c r="K494" s="170">
        <v>1</v>
      </c>
      <c r="L494" s="23">
        <v>5</v>
      </c>
      <c r="M494" s="5">
        <v>2</v>
      </c>
      <c r="N494" s="6">
        <v>1</v>
      </c>
      <c r="O494" s="7">
        <v>0</v>
      </c>
      <c r="P494" s="8">
        <v>0</v>
      </c>
      <c r="Q494" s="7">
        <v>0</v>
      </c>
      <c r="R494" s="19">
        <f t="shared" si="14"/>
        <v>3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f t="shared" si="15"/>
        <v>0</v>
      </c>
    </row>
    <row r="495" spans="1:27" ht="15.95" customHeight="1" x14ac:dyDescent="0.15">
      <c r="A495" s="1">
        <v>484</v>
      </c>
      <c r="B495" s="30">
        <v>2</v>
      </c>
      <c r="C495" s="21">
        <v>2</v>
      </c>
      <c r="D495" s="22">
        <v>3</v>
      </c>
      <c r="E495" s="22">
        <v>26</v>
      </c>
      <c r="F495" s="16" t="s">
        <v>235</v>
      </c>
      <c r="G495" s="23"/>
      <c r="H495" s="23"/>
      <c r="I495" s="16"/>
      <c r="J495" s="24"/>
      <c r="K495" s="170">
        <v>1</v>
      </c>
      <c r="L495" s="23">
        <v>5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9">
        <f t="shared" si="14"/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f t="shared" si="15"/>
        <v>0</v>
      </c>
    </row>
    <row r="496" spans="1:27" ht="15.95" customHeight="1" x14ac:dyDescent="0.15">
      <c r="A496" s="1">
        <v>485</v>
      </c>
      <c r="B496" s="30">
        <v>2</v>
      </c>
      <c r="C496" s="21">
        <v>2</v>
      </c>
      <c r="D496" s="22">
        <v>3</v>
      </c>
      <c r="E496" s="22">
        <v>26</v>
      </c>
      <c r="F496" s="16" t="s">
        <v>235</v>
      </c>
      <c r="G496" s="23"/>
      <c r="H496" s="23"/>
      <c r="I496" s="16"/>
      <c r="J496" s="24"/>
      <c r="K496" s="170">
        <v>1</v>
      </c>
      <c r="L496" s="23">
        <v>5</v>
      </c>
      <c r="M496" s="5">
        <v>2</v>
      </c>
      <c r="N496" s="6">
        <v>1</v>
      </c>
      <c r="O496" s="7">
        <v>0</v>
      </c>
      <c r="P496" s="8">
        <v>0</v>
      </c>
      <c r="Q496" s="7">
        <v>0</v>
      </c>
      <c r="R496" s="19">
        <f t="shared" si="14"/>
        <v>3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f t="shared" si="15"/>
        <v>0</v>
      </c>
    </row>
    <row r="497" spans="1:27" ht="15.95" customHeight="1" x14ac:dyDescent="0.15">
      <c r="A497" s="1">
        <v>486</v>
      </c>
      <c r="B497" s="30">
        <v>2</v>
      </c>
      <c r="C497" s="21">
        <v>2</v>
      </c>
      <c r="D497" s="22">
        <v>3</v>
      </c>
      <c r="E497" s="22">
        <v>26</v>
      </c>
      <c r="F497" s="16" t="s">
        <v>235</v>
      </c>
      <c r="G497" s="23"/>
      <c r="H497" s="23"/>
      <c r="I497" s="16"/>
      <c r="J497" s="24"/>
      <c r="K497" s="170">
        <v>1</v>
      </c>
      <c r="L497" s="23">
        <v>5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9">
        <f t="shared" si="14"/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f t="shared" si="15"/>
        <v>0</v>
      </c>
    </row>
    <row r="498" spans="1:27" ht="15.95" customHeight="1" x14ac:dyDescent="0.15">
      <c r="A498" s="1">
        <v>487</v>
      </c>
      <c r="B498" s="30">
        <v>2</v>
      </c>
      <c r="C498" s="21">
        <v>2</v>
      </c>
      <c r="D498" s="22">
        <v>3</v>
      </c>
      <c r="E498" s="22">
        <v>26</v>
      </c>
      <c r="F498" s="16" t="s">
        <v>235</v>
      </c>
      <c r="G498" s="23"/>
      <c r="H498" s="23"/>
      <c r="I498" s="16"/>
      <c r="J498" s="24"/>
      <c r="K498" s="170">
        <v>1</v>
      </c>
      <c r="L498" s="23">
        <v>5</v>
      </c>
      <c r="M498" s="5">
        <v>1</v>
      </c>
      <c r="N498" s="6">
        <v>1</v>
      </c>
      <c r="O498" s="7">
        <v>0</v>
      </c>
      <c r="P498" s="8">
        <v>0</v>
      </c>
      <c r="Q498" s="7">
        <v>0</v>
      </c>
      <c r="R498" s="19">
        <f t="shared" si="14"/>
        <v>2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f t="shared" si="15"/>
        <v>0</v>
      </c>
    </row>
    <row r="499" spans="1:27" ht="15.95" customHeight="1" x14ac:dyDescent="0.15">
      <c r="A499" s="1">
        <v>488</v>
      </c>
      <c r="B499" s="30">
        <v>2</v>
      </c>
      <c r="C499" s="21">
        <v>2</v>
      </c>
      <c r="D499" s="22">
        <v>3</v>
      </c>
      <c r="E499" s="22">
        <v>26</v>
      </c>
      <c r="F499" s="16" t="s">
        <v>235</v>
      </c>
      <c r="G499" s="23"/>
      <c r="H499" s="23"/>
      <c r="I499" s="16"/>
      <c r="J499" s="24"/>
      <c r="K499" s="170">
        <v>1</v>
      </c>
      <c r="L499" s="23">
        <v>5</v>
      </c>
      <c r="M499" s="5">
        <v>2</v>
      </c>
      <c r="N499" s="6">
        <v>2</v>
      </c>
      <c r="O499" s="7">
        <v>0</v>
      </c>
      <c r="P499" s="8">
        <v>0</v>
      </c>
      <c r="Q499" s="7">
        <v>0</v>
      </c>
      <c r="R499" s="19">
        <f t="shared" si="14"/>
        <v>4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f t="shared" si="15"/>
        <v>0</v>
      </c>
    </row>
    <row r="500" spans="1:27" ht="15.95" customHeight="1" x14ac:dyDescent="0.15">
      <c r="A500" s="1">
        <v>489</v>
      </c>
      <c r="B500" s="30">
        <v>2</v>
      </c>
      <c r="C500" s="21">
        <v>2</v>
      </c>
      <c r="D500" s="22">
        <v>3</v>
      </c>
      <c r="E500" s="22">
        <v>26</v>
      </c>
      <c r="F500" s="16" t="s">
        <v>235</v>
      </c>
      <c r="G500" s="23"/>
      <c r="H500" s="23"/>
      <c r="I500" s="16"/>
      <c r="J500" s="24"/>
      <c r="K500" s="170">
        <v>1</v>
      </c>
      <c r="L500" s="23">
        <v>5</v>
      </c>
      <c r="M500" s="5">
        <v>2</v>
      </c>
      <c r="N500" s="6">
        <v>0</v>
      </c>
      <c r="O500" s="7">
        <v>0</v>
      </c>
      <c r="P500" s="8">
        <v>0</v>
      </c>
      <c r="Q500" s="7">
        <v>0</v>
      </c>
      <c r="R500" s="19">
        <f t="shared" si="14"/>
        <v>2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f t="shared" si="15"/>
        <v>0</v>
      </c>
    </row>
    <row r="501" spans="1:27" ht="15.95" customHeight="1" x14ac:dyDescent="0.15">
      <c r="A501" s="1">
        <v>490</v>
      </c>
      <c r="B501" s="30">
        <v>2</v>
      </c>
      <c r="C501" s="21">
        <v>2</v>
      </c>
      <c r="D501" s="22">
        <v>3</v>
      </c>
      <c r="E501" s="22">
        <v>26</v>
      </c>
      <c r="F501" s="16" t="s">
        <v>235</v>
      </c>
      <c r="G501" s="23"/>
      <c r="H501" s="23"/>
      <c r="I501" s="16"/>
      <c r="J501" s="24"/>
      <c r="K501" s="170">
        <v>1</v>
      </c>
      <c r="L501" s="23">
        <v>5</v>
      </c>
      <c r="M501" s="5">
        <v>1</v>
      </c>
      <c r="N501" s="6">
        <v>1</v>
      </c>
      <c r="O501" s="7">
        <v>0</v>
      </c>
      <c r="P501" s="8">
        <v>0</v>
      </c>
      <c r="Q501" s="7">
        <v>0</v>
      </c>
      <c r="R501" s="19">
        <f t="shared" si="14"/>
        <v>2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f t="shared" si="15"/>
        <v>0</v>
      </c>
    </row>
    <row r="502" spans="1:27" ht="15.95" customHeight="1" x14ac:dyDescent="0.15">
      <c r="A502" s="1">
        <v>491</v>
      </c>
      <c r="B502" s="30">
        <v>2</v>
      </c>
      <c r="C502" s="21">
        <v>2</v>
      </c>
      <c r="D502" s="22">
        <v>3</v>
      </c>
      <c r="E502" s="22">
        <v>26</v>
      </c>
      <c r="F502" s="16" t="s">
        <v>235</v>
      </c>
      <c r="G502" s="23"/>
      <c r="H502" s="23"/>
      <c r="I502" s="16"/>
      <c r="J502" s="24"/>
      <c r="K502" s="170">
        <v>1</v>
      </c>
      <c r="L502" s="23">
        <v>5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19">
        <f t="shared" si="14"/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f t="shared" si="15"/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503:J1011">
    <cfRule type="expression" dxfId="21" priority="22">
      <formula>I503=2</formula>
    </cfRule>
  </conditionalFormatting>
  <conditionalFormatting sqref="G503:I1011">
    <cfRule type="expression" dxfId="20" priority="21">
      <formula>XFD503=2</formula>
    </cfRule>
  </conditionalFormatting>
  <conditionalFormatting sqref="G503:G1011">
    <cfRule type="expression" dxfId="19" priority="20">
      <formula>B503=2</formula>
    </cfRule>
  </conditionalFormatting>
  <conditionalFormatting sqref="H503:H1011">
    <cfRule type="expression" dxfId="18" priority="19">
      <formula>B503=2</formula>
    </cfRule>
  </conditionalFormatting>
  <conditionalFormatting sqref="J503:J1011">
    <cfRule type="expression" dxfId="17" priority="18">
      <formula>B503=2</formula>
    </cfRule>
  </conditionalFormatting>
  <conditionalFormatting sqref="J13:J502">
    <cfRule type="expression" dxfId="16" priority="17">
      <formula>I13=2</formula>
    </cfRule>
  </conditionalFormatting>
  <conditionalFormatting sqref="I13 H14:I76 G77:I502">
    <cfRule type="expression" dxfId="15" priority="16">
      <formula>XFD13=2</formula>
    </cfRule>
  </conditionalFormatting>
  <conditionalFormatting sqref="G77:G502">
    <cfRule type="expression" dxfId="14" priority="15">
      <formula>B77=2</formula>
    </cfRule>
  </conditionalFormatting>
  <conditionalFormatting sqref="H14:H502">
    <cfRule type="expression" dxfId="13" priority="14">
      <formula>B14=2</formula>
    </cfRule>
  </conditionalFormatting>
  <conditionalFormatting sqref="H13">
    <cfRule type="expression" dxfId="12" priority="13">
      <formula>B13=2</formula>
    </cfRule>
  </conditionalFormatting>
  <conditionalFormatting sqref="J13:J502">
    <cfRule type="expression" dxfId="11" priority="12">
      <formula>B13=2</formula>
    </cfRule>
  </conditionalFormatting>
  <conditionalFormatting sqref="J12">
    <cfRule type="expression" dxfId="10" priority="11">
      <formula>I12=2</formula>
    </cfRule>
  </conditionalFormatting>
  <conditionalFormatting sqref="G12:I12">
    <cfRule type="expression" dxfId="9" priority="10">
      <formula>XFD12=2</formula>
    </cfRule>
  </conditionalFormatting>
  <conditionalFormatting sqref="G12">
    <cfRule type="expression" dxfId="8" priority="9">
      <formula>B12=2</formula>
    </cfRule>
  </conditionalFormatting>
  <conditionalFormatting sqref="H12">
    <cfRule type="expression" dxfId="7" priority="8">
      <formula>B12=2</formula>
    </cfRule>
  </conditionalFormatting>
  <conditionalFormatting sqref="J12">
    <cfRule type="expression" dxfId="6" priority="7">
      <formula>B12=2</formula>
    </cfRule>
  </conditionalFormatting>
  <conditionalFormatting sqref="G13:G50">
    <cfRule type="expression" dxfId="5" priority="6">
      <formula>XFD13=2</formula>
    </cfRule>
  </conditionalFormatting>
  <conditionalFormatting sqref="G13:G50">
    <cfRule type="expression" dxfId="4" priority="5">
      <formula>B13=2</formula>
    </cfRule>
  </conditionalFormatting>
  <conditionalFormatting sqref="G51:G72">
    <cfRule type="expression" dxfId="3" priority="4">
      <formula>XFD51=2</formula>
    </cfRule>
  </conditionalFormatting>
  <conditionalFormatting sqref="G51:G72">
    <cfRule type="expression" dxfId="2" priority="3">
      <formula>B51=2</formula>
    </cfRule>
  </conditionalFormatting>
  <conditionalFormatting sqref="G73:G76">
    <cfRule type="expression" dxfId="1" priority="2">
      <formula>XFD73=2</formula>
    </cfRule>
  </conditionalFormatting>
  <conditionalFormatting sqref="G73:G76">
    <cfRule type="expression" dxfId="0" priority="1">
      <formula>B73=2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I9" sqref="I9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5" t="str">
        <f>ローデータ!B2</f>
        <v>北区</v>
      </c>
      <c r="D3" s="287"/>
      <c r="E3" s="287"/>
      <c r="F3" s="286"/>
    </row>
    <row r="4" spans="1:20" ht="18" customHeight="1" x14ac:dyDescent="0.15">
      <c r="B4" s="209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1"/>
      <c r="C5" s="169" t="str">
        <f>ローデータ!B4</f>
        <v>令和2年</v>
      </c>
      <c r="D5" s="165">
        <f>ローデータ!C4</f>
        <v>3</v>
      </c>
      <c r="E5" s="165">
        <f>ローデータ!D4</f>
        <v>26</v>
      </c>
      <c r="F5" s="165" t="str">
        <f>ローデータ!E4</f>
        <v>木</v>
      </c>
    </row>
    <row r="6" spans="1:20" ht="15.95" customHeight="1" x14ac:dyDescent="0.15"/>
    <row r="7" spans="1:20" ht="15.95" customHeight="1" x14ac:dyDescent="0.15">
      <c r="B7" s="289" t="s">
        <v>227</v>
      </c>
      <c r="C7" s="239"/>
      <c r="E7" t="s">
        <v>230</v>
      </c>
    </row>
    <row r="8" spans="1:20" ht="15.95" customHeight="1" x14ac:dyDescent="0.15">
      <c r="B8" s="285">
        <f>COUNTIFS(ローデータ!B12:B1011,1)+COUNTIFS(ローデータ!B12:B1011,2)</f>
        <v>491</v>
      </c>
      <c r="C8" s="286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439</v>
      </c>
      <c r="E13" s="165">
        <f>COUNTIFS(ローデータ!B12:B1011,2)</f>
        <v>52</v>
      </c>
      <c r="F13" s="165">
        <f>SUM(D13:E13)</f>
        <v>491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5" t="str">
        <f>ローデータ!B2</f>
        <v>北区</v>
      </c>
      <c r="C16" s="287"/>
      <c r="D16" s="287"/>
      <c r="E16" s="286"/>
      <c r="G16" s="290" t="s">
        <v>195</v>
      </c>
      <c r="H16" s="291"/>
      <c r="I16" s="292"/>
      <c r="K16" s="82"/>
      <c r="L16" s="62"/>
    </row>
    <row r="17" spans="1:19" ht="15.95" customHeight="1" x14ac:dyDescent="0.15">
      <c r="A17" s="209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3"/>
      <c r="H17" s="294"/>
      <c r="I17" s="295"/>
      <c r="K17" s="62"/>
      <c r="L17" s="62"/>
    </row>
    <row r="18" spans="1:19" ht="15.95" customHeight="1" x14ac:dyDescent="0.15">
      <c r="A18" s="211"/>
      <c r="B18" s="169" t="str">
        <f>ローデータ!B4</f>
        <v>令和2年</v>
      </c>
      <c r="C18" s="120">
        <f>ローデータ!C4</f>
        <v>3</v>
      </c>
      <c r="D18" s="120">
        <f>ローデータ!D4</f>
        <v>26</v>
      </c>
      <c r="E18" s="120" t="str">
        <f>ローデータ!E4</f>
        <v>木</v>
      </c>
      <c r="G18" s="285">
        <f>COUNTIFS(ローデータ!B12:B1011,2)</f>
        <v>52</v>
      </c>
      <c r="H18" s="287"/>
      <c r="I18" s="286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8"/>
      <c r="B23" s="289">
        <v>1</v>
      </c>
      <c r="C23" s="239"/>
      <c r="D23" s="289">
        <v>2</v>
      </c>
      <c r="E23" s="239"/>
      <c r="F23" s="289">
        <v>3</v>
      </c>
      <c r="G23" s="238"/>
      <c r="H23" s="239"/>
      <c r="I23" s="20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0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11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5">
        <f>COUNTIFS(ローデータ!$B$12:$B$1011,2,ローデータ!$K$12:$K$1011,B23)</f>
        <v>52</v>
      </c>
      <c r="C25" s="286"/>
      <c r="D25" s="285">
        <f>COUNTIFS(ローデータ!$B$12:$B$1011,2,ローデータ!$K$12:$K$1011,D23)</f>
        <v>0</v>
      </c>
      <c r="E25" s="286"/>
      <c r="F25" s="285">
        <f>COUNTIFS(ローデータ!$B$12:$B$1011,2,ローデータ!$K$12:$K$1011,F23)</f>
        <v>0</v>
      </c>
      <c r="G25" s="287"/>
      <c r="H25" s="286"/>
      <c r="I25" s="56">
        <f>SUM(B25:H25)</f>
        <v>52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8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8" t="s">
        <v>50</v>
      </c>
      <c r="I29" s="265"/>
      <c r="J29" s="281" t="s">
        <v>96</v>
      </c>
      <c r="K29" s="283" t="s">
        <v>97</v>
      </c>
      <c r="L29" s="279" t="s">
        <v>98</v>
      </c>
      <c r="M29" s="283" t="s">
        <v>99</v>
      </c>
      <c r="N29" s="279" t="s">
        <v>100</v>
      </c>
      <c r="O29" s="273" t="s">
        <v>50</v>
      </c>
    </row>
    <row r="30" spans="1:19" ht="15.95" customHeight="1" x14ac:dyDescent="0.15">
      <c r="A30" s="229"/>
      <c r="B30" s="246" t="s">
        <v>65</v>
      </c>
      <c r="C30" s="246" t="s">
        <v>66</v>
      </c>
      <c r="D30" s="275" t="s">
        <v>101</v>
      </c>
      <c r="E30" s="240" t="s">
        <v>102</v>
      </c>
      <c r="F30" s="277" t="s">
        <v>103</v>
      </c>
      <c r="G30" s="288"/>
      <c r="H30" s="39"/>
      <c r="I30" s="266"/>
      <c r="J30" s="282"/>
      <c r="K30" s="284"/>
      <c r="L30" s="280"/>
      <c r="M30" s="284"/>
      <c r="N30" s="280"/>
      <c r="O30" s="274"/>
    </row>
    <row r="31" spans="1:19" ht="15.95" customHeight="1" x14ac:dyDescent="0.15">
      <c r="A31" s="230"/>
      <c r="B31" s="247"/>
      <c r="C31" s="247"/>
      <c r="D31" s="276"/>
      <c r="E31" s="241"/>
      <c r="F31" s="278"/>
      <c r="G31" s="249"/>
      <c r="H31" s="39"/>
      <c r="I31" s="168" t="s">
        <v>51</v>
      </c>
      <c r="J31" s="85">
        <f>SUMIFS(ローデータ!M12:M1011,ローデータ!$B$12:$B$1011,2,ローデータ!$K$12:$K$1011,$B$23)</f>
        <v>55</v>
      </c>
      <c r="K31" s="85">
        <f>SUMIFS(ローデータ!N12:N1011,ローデータ!$B$12:$B$1011,2,ローデータ!$K$12:$K$1011,$B$23)</f>
        <v>60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0</v>
      </c>
      <c r="O31" s="85">
        <f>SUM(J31:N31)</f>
        <v>115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52</v>
      </c>
      <c r="G32" s="56">
        <f>SUM(B32:F32)</f>
        <v>52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8"/>
      <c r="B36" s="166">
        <v>1</v>
      </c>
      <c r="C36" s="166">
        <v>2</v>
      </c>
      <c r="D36" s="166">
        <v>3</v>
      </c>
      <c r="E36" s="209" t="s">
        <v>50</v>
      </c>
      <c r="F36" s="39"/>
      <c r="I36" s="265"/>
      <c r="J36" s="267" t="s">
        <v>104</v>
      </c>
      <c r="K36" s="226" t="s">
        <v>105</v>
      </c>
      <c r="L36" s="226" t="s">
        <v>98</v>
      </c>
      <c r="M36" s="226" t="s">
        <v>106</v>
      </c>
      <c r="N36" s="242" t="s">
        <v>107</v>
      </c>
      <c r="O36" s="226" t="s">
        <v>36</v>
      </c>
      <c r="P36" s="242" t="s">
        <v>69</v>
      </c>
      <c r="Q36" s="248" t="s">
        <v>50</v>
      </c>
    </row>
    <row r="37" spans="1:17" ht="15.95" customHeight="1" x14ac:dyDescent="0.15">
      <c r="A37" s="230"/>
      <c r="B37" s="167" t="s">
        <v>67</v>
      </c>
      <c r="C37" s="167" t="s">
        <v>66</v>
      </c>
      <c r="D37" s="167" t="s">
        <v>68</v>
      </c>
      <c r="E37" s="211"/>
      <c r="G37" s="39"/>
      <c r="I37" s="266"/>
      <c r="J37" s="268"/>
      <c r="K37" s="227"/>
      <c r="L37" s="227"/>
      <c r="M37" s="227"/>
      <c r="N37" s="243"/>
      <c r="O37" s="227"/>
      <c r="P37" s="243"/>
      <c r="Q37" s="249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0"/>
      <c r="B42" s="253" t="s">
        <v>16</v>
      </c>
      <c r="C42" s="254"/>
      <c r="D42" s="254"/>
      <c r="E42" s="254"/>
      <c r="F42" s="255"/>
      <c r="G42" s="256" t="s">
        <v>50</v>
      </c>
      <c r="H42" s="259" t="s">
        <v>13</v>
      </c>
      <c r="I42" s="260"/>
      <c r="J42" s="261"/>
      <c r="K42" s="262" t="s">
        <v>50</v>
      </c>
    </row>
    <row r="43" spans="1:17" ht="15.95" customHeight="1" x14ac:dyDescent="0.15">
      <c r="A43" s="25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7"/>
      <c r="H43" s="64">
        <v>1</v>
      </c>
      <c r="I43" s="63">
        <v>2</v>
      </c>
      <c r="J43" s="63">
        <v>3</v>
      </c>
      <c r="K43" s="263"/>
      <c r="M43" s="39"/>
      <c r="N43" s="39"/>
      <c r="O43" s="39"/>
      <c r="P43" s="39"/>
    </row>
    <row r="44" spans="1:17" ht="15.95" customHeight="1" x14ac:dyDescent="0.15">
      <c r="A44" s="251"/>
      <c r="B44" s="246" t="s">
        <v>65</v>
      </c>
      <c r="C44" s="246" t="s">
        <v>66</v>
      </c>
      <c r="D44" s="269" t="s">
        <v>101</v>
      </c>
      <c r="E44" s="271" t="s">
        <v>102</v>
      </c>
      <c r="F44" s="222" t="s">
        <v>103</v>
      </c>
      <c r="G44" s="257"/>
      <c r="H44" s="224" t="s">
        <v>67</v>
      </c>
      <c r="I44" s="244" t="s">
        <v>66</v>
      </c>
      <c r="J44" s="244" t="s">
        <v>68</v>
      </c>
      <c r="K44" s="263"/>
      <c r="M44" s="39"/>
      <c r="N44" s="39"/>
      <c r="O44" s="39"/>
      <c r="P44" s="39"/>
    </row>
    <row r="45" spans="1:17" ht="15.95" customHeight="1" x14ac:dyDescent="0.15">
      <c r="A45" s="252"/>
      <c r="B45" s="247"/>
      <c r="C45" s="247"/>
      <c r="D45" s="270"/>
      <c r="E45" s="272"/>
      <c r="F45" s="223"/>
      <c r="G45" s="258"/>
      <c r="H45" s="225"/>
      <c r="I45" s="245"/>
      <c r="J45" s="245"/>
      <c r="K45" s="264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8"/>
      <c r="B49" s="231" t="s">
        <v>165</v>
      </c>
      <c r="C49" s="232"/>
      <c r="D49" s="232"/>
      <c r="E49" s="232"/>
      <c r="F49" s="233"/>
      <c r="G49" s="234" t="s">
        <v>50</v>
      </c>
      <c r="H49" s="237" t="s">
        <v>71</v>
      </c>
      <c r="I49" s="238"/>
      <c r="J49" s="238"/>
      <c r="K49" s="238"/>
      <c r="L49" s="238"/>
      <c r="M49" s="238"/>
      <c r="N49" s="239"/>
      <c r="O49" s="209" t="s">
        <v>50</v>
      </c>
    </row>
    <row r="50" spans="1:15" ht="15.95" customHeight="1" x14ac:dyDescent="0.15">
      <c r="A50" s="229"/>
      <c r="B50" s="212" t="s">
        <v>96</v>
      </c>
      <c r="C50" s="214" t="s">
        <v>97</v>
      </c>
      <c r="D50" s="216" t="s">
        <v>98</v>
      </c>
      <c r="E50" s="214" t="s">
        <v>99</v>
      </c>
      <c r="F50" s="216" t="s">
        <v>100</v>
      </c>
      <c r="G50" s="235"/>
      <c r="H50" s="218" t="s">
        <v>104</v>
      </c>
      <c r="I50" s="220" t="s">
        <v>105</v>
      </c>
      <c r="J50" s="220" t="s">
        <v>98</v>
      </c>
      <c r="K50" s="220" t="s">
        <v>106</v>
      </c>
      <c r="L50" s="240" t="s">
        <v>107</v>
      </c>
      <c r="M50" s="220" t="s">
        <v>36</v>
      </c>
      <c r="N50" s="240" t="s">
        <v>69</v>
      </c>
      <c r="O50" s="210"/>
    </row>
    <row r="51" spans="1:15" ht="15.95" customHeight="1" x14ac:dyDescent="0.15">
      <c r="A51" s="230"/>
      <c r="B51" s="213"/>
      <c r="C51" s="215"/>
      <c r="D51" s="217"/>
      <c r="E51" s="215"/>
      <c r="F51" s="217"/>
      <c r="G51" s="236"/>
      <c r="H51" s="219"/>
      <c r="I51" s="221"/>
      <c r="J51" s="221"/>
      <c r="K51" s="221"/>
      <c r="L51" s="241"/>
      <c r="M51" s="221"/>
      <c r="N51" s="241"/>
      <c r="O51" s="211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5" t="str">
        <f>ローデータ!B2</f>
        <v>北区</v>
      </c>
      <c r="C2" s="287"/>
      <c r="D2" s="287"/>
      <c r="E2" s="286"/>
      <c r="G2" s="160"/>
      <c r="H2" s="411" t="s">
        <v>94</v>
      </c>
      <c r="I2" s="341"/>
      <c r="K2" s="82"/>
      <c r="L2" s="62"/>
    </row>
    <row r="3" spans="1:19" ht="14.1" customHeight="1" x14ac:dyDescent="0.15">
      <c r="A3" s="209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1"/>
      <c r="I3" s="341"/>
      <c r="K3" s="62"/>
      <c r="L3" s="62"/>
    </row>
    <row r="4" spans="1:19" ht="14.1" customHeight="1" x14ac:dyDescent="0.15">
      <c r="A4" s="211"/>
      <c r="B4" s="155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61"/>
      <c r="H4" s="412">
        <f>COUNTIFS(ローデータ!B12:B1011,1)</f>
        <v>439</v>
      </c>
      <c r="I4" s="412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8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13</v>
      </c>
      <c r="C10" s="56">
        <f>COUNTIFS(ローデータ!$B$12:$B$1011,1,ローデータ!$H$12:$H$1011,C8)</f>
        <v>112</v>
      </c>
      <c r="D10" s="56">
        <f>COUNTIFS(ローデータ!$B$12:$B$1011,1,ローデータ!$H$12:$H$1011,D8)</f>
        <v>106</v>
      </c>
      <c r="E10" s="56">
        <f>COUNTIFS(ローデータ!$B$12:$B$1011,1,ローデータ!$H$12:$H$1011,E8)</f>
        <v>72</v>
      </c>
      <c r="F10" s="56">
        <f>COUNTIFS(ローデータ!$B$12:$B$1011,1,ローデータ!$H$12:$H$1011,F8)</f>
        <v>64</v>
      </c>
      <c r="G10" s="56">
        <f>COUNTIFS(ローデータ!$B$12:$B$1011,1,ローデータ!$H$12:$H$1011,G8)</f>
        <v>23</v>
      </c>
      <c r="H10" s="56">
        <f>COUNTIFS(ローデータ!$B$12:$B$1011,1,ローデータ!$H$12:$H$1011,H8)</f>
        <v>21</v>
      </c>
      <c r="I10" s="56">
        <f>COUNTIFS(ローデータ!$B$12:$B$1011,1,ローデータ!$H$12:$H$1011,I8)</f>
        <v>26</v>
      </c>
      <c r="J10" s="56">
        <f>COUNTIFS(ローデータ!$B$12:$B$1011,1,ローデータ!$H$12:$H$1011,J8)</f>
        <v>2</v>
      </c>
      <c r="K10" s="56">
        <f>SUM(B10:J10)</f>
        <v>439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8"/>
      <c r="B14" s="147">
        <v>1</v>
      </c>
      <c r="C14" s="147">
        <v>2</v>
      </c>
      <c r="D14" s="209" t="s">
        <v>50</v>
      </c>
      <c r="F14" s="228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8" t="s">
        <v>50</v>
      </c>
    </row>
    <row r="15" spans="1:19" ht="14.1" customHeight="1" x14ac:dyDescent="0.15">
      <c r="A15" s="230"/>
      <c r="B15" s="153" t="s">
        <v>63</v>
      </c>
      <c r="C15" s="153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439</v>
      </c>
      <c r="D16" s="56">
        <f>SUM(B16:C16)</f>
        <v>439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5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5">
        <f>COUNTIFS(ローデータ!$B$12:$B$1011,1,ローデータ!$K$12:$K$1011,B21)</f>
        <v>230</v>
      </c>
      <c r="C23" s="286"/>
      <c r="D23" s="285">
        <f>COUNTIFS(ローデータ!$B$12:$B$1011,1,ローデータ!$K$12:$K$1011,D21)</f>
        <v>98</v>
      </c>
      <c r="E23" s="286"/>
      <c r="F23" s="285">
        <f>COUNTIFS(ローデータ!$B$12:$B$1011,1,ローデータ!$K$12:$K$1011,F21)</f>
        <v>111</v>
      </c>
      <c r="G23" s="287"/>
      <c r="H23" s="286"/>
      <c r="I23" s="56">
        <f>SUM(B23:H23)</f>
        <v>439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8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54" t="s">
        <v>51</v>
      </c>
      <c r="J29" s="85">
        <f>SUMIFS(ローデータ!M12:M1011,ローデータ!$B$12:$B$1011,1,ローデータ!$K$12:$K$1011,$B$21)</f>
        <v>51</v>
      </c>
      <c r="K29" s="85">
        <f>SUMIFS(ローデータ!N12:N1011,ローデータ!$B$12:$B$1011,1,ローデータ!$K$12:$K$1011,$B$21)</f>
        <v>138</v>
      </c>
      <c r="L29" s="85">
        <f>SUMIFS(ローデータ!O12:O1011,ローデータ!$B$12:$B$1011,1,ローデータ!$K$12:$K$1011,$B$21)</f>
        <v>85</v>
      </c>
      <c r="M29" s="85">
        <f>SUMIFS(ローデータ!P12:P1011,ローデータ!$B$12:$B$1011,1,ローデータ!$K$12:$K$1011,$B$21)</f>
        <v>37</v>
      </c>
      <c r="N29" s="85">
        <f>SUMIFS(ローデータ!Q12:Q1011,ローデータ!$B$12:$B$1011,1,ローデータ!$K$12:$K$1011,$B$21)</f>
        <v>0</v>
      </c>
      <c r="O29" s="85">
        <f>SUM(J29:N29)</f>
        <v>311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210</v>
      </c>
      <c r="C30" s="56">
        <f>COUNTIFS(ローデータ!$B$12:$B$1011,1,ローデータ!$K$12:$K$1011,$B$21,ローデータ!$L$12:$L$1011,C27)</f>
        <v>16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2</v>
      </c>
      <c r="G30" s="56">
        <f>SUM(B30:F30)</f>
        <v>230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8"/>
      <c r="B34" s="147">
        <v>1</v>
      </c>
      <c r="C34" s="147">
        <v>2</v>
      </c>
      <c r="D34" s="14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53" t="s">
        <v>67</v>
      </c>
      <c r="C35" s="153" t="s">
        <v>66</v>
      </c>
      <c r="D35" s="153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95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98</v>
      </c>
      <c r="I36" s="154" t="s">
        <v>51</v>
      </c>
      <c r="J36" s="56">
        <f>SUMIFS(ローデータ!T12:T1011,ローデータ!$B$12:$B$1011,1,ローデータ!$K$12:$K$1011,$D$21)</f>
        <v>2</v>
      </c>
      <c r="K36" s="56">
        <f>SUMIFS(ローデータ!U12:U1011,ローデータ!$B$12:$B$1011,1,ローデータ!$K$12:$K$1011,$D$21)</f>
        <v>67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21</v>
      </c>
      <c r="O36" s="56">
        <f>SUMIFS(ローデータ!Y12:Y1011,ローデータ!$B$12:$B$1011,1,ローデータ!$K$12:$K$1011,$D$21)</f>
        <v>28</v>
      </c>
      <c r="P36" s="56">
        <f>SUMIFS(ローデータ!Z12:Z1011,ローデータ!$B$12:$B$1011,1,ローデータ!$K$12:$K$1011,$D$21)</f>
        <v>1</v>
      </c>
      <c r="Q36" s="56">
        <f>SUM(J36:P36)</f>
        <v>122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106</v>
      </c>
      <c r="C44" s="85">
        <f>COUNTIFS(ローデータ!$B$12:$B$1011,1,ローデータ!$K$12:$K$1011,$F$21,ローデータ!$L$12:$L$1011,C41)</f>
        <v>4</v>
      </c>
      <c r="D44" s="85">
        <f>COUNTIFS(ローデータ!$B$12:$B$1011,1,ローデータ!$K$12:$K$1011,$F$21,ローデータ!$L$12:$L$1011,D41)</f>
        <v>1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111</v>
      </c>
      <c r="H44" s="88">
        <f>COUNTIFS(ローデータ!$B$12:$B$1011,1,ローデータ!$K$12:$K$1011,$F$21,ローデータ!$S$12:$S$1011,H41)</f>
        <v>109</v>
      </c>
      <c r="I44" s="89">
        <f>COUNTIFS(ローデータ!$B$12:$B$1011,1,ローデータ!$K$12:$K$1011,$F$21,ローデータ!$S$12:$S$1011,I41)</f>
        <v>2</v>
      </c>
      <c r="J44" s="89">
        <f>COUNTIFS(ローデータ!$B$12:$B$1011,1,ローデータ!$K$12:$K$1011,$F$21,ローデータ!$S$12:$S$1011,J41)</f>
        <v>0</v>
      </c>
      <c r="K44" s="89">
        <f>SUM(H44:J44)</f>
        <v>111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4</v>
      </c>
      <c r="C50" s="90">
        <f>SUMIFS(ローデータ!N12:N1011,ローデータ!$B$12:$B$1011,1,ローデータ!$K$12:$K$1011,$F$21)</f>
        <v>116</v>
      </c>
      <c r="D50" s="90">
        <f>SUMIFS(ローデータ!O12:O1011,ローデータ!$B$12:$B$1011,1,ローデータ!$K$12:$K$1011,$F$21)</f>
        <v>30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150</v>
      </c>
      <c r="H50" s="93">
        <f>SUMIFS(ローデータ!T12:T1011,ローデータ!$B$12:$B$1011,1,ローデータ!$K$12:$K$1011,$F$21)</f>
        <v>2</v>
      </c>
      <c r="I50" s="90">
        <f>SUMIFS(ローデータ!U12:U1011,ローデータ!$B$12:$B$1011,1,ローデータ!$K$12:$K$1011,$F$21)</f>
        <v>91</v>
      </c>
      <c r="J50" s="90">
        <f>SUMIFS(ローデータ!V12:V1011,ローデータ!$B$12:$B$1011,1,ローデータ!$K$12:$K$1011,$F$21)</f>
        <v>34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53</v>
      </c>
      <c r="M50" s="90">
        <f>SUMIFS(ローデータ!Y12:Y1011,ローデータ!$B$12:$B$1011,1,ローデータ!$K$12:$K$1011,$F$21)</f>
        <v>20</v>
      </c>
      <c r="N50" s="90">
        <f>SUMIFS(ローデータ!Z12:Z1011,ローデータ!$B$12:$B$1011,1,ローデータ!$K$12:$K$1011,$F$21)</f>
        <v>0</v>
      </c>
      <c r="O50" s="94">
        <f>SUM(H50:N50)</f>
        <v>200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13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13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112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112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106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106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72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72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64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64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23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21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21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26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26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2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439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439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54">
        <v>1</v>
      </c>
      <c r="B75" s="50" t="s">
        <v>54</v>
      </c>
      <c r="C75" s="285">
        <f>COUNTIFS(ローデータ!$B$12:$B$1011,1,ローデータ!$H$12:$H$1011,$A$75,ローデータ!$K$12:$K$1011,C73)</f>
        <v>7</v>
      </c>
      <c r="D75" s="286"/>
      <c r="E75" s="285">
        <f>COUNTIFS(ローデータ!$B$12:$B$1011,1,ローデータ!$H$12:$H$1011,$A$75,ローデータ!$K$12:$K$1011,E73)</f>
        <v>2</v>
      </c>
      <c r="F75" s="286"/>
      <c r="G75" s="285">
        <f>COUNTIFS(ローデータ!$B$12:$B$1011,1,ローデータ!$H$12:$H$1011,$A$75,ローデータ!$K$12:$K$1011,G73)</f>
        <v>4</v>
      </c>
      <c r="H75" s="287"/>
      <c r="I75" s="287"/>
      <c r="J75" s="103">
        <f t="shared" ref="J75:J84" si="2">SUM(C75:I75)</f>
        <v>13</v>
      </c>
    </row>
    <row r="76" spans="1:15" ht="14.1" customHeight="1" x14ac:dyDescent="0.15">
      <c r="A76" s="154">
        <v>2</v>
      </c>
      <c r="B76" s="50" t="s">
        <v>55</v>
      </c>
      <c r="C76" s="285">
        <f>COUNTIFS(ローデータ!$B$12:$B$1011,1,ローデータ!$H$12:$H$1011,$A$76,ローデータ!$K$12:$K$1011,C73)</f>
        <v>29</v>
      </c>
      <c r="D76" s="286"/>
      <c r="E76" s="285">
        <f>COUNTIFS(ローデータ!$B$12:$B$1011,1,ローデータ!$H$12:$H$1011,$A$76,ローデータ!$K$12:$K$1011,E73)</f>
        <v>33</v>
      </c>
      <c r="F76" s="286"/>
      <c r="G76" s="285">
        <f>COUNTIFS(ローデータ!$B$12:$B$1011,1,ローデータ!$H$12:$H$1011,$A$76,ローデータ!$K$12:$K$1011,G73)</f>
        <v>50</v>
      </c>
      <c r="H76" s="287"/>
      <c r="I76" s="287"/>
      <c r="J76" s="103">
        <f t="shared" si="2"/>
        <v>112</v>
      </c>
    </row>
    <row r="77" spans="1:15" ht="14.1" customHeight="1" x14ac:dyDescent="0.15">
      <c r="A77" s="154">
        <v>3</v>
      </c>
      <c r="B77" s="50" t="s">
        <v>56</v>
      </c>
      <c r="C77" s="285">
        <f>COUNTIFS(ローデータ!$B$12:$B$1011,1,ローデータ!$H$12:$H$1011,$A$77,ローデータ!$K$12:$K$1011,C73)</f>
        <v>58</v>
      </c>
      <c r="D77" s="286"/>
      <c r="E77" s="285">
        <f>COUNTIFS(ローデータ!$B$12:$B$1011,1,ローデータ!$H$12:$H$1011,$A$77,ローデータ!$K$12:$K$1011,E73)</f>
        <v>19</v>
      </c>
      <c r="F77" s="286"/>
      <c r="G77" s="285">
        <f>COUNTIFS(ローデータ!$B$12:$B$1011,1,ローデータ!$H$12:$H$1011,$A$77,ローデータ!$K$12:$K$1011,G73)</f>
        <v>29</v>
      </c>
      <c r="H77" s="287"/>
      <c r="I77" s="287"/>
      <c r="J77" s="103">
        <f t="shared" si="2"/>
        <v>106</v>
      </c>
    </row>
    <row r="78" spans="1:15" ht="14.1" customHeight="1" x14ac:dyDescent="0.15">
      <c r="A78" s="154">
        <v>4</v>
      </c>
      <c r="B78" s="50" t="s">
        <v>57</v>
      </c>
      <c r="C78" s="285">
        <f>COUNTIFS(ローデータ!$B$12:$B$1011,1,ローデータ!$H$12:$H$1011,$A$78,ローデータ!$K$12:$K$1011,C73)</f>
        <v>38</v>
      </c>
      <c r="D78" s="286"/>
      <c r="E78" s="285">
        <f>COUNTIFS(ローデータ!$B$12:$B$1011,1,ローデータ!$H$12:$H$1011,$A$78,ローデータ!$K$12:$K$1011,E73)</f>
        <v>24</v>
      </c>
      <c r="F78" s="286"/>
      <c r="G78" s="285">
        <f>COUNTIFS(ローデータ!$B$12:$B$1011,1,ローデータ!$H$12:$H$1011,$A$78,ローデータ!$K$12:$K$1011,G73)</f>
        <v>10</v>
      </c>
      <c r="H78" s="287"/>
      <c r="I78" s="287"/>
      <c r="J78" s="103">
        <f t="shared" si="2"/>
        <v>72</v>
      </c>
    </row>
    <row r="79" spans="1:15" ht="14.1" customHeight="1" x14ac:dyDescent="0.15">
      <c r="A79" s="154">
        <v>5</v>
      </c>
      <c r="B79" s="50" t="s">
        <v>58</v>
      </c>
      <c r="C79" s="285">
        <f>COUNTIFS(ローデータ!$B$12:$B$1011,1,ローデータ!$H$12:$H$1011,$A$79,ローデータ!$K$12:$K$1011,C73)</f>
        <v>41</v>
      </c>
      <c r="D79" s="286"/>
      <c r="E79" s="285">
        <f>COUNTIFS(ローデータ!$B$12:$B$1011,1,ローデータ!$H$12:$H$1011,$A$79,ローデータ!$K$12:$K$1011,E73)</f>
        <v>14</v>
      </c>
      <c r="F79" s="286"/>
      <c r="G79" s="285">
        <f>COUNTIFS(ローデータ!$B$12:$B$1011,1,ローデータ!$H$12:$H$1011,$A$79,ローデータ!$K$12:$K$1011,G73)</f>
        <v>9</v>
      </c>
      <c r="H79" s="287"/>
      <c r="I79" s="287"/>
      <c r="J79" s="103">
        <f t="shared" si="2"/>
        <v>64</v>
      </c>
    </row>
    <row r="80" spans="1:15" ht="14.1" customHeight="1" x14ac:dyDescent="0.15">
      <c r="A80" s="154">
        <v>6</v>
      </c>
      <c r="B80" s="50" t="s">
        <v>59</v>
      </c>
      <c r="C80" s="285">
        <f>COUNTIFS(ローデータ!$B$12:$B$1011,1,ローデータ!$H$12:$H$1011,$A$80,ローデータ!$K$12:$K$1011,C73)</f>
        <v>17</v>
      </c>
      <c r="D80" s="286"/>
      <c r="E80" s="285">
        <f>COUNTIFS(ローデータ!$B$12:$B$1011,1,ローデータ!$H$12:$H$1011,$A$80,ローデータ!$K$12:$K$1011,E73)</f>
        <v>2</v>
      </c>
      <c r="F80" s="286"/>
      <c r="G80" s="285">
        <f>COUNTIFS(ローデータ!$B$12:$B$1011,1,ローデータ!$H$12:$H$1011,$A$80,ローデータ!$K$12:$K$1011,G73)</f>
        <v>4</v>
      </c>
      <c r="H80" s="287"/>
      <c r="I80" s="287"/>
      <c r="J80" s="103">
        <f t="shared" si="2"/>
        <v>23</v>
      </c>
    </row>
    <row r="81" spans="1:17" ht="14.1" customHeight="1" x14ac:dyDescent="0.15">
      <c r="A81" s="154">
        <v>7</v>
      </c>
      <c r="B81" s="50" t="s">
        <v>60</v>
      </c>
      <c r="C81" s="285">
        <f>COUNTIFS(ローデータ!$B$12:$B$1011,1,ローデータ!$H$12:$H$1011,$A$81,ローデータ!$K$12:$K$1011,C73)</f>
        <v>16</v>
      </c>
      <c r="D81" s="286"/>
      <c r="E81" s="285">
        <f>COUNTIFS(ローデータ!$B$12:$B$1011,1,ローデータ!$H$12:$H$1011,$A$81,ローデータ!$K$12:$K$1011,E73)</f>
        <v>2</v>
      </c>
      <c r="F81" s="286"/>
      <c r="G81" s="285">
        <f>COUNTIFS(ローデータ!$B$12:$B$1011,1,ローデータ!$H$12:$H$1011,$A$81,ローデータ!$K$12:$K$1011,G73)</f>
        <v>3</v>
      </c>
      <c r="H81" s="287"/>
      <c r="I81" s="287"/>
      <c r="J81" s="103">
        <f t="shared" si="2"/>
        <v>21</v>
      </c>
    </row>
    <row r="82" spans="1:17" ht="14.1" customHeight="1" x14ac:dyDescent="0.15">
      <c r="A82" s="154">
        <v>8</v>
      </c>
      <c r="B82" s="50" t="s">
        <v>61</v>
      </c>
      <c r="C82" s="285">
        <f>COUNTIFS(ローデータ!$B$12:$B$1011,1,ローデータ!$H$12:$H$1011,$A$82,ローデータ!$K$12:$K$1011,C73)</f>
        <v>22</v>
      </c>
      <c r="D82" s="286"/>
      <c r="E82" s="285">
        <f>COUNTIFS(ローデータ!$B$12:$B$1011,1,ローデータ!$H$12:$H$1011,$A$82,ローデータ!$K$12:$K$1011,E73)</f>
        <v>2</v>
      </c>
      <c r="F82" s="286"/>
      <c r="G82" s="285">
        <f>COUNTIFS(ローデータ!$B$12:$B$1011,1,ローデータ!$H$12:$H$1011,$A$82,ローデータ!$K$12:$K$1011,G73)</f>
        <v>2</v>
      </c>
      <c r="H82" s="287"/>
      <c r="I82" s="287"/>
      <c r="J82" s="103">
        <f t="shared" si="2"/>
        <v>26</v>
      </c>
    </row>
    <row r="83" spans="1:17" ht="14.1" customHeight="1" thickBot="1" x14ac:dyDescent="0.2">
      <c r="A83" s="152">
        <v>9</v>
      </c>
      <c r="B83" s="68" t="s">
        <v>62</v>
      </c>
      <c r="C83" s="345">
        <f>COUNTIFS(ローデータ!$B$12:$B$1011,1,ローデータ!$H$12:$H$1011,$A$83,ローデータ!$K$12:$K$1011,C73)</f>
        <v>2</v>
      </c>
      <c r="D83" s="346"/>
      <c r="E83" s="345">
        <f>COUNTIFS(ローデータ!$B$12:$B$1011,1,ローデータ!$H$12:$H$1011,$A$83,ローデータ!$K$12:$K$1011,E73)</f>
        <v>0</v>
      </c>
      <c r="F83" s="346"/>
      <c r="G83" s="347">
        <f>COUNTIFS(ローデータ!$B$12:$B$1011,1,ローデータ!$H$12:$H$1011,$A$83,ローデータ!$K$12:$K$1011,G73)</f>
        <v>0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230</v>
      </c>
      <c r="D84" s="349"/>
      <c r="E84" s="348">
        <f>SUM(E75:F83)</f>
        <v>98</v>
      </c>
      <c r="F84" s="349"/>
      <c r="G84" s="350">
        <f>SUM(G75:I83)</f>
        <v>111</v>
      </c>
      <c r="H84" s="350"/>
      <c r="I84" s="348"/>
      <c r="J84" s="105">
        <f t="shared" si="2"/>
        <v>439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2</v>
      </c>
      <c r="M92" s="87">
        <f>SUMIFS(ローデータ!$N$12:$N$1011,ローデータ!$B$12:$B$1011,1,ローデータ!$K$12:$K$1011,$B$21,ローデータ!$H$12:$H$1011,J92)</f>
        <v>6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8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7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2</v>
      </c>
      <c r="M93" s="87">
        <f>SUMIFS(ローデータ!$N$12:$N$1011,ローデータ!$B$12:$B$1011,1,ローデータ!$K$12:$K$1011,$B$21,ローデータ!$H$12:$H$1011,J93)</f>
        <v>29</v>
      </c>
      <c r="N93" s="87">
        <f>SUMIFS(ローデータ!$O$12:$O$1011,ローデータ!$B$12:$B$1011,1,ローデータ!$K$12:$K$1011,$B$21,ローデータ!$H$12:$H$1011,J93)</f>
        <v>2</v>
      </c>
      <c r="O93" s="87">
        <f>SUMIFS(ローデータ!$P$12:$P$1011,ローデータ!$B$12:$B$1011,1,ローデータ!$K$12:$K$1011,$B$21,ローデータ!$H$12:$H$1011,J93)</f>
        <v>4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37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28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29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11</v>
      </c>
      <c r="M94" s="87">
        <f>SUMIFS(ローデータ!$N$12:$N$1011,ローデータ!$B$12:$B$1011,1,ローデータ!$K$12:$K$1011,$B$21,ローデータ!$H$12:$H$1011,J94)</f>
        <v>38</v>
      </c>
      <c r="N94" s="87">
        <f>SUMIFS(ローデータ!$O$12:$O$1011,ローデータ!$B$12:$B$1011,1,ローデータ!$K$12:$K$1011,$B$21,ローデータ!$H$12:$H$1011,J94)</f>
        <v>13</v>
      </c>
      <c r="O94" s="87">
        <f>SUMIFS(ローデータ!$P$12:$P$1011,ローデータ!$B$12:$B$1011,1,ローデータ!$K$12:$K$1011,$B$21,ローデータ!$H$12:$H$1011,J94)</f>
        <v>10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72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54</v>
      </c>
      <c r="D95" s="56">
        <f>COUNTIFS(ローデータ!$B$12:$B$1011,1,ローデータ!$K$12:$K$1011,$B$21,ローデータ!$L$12:$L$1011,$D$90,ローデータ!$H$12:$H$1011,A95)</f>
        <v>1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2</v>
      </c>
      <c r="H95" s="56">
        <f t="shared" si="4"/>
        <v>58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9</v>
      </c>
      <c r="M95" s="87">
        <f>SUMIFS(ローデータ!$N$12:$N$1011,ローデータ!$B$12:$B$1011,1,ローデータ!$K$12:$K$1011,$B$21,ローデータ!$H$12:$H$1011,J95)</f>
        <v>18</v>
      </c>
      <c r="N95" s="87">
        <f>SUMIFS(ローデータ!$O$12:$O$1011,ローデータ!$B$12:$B$1011,1,ローデータ!$K$12:$K$1011,$B$21,ローデータ!$H$12:$H$1011,J95)</f>
        <v>21</v>
      </c>
      <c r="O95" s="87">
        <f>SUMIFS(ローデータ!$P$12:$P$1011,ローデータ!$B$12:$B$1011,1,ローデータ!$K$12:$K$1011,$B$21,ローデータ!$H$12:$H$1011,J95)</f>
        <v>5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53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33</v>
      </c>
      <c r="D96" s="56">
        <f>COUNTIFS(ローデータ!$B$12:$B$1011,1,ローデータ!$K$12:$K$1011,$B$21,ローデータ!$L$12:$L$1011,$D$90,ローデータ!$H$12:$H$1011,A96)</f>
        <v>5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38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12</v>
      </c>
      <c r="M96" s="87">
        <f>SUMIFS(ローデータ!$N$12:$N$1011,ローデータ!$B$12:$B$1011,1,ローデータ!$K$12:$K$1011,$B$21,ローデータ!$H$12:$H$1011,J96)</f>
        <v>15</v>
      </c>
      <c r="N96" s="87">
        <f>SUMIFS(ローデータ!$O$12:$O$1011,ローデータ!$B$12:$B$1011,1,ローデータ!$K$12:$K$1011,$B$21,ローデータ!$H$12:$H$1011,J96)</f>
        <v>26</v>
      </c>
      <c r="O96" s="87">
        <f>SUMIFS(ローデータ!$P$12:$P$1011,ローデータ!$B$12:$B$1011,1,ローデータ!$K$12:$K$1011,$B$21,ローデータ!$H$12:$H$1011,J96)</f>
        <v>7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60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37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41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7</v>
      </c>
      <c r="M97" s="87">
        <f>SUMIFS(ローデータ!$N$12:$N$1011,ローデータ!$B$12:$B$1011,1,ローデータ!$K$12:$K$1011,$B$21,ローデータ!$H$12:$H$1011,J97)</f>
        <v>8</v>
      </c>
      <c r="N97" s="87">
        <f>SUMIFS(ローデータ!$O$12:$O$1011,ローデータ!$B$12:$B$1011,1,ローデータ!$K$12:$K$1011,$B$21,ローデータ!$H$12:$H$1011,J97)</f>
        <v>6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22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14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17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4</v>
      </c>
      <c r="M98" s="87">
        <f>SUMIFS(ローデータ!$N$12:$N$1011,ローデータ!$B$12:$B$1011,1,ローデータ!$K$12:$K$1011,$B$21,ローデータ!$H$12:$H$1011,J98)</f>
        <v>12</v>
      </c>
      <c r="N98" s="87">
        <f>SUMIFS(ローデータ!$O$12:$O$1011,ローデータ!$B$12:$B$1011,1,ローデータ!$K$12:$K$1011,$B$21,ローデータ!$H$12:$H$1011,J98)</f>
        <v>10</v>
      </c>
      <c r="O98" s="87">
        <f>SUMIFS(ローデータ!$P$12:$P$1011,ローデータ!$B$12:$B$1011,1,ローデータ!$K$12:$K$1011,$B$21,ローデータ!$H$12:$H$1011,J98)</f>
        <v>5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31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16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16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3</v>
      </c>
      <c r="M99" s="87">
        <f>SUMIFS(ローデータ!$N$12:$N$1011,ローデータ!$B$12:$B$1011,1,ローデータ!$K$12:$K$1011,$B$21,ローデータ!$H$12:$H$1011,J99)</f>
        <v>11</v>
      </c>
      <c r="N99" s="87">
        <f>SUMIFS(ローデータ!$O$12:$O$1011,ローデータ!$B$12:$B$1011,1,ローデータ!$K$12:$K$1011,$B$21,ローデータ!$H$12:$H$1011,J99)</f>
        <v>7</v>
      </c>
      <c r="O99" s="87">
        <f>SUMIFS(ローデータ!$P$12:$P$1011,ローデータ!$B$12:$B$1011,1,ローデータ!$K$12:$K$1011,$B$21,ローデータ!$H$12:$H$1011,J99)</f>
        <v>5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26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19</v>
      </c>
      <c r="D100" s="56">
        <f>COUNTIFS(ローデータ!$B$12:$B$1011,1,ローデータ!$K$12:$K$1011,$B$21,ローデータ!$L$12:$L$1011,$D$90,ローデータ!$H$12:$H$1011,A100)</f>
        <v>3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22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1</v>
      </c>
      <c r="M100" s="87">
        <f>SUMIFS(ローデータ!$N$12:$N$1011,ローデータ!$B$12:$B$1011,1,ローデータ!$K$12:$K$1011,$B$21,ローデータ!$H$12:$H$1011,J100)</f>
        <v>1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48" t="s">
        <v>50</v>
      </c>
      <c r="K101" s="149"/>
      <c r="L101" s="102">
        <f>SUM(L92:L100)</f>
        <v>51</v>
      </c>
      <c r="M101" s="102">
        <f>SUM(M92:M100)</f>
        <v>138</v>
      </c>
      <c r="N101" s="102">
        <f>SUM(N92:N100)</f>
        <v>85</v>
      </c>
      <c r="O101" s="102">
        <f>SUM(O92:O100)</f>
        <v>37</v>
      </c>
      <c r="P101" s="102">
        <f>SUM(P92:P100)</f>
        <v>0</v>
      </c>
      <c r="Q101" s="102">
        <f t="shared" si="3"/>
        <v>311</v>
      </c>
    </row>
    <row r="102" spans="1:17" ht="14.1" customHeight="1" x14ac:dyDescent="0.15">
      <c r="A102" s="148" t="s">
        <v>50</v>
      </c>
      <c r="B102" s="149"/>
      <c r="C102" s="56">
        <f>SUM(C93:C101)</f>
        <v>210</v>
      </c>
      <c r="D102" s="56">
        <f>SUM(D93:D101)</f>
        <v>16</v>
      </c>
      <c r="E102" s="56">
        <f>SUM(E93:E101)</f>
        <v>1</v>
      </c>
      <c r="F102" s="56">
        <f>SUM(F93:F101)</f>
        <v>1</v>
      </c>
      <c r="G102" s="56">
        <f>SUM(G93:G101)</f>
        <v>2</v>
      </c>
      <c r="H102" s="56">
        <f t="shared" si="4"/>
        <v>230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47">
        <v>1</v>
      </c>
      <c r="D107" s="147">
        <v>2</v>
      </c>
      <c r="E107" s="14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53" t="s">
        <v>67</v>
      </c>
      <c r="D108" s="153" t="s">
        <v>66</v>
      </c>
      <c r="E108" s="15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2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1</v>
      </c>
      <c r="K109" s="108">
        <f>SUMIFS(ローデータ!$U$12:$U$1011,ローデータ!$B$12:$B$1011,1,ローデータ!$K$12:$K$1011,$D$21,ローデータ!$H$12:$H$1011,H109)</f>
        <v>1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33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33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28</v>
      </c>
      <c r="L110" s="108">
        <f>SUMIFS(ローデータ!$V$12:$V$1011,ローデータ!$B$12:$B$1011,1,ローデータ!$K$12:$K$1011,$D$21,ローデータ!$H$12:$H$1011,H110)</f>
        <v>2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6</v>
      </c>
      <c r="O110" s="108">
        <f>SUMIFS(ローデータ!$Y$12:$Y$1011,ローデータ!$B$12:$B$1011,1,ローデータ!$K$12:$K$1011,$D$21,ローデータ!$H$12:$H$1011,H110)</f>
        <v>7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43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19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19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0</v>
      </c>
      <c r="K111" s="108">
        <f>SUMIFS(ローデータ!$U$12:$U$1011,ローデータ!$B$12:$B$1011,1,ローデータ!$K$12:$K$1011,$D$21,ローデータ!$H$12:$H$1011,H111)</f>
        <v>14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8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24</v>
      </c>
      <c r="D112" s="108">
        <f>COUNTIFS(ローデータ!$B$12:$B$1011,1,ローデータ!$K$12:$K$1011,$D$21,ローデータ!$S$12:$S$1011,$D$107,ローデータ!$H$12:$H$1011,A112)</f>
        <v>0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24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1</v>
      </c>
      <c r="K112" s="108">
        <f>SUMIFS(ローデータ!$U$12:$U$1011,ローデータ!$B$12:$B$1011,1,ローデータ!$K$12:$K$1011,$D$21,ローデータ!$H$12:$H$1011,H112)</f>
        <v>14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3</v>
      </c>
      <c r="O112" s="108">
        <f>SUMIFS(ローデータ!$Y$12:$Y$1011,ローデータ!$B$12:$B$1011,1,ローデータ!$K$12:$K$1011,$D$21,ローデータ!$H$12:$H$1011,H112)</f>
        <v>11</v>
      </c>
      <c r="P112" s="108">
        <f>SUMIFS(ローデータ!$Z$12:$Z$1011,ローデータ!$B$12:$B$1011,1,ローデータ!$K$12:$K$1011,$D$21,ローデータ!$H$12:$H$1011,H112)</f>
        <v>1</v>
      </c>
      <c r="Q112" s="110">
        <f t="shared" si="5"/>
        <v>30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11</v>
      </c>
      <c r="D113" s="108">
        <f>COUNTIFS(ローデータ!$B$12:$B$1011,1,ローデータ!$K$12:$K$1011,$D$21,ローデータ!$S$12:$S$1011,$D$107,ローデータ!$H$12:$H$1011,A113)</f>
        <v>3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14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0</v>
      </c>
      <c r="K113" s="108">
        <f>SUMIFS(ローデータ!$U$12:$U$1011,ローデータ!$B$12:$B$1011,1,ローデータ!$K$12:$K$1011,$D$21,ローデータ!$H$12:$H$1011,H113)</f>
        <v>10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2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15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2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1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2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1</v>
      </c>
      <c r="O115" s="108">
        <f>SUMIFS(ローデータ!$Y$12:$Y$1011,ローデータ!$B$12:$B$1011,1,ローデータ!$K$12:$K$1011,$D$21,ローデータ!$H$12:$H$1011,H115)</f>
        <v>1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2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2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95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98</v>
      </c>
      <c r="G118" s="77"/>
      <c r="H118" s="362" t="s">
        <v>50</v>
      </c>
      <c r="I118" s="363"/>
      <c r="J118" s="108">
        <f t="shared" ref="J118:P118" si="8">SUM(J109:J117)</f>
        <v>2</v>
      </c>
      <c r="K118" s="108">
        <f t="shared" si="8"/>
        <v>67</v>
      </c>
      <c r="L118" s="108">
        <f t="shared" si="8"/>
        <v>3</v>
      </c>
      <c r="M118" s="108">
        <f t="shared" si="8"/>
        <v>0</v>
      </c>
      <c r="N118" s="108">
        <f t="shared" si="8"/>
        <v>21</v>
      </c>
      <c r="O118" s="108">
        <f t="shared" si="8"/>
        <v>28</v>
      </c>
      <c r="P118" s="108">
        <f t="shared" si="8"/>
        <v>1</v>
      </c>
      <c r="Q118" s="108">
        <f t="shared" si="5"/>
        <v>122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4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4</v>
      </c>
      <c r="I127" s="114">
        <f>COUNTIFS(ローデータ!$B$12:$B$1011,1,ローデータ!$K$12:$K$1011,$F$21,ローデータ!$S$12:$S$1011,$I$124,ローデータ!$H$12:$H$1011,A127)</f>
        <v>4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4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49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1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50</v>
      </c>
      <c r="I128" s="114">
        <f>COUNTIFS(ローデータ!$B$12:$B$1011,1,ローデータ!$K$12:$K$1011,$F$21,ローデータ!$S$12:$S$1011,$I$124,ローデータ!$H$12:$H$1011,A128)</f>
        <v>50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50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26</v>
      </c>
      <c r="D129" s="111">
        <f>COUNTIFS(ローデータ!$B$12:$B$1011,1,ローデータ!$K$12:$K$1011,$F$21,ローデータ!$L$12:$L$1011,$D$124,ローデータ!$H$12:$H$1011,A129)</f>
        <v>3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29</v>
      </c>
      <c r="I129" s="114">
        <f>COUNTIFS(ローデータ!$B$12:$B$1011,1,ローデータ!$K$12:$K$1011,$F$21,ローデータ!$S$12:$S$1011,$I$124,ローデータ!$H$12:$H$1011,A129)</f>
        <v>28</v>
      </c>
      <c r="J129" s="111">
        <f>COUNTIFS(ローデータ!$B$12:$B$1011,1,ローデータ!$K$12:$K$1011,$F$21,ローデータ!$S$12:$S$1011,$J$124,ローデータ!$H$12:$H$1011,A129)</f>
        <v>1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29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10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10</v>
      </c>
      <c r="I130" s="114">
        <f>COUNTIFS(ローデータ!$B$12:$B$1011,1,ローデータ!$K$12:$K$1011,$F$21,ローデータ!$S$12:$S$1011,$I$124,ローデータ!$H$12:$H$1011,A130)</f>
        <v>10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10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9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9</v>
      </c>
      <c r="I131" s="114">
        <f>COUNTIFS(ローデータ!$B$12:$B$1011,1,ローデータ!$K$12:$K$1011,$F$21,ローデータ!$S$12:$S$1011,$I$124,ローデータ!$H$12:$H$1011,A131)</f>
        <v>9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9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4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4</v>
      </c>
      <c r="I132" s="114">
        <f>COUNTIFS(ローデータ!$B$12:$B$1011,1,ローデータ!$K$12:$K$1011,$F$21,ローデータ!$S$12:$S$1011,$I$124,ローデータ!$H$12:$H$1011,A132)</f>
        <v>4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4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2</v>
      </c>
      <c r="D133" s="111">
        <f>COUNTIFS(ローデータ!$B$12:$B$1011,1,ローデータ!$K$12:$K$1011,$F$21,ローデータ!$L$12:$L$1011,$D$124,ローデータ!$H$12:$H$1011,A133)</f>
        <v>1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3</v>
      </c>
      <c r="I133" s="114">
        <f>COUNTIFS(ローデータ!$B$12:$B$1011,1,ローデータ!$K$12:$K$1011,$F$21,ローデータ!$S$12:$S$1011,$I$124,ローデータ!$H$12:$H$1011,A133)</f>
        <v>2</v>
      </c>
      <c r="J133" s="111">
        <f>COUNTIFS(ローデータ!$B$12:$B$1011,1,ローデータ!$K$12:$K$1011,$F$21,ローデータ!$S$12:$S$1011,$J$124,ローデータ!$H$12:$H$1011,A133)</f>
        <v>1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3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2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2</v>
      </c>
      <c r="I134" s="114">
        <f>COUNTIFS(ローデータ!$B$12:$B$1011,1,ローデータ!$K$12:$K$1011,$F$21,ローデータ!$S$12:$S$1011,$I$124,ローデータ!$H$12:$H$1011,A134)</f>
        <v>2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2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106</v>
      </c>
      <c r="D136" s="108">
        <f t="shared" ref="D136:G136" si="11">SUM(D127:D135)</f>
        <v>4</v>
      </c>
      <c r="E136" s="108">
        <f t="shared" si="11"/>
        <v>1</v>
      </c>
      <c r="F136" s="108">
        <f t="shared" si="11"/>
        <v>0</v>
      </c>
      <c r="G136" s="108">
        <f t="shared" si="11"/>
        <v>0</v>
      </c>
      <c r="H136" s="113">
        <f>SUM(C136:G136)</f>
        <v>111</v>
      </c>
      <c r="I136" s="110">
        <f>SUM(I127:I135)</f>
        <v>109</v>
      </c>
      <c r="J136" s="108">
        <f>SUM(J127:J135)</f>
        <v>2</v>
      </c>
      <c r="K136" s="108">
        <f>SUM(K127:K135)</f>
        <v>0</v>
      </c>
      <c r="L136" s="108">
        <f t="shared" si="9"/>
        <v>111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4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4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4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1</v>
      </c>
      <c r="N143" s="90">
        <f>SUMIFS(ローデータ!$Y$12:$Y$1011,ローデータ!$B$12:$B$1011,1,ローデータ!$K$12:$K$1011,$F$21,ローデータ!$H$12:$H$1011,A143)</f>
        <v>2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7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1</v>
      </c>
      <c r="D144" s="90">
        <f>SUMIFS(ローデータ!$N$12:$N$1011,ローデータ!$B$12:$B$1011,1,ローデータ!$K$12:$K$1011,$F$21,ローデータ!$H$12:$H$1011,A144)</f>
        <v>53</v>
      </c>
      <c r="E144" s="90">
        <f>SUMIFS(ローデータ!$O$12:$O$1011,ローデータ!$B$12:$B$1011,1,ローデータ!$K$12:$K$1011,$F$21,ローデータ!$H$12:$H$1011,A144)</f>
        <v>7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61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46</v>
      </c>
      <c r="K144" s="90">
        <f>SUMIFS(ローデータ!$V$12:$V$1011,ローデータ!$B$12:$B$1011,1,ローデータ!$K$12:$K$1011,$F$21,ローデータ!$H$12:$H$1011,A144)</f>
        <v>8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28</v>
      </c>
      <c r="N144" s="90">
        <f>SUMIFS(ローデータ!$Y$12:$Y$1011,ローデータ!$B$12:$B$1011,1,ローデータ!$K$12:$K$1011,$F$21,ローデータ!$H$12:$H$1011,A144)</f>
        <v>9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92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2</v>
      </c>
      <c r="D145" s="90">
        <f>SUMIFS(ローデータ!$N$12:$N$1011,ローデータ!$B$12:$B$1011,1,ローデータ!$K$12:$K$1011,$F$21,ローデータ!$H$12:$H$1011,A145)</f>
        <v>38</v>
      </c>
      <c r="E145" s="90">
        <f>SUMIFS(ローデータ!$O$12:$O$1011,ローデータ!$B$12:$B$1011,1,ローデータ!$K$12:$K$1011,$F$21,ローデータ!$H$12:$H$1011,A145)</f>
        <v>9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49</v>
      </c>
      <c r="I145" s="93">
        <f>SUMIFS(ローデータ!$T$12:$T$1011,ローデータ!$B$12:$B$1011,1,ローデータ!$K$12:$K$1011,$F$21,ローデータ!$H$12:$H$1011,A145)</f>
        <v>0</v>
      </c>
      <c r="J145" s="90">
        <f>SUMIFS(ローデータ!$U$12:$U$1011,ローデータ!$B$12:$B$1011,1,ローデータ!$K$12:$K$1011,$F$21,ローデータ!$H$12:$H$1011,A145)</f>
        <v>25</v>
      </c>
      <c r="K145" s="90">
        <f>SUMIFS(ローデータ!$V$12:$V$1011,ローデータ!$B$12:$B$1011,1,ローデータ!$K$12:$K$1011,$F$21,ローデータ!$H$12:$H$1011,A145)</f>
        <v>9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16</v>
      </c>
      <c r="N145" s="90">
        <f>SUMIFS(ローデータ!$Y$12:$Y$1011,ローデータ!$B$12:$B$1011,1,ローデータ!$K$12:$K$1011,$F$21,ローデータ!$H$12:$H$1011,A145)</f>
        <v>5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55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7</v>
      </c>
      <c r="E146" s="90">
        <f>SUMIFS(ローデータ!$O$12:$O$1011,ローデータ!$B$12:$B$1011,1,ローデータ!$K$12:$K$1011,$F$21,ローデータ!$H$12:$H$1011,A146)</f>
        <v>5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12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4</v>
      </c>
      <c r="K146" s="90">
        <f>SUMIFS(ローデータ!$V$12:$V$1011,ローデータ!$B$12:$B$1011,1,ローデータ!$K$12:$K$1011,$F$21,ローデータ!$H$12:$H$1011,A146)</f>
        <v>7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3</v>
      </c>
      <c r="N146" s="90">
        <f>SUMIFS(ローデータ!$Y$12:$Y$1011,ローデータ!$B$12:$B$1011,1,ローデータ!$K$12:$K$1011,$F$21,ローデータ!$H$12:$H$1011,A146)</f>
        <v>2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16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1</v>
      </c>
      <c r="D147" s="90">
        <f>SUMIFS(ローデータ!$N$12:$N$1011,ローデータ!$B$12:$B$1011,1,ローデータ!$K$12:$K$1011,$F$21,ローデータ!$H$12:$H$1011,A147)</f>
        <v>7</v>
      </c>
      <c r="E147" s="90">
        <f>SUMIFS(ローデータ!$O$12:$O$1011,ローデータ!$B$12:$B$1011,1,ローデータ!$K$12:$K$1011,$F$21,ローデータ!$H$12:$H$1011,A147)</f>
        <v>4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12</v>
      </c>
      <c r="I147" s="93">
        <f>SUMIFS(ローデータ!$T$12:$T$1011,ローデータ!$B$12:$B$1011,1,ローデータ!$K$12:$K$1011,$F$21,ローデータ!$H$12:$H$1011,A147)</f>
        <v>1</v>
      </c>
      <c r="J147" s="90">
        <f>SUMIFS(ローデータ!$U$12:$U$1011,ローデータ!$B$12:$B$1011,1,ローデータ!$K$12:$K$1011,$F$21,ローデータ!$H$12:$H$1011,A147)</f>
        <v>6</v>
      </c>
      <c r="K147" s="90">
        <f>SUMIFS(ローデータ!$V$12:$V$1011,ローデータ!$B$12:$B$1011,1,ローデータ!$K$12:$K$1011,$F$21,ローデータ!$H$12:$H$1011,A147)</f>
        <v>4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1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13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4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5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3</v>
      </c>
      <c r="K148" s="90">
        <f>SUMIFS(ローデータ!$V$12:$V$1011,ローデータ!$B$12:$B$1011,1,ローデータ!$K$12:$K$1011,$F$21,ローデータ!$H$12:$H$1011,A148)</f>
        <v>2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1</v>
      </c>
      <c r="N148" s="90">
        <f>SUMIFS(ローデータ!$Y$12:$Y$1011,ローデータ!$B$12:$B$1011,1,ローデータ!$K$12:$K$1011,$F$21,ローデータ!$H$12:$H$1011,A148)</f>
        <v>1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7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3</v>
      </c>
      <c r="E149" s="90">
        <f>SUMIFS(ローデータ!$O$12:$O$1011,ローデータ!$B$12:$B$1011,1,ローデータ!$K$12:$K$1011,$F$21,ローデータ!$H$12:$H$1011,A149)</f>
        <v>2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5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3</v>
      </c>
      <c r="K149" s="90">
        <f>SUMIFS(ローデータ!$V$12:$V$1011,ローデータ!$B$12:$B$1011,1,ローデータ!$K$12:$K$1011,$F$21,ローデータ!$H$12:$H$1011,A149)</f>
        <v>2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3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8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2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2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2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4</v>
      </c>
      <c r="D152" s="56">
        <f>SUM(D143:D151)</f>
        <v>116</v>
      </c>
      <c r="E152" s="56">
        <f>SUM(E143:E151)</f>
        <v>30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150</v>
      </c>
      <c r="I152" s="56">
        <f t="shared" ref="I152:O152" si="15">SUM(I143:I151)</f>
        <v>2</v>
      </c>
      <c r="J152" s="56">
        <f t="shared" si="15"/>
        <v>91</v>
      </c>
      <c r="K152" s="56">
        <f t="shared" si="15"/>
        <v>34</v>
      </c>
      <c r="L152" s="56">
        <f t="shared" si="15"/>
        <v>0</v>
      </c>
      <c r="M152" s="56">
        <f t="shared" si="15"/>
        <v>53</v>
      </c>
      <c r="N152" s="56">
        <f t="shared" si="15"/>
        <v>20</v>
      </c>
      <c r="O152" s="56">
        <f t="shared" si="15"/>
        <v>0</v>
      </c>
      <c r="P152" s="56">
        <f t="shared" si="13"/>
        <v>200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56" t="s">
        <v>85</v>
      </c>
      <c r="C159" s="384" t="s">
        <v>87</v>
      </c>
      <c r="D159" s="385"/>
      <c r="E159" s="386"/>
      <c r="F159" s="285">
        <f>COUNTIFS(ローデータ!$B$12:$B$1011,1,ローデータ!$I$12:$I$1011,$C$14,ローデータ!$K$12:$K$1011,F157)</f>
        <v>230</v>
      </c>
      <c r="G159" s="286"/>
      <c r="H159" s="285">
        <f>COUNTIFS(ローデータ!$B$12:$B$1011,1,ローデータ!$I$12:$I$1011,$C$14,ローデータ!$K$12:$K$1011,H157)</f>
        <v>98</v>
      </c>
      <c r="I159" s="286"/>
      <c r="J159" s="285">
        <f>COUNTIFS(ローデータ!$B$12:$B$1011,1,ローデータ!$I$12:$I$1011,$C$14,ローデータ!$K$12:$K$1011,J157)</f>
        <v>111</v>
      </c>
      <c r="K159" s="287"/>
      <c r="L159" s="286"/>
      <c r="M159" s="56">
        <f t="shared" ref="M159:M171" si="16">SUM(F159:L159)</f>
        <v>439</v>
      </c>
    </row>
    <row r="160" spans="1:16" ht="14.1" customHeight="1" x14ac:dyDescent="0.15">
      <c r="A160" s="382"/>
      <c r="B160" s="387" t="s">
        <v>86</v>
      </c>
      <c r="C160" s="150">
        <v>1</v>
      </c>
      <c r="D160" s="379" t="s">
        <v>75</v>
      </c>
      <c r="E160" s="380"/>
      <c r="F160" s="285">
        <f>COUNTIFS(ローデータ!$B$12:$B$1011,1,ローデータ!$I$12:$I$1011,$B$14,ローデータ!$J$12:$J$1011,C160,ローデータ!$K$12:$K$1011,$F$157)</f>
        <v>0</v>
      </c>
      <c r="G160" s="286"/>
      <c r="H160" s="285">
        <f>COUNTIFS(ローデータ!$B$12:$B$1011,1,ローデータ!$I$12:$I$1011,$B$14,ローデータ!$J$12:$J$1011,C160,ローデータ!$K$12:$K$1011,$H$157)</f>
        <v>0</v>
      </c>
      <c r="I160" s="286"/>
      <c r="J160" s="285">
        <f>COUNTIFS(ローデータ!$B$12:$B$1011,1,ローデータ!$I$12:$I$1011,$B$14,ローデータ!$J$12:$J$1011,C160,ローデータ!$K$12:$K$1011,$J$157)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50">
        <v>2</v>
      </c>
      <c r="D161" s="379" t="s">
        <v>76</v>
      </c>
      <c r="E161" s="380"/>
      <c r="F161" s="285">
        <f>COUNTIFS(ローデータ!$B$12:$B$1011,1,ローデータ!$I$12:$I$1011,$B$14,ローデータ!$J$12:$J$1011,C161,ローデータ!$K$12:$K$1011,$F$157)</f>
        <v>0</v>
      </c>
      <c r="G161" s="286"/>
      <c r="H161" s="285">
        <f>COUNTIFS(ローデータ!$B$12:$B$1011,1,ローデータ!$I$12:$I$1011,$B$14,ローデータ!$J$12:$J$1011,C161,ローデータ!$K$12:$K$1011,$H$157)</f>
        <v>0</v>
      </c>
      <c r="I161" s="286"/>
      <c r="J161" s="285">
        <f>COUNTIFS(ローデータ!$B$12:$B$1011,1,ローデータ!$I$12:$I$1011,$B$14,ローデータ!$J$12:$J$1011,C161,ローデータ!$K$12:$K$1011,$J$157)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50">
        <v>3</v>
      </c>
      <c r="D162" s="379" t="s">
        <v>77</v>
      </c>
      <c r="E162" s="380"/>
      <c r="F162" s="285">
        <f>COUNTIFS(ローデータ!$B$12:$B$1011,1,ローデータ!$I$12:$I$1011,$B$14,ローデータ!$J$12:$J$1011,C162,ローデータ!$K$12:$K$1011,$F$157)</f>
        <v>0</v>
      </c>
      <c r="G162" s="286"/>
      <c r="H162" s="285">
        <f>COUNTIFS(ローデータ!$B$12:$B$1011,1,ローデータ!$I$12:$I$1011,$B$14,ローデータ!$J$12:$J$1011,C162,ローデータ!$K$12:$K$1011,$H$157)</f>
        <v>0</v>
      </c>
      <c r="I162" s="286"/>
      <c r="J162" s="285">
        <f>COUNTIFS(ローデータ!$B$12:$B$1011,1,ローデータ!$I$12:$I$1011,$B$14,ローデータ!$J$12:$J$1011,C162,ローデータ!$K$12:$K$1011,$J$157)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50">
        <v>4</v>
      </c>
      <c r="D163" s="379" t="s">
        <v>110</v>
      </c>
      <c r="E163" s="380"/>
      <c r="F163" s="285">
        <f>COUNTIFS(ローデータ!$B$12:$B$1011,1,ローデータ!$I$12:$I$1011,$B$14,ローデータ!$J$12:$J$1011,C163,ローデータ!$K$12:$K$1011,$F$157)</f>
        <v>0</v>
      </c>
      <c r="G163" s="286"/>
      <c r="H163" s="285">
        <f>COUNTIFS(ローデータ!$B$12:$B$1011,1,ローデータ!$I$12:$I$1011,$B$14,ローデータ!$J$12:$J$1011,C163,ローデータ!$K$12:$K$1011,$H$157)</f>
        <v>0</v>
      </c>
      <c r="I163" s="286"/>
      <c r="J163" s="285">
        <f>COUNTIFS(ローデータ!$B$12:$B$1011,1,ローデータ!$I$12:$I$1011,$B$14,ローデータ!$J$12:$J$1011,C163,ローデータ!$K$12:$K$1011,$J$157)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50">
        <v>5</v>
      </c>
      <c r="D164" s="379" t="s">
        <v>78</v>
      </c>
      <c r="E164" s="380"/>
      <c r="F164" s="285">
        <f>COUNTIFS(ローデータ!$B$12:$B$1011,1,ローデータ!$I$12:$I$1011,$B$14,ローデータ!$J$12:$J$1011,C164,ローデータ!$K$12:$K$1011,$F$157)</f>
        <v>0</v>
      </c>
      <c r="G164" s="286"/>
      <c r="H164" s="285">
        <f>COUNTIFS(ローデータ!$B$12:$B$1011,1,ローデータ!$I$12:$I$1011,$B$14,ローデータ!$J$12:$J$1011,C164,ローデータ!$K$12:$K$1011,$H$157)</f>
        <v>0</v>
      </c>
      <c r="I164" s="286"/>
      <c r="J164" s="285">
        <f>COUNTIFS(ローデータ!$B$12:$B$1011,1,ローデータ!$I$12:$I$1011,$B$14,ローデータ!$J$12:$J$1011,C164,ローデータ!$K$12:$K$1011,$J$157)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50">
        <v>6</v>
      </c>
      <c r="D165" s="379" t="s">
        <v>79</v>
      </c>
      <c r="E165" s="380"/>
      <c r="F165" s="285">
        <f>COUNTIFS(ローデータ!$B$12:$B$1011,1,ローデータ!$I$12:$I$1011,$B$14,ローデータ!$J$12:$J$1011,C165,ローデータ!$K$12:$K$1011,$F$157)</f>
        <v>0</v>
      </c>
      <c r="G165" s="286"/>
      <c r="H165" s="285">
        <f>COUNTIFS(ローデータ!$B$12:$B$1011,1,ローデータ!$I$12:$I$1011,$B$14,ローデータ!$J$12:$J$1011,C165,ローデータ!$K$12:$K$1011,$H$157)</f>
        <v>0</v>
      </c>
      <c r="I165" s="286"/>
      <c r="J165" s="285">
        <f>COUNTIFS(ローデータ!$B$12:$B$1011,1,ローデータ!$I$12:$I$1011,$B$14,ローデータ!$J$12:$J$1011,C165,ローデータ!$K$12:$K$1011,$J$157)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50">
        <v>7</v>
      </c>
      <c r="D166" s="379" t="s">
        <v>80</v>
      </c>
      <c r="E166" s="380"/>
      <c r="F166" s="285">
        <f>COUNTIFS(ローデータ!$B$12:$B$1011,1,ローデータ!$I$12:$I$1011,$B$14,ローデータ!$J$12:$J$1011,C166,ローデータ!$K$12:$K$1011,$F$157)</f>
        <v>0</v>
      </c>
      <c r="G166" s="286"/>
      <c r="H166" s="285">
        <f>COUNTIFS(ローデータ!$B$12:$B$1011,1,ローデータ!$I$12:$I$1011,$B$14,ローデータ!$J$12:$J$1011,C166,ローデータ!$K$12:$K$1011,$H$157)</f>
        <v>0</v>
      </c>
      <c r="I166" s="286"/>
      <c r="J166" s="285">
        <f>COUNTIFS(ローデータ!$B$12:$B$1011,1,ローデータ!$I$12:$I$1011,$B$14,ローデータ!$J$12:$J$1011,C166,ローデータ!$K$12:$K$1011,$J$157)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50">
        <v>8</v>
      </c>
      <c r="D167" s="379" t="s">
        <v>81</v>
      </c>
      <c r="E167" s="380"/>
      <c r="F167" s="285">
        <f>COUNTIFS(ローデータ!$B$12:$B$1011,1,ローデータ!$I$12:$I$1011,$B$14,ローデータ!$J$12:$J$1011,C167,ローデータ!$K$12:$K$1011,$F$157)</f>
        <v>0</v>
      </c>
      <c r="G167" s="286"/>
      <c r="H167" s="285">
        <f>COUNTIFS(ローデータ!$B$12:$B$1011,1,ローデータ!$I$12:$I$1011,$B$14,ローデータ!$J$12:$J$1011,C167,ローデータ!$K$12:$K$1011,$H$157)</f>
        <v>0</v>
      </c>
      <c r="I167" s="286"/>
      <c r="J167" s="285">
        <f>COUNTIFS(ローデータ!$B$12:$B$1011,1,ローデータ!$I$12:$I$1011,$B$14,ローデータ!$J$12:$J$1011,C167,ローデータ!$K$12:$K$1011,$J$157)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50">
        <v>9</v>
      </c>
      <c r="D168" s="379" t="s">
        <v>82</v>
      </c>
      <c r="E168" s="380"/>
      <c r="F168" s="285">
        <f>COUNTIFS(ローデータ!$B$12:$B$1011,1,ローデータ!$I$12:$I$1011,$B$14,ローデータ!$J$12:$J$1011,C168,ローデータ!$K$12:$K$1011,$F$157)</f>
        <v>0</v>
      </c>
      <c r="G168" s="286"/>
      <c r="H168" s="285">
        <f>COUNTIFS(ローデータ!$B$12:$B$1011,1,ローデータ!$I$12:$I$1011,$B$14,ローデータ!$J$12:$J$1011,C168,ローデータ!$K$12:$K$1011,$H$157)</f>
        <v>0</v>
      </c>
      <c r="I168" s="286"/>
      <c r="J168" s="285">
        <f>COUNTIFS(ローデータ!$B$12:$B$1011,1,ローデータ!$I$12:$I$1011,$B$14,ローデータ!$J$12:$J$1011,C168,ローデータ!$K$12:$K$1011,$J$157)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50">
        <v>10</v>
      </c>
      <c r="D169" s="379" t="s">
        <v>111</v>
      </c>
      <c r="E169" s="380"/>
      <c r="F169" s="285">
        <f>COUNTIFS(ローデータ!$B$12:$B$1011,1,ローデータ!$I$12:$I$1011,$B$14,ローデータ!$J$12:$J$1011,C169,ローデータ!$K$12:$K$1011,$F$157)</f>
        <v>0</v>
      </c>
      <c r="G169" s="286"/>
      <c r="H169" s="285">
        <f>COUNTIFS(ローデータ!$B$12:$B$1011,1,ローデータ!$I$12:$I$1011,$B$14,ローデータ!$J$12:$J$1011,C169,ローデータ!$K$12:$K$1011,$H$157)</f>
        <v>0</v>
      </c>
      <c r="I169" s="286"/>
      <c r="J169" s="285">
        <f>COUNTIFS(ローデータ!$B$12:$B$1011,1,ローデータ!$I$12:$I$1011,$B$14,ローデータ!$J$12:$J$1011,C169,ローデータ!$K$12:$K$1011,$J$157)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50">
        <v>11</v>
      </c>
      <c r="D170" s="379" t="s">
        <v>83</v>
      </c>
      <c r="E170" s="380"/>
      <c r="F170" s="285">
        <f>COUNTIFS(ローデータ!$B$12:$B$1011,1,ローデータ!$I$12:$I$1011,$B$14,ローデータ!$J$12:$J$1011,C170,ローデータ!$K$12:$K$1011,$F$157)</f>
        <v>0</v>
      </c>
      <c r="G170" s="286"/>
      <c r="H170" s="285">
        <f>COUNTIFS(ローデータ!$B$12:$B$1011,1,ローデータ!$I$12:$I$1011,$B$14,ローデータ!$J$12:$J$1011,C170,ローデータ!$K$12:$K$1011,$H$157)</f>
        <v>0</v>
      </c>
      <c r="I170" s="286"/>
      <c r="J170" s="285">
        <f>COUNTIFS(ローデータ!$B$12:$B$1011,1,ローデータ!$I$12:$I$1011,$B$14,ローデータ!$J$12:$J$1011,C170,ローデータ!$K$12:$K$1011,$J$157)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230</v>
      </c>
      <c r="G171" s="286"/>
      <c r="H171" s="285">
        <f>SUM(H159:I170)</f>
        <v>98</v>
      </c>
      <c r="I171" s="286"/>
      <c r="J171" s="285">
        <f>SUM(J159:L170)</f>
        <v>111</v>
      </c>
      <c r="K171" s="287"/>
      <c r="L171" s="286"/>
      <c r="M171" s="56">
        <f t="shared" si="16"/>
        <v>439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COUNTIFS(ローデータ!$B$12:$B$1011,1,ローデータ!$I$12:$I$1011,$C$14,ローデータ!$K$12:$K$1011,$B$21,ローデータ!$L$12:$L$1011,F176)</f>
        <v>210</v>
      </c>
      <c r="G179" s="56">
        <f>COUNTIFS(ローデータ!$B$12:$B$1011,1,ローデータ!$I$12:$I$1011,$C$14,ローデータ!$K$12:$K$1011,$B$21,ローデータ!$L$12:$L$1011,G176)</f>
        <v>16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2</v>
      </c>
      <c r="K179" s="106">
        <f t="shared" ref="K179:K191" si="17">SUM(F179:J179)</f>
        <v>230</v>
      </c>
      <c r="L179" s="9"/>
    </row>
    <row r="180" spans="1:13" ht="14.1" customHeight="1" x14ac:dyDescent="0.15">
      <c r="A180" s="382"/>
      <c r="B180" s="387" t="s">
        <v>86</v>
      </c>
      <c r="C180" s="150">
        <v>1</v>
      </c>
      <c r="D180" s="379" t="s">
        <v>75</v>
      </c>
      <c r="E180" s="38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50">
        <v>2</v>
      </c>
      <c r="D181" s="379" t="s">
        <v>76</v>
      </c>
      <c r="E181" s="38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50">
        <v>3</v>
      </c>
      <c r="D182" s="379" t="s">
        <v>77</v>
      </c>
      <c r="E182" s="38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50">
        <v>4</v>
      </c>
      <c r="D183" s="379" t="s">
        <v>110</v>
      </c>
      <c r="E183" s="38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50">
        <v>5</v>
      </c>
      <c r="D184" s="379" t="s">
        <v>78</v>
      </c>
      <c r="E184" s="380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50">
        <v>6</v>
      </c>
      <c r="D185" s="379" t="s">
        <v>79</v>
      </c>
      <c r="E185" s="38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50">
        <v>7</v>
      </c>
      <c r="D186" s="379" t="s">
        <v>80</v>
      </c>
      <c r="E186" s="38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50">
        <v>8</v>
      </c>
      <c r="D187" s="379" t="s">
        <v>81</v>
      </c>
      <c r="E187" s="38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50">
        <v>9</v>
      </c>
      <c r="D188" s="379" t="s">
        <v>82</v>
      </c>
      <c r="E188" s="38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50">
        <v>10</v>
      </c>
      <c r="D189" s="379" t="s">
        <v>111</v>
      </c>
      <c r="E189" s="38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50">
        <v>11</v>
      </c>
      <c r="D190" s="379" t="s">
        <v>83</v>
      </c>
      <c r="E190" s="38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210</v>
      </c>
      <c r="G191" s="56">
        <f>SUM(G179:G190)</f>
        <v>16</v>
      </c>
      <c r="H191" s="56">
        <f>SUM(H179:H190)</f>
        <v>1</v>
      </c>
      <c r="I191" s="56">
        <f>SUM(I179:I190)</f>
        <v>1</v>
      </c>
      <c r="J191" s="56">
        <f>SUM(J179:J190)</f>
        <v>2</v>
      </c>
      <c r="K191" s="106">
        <f t="shared" si="17"/>
        <v>230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SUMIFS(ローデータ!M12:M1011,ローデータ!$B$12:$B$1011,1,ローデータ!$I$12:$I$1011,$C$14,ローデータ!$K$12:$K$1011,$B$21)</f>
        <v>51</v>
      </c>
      <c r="G198" s="89">
        <f>SUMIFS(ローデータ!N12:N1011,ローデータ!$B$12:$B$1011,1,ローデータ!$I$12:$I$1011,$C$14,ローデータ!$K$12:$K$1011,$B$21)</f>
        <v>138</v>
      </c>
      <c r="H198" s="89">
        <f>SUMIFS(ローデータ!O12:O1011,ローデータ!$B$12:$B$1011,1,ローデータ!$I$12:$I$1011,$C$14,ローデータ!$K$12:$K$1011,$B$21)</f>
        <v>85</v>
      </c>
      <c r="I198" s="89">
        <f>SUMIFS(ローデータ!P12:P1011,ローデータ!$B$12:$B$1011,1,ローデータ!$I$12:$I$1011,$C$14,ローデータ!$K$12:$K$1011,$B$21)</f>
        <v>37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311</v>
      </c>
      <c r="L198" s="9"/>
    </row>
    <row r="199" spans="1:18" ht="14.1" customHeight="1" x14ac:dyDescent="0.15">
      <c r="A199" s="382"/>
      <c r="B199" s="387" t="s">
        <v>86</v>
      </c>
      <c r="C199" s="150">
        <v>1</v>
      </c>
      <c r="D199" s="379" t="s">
        <v>75</v>
      </c>
      <c r="E199" s="38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50">
        <v>2</v>
      </c>
      <c r="D200" s="379" t="s">
        <v>76</v>
      </c>
      <c r="E200" s="38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50">
        <v>3</v>
      </c>
      <c r="D201" s="379" t="s">
        <v>77</v>
      </c>
      <c r="E201" s="38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50">
        <v>4</v>
      </c>
      <c r="D202" s="379" t="s">
        <v>110</v>
      </c>
      <c r="E202" s="38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50">
        <v>5</v>
      </c>
      <c r="D203" s="379" t="s">
        <v>78</v>
      </c>
      <c r="E203" s="38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50">
        <v>6</v>
      </c>
      <c r="D204" s="379" t="s">
        <v>79</v>
      </c>
      <c r="E204" s="38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50">
        <v>7</v>
      </c>
      <c r="D205" s="379" t="s">
        <v>80</v>
      </c>
      <c r="E205" s="38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50">
        <v>8</v>
      </c>
      <c r="D206" s="379" t="s">
        <v>81</v>
      </c>
      <c r="E206" s="38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50">
        <v>9</v>
      </c>
      <c r="D207" s="379" t="s">
        <v>82</v>
      </c>
      <c r="E207" s="38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50">
        <v>10</v>
      </c>
      <c r="D208" s="379" t="s">
        <v>111</v>
      </c>
      <c r="E208" s="38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50">
        <v>11</v>
      </c>
      <c r="D209" s="379" t="s">
        <v>83</v>
      </c>
      <c r="E209" s="38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51</v>
      </c>
      <c r="G210" s="94">
        <f t="shared" ref="G210:I210" si="19">SUM(G198:G209)</f>
        <v>138</v>
      </c>
      <c r="H210" s="94">
        <f>SUM(H198:H209)</f>
        <v>85</v>
      </c>
      <c r="I210" s="94">
        <f t="shared" si="19"/>
        <v>37</v>
      </c>
      <c r="J210" s="94">
        <f>SUM(J198:J209)</f>
        <v>0</v>
      </c>
      <c r="K210" s="118">
        <f t="shared" si="18"/>
        <v>311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47">
        <v>1</v>
      </c>
      <c r="G214" s="147">
        <v>2</v>
      </c>
      <c r="H214" s="14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53" t="s">
        <v>67</v>
      </c>
      <c r="G215" s="153" t="s">
        <v>66</v>
      </c>
      <c r="H215" s="15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COUNTIFS(ローデータ!$B$12:$B$1011,1,ローデータ!$I$12:$I$1011,$C$14,ローデータ!$K$12:$K$1011,$D$21,ローデータ!$S$12:$S$1011,F214)</f>
        <v>95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98</v>
      </c>
    </row>
    <row r="217" spans="1:18" ht="14.1" customHeight="1" x14ac:dyDescent="0.15">
      <c r="A217" s="382"/>
      <c r="B217" s="387" t="s">
        <v>86</v>
      </c>
      <c r="C217" s="150">
        <v>1</v>
      </c>
      <c r="D217" s="379" t="s">
        <v>75</v>
      </c>
      <c r="E217" s="38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50">
        <v>2</v>
      </c>
      <c r="D218" s="379" t="s">
        <v>76</v>
      </c>
      <c r="E218" s="380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50">
        <v>3</v>
      </c>
      <c r="D219" s="379" t="s">
        <v>77</v>
      </c>
      <c r="E219" s="38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50">
        <v>4</v>
      </c>
      <c r="D220" s="379" t="s">
        <v>110</v>
      </c>
      <c r="E220" s="38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50">
        <v>5</v>
      </c>
      <c r="D221" s="379" t="s">
        <v>78</v>
      </c>
      <c r="E221" s="380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50">
        <v>6</v>
      </c>
      <c r="D222" s="379" t="s">
        <v>79</v>
      </c>
      <c r="E222" s="38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50">
        <v>7</v>
      </c>
      <c r="D223" s="379" t="s">
        <v>80</v>
      </c>
      <c r="E223" s="38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50">
        <v>8</v>
      </c>
      <c r="D224" s="379" t="s">
        <v>81</v>
      </c>
      <c r="E224" s="38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50">
        <v>9</v>
      </c>
      <c r="D225" s="379" t="s">
        <v>82</v>
      </c>
      <c r="E225" s="38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50">
        <v>10</v>
      </c>
      <c r="D226" s="379" t="s">
        <v>111</v>
      </c>
      <c r="E226" s="38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50">
        <v>11</v>
      </c>
      <c r="D227" s="379" t="s">
        <v>83</v>
      </c>
      <c r="E227" s="38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95</v>
      </c>
      <c r="G228" s="56">
        <f>SUM(G216:G227)</f>
        <v>3</v>
      </c>
      <c r="H228" s="56">
        <f>SUM(H216:H227)</f>
        <v>0</v>
      </c>
      <c r="I228" s="56">
        <f t="shared" si="20"/>
        <v>98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SUMIFS(ローデータ!T12:T1011,ローデータ!$B$12:$B$1011,1,ローデータ!$I$12:$I$1011,$C$14,ローデータ!$K$12:$K$1011,$D$21)</f>
        <v>2</v>
      </c>
      <c r="G234" s="89">
        <f>SUMIFS(ローデータ!U12:U1011,ローデータ!$B$12:$B$1011,1,ローデータ!$I$12:$I$1011,$C$14,ローデータ!$K$12:$K$1011,$D$21)</f>
        <v>67</v>
      </c>
      <c r="H234" s="89">
        <f>SUMIFS(ローデータ!V12:V1011,ローデータ!$B$12:$B$1011,1,ローデータ!$I$12:$I$1011,$C$14,ローデータ!$K$12:$K$1011,$D$21)</f>
        <v>3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21</v>
      </c>
      <c r="K234" s="89">
        <f>SUMIFS(ローデータ!Y12:Y1011,ローデータ!$B$12:$B$1011,1,ローデータ!$I$12:$I$1011,$C$14,ローデータ!$K$12:$K$1011,$D$21)</f>
        <v>28</v>
      </c>
      <c r="L234" s="89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122</v>
      </c>
    </row>
    <row r="235" spans="1:14" ht="14.1" customHeight="1" x14ac:dyDescent="0.15">
      <c r="A235" s="382"/>
      <c r="B235" s="387" t="s">
        <v>86</v>
      </c>
      <c r="C235" s="150">
        <v>1</v>
      </c>
      <c r="D235" s="379" t="s">
        <v>75</v>
      </c>
      <c r="E235" s="38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50">
        <v>2</v>
      </c>
      <c r="D236" s="379" t="s">
        <v>76</v>
      </c>
      <c r="E236" s="380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50">
        <v>3</v>
      </c>
      <c r="D237" s="379" t="s">
        <v>77</v>
      </c>
      <c r="E237" s="38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50">
        <v>4</v>
      </c>
      <c r="D238" s="379" t="s">
        <v>110</v>
      </c>
      <c r="E238" s="38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50">
        <v>5</v>
      </c>
      <c r="D239" s="379" t="s">
        <v>78</v>
      </c>
      <c r="E239" s="380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50">
        <v>6</v>
      </c>
      <c r="D240" s="379" t="s">
        <v>79</v>
      </c>
      <c r="E240" s="38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50">
        <v>7</v>
      </c>
      <c r="D241" s="379" t="s">
        <v>80</v>
      </c>
      <c r="E241" s="38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50">
        <v>8</v>
      </c>
      <c r="D242" s="379" t="s">
        <v>81</v>
      </c>
      <c r="E242" s="38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50">
        <v>9</v>
      </c>
      <c r="D243" s="379" t="s">
        <v>82</v>
      </c>
      <c r="E243" s="38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50">
        <v>10</v>
      </c>
      <c r="D244" s="379" t="s">
        <v>111</v>
      </c>
      <c r="E244" s="38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50">
        <v>11</v>
      </c>
      <c r="D245" s="379" t="s">
        <v>83</v>
      </c>
      <c r="E245" s="38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2</v>
      </c>
      <c r="G246" s="94">
        <f t="shared" ref="G246:L246" si="22">SUM(G234:G245)</f>
        <v>67</v>
      </c>
      <c r="H246" s="94">
        <f t="shared" si="22"/>
        <v>3</v>
      </c>
      <c r="I246" s="94">
        <f>SUM(I234:I245)</f>
        <v>0</v>
      </c>
      <c r="J246" s="94">
        <f t="shared" si="22"/>
        <v>21</v>
      </c>
      <c r="K246" s="94">
        <f>SUM(K234:K245)</f>
        <v>28</v>
      </c>
      <c r="L246" s="94">
        <f t="shared" si="22"/>
        <v>1</v>
      </c>
      <c r="M246" s="56">
        <f t="shared" si="21"/>
        <v>122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COUNTIFS(ローデータ!$B$12:$B$1011,1,ローデータ!$I$12:$I$1011,$C$14,ローデータ!$K$12:$K$1011,$F$21,ローデータ!$L$12:$L$1011,F251)</f>
        <v>106</v>
      </c>
      <c r="G254" s="56">
        <f>COUNTIFS(ローデータ!$B$12:$B$1011,1,ローデータ!$I$12:$I$1011,$C$14,ローデータ!$K$12:$K$1011,$F$21,ローデータ!$L$12:$L$1011,G251)</f>
        <v>4</v>
      </c>
      <c r="H254" s="56">
        <f>COUNTIFS(ローデータ!$B$12:$B$1011,1,ローデータ!$I$12:$I$1011,$C$14,ローデータ!$K$12:$K$1011,$F$21,ローデータ!$L$12:$L$1011,H251)</f>
        <v>1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111</v>
      </c>
      <c r="L254" s="56">
        <f>COUNTIFS(ローデータ!$B$12:$B$1011,1,ローデータ!$I$12:$I$1011,$C$14,ローデータ!$K$12:$K$1011,$F$21,ローデータ!$S$12:$S$1011,L251)</f>
        <v>109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111</v>
      </c>
    </row>
    <row r="255" spans="1:17" ht="14.1" customHeight="1" x14ac:dyDescent="0.15">
      <c r="A255" s="404"/>
      <c r="B255" s="406" t="s">
        <v>86</v>
      </c>
      <c r="C255" s="150">
        <v>1</v>
      </c>
      <c r="D255" s="379" t="s">
        <v>75</v>
      </c>
      <c r="E255" s="386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50">
        <v>2</v>
      </c>
      <c r="D256" s="379" t="s">
        <v>76</v>
      </c>
      <c r="E256" s="386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50">
        <v>3</v>
      </c>
      <c r="D257" s="379" t="s">
        <v>77</v>
      </c>
      <c r="E257" s="386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50">
        <v>4</v>
      </c>
      <c r="D258" s="379" t="s">
        <v>110</v>
      </c>
      <c r="E258" s="38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50">
        <v>5</v>
      </c>
      <c r="D259" s="379" t="s">
        <v>78</v>
      </c>
      <c r="E259" s="386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50">
        <v>6</v>
      </c>
      <c r="D260" s="379" t="s">
        <v>79</v>
      </c>
      <c r="E260" s="386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50">
        <v>7</v>
      </c>
      <c r="D261" s="379" t="s">
        <v>80</v>
      </c>
      <c r="E261" s="386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50">
        <v>8</v>
      </c>
      <c r="D262" s="379" t="s">
        <v>81</v>
      </c>
      <c r="E262" s="386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50">
        <v>9</v>
      </c>
      <c r="D263" s="379" t="s">
        <v>82</v>
      </c>
      <c r="E263" s="386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50">
        <v>10</v>
      </c>
      <c r="D264" s="379" t="s">
        <v>111</v>
      </c>
      <c r="E264" s="38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50">
        <v>11</v>
      </c>
      <c r="D265" s="379" t="s">
        <v>83</v>
      </c>
      <c r="E265" s="386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106</v>
      </c>
      <c r="G266" s="56">
        <f t="shared" ref="G266" si="25">SUM(G254:G265)</f>
        <v>4</v>
      </c>
      <c r="H266" s="56">
        <f>SUM(H254:H265)</f>
        <v>1</v>
      </c>
      <c r="I266" s="56">
        <f>SUM(I254:I265)</f>
        <v>0</v>
      </c>
      <c r="J266" s="56">
        <f>SUM(J254:J265)</f>
        <v>0</v>
      </c>
      <c r="K266" s="119">
        <f t="shared" si="23"/>
        <v>111</v>
      </c>
      <c r="L266" s="94">
        <f>SUM(L254:L265)</f>
        <v>109</v>
      </c>
      <c r="M266" s="94">
        <f>SUM(M254:M265)</f>
        <v>2</v>
      </c>
      <c r="N266" s="94">
        <f>SUM(N254:N265)</f>
        <v>0</v>
      </c>
      <c r="O266" s="56">
        <f>SUM(L266:N266)</f>
        <v>111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SUMIFS(ローデータ!M86:M1085,ローデータ!$B$12:$B$1011,1,ローデータ!$I$12:$I$1011,$C$14,ローデータ!$K$12:$K$1011,$F$21)</f>
        <v>29</v>
      </c>
      <c r="G272" s="89">
        <f>SUMIFS(ローデータ!N86:N1085,ローデータ!$B$12:$B$1011,1,ローデータ!$I$12:$I$1011,$C$14,ローデータ!$K$12:$K$1011,$F$21)</f>
        <v>65</v>
      </c>
      <c r="H272" s="89">
        <f>SUMIFS(ローデータ!O86:O1085,ローデータ!$B$12:$B$1011,1,ローデータ!$I$12:$I$1011,$C$14,ローデータ!$K$12:$K$1011,$F$21)</f>
        <v>24</v>
      </c>
      <c r="I272" s="89">
        <f>SUMIFS(ローデータ!P86:P1085,ローデータ!$B$12:$B$1011,1,ローデータ!$I$12:$I$1011,$C$14,ローデータ!$K$12:$K$1011,$F$21)</f>
        <v>6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124</v>
      </c>
      <c r="L272" s="94">
        <f>SUMIFS(ローデータ!$T$12:$T$1011,ローデータ!$B$12:$B$1011,1,ローデータ!$I$12:$I$1011,$C$14,ローデータ!$K$12:$K$1011,$F$21)</f>
        <v>2</v>
      </c>
      <c r="M272" s="94">
        <f>SUMIFS(ローデータ!$U$12:$U$1011,ローデータ!$B$12:$B$1011,1,ローデータ!$I$12:$I$1011,$C$14,ローデータ!$K$12:$K$1011,$F$21)</f>
        <v>91</v>
      </c>
      <c r="N272" s="94">
        <f>SUMIFS(ローデータ!$V$12:$V$1011,ローデータ!$B$12:$B$1011,1,ローデータ!$I$12:$I$1011,$C$14,ローデータ!$K$12:$K$1011,$F$21)</f>
        <v>34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53</v>
      </c>
      <c r="Q272" s="94">
        <f>SUMIFS(ローデータ!$Y$12:$Y$1011,ローデータ!$B$12:$B$1011,1,ローデータ!$I$12:$I$1011,$C$14,ローデータ!$K$12:$K$1011,$F$21)</f>
        <v>20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200</v>
      </c>
    </row>
    <row r="273" spans="1:19" ht="14.1" customHeight="1" x14ac:dyDescent="0.15">
      <c r="A273" s="382"/>
      <c r="B273" s="387" t="s">
        <v>86</v>
      </c>
      <c r="C273" s="150">
        <v>1</v>
      </c>
      <c r="D273" s="379" t="s">
        <v>75</v>
      </c>
      <c r="E273" s="38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50">
        <v>2</v>
      </c>
      <c r="D274" s="379" t="s">
        <v>76</v>
      </c>
      <c r="E274" s="38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50">
        <v>3</v>
      </c>
      <c r="D275" s="379" t="s">
        <v>77</v>
      </c>
      <c r="E275" s="38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50">
        <v>4</v>
      </c>
      <c r="D276" s="413" t="s">
        <v>110</v>
      </c>
      <c r="E276" s="414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50">
        <v>5</v>
      </c>
      <c r="D277" s="379" t="s">
        <v>78</v>
      </c>
      <c r="E277" s="38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50">
        <v>6</v>
      </c>
      <c r="D278" s="379" t="s">
        <v>79</v>
      </c>
      <c r="E278" s="38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50">
        <v>7</v>
      </c>
      <c r="D279" s="379" t="s">
        <v>80</v>
      </c>
      <c r="E279" s="38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50">
        <v>8</v>
      </c>
      <c r="D280" s="379" t="s">
        <v>81</v>
      </c>
      <c r="E280" s="38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50">
        <v>9</v>
      </c>
      <c r="D281" s="379" t="s">
        <v>82</v>
      </c>
      <c r="E281" s="38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50">
        <v>10</v>
      </c>
      <c r="D282" s="379" t="s">
        <v>111</v>
      </c>
      <c r="E282" s="38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50">
        <v>11</v>
      </c>
      <c r="D283" s="379" t="s">
        <v>83</v>
      </c>
      <c r="E283" s="38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29</v>
      </c>
      <c r="G284" s="56">
        <f t="shared" ref="G284:J284" si="28">SUM(G272:G283)</f>
        <v>65</v>
      </c>
      <c r="H284" s="56">
        <f t="shared" si="28"/>
        <v>24</v>
      </c>
      <c r="I284" s="56">
        <f t="shared" si="28"/>
        <v>6</v>
      </c>
      <c r="J284" s="56">
        <f t="shared" si="28"/>
        <v>0</v>
      </c>
      <c r="K284" s="95">
        <f t="shared" si="26"/>
        <v>124</v>
      </c>
      <c r="L284" s="94">
        <f>SUM(L272:L283)</f>
        <v>2</v>
      </c>
      <c r="M284" s="94">
        <f t="shared" ref="M284:R284" si="29">SUM(M272:M283)</f>
        <v>91</v>
      </c>
      <c r="N284" s="94">
        <f t="shared" si="29"/>
        <v>34</v>
      </c>
      <c r="O284" s="94">
        <f t="shared" si="29"/>
        <v>0</v>
      </c>
      <c r="P284" s="94">
        <f t="shared" si="29"/>
        <v>53</v>
      </c>
      <c r="Q284" s="94">
        <f t="shared" si="29"/>
        <v>20</v>
      </c>
      <c r="R284" s="94">
        <f t="shared" si="29"/>
        <v>0</v>
      </c>
      <c r="S284" s="56">
        <f t="shared" si="27"/>
        <v>200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57">
        <v>2</v>
      </c>
      <c r="Q3" s="423" t="s">
        <v>55</v>
      </c>
      <c r="R3" s="424"/>
      <c r="S3" s="424"/>
      <c r="T3" s="425"/>
      <c r="U3" s="157">
        <v>3</v>
      </c>
      <c r="V3" s="423" t="s">
        <v>56</v>
      </c>
      <c r="W3" s="424"/>
      <c r="X3" s="424"/>
      <c r="Y3" s="425"/>
      <c r="Z3" s="157">
        <v>4</v>
      </c>
      <c r="AA3" s="423" t="s">
        <v>57</v>
      </c>
      <c r="AB3" s="424"/>
      <c r="AC3" s="424"/>
      <c r="AD3" s="425"/>
      <c r="AE3" s="157">
        <v>5</v>
      </c>
      <c r="AF3" s="423" t="s">
        <v>58</v>
      </c>
      <c r="AG3" s="424"/>
      <c r="AH3" s="424"/>
      <c r="AI3" s="425"/>
      <c r="AJ3" s="157">
        <v>6</v>
      </c>
      <c r="AK3" s="423" t="s">
        <v>134</v>
      </c>
      <c r="AL3" s="424"/>
      <c r="AM3" s="424"/>
      <c r="AN3" s="425"/>
      <c r="AO3" s="157">
        <v>7</v>
      </c>
      <c r="AP3" s="423" t="s">
        <v>135</v>
      </c>
      <c r="AQ3" s="424"/>
      <c r="AR3" s="424"/>
      <c r="AS3" s="425"/>
      <c r="AT3" s="157">
        <v>8</v>
      </c>
      <c r="AU3" s="423" t="s">
        <v>61</v>
      </c>
      <c r="AV3" s="424"/>
      <c r="AW3" s="424"/>
      <c r="AX3" s="425"/>
      <c r="AY3" s="157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57">
        <v>2</v>
      </c>
      <c r="Q13" s="423" t="s">
        <v>55</v>
      </c>
      <c r="R13" s="424"/>
      <c r="S13" s="424"/>
      <c r="T13" s="425"/>
      <c r="U13" s="157">
        <v>3</v>
      </c>
      <c r="V13" s="423" t="s">
        <v>56</v>
      </c>
      <c r="W13" s="424"/>
      <c r="X13" s="424"/>
      <c r="Y13" s="425"/>
      <c r="Z13" s="157">
        <v>4</v>
      </c>
      <c r="AA13" s="423" t="s">
        <v>57</v>
      </c>
      <c r="AB13" s="424"/>
      <c r="AC13" s="424"/>
      <c r="AD13" s="425"/>
      <c r="AE13" s="157">
        <v>5</v>
      </c>
      <c r="AF13" s="423" t="s">
        <v>58</v>
      </c>
      <c r="AG13" s="424"/>
      <c r="AH13" s="424"/>
      <c r="AI13" s="425"/>
      <c r="AJ13" s="157">
        <v>6</v>
      </c>
      <c r="AK13" s="423" t="s">
        <v>134</v>
      </c>
      <c r="AL13" s="424"/>
      <c r="AM13" s="424"/>
      <c r="AN13" s="425"/>
      <c r="AO13" s="157">
        <v>7</v>
      </c>
      <c r="AP13" s="423" t="s">
        <v>135</v>
      </c>
      <c r="AQ13" s="424"/>
      <c r="AR13" s="424"/>
      <c r="AS13" s="425"/>
      <c r="AT13" s="157">
        <v>8</v>
      </c>
      <c r="AU13" s="423" t="s">
        <v>61</v>
      </c>
      <c r="AV13" s="424"/>
      <c r="AW13" s="424"/>
      <c r="AX13" s="425"/>
      <c r="AY13" s="157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57">
        <v>2</v>
      </c>
      <c r="Q23" s="423" t="s">
        <v>55</v>
      </c>
      <c r="R23" s="424"/>
      <c r="S23" s="424"/>
      <c r="T23" s="425"/>
      <c r="U23" s="157">
        <v>3</v>
      </c>
      <c r="V23" s="423" t="s">
        <v>56</v>
      </c>
      <c r="W23" s="424"/>
      <c r="X23" s="424"/>
      <c r="Y23" s="425"/>
      <c r="Z23" s="157">
        <v>4</v>
      </c>
      <c r="AA23" s="423" t="s">
        <v>57</v>
      </c>
      <c r="AB23" s="424"/>
      <c r="AC23" s="424"/>
      <c r="AD23" s="425"/>
      <c r="AE23" s="157">
        <v>5</v>
      </c>
      <c r="AF23" s="423" t="s">
        <v>58</v>
      </c>
      <c r="AG23" s="424"/>
      <c r="AH23" s="424"/>
      <c r="AI23" s="425"/>
      <c r="AJ23" s="157">
        <v>6</v>
      </c>
      <c r="AK23" s="423" t="s">
        <v>134</v>
      </c>
      <c r="AL23" s="424"/>
      <c r="AM23" s="424"/>
      <c r="AN23" s="425"/>
      <c r="AO23" s="157">
        <v>7</v>
      </c>
      <c r="AP23" s="423" t="s">
        <v>135</v>
      </c>
      <c r="AQ23" s="424"/>
      <c r="AR23" s="424"/>
      <c r="AS23" s="425"/>
      <c r="AT23" s="157">
        <v>8</v>
      </c>
      <c r="AU23" s="423" t="s">
        <v>61</v>
      </c>
      <c r="AV23" s="424"/>
      <c r="AW23" s="424"/>
      <c r="AX23" s="425"/>
      <c r="AY23" s="157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57">
        <v>2</v>
      </c>
      <c r="Q33" s="423" t="s">
        <v>55</v>
      </c>
      <c r="R33" s="424"/>
      <c r="S33" s="424"/>
      <c r="T33" s="425"/>
      <c r="U33" s="157">
        <v>3</v>
      </c>
      <c r="V33" s="423" t="s">
        <v>56</v>
      </c>
      <c r="W33" s="424"/>
      <c r="X33" s="424"/>
      <c r="Y33" s="425"/>
      <c r="Z33" s="157">
        <v>4</v>
      </c>
      <c r="AA33" s="423" t="s">
        <v>57</v>
      </c>
      <c r="AB33" s="424"/>
      <c r="AC33" s="424"/>
      <c r="AD33" s="425"/>
      <c r="AE33" s="157">
        <v>5</v>
      </c>
      <c r="AF33" s="423" t="s">
        <v>58</v>
      </c>
      <c r="AG33" s="424"/>
      <c r="AH33" s="424"/>
      <c r="AI33" s="425"/>
      <c r="AJ33" s="157">
        <v>6</v>
      </c>
      <c r="AK33" s="423" t="s">
        <v>134</v>
      </c>
      <c r="AL33" s="424"/>
      <c r="AM33" s="424"/>
      <c r="AN33" s="425"/>
      <c r="AO33" s="157">
        <v>7</v>
      </c>
      <c r="AP33" s="423" t="s">
        <v>135</v>
      </c>
      <c r="AQ33" s="424"/>
      <c r="AR33" s="424"/>
      <c r="AS33" s="425"/>
      <c r="AT33" s="157">
        <v>8</v>
      </c>
      <c r="AU33" s="423" t="s">
        <v>61</v>
      </c>
      <c r="AV33" s="424"/>
      <c r="AW33" s="424"/>
      <c r="AX33" s="425"/>
      <c r="AY33" s="157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57">
        <v>2</v>
      </c>
      <c r="Q43" s="423" t="s">
        <v>55</v>
      </c>
      <c r="R43" s="424"/>
      <c r="S43" s="424"/>
      <c r="T43" s="425"/>
      <c r="U43" s="157">
        <v>3</v>
      </c>
      <c r="V43" s="423" t="s">
        <v>56</v>
      </c>
      <c r="W43" s="424"/>
      <c r="X43" s="424"/>
      <c r="Y43" s="425"/>
      <c r="Z43" s="157">
        <v>4</v>
      </c>
      <c r="AA43" s="423" t="s">
        <v>57</v>
      </c>
      <c r="AB43" s="424"/>
      <c r="AC43" s="424"/>
      <c r="AD43" s="425"/>
      <c r="AE43" s="157">
        <v>5</v>
      </c>
      <c r="AF43" s="423" t="s">
        <v>58</v>
      </c>
      <c r="AG43" s="424"/>
      <c r="AH43" s="424"/>
      <c r="AI43" s="425"/>
      <c r="AJ43" s="157">
        <v>6</v>
      </c>
      <c r="AK43" s="423" t="s">
        <v>134</v>
      </c>
      <c r="AL43" s="424"/>
      <c r="AM43" s="424"/>
      <c r="AN43" s="425"/>
      <c r="AO43" s="157">
        <v>7</v>
      </c>
      <c r="AP43" s="423" t="s">
        <v>135</v>
      </c>
      <c r="AQ43" s="424"/>
      <c r="AR43" s="424"/>
      <c r="AS43" s="425"/>
      <c r="AT43" s="157">
        <v>8</v>
      </c>
      <c r="AU43" s="423" t="s">
        <v>61</v>
      </c>
      <c r="AV43" s="424"/>
      <c r="AW43" s="424"/>
      <c r="AX43" s="425"/>
      <c r="AY43" s="157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57">
        <v>2</v>
      </c>
      <c r="Q53" s="423" t="s">
        <v>55</v>
      </c>
      <c r="R53" s="424"/>
      <c r="S53" s="424"/>
      <c r="T53" s="425"/>
      <c r="U53" s="157">
        <v>3</v>
      </c>
      <c r="V53" s="423" t="s">
        <v>56</v>
      </c>
      <c r="W53" s="424"/>
      <c r="X53" s="424"/>
      <c r="Y53" s="425"/>
      <c r="Z53" s="157">
        <v>4</v>
      </c>
      <c r="AA53" s="423" t="s">
        <v>57</v>
      </c>
      <c r="AB53" s="424"/>
      <c r="AC53" s="424"/>
      <c r="AD53" s="425"/>
      <c r="AE53" s="157">
        <v>5</v>
      </c>
      <c r="AF53" s="423" t="s">
        <v>58</v>
      </c>
      <c r="AG53" s="424"/>
      <c r="AH53" s="424"/>
      <c r="AI53" s="425"/>
      <c r="AJ53" s="157">
        <v>6</v>
      </c>
      <c r="AK53" s="423" t="s">
        <v>134</v>
      </c>
      <c r="AL53" s="424"/>
      <c r="AM53" s="424"/>
      <c r="AN53" s="425"/>
      <c r="AO53" s="157">
        <v>7</v>
      </c>
      <c r="AP53" s="423" t="s">
        <v>135</v>
      </c>
      <c r="AQ53" s="424"/>
      <c r="AR53" s="424"/>
      <c r="AS53" s="425"/>
      <c r="AT53" s="157">
        <v>8</v>
      </c>
      <c r="AU53" s="423" t="s">
        <v>61</v>
      </c>
      <c r="AV53" s="424"/>
      <c r="AW53" s="424"/>
      <c r="AX53" s="425"/>
      <c r="AY53" s="157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57">
        <v>2</v>
      </c>
      <c r="Q63" s="423" t="s">
        <v>55</v>
      </c>
      <c r="R63" s="424"/>
      <c r="S63" s="424"/>
      <c r="T63" s="425"/>
      <c r="U63" s="157">
        <v>3</v>
      </c>
      <c r="V63" s="423" t="s">
        <v>56</v>
      </c>
      <c r="W63" s="424"/>
      <c r="X63" s="424"/>
      <c r="Y63" s="425"/>
      <c r="Z63" s="157">
        <v>4</v>
      </c>
      <c r="AA63" s="423" t="s">
        <v>57</v>
      </c>
      <c r="AB63" s="424"/>
      <c r="AC63" s="424"/>
      <c r="AD63" s="425"/>
      <c r="AE63" s="157">
        <v>5</v>
      </c>
      <c r="AF63" s="423" t="s">
        <v>58</v>
      </c>
      <c r="AG63" s="424"/>
      <c r="AH63" s="424"/>
      <c r="AI63" s="425"/>
      <c r="AJ63" s="157">
        <v>6</v>
      </c>
      <c r="AK63" s="423" t="s">
        <v>134</v>
      </c>
      <c r="AL63" s="424"/>
      <c r="AM63" s="424"/>
      <c r="AN63" s="425"/>
      <c r="AO63" s="157">
        <v>7</v>
      </c>
      <c r="AP63" s="423" t="s">
        <v>135</v>
      </c>
      <c r="AQ63" s="424"/>
      <c r="AR63" s="424"/>
      <c r="AS63" s="425"/>
      <c r="AT63" s="157">
        <v>8</v>
      </c>
      <c r="AU63" s="423" t="s">
        <v>61</v>
      </c>
      <c r="AV63" s="424"/>
      <c r="AW63" s="424"/>
      <c r="AX63" s="425"/>
      <c r="AY63" s="157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57">
        <v>2</v>
      </c>
      <c r="Q73" s="423" t="s">
        <v>55</v>
      </c>
      <c r="R73" s="424"/>
      <c r="S73" s="424"/>
      <c r="T73" s="425"/>
      <c r="U73" s="157">
        <v>3</v>
      </c>
      <c r="V73" s="423" t="s">
        <v>56</v>
      </c>
      <c r="W73" s="424"/>
      <c r="X73" s="424"/>
      <c r="Y73" s="425"/>
      <c r="Z73" s="157">
        <v>4</v>
      </c>
      <c r="AA73" s="423" t="s">
        <v>57</v>
      </c>
      <c r="AB73" s="424"/>
      <c r="AC73" s="424"/>
      <c r="AD73" s="425"/>
      <c r="AE73" s="157">
        <v>5</v>
      </c>
      <c r="AF73" s="423" t="s">
        <v>58</v>
      </c>
      <c r="AG73" s="424"/>
      <c r="AH73" s="424"/>
      <c r="AI73" s="425"/>
      <c r="AJ73" s="157">
        <v>6</v>
      </c>
      <c r="AK73" s="423" t="s">
        <v>134</v>
      </c>
      <c r="AL73" s="424"/>
      <c r="AM73" s="424"/>
      <c r="AN73" s="425"/>
      <c r="AO73" s="157">
        <v>7</v>
      </c>
      <c r="AP73" s="423" t="s">
        <v>135</v>
      </c>
      <c r="AQ73" s="424"/>
      <c r="AR73" s="424"/>
      <c r="AS73" s="425"/>
      <c r="AT73" s="157">
        <v>8</v>
      </c>
      <c r="AU73" s="423" t="s">
        <v>61</v>
      </c>
      <c r="AV73" s="424"/>
      <c r="AW73" s="424"/>
      <c r="AX73" s="425"/>
      <c r="AY73" s="157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57">
        <v>2</v>
      </c>
      <c r="Q84" s="423" t="s">
        <v>55</v>
      </c>
      <c r="R84" s="424"/>
      <c r="S84" s="424"/>
      <c r="T84" s="425"/>
      <c r="U84" s="157">
        <v>3</v>
      </c>
      <c r="V84" s="423" t="s">
        <v>56</v>
      </c>
      <c r="W84" s="424"/>
      <c r="X84" s="424"/>
      <c r="Y84" s="425"/>
      <c r="Z84" s="157">
        <v>4</v>
      </c>
      <c r="AA84" s="423" t="s">
        <v>57</v>
      </c>
      <c r="AB84" s="424"/>
      <c r="AC84" s="424"/>
      <c r="AD84" s="425"/>
      <c r="AE84" s="157">
        <v>5</v>
      </c>
      <c r="AF84" s="423" t="s">
        <v>58</v>
      </c>
      <c r="AG84" s="424"/>
      <c r="AH84" s="424"/>
      <c r="AI84" s="425"/>
      <c r="AJ84" s="157">
        <v>6</v>
      </c>
      <c r="AK84" s="423" t="s">
        <v>134</v>
      </c>
      <c r="AL84" s="424"/>
      <c r="AM84" s="424"/>
      <c r="AN84" s="425"/>
      <c r="AO84" s="157">
        <v>7</v>
      </c>
      <c r="AP84" s="423" t="s">
        <v>135</v>
      </c>
      <c r="AQ84" s="424"/>
      <c r="AR84" s="424"/>
      <c r="AS84" s="425"/>
      <c r="AT84" s="157">
        <v>8</v>
      </c>
      <c r="AU84" s="423" t="s">
        <v>61</v>
      </c>
      <c r="AV84" s="424"/>
      <c r="AW84" s="424"/>
      <c r="AX84" s="425"/>
      <c r="AY84" s="157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57">
        <v>2</v>
      </c>
      <c r="Q94" s="423" t="s">
        <v>55</v>
      </c>
      <c r="R94" s="424"/>
      <c r="S94" s="424"/>
      <c r="T94" s="425"/>
      <c r="U94" s="157">
        <v>3</v>
      </c>
      <c r="V94" s="423" t="s">
        <v>56</v>
      </c>
      <c r="W94" s="424"/>
      <c r="X94" s="424"/>
      <c r="Y94" s="425"/>
      <c r="Z94" s="157">
        <v>4</v>
      </c>
      <c r="AA94" s="423" t="s">
        <v>57</v>
      </c>
      <c r="AB94" s="424"/>
      <c r="AC94" s="424"/>
      <c r="AD94" s="425"/>
      <c r="AE94" s="157">
        <v>5</v>
      </c>
      <c r="AF94" s="423" t="s">
        <v>58</v>
      </c>
      <c r="AG94" s="424"/>
      <c r="AH94" s="424"/>
      <c r="AI94" s="425"/>
      <c r="AJ94" s="157">
        <v>6</v>
      </c>
      <c r="AK94" s="423" t="s">
        <v>134</v>
      </c>
      <c r="AL94" s="424"/>
      <c r="AM94" s="424"/>
      <c r="AN94" s="425"/>
      <c r="AO94" s="157">
        <v>7</v>
      </c>
      <c r="AP94" s="423" t="s">
        <v>135</v>
      </c>
      <c r="AQ94" s="424"/>
      <c r="AR94" s="424"/>
      <c r="AS94" s="425"/>
      <c r="AT94" s="157">
        <v>8</v>
      </c>
      <c r="AU94" s="423" t="s">
        <v>61</v>
      </c>
      <c r="AV94" s="424"/>
      <c r="AW94" s="424"/>
      <c r="AX94" s="425"/>
      <c r="AY94" s="157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57">
        <v>2</v>
      </c>
      <c r="Q104" s="423" t="s">
        <v>55</v>
      </c>
      <c r="R104" s="424"/>
      <c r="S104" s="424"/>
      <c r="T104" s="425"/>
      <c r="U104" s="157">
        <v>3</v>
      </c>
      <c r="V104" s="423" t="s">
        <v>56</v>
      </c>
      <c r="W104" s="424"/>
      <c r="X104" s="424"/>
      <c r="Y104" s="425"/>
      <c r="Z104" s="157">
        <v>4</v>
      </c>
      <c r="AA104" s="423" t="s">
        <v>57</v>
      </c>
      <c r="AB104" s="424"/>
      <c r="AC104" s="424"/>
      <c r="AD104" s="425"/>
      <c r="AE104" s="157">
        <v>5</v>
      </c>
      <c r="AF104" s="423" t="s">
        <v>58</v>
      </c>
      <c r="AG104" s="424"/>
      <c r="AH104" s="424"/>
      <c r="AI104" s="425"/>
      <c r="AJ104" s="157">
        <v>6</v>
      </c>
      <c r="AK104" s="423" t="s">
        <v>134</v>
      </c>
      <c r="AL104" s="424"/>
      <c r="AM104" s="424"/>
      <c r="AN104" s="425"/>
      <c r="AO104" s="157">
        <v>7</v>
      </c>
      <c r="AP104" s="423" t="s">
        <v>135</v>
      </c>
      <c r="AQ104" s="424"/>
      <c r="AR104" s="424"/>
      <c r="AS104" s="425"/>
      <c r="AT104" s="157">
        <v>8</v>
      </c>
      <c r="AU104" s="423" t="s">
        <v>61</v>
      </c>
      <c r="AV104" s="424"/>
      <c r="AW104" s="424"/>
      <c r="AX104" s="425"/>
      <c r="AY104" s="157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57">
        <v>2</v>
      </c>
      <c r="Q114" s="423" t="s">
        <v>55</v>
      </c>
      <c r="R114" s="424"/>
      <c r="S114" s="424"/>
      <c r="T114" s="425"/>
      <c r="U114" s="157">
        <v>3</v>
      </c>
      <c r="V114" s="423" t="s">
        <v>56</v>
      </c>
      <c r="W114" s="424"/>
      <c r="X114" s="424"/>
      <c r="Y114" s="425"/>
      <c r="Z114" s="157">
        <v>4</v>
      </c>
      <c r="AA114" s="423" t="s">
        <v>57</v>
      </c>
      <c r="AB114" s="424"/>
      <c r="AC114" s="424"/>
      <c r="AD114" s="425"/>
      <c r="AE114" s="157">
        <v>5</v>
      </c>
      <c r="AF114" s="423" t="s">
        <v>58</v>
      </c>
      <c r="AG114" s="424"/>
      <c r="AH114" s="424"/>
      <c r="AI114" s="425"/>
      <c r="AJ114" s="157">
        <v>6</v>
      </c>
      <c r="AK114" s="423" t="s">
        <v>134</v>
      </c>
      <c r="AL114" s="424"/>
      <c r="AM114" s="424"/>
      <c r="AN114" s="425"/>
      <c r="AO114" s="157">
        <v>7</v>
      </c>
      <c r="AP114" s="423" t="s">
        <v>135</v>
      </c>
      <c r="AQ114" s="424"/>
      <c r="AR114" s="424"/>
      <c r="AS114" s="425"/>
      <c r="AT114" s="157">
        <v>8</v>
      </c>
      <c r="AU114" s="423" t="s">
        <v>61</v>
      </c>
      <c r="AV114" s="424"/>
      <c r="AW114" s="424"/>
      <c r="AX114" s="425"/>
      <c r="AY114" s="157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1"/>
      <c r="H3" s="341"/>
      <c r="K3" s="341"/>
      <c r="L3" s="341"/>
    </row>
    <row r="4" spans="1:19" ht="14.1" customHeight="1" x14ac:dyDescent="0.15">
      <c r="A4" s="211"/>
      <c r="B4" s="58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84">
        <v>8</v>
      </c>
      <c r="H4" s="43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8"/>
      <c r="B14" s="53">
        <v>1</v>
      </c>
      <c r="C14" s="53">
        <v>2</v>
      </c>
      <c r="D14" s="209" t="s">
        <v>50</v>
      </c>
      <c r="F14" s="22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8" t="s">
        <v>50</v>
      </c>
    </row>
    <row r="15" spans="1:19" ht="14.1" customHeight="1" x14ac:dyDescent="0.15">
      <c r="A15" s="230"/>
      <c r="B15" s="54" t="s">
        <v>63</v>
      </c>
      <c r="C15" s="54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4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8"/>
      <c r="B34" s="35">
        <v>1</v>
      </c>
      <c r="C34" s="35">
        <v>2</v>
      </c>
      <c r="D34" s="35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124</v>
      </c>
      <c r="Q34" s="248" t="s">
        <v>50</v>
      </c>
    </row>
    <row r="35" spans="1:17" ht="14.1" customHeight="1" x14ac:dyDescent="0.15">
      <c r="A35" s="230"/>
      <c r="B35" s="54" t="s">
        <v>67</v>
      </c>
      <c r="C35" s="54" t="s">
        <v>66</v>
      </c>
      <c r="D35" s="54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124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38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115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70">
        <v>1</v>
      </c>
      <c r="D107" s="70">
        <v>2</v>
      </c>
      <c r="E107" s="70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124</v>
      </c>
      <c r="Q107" s="357"/>
    </row>
    <row r="108" spans="1:17" ht="14.1" customHeight="1" x14ac:dyDescent="0.15">
      <c r="A108" s="333"/>
      <c r="B108" s="334"/>
      <c r="C108" s="73" t="s">
        <v>67</v>
      </c>
      <c r="D108" s="73" t="s">
        <v>66</v>
      </c>
      <c r="E108" s="7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124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16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4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4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4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4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4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4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4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4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4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4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4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4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4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4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4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4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4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4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4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4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4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4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74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74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74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74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74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74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74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74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74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74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74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70">
        <v>1</v>
      </c>
      <c r="G214" s="70">
        <v>2</v>
      </c>
      <c r="H214" s="70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73" t="s">
        <v>67</v>
      </c>
      <c r="G215" s="73" t="s">
        <v>66</v>
      </c>
      <c r="H215" s="7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74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74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74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74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74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74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74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74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74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74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74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178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69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74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74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74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74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74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74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74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74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74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74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74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4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4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4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4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4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4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4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4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4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4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4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124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4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4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4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4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4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4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2"/>
      <c r="B279" s="388"/>
      <c r="C279" s="4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2"/>
      <c r="B280" s="388"/>
      <c r="C280" s="4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2"/>
      <c r="B281" s="388"/>
      <c r="C281" s="4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2"/>
      <c r="B282" s="388"/>
      <c r="C282" s="4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3"/>
      <c r="B283" s="389"/>
      <c r="C283" s="4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1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6">
        <v>1</v>
      </c>
      <c r="L3" s="423" t="s">
        <v>129</v>
      </c>
      <c r="M3" s="424"/>
      <c r="N3" s="424"/>
      <c r="O3" s="425"/>
      <c r="P3" s="121">
        <v>2</v>
      </c>
      <c r="Q3" s="423" t="s">
        <v>130</v>
      </c>
      <c r="R3" s="424"/>
      <c r="S3" s="424"/>
      <c r="T3" s="425"/>
      <c r="U3" s="121">
        <v>3</v>
      </c>
      <c r="V3" s="423" t="s">
        <v>131</v>
      </c>
      <c r="W3" s="424"/>
      <c r="X3" s="424"/>
      <c r="Y3" s="425"/>
      <c r="Z3" s="121">
        <v>4</v>
      </c>
      <c r="AA3" s="423" t="s">
        <v>132</v>
      </c>
      <c r="AB3" s="424"/>
      <c r="AC3" s="424"/>
      <c r="AD3" s="425"/>
      <c r="AE3" s="121">
        <v>5</v>
      </c>
      <c r="AF3" s="423" t="s">
        <v>133</v>
      </c>
      <c r="AG3" s="424"/>
      <c r="AH3" s="424"/>
      <c r="AI3" s="425"/>
      <c r="AJ3" s="121">
        <v>6</v>
      </c>
      <c r="AK3" s="423" t="s">
        <v>134</v>
      </c>
      <c r="AL3" s="424"/>
      <c r="AM3" s="424"/>
      <c r="AN3" s="425"/>
      <c r="AO3" s="121">
        <v>7</v>
      </c>
      <c r="AP3" s="423" t="s">
        <v>135</v>
      </c>
      <c r="AQ3" s="424"/>
      <c r="AR3" s="424"/>
      <c r="AS3" s="425"/>
      <c r="AT3" s="121">
        <v>8</v>
      </c>
      <c r="AU3" s="423" t="s">
        <v>136</v>
      </c>
      <c r="AV3" s="424"/>
      <c r="AW3" s="424"/>
      <c r="AX3" s="425"/>
      <c r="AY3" s="121">
        <v>9</v>
      </c>
      <c r="AZ3" s="423" t="s">
        <v>137</v>
      </c>
      <c r="BA3" s="424"/>
      <c r="BB3" s="424"/>
      <c r="BC3" s="427"/>
      <c r="BD3" s="424" t="s">
        <v>194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143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21">
        <v>2</v>
      </c>
      <c r="Q13" s="423" t="s">
        <v>55</v>
      </c>
      <c r="R13" s="424"/>
      <c r="S13" s="424"/>
      <c r="T13" s="425"/>
      <c r="U13" s="121">
        <v>3</v>
      </c>
      <c r="V13" s="423" t="s">
        <v>56</v>
      </c>
      <c r="W13" s="424"/>
      <c r="X13" s="424"/>
      <c r="Y13" s="425"/>
      <c r="Z13" s="121">
        <v>4</v>
      </c>
      <c r="AA13" s="423" t="s">
        <v>57</v>
      </c>
      <c r="AB13" s="424"/>
      <c r="AC13" s="424"/>
      <c r="AD13" s="425"/>
      <c r="AE13" s="121">
        <v>5</v>
      </c>
      <c r="AF13" s="423" t="s">
        <v>58</v>
      </c>
      <c r="AG13" s="424"/>
      <c r="AH13" s="424"/>
      <c r="AI13" s="425"/>
      <c r="AJ13" s="121">
        <v>6</v>
      </c>
      <c r="AK13" s="423" t="s">
        <v>134</v>
      </c>
      <c r="AL13" s="424"/>
      <c r="AM13" s="424"/>
      <c r="AN13" s="425"/>
      <c r="AO13" s="121">
        <v>7</v>
      </c>
      <c r="AP13" s="423" t="s">
        <v>135</v>
      </c>
      <c r="AQ13" s="424"/>
      <c r="AR13" s="424"/>
      <c r="AS13" s="425"/>
      <c r="AT13" s="121">
        <v>8</v>
      </c>
      <c r="AU13" s="423" t="s">
        <v>61</v>
      </c>
      <c r="AV13" s="424"/>
      <c r="AW13" s="424"/>
      <c r="AX13" s="425"/>
      <c r="AY13" s="121">
        <v>9</v>
      </c>
      <c r="AZ13" s="423" t="s">
        <v>62</v>
      </c>
      <c r="BA13" s="424"/>
      <c r="BB13" s="424"/>
      <c r="BC13" s="427"/>
      <c r="BD13" s="424" t="s">
        <v>194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143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21">
        <v>2</v>
      </c>
      <c r="Q23" s="423" t="s">
        <v>55</v>
      </c>
      <c r="R23" s="424"/>
      <c r="S23" s="424"/>
      <c r="T23" s="425"/>
      <c r="U23" s="121">
        <v>3</v>
      </c>
      <c r="V23" s="423" t="s">
        <v>56</v>
      </c>
      <c r="W23" s="424"/>
      <c r="X23" s="424"/>
      <c r="Y23" s="425"/>
      <c r="Z23" s="121">
        <v>4</v>
      </c>
      <c r="AA23" s="423" t="s">
        <v>57</v>
      </c>
      <c r="AB23" s="424"/>
      <c r="AC23" s="424"/>
      <c r="AD23" s="425"/>
      <c r="AE23" s="121">
        <v>5</v>
      </c>
      <c r="AF23" s="423" t="s">
        <v>58</v>
      </c>
      <c r="AG23" s="424"/>
      <c r="AH23" s="424"/>
      <c r="AI23" s="425"/>
      <c r="AJ23" s="121">
        <v>6</v>
      </c>
      <c r="AK23" s="423" t="s">
        <v>134</v>
      </c>
      <c r="AL23" s="424"/>
      <c r="AM23" s="424"/>
      <c r="AN23" s="425"/>
      <c r="AO23" s="121">
        <v>7</v>
      </c>
      <c r="AP23" s="423" t="s">
        <v>135</v>
      </c>
      <c r="AQ23" s="424"/>
      <c r="AR23" s="424"/>
      <c r="AS23" s="425"/>
      <c r="AT23" s="121">
        <v>8</v>
      </c>
      <c r="AU23" s="423" t="s">
        <v>61</v>
      </c>
      <c r="AV23" s="424"/>
      <c r="AW23" s="424"/>
      <c r="AX23" s="425"/>
      <c r="AY23" s="121">
        <v>9</v>
      </c>
      <c r="AZ23" s="423" t="s">
        <v>62</v>
      </c>
      <c r="BA23" s="424"/>
      <c r="BB23" s="424"/>
      <c r="BC23" s="427"/>
      <c r="BD23" s="424" t="s">
        <v>194</v>
      </c>
      <c r="BE23" s="424"/>
      <c r="BF23" s="424"/>
      <c r="BG23" s="424"/>
      <c r="BH23" s="426"/>
    </row>
    <row r="24" spans="1:60" ht="12.95" customHeight="1" thickBot="1" x14ac:dyDescent="0.2">
      <c r="A24" s="381" t="s">
        <v>145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143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21">
        <v>2</v>
      </c>
      <c r="Q33" s="423" t="s">
        <v>55</v>
      </c>
      <c r="R33" s="424"/>
      <c r="S33" s="424"/>
      <c r="T33" s="425"/>
      <c r="U33" s="121">
        <v>3</v>
      </c>
      <c r="V33" s="423" t="s">
        <v>56</v>
      </c>
      <c r="W33" s="424"/>
      <c r="X33" s="424"/>
      <c r="Y33" s="425"/>
      <c r="Z33" s="121">
        <v>4</v>
      </c>
      <c r="AA33" s="423" t="s">
        <v>57</v>
      </c>
      <c r="AB33" s="424"/>
      <c r="AC33" s="424"/>
      <c r="AD33" s="425"/>
      <c r="AE33" s="121">
        <v>5</v>
      </c>
      <c r="AF33" s="423" t="s">
        <v>58</v>
      </c>
      <c r="AG33" s="424"/>
      <c r="AH33" s="424"/>
      <c r="AI33" s="425"/>
      <c r="AJ33" s="121">
        <v>6</v>
      </c>
      <c r="AK33" s="423" t="s">
        <v>134</v>
      </c>
      <c r="AL33" s="424"/>
      <c r="AM33" s="424"/>
      <c r="AN33" s="425"/>
      <c r="AO33" s="121">
        <v>7</v>
      </c>
      <c r="AP33" s="423" t="s">
        <v>135</v>
      </c>
      <c r="AQ33" s="424"/>
      <c r="AR33" s="424"/>
      <c r="AS33" s="425"/>
      <c r="AT33" s="121">
        <v>8</v>
      </c>
      <c r="AU33" s="423" t="s">
        <v>61</v>
      </c>
      <c r="AV33" s="424"/>
      <c r="AW33" s="424"/>
      <c r="AX33" s="425"/>
      <c r="AY33" s="121">
        <v>9</v>
      </c>
      <c r="AZ33" s="423" t="s">
        <v>62</v>
      </c>
      <c r="BA33" s="424"/>
      <c r="BB33" s="424"/>
      <c r="BC33" s="427"/>
      <c r="BD33" s="424" t="s">
        <v>194</v>
      </c>
      <c r="BE33" s="424"/>
      <c r="BF33" s="424"/>
      <c r="BG33" s="424"/>
      <c r="BH33" s="426"/>
    </row>
    <row r="34" spans="1:60" ht="12.95" customHeight="1" thickBot="1" x14ac:dyDescent="0.2">
      <c r="A34" s="381" t="s">
        <v>146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143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21">
        <v>2</v>
      </c>
      <c r="Q43" s="423" t="s">
        <v>55</v>
      </c>
      <c r="R43" s="424"/>
      <c r="S43" s="424"/>
      <c r="T43" s="425"/>
      <c r="U43" s="121">
        <v>3</v>
      </c>
      <c r="V43" s="423" t="s">
        <v>56</v>
      </c>
      <c r="W43" s="424"/>
      <c r="X43" s="424"/>
      <c r="Y43" s="425"/>
      <c r="Z43" s="121">
        <v>4</v>
      </c>
      <c r="AA43" s="423" t="s">
        <v>57</v>
      </c>
      <c r="AB43" s="424"/>
      <c r="AC43" s="424"/>
      <c r="AD43" s="425"/>
      <c r="AE43" s="121">
        <v>5</v>
      </c>
      <c r="AF43" s="423" t="s">
        <v>58</v>
      </c>
      <c r="AG43" s="424"/>
      <c r="AH43" s="424"/>
      <c r="AI43" s="425"/>
      <c r="AJ43" s="121">
        <v>6</v>
      </c>
      <c r="AK43" s="423" t="s">
        <v>134</v>
      </c>
      <c r="AL43" s="424"/>
      <c r="AM43" s="424"/>
      <c r="AN43" s="425"/>
      <c r="AO43" s="121">
        <v>7</v>
      </c>
      <c r="AP43" s="423" t="s">
        <v>135</v>
      </c>
      <c r="AQ43" s="424"/>
      <c r="AR43" s="424"/>
      <c r="AS43" s="425"/>
      <c r="AT43" s="121">
        <v>8</v>
      </c>
      <c r="AU43" s="423" t="s">
        <v>61</v>
      </c>
      <c r="AV43" s="424"/>
      <c r="AW43" s="424"/>
      <c r="AX43" s="425"/>
      <c r="AY43" s="121">
        <v>9</v>
      </c>
      <c r="AZ43" s="423" t="s">
        <v>62</v>
      </c>
      <c r="BA43" s="424"/>
      <c r="BB43" s="424"/>
      <c r="BC43" s="427"/>
      <c r="BD43" s="424" t="s">
        <v>194</v>
      </c>
      <c r="BE43" s="424"/>
      <c r="BF43" s="424"/>
      <c r="BG43" s="424"/>
      <c r="BH43" s="426"/>
    </row>
    <row r="44" spans="1:60" ht="12.95" customHeight="1" thickBot="1" x14ac:dyDescent="0.2">
      <c r="A44" s="421" t="s">
        <v>147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143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21">
        <v>2</v>
      </c>
      <c r="Q53" s="423" t="s">
        <v>55</v>
      </c>
      <c r="R53" s="424"/>
      <c r="S53" s="424"/>
      <c r="T53" s="425"/>
      <c r="U53" s="121">
        <v>3</v>
      </c>
      <c r="V53" s="423" t="s">
        <v>56</v>
      </c>
      <c r="W53" s="424"/>
      <c r="X53" s="424"/>
      <c r="Y53" s="425"/>
      <c r="Z53" s="121">
        <v>4</v>
      </c>
      <c r="AA53" s="423" t="s">
        <v>57</v>
      </c>
      <c r="AB53" s="424"/>
      <c r="AC53" s="424"/>
      <c r="AD53" s="425"/>
      <c r="AE53" s="121">
        <v>5</v>
      </c>
      <c r="AF53" s="423" t="s">
        <v>58</v>
      </c>
      <c r="AG53" s="424"/>
      <c r="AH53" s="424"/>
      <c r="AI53" s="425"/>
      <c r="AJ53" s="121">
        <v>6</v>
      </c>
      <c r="AK53" s="423" t="s">
        <v>134</v>
      </c>
      <c r="AL53" s="424"/>
      <c r="AM53" s="424"/>
      <c r="AN53" s="425"/>
      <c r="AO53" s="121">
        <v>7</v>
      </c>
      <c r="AP53" s="423" t="s">
        <v>135</v>
      </c>
      <c r="AQ53" s="424"/>
      <c r="AR53" s="424"/>
      <c r="AS53" s="425"/>
      <c r="AT53" s="121">
        <v>8</v>
      </c>
      <c r="AU53" s="423" t="s">
        <v>61</v>
      </c>
      <c r="AV53" s="424"/>
      <c r="AW53" s="424"/>
      <c r="AX53" s="425"/>
      <c r="AY53" s="121">
        <v>9</v>
      </c>
      <c r="AZ53" s="423" t="s">
        <v>62</v>
      </c>
      <c r="BA53" s="424"/>
      <c r="BB53" s="424"/>
      <c r="BC53" s="427"/>
      <c r="BD53" s="424" t="s">
        <v>194</v>
      </c>
      <c r="BE53" s="424"/>
      <c r="BF53" s="424"/>
      <c r="BG53" s="424"/>
      <c r="BH53" s="426"/>
    </row>
    <row r="54" spans="1:60" ht="12.95" customHeight="1" thickBot="1" x14ac:dyDescent="0.2">
      <c r="A54" s="428" t="s">
        <v>148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143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21">
        <v>2</v>
      </c>
      <c r="Q63" s="423" t="s">
        <v>55</v>
      </c>
      <c r="R63" s="424"/>
      <c r="S63" s="424"/>
      <c r="T63" s="425"/>
      <c r="U63" s="121">
        <v>3</v>
      </c>
      <c r="V63" s="423" t="s">
        <v>56</v>
      </c>
      <c r="W63" s="424"/>
      <c r="X63" s="424"/>
      <c r="Y63" s="425"/>
      <c r="Z63" s="121">
        <v>4</v>
      </c>
      <c r="AA63" s="423" t="s">
        <v>57</v>
      </c>
      <c r="AB63" s="424"/>
      <c r="AC63" s="424"/>
      <c r="AD63" s="425"/>
      <c r="AE63" s="121">
        <v>5</v>
      </c>
      <c r="AF63" s="423" t="s">
        <v>58</v>
      </c>
      <c r="AG63" s="424"/>
      <c r="AH63" s="424"/>
      <c r="AI63" s="425"/>
      <c r="AJ63" s="121">
        <v>6</v>
      </c>
      <c r="AK63" s="423" t="s">
        <v>134</v>
      </c>
      <c r="AL63" s="424"/>
      <c r="AM63" s="424"/>
      <c r="AN63" s="425"/>
      <c r="AO63" s="121">
        <v>7</v>
      </c>
      <c r="AP63" s="423" t="s">
        <v>135</v>
      </c>
      <c r="AQ63" s="424"/>
      <c r="AR63" s="424"/>
      <c r="AS63" s="425"/>
      <c r="AT63" s="121">
        <v>8</v>
      </c>
      <c r="AU63" s="423" t="s">
        <v>61</v>
      </c>
      <c r="AV63" s="424"/>
      <c r="AW63" s="424"/>
      <c r="AX63" s="425"/>
      <c r="AY63" s="121">
        <v>9</v>
      </c>
      <c r="AZ63" s="423" t="s">
        <v>62</v>
      </c>
      <c r="BA63" s="424"/>
      <c r="BB63" s="424"/>
      <c r="BC63" s="427"/>
      <c r="BD63" s="424" t="s">
        <v>194</v>
      </c>
      <c r="BE63" s="424"/>
      <c r="BF63" s="424"/>
      <c r="BG63" s="424"/>
      <c r="BH63" s="426"/>
    </row>
    <row r="64" spans="1:60" ht="12.95" customHeight="1" thickBot="1" x14ac:dyDescent="0.2">
      <c r="A64" s="381" t="s">
        <v>149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143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21">
        <v>2</v>
      </c>
      <c r="Q73" s="423" t="s">
        <v>55</v>
      </c>
      <c r="R73" s="424"/>
      <c r="S73" s="424"/>
      <c r="T73" s="425"/>
      <c r="U73" s="121">
        <v>3</v>
      </c>
      <c r="V73" s="423" t="s">
        <v>56</v>
      </c>
      <c r="W73" s="424"/>
      <c r="X73" s="424"/>
      <c r="Y73" s="425"/>
      <c r="Z73" s="121">
        <v>4</v>
      </c>
      <c r="AA73" s="423" t="s">
        <v>57</v>
      </c>
      <c r="AB73" s="424"/>
      <c r="AC73" s="424"/>
      <c r="AD73" s="425"/>
      <c r="AE73" s="121">
        <v>5</v>
      </c>
      <c r="AF73" s="423" t="s">
        <v>58</v>
      </c>
      <c r="AG73" s="424"/>
      <c r="AH73" s="424"/>
      <c r="AI73" s="425"/>
      <c r="AJ73" s="121">
        <v>6</v>
      </c>
      <c r="AK73" s="423" t="s">
        <v>134</v>
      </c>
      <c r="AL73" s="424"/>
      <c r="AM73" s="424"/>
      <c r="AN73" s="425"/>
      <c r="AO73" s="121">
        <v>7</v>
      </c>
      <c r="AP73" s="423" t="s">
        <v>135</v>
      </c>
      <c r="AQ73" s="424"/>
      <c r="AR73" s="424"/>
      <c r="AS73" s="425"/>
      <c r="AT73" s="121">
        <v>8</v>
      </c>
      <c r="AU73" s="423" t="s">
        <v>61</v>
      </c>
      <c r="AV73" s="424"/>
      <c r="AW73" s="424"/>
      <c r="AX73" s="425"/>
      <c r="AY73" s="121">
        <v>9</v>
      </c>
      <c r="AZ73" s="423" t="s">
        <v>62</v>
      </c>
      <c r="BA73" s="424"/>
      <c r="BB73" s="424"/>
      <c r="BC73" s="427"/>
      <c r="BD73" s="424" t="s">
        <v>194</v>
      </c>
      <c r="BE73" s="424"/>
      <c r="BF73" s="424"/>
      <c r="BG73" s="424"/>
      <c r="BH73" s="426"/>
    </row>
    <row r="74" spans="1:60" ht="12.95" customHeight="1" thickBot="1" x14ac:dyDescent="0.2">
      <c r="A74" s="381" t="s">
        <v>150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143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21">
        <v>2</v>
      </c>
      <c r="Q84" s="423" t="s">
        <v>55</v>
      </c>
      <c r="R84" s="424"/>
      <c r="S84" s="424"/>
      <c r="T84" s="425"/>
      <c r="U84" s="121">
        <v>3</v>
      </c>
      <c r="V84" s="423" t="s">
        <v>56</v>
      </c>
      <c r="W84" s="424"/>
      <c r="X84" s="424"/>
      <c r="Y84" s="425"/>
      <c r="Z84" s="121">
        <v>4</v>
      </c>
      <c r="AA84" s="423" t="s">
        <v>57</v>
      </c>
      <c r="AB84" s="424"/>
      <c r="AC84" s="424"/>
      <c r="AD84" s="425"/>
      <c r="AE84" s="121">
        <v>5</v>
      </c>
      <c r="AF84" s="423" t="s">
        <v>58</v>
      </c>
      <c r="AG84" s="424"/>
      <c r="AH84" s="424"/>
      <c r="AI84" s="425"/>
      <c r="AJ84" s="121">
        <v>6</v>
      </c>
      <c r="AK84" s="423" t="s">
        <v>134</v>
      </c>
      <c r="AL84" s="424"/>
      <c r="AM84" s="424"/>
      <c r="AN84" s="425"/>
      <c r="AO84" s="121">
        <v>7</v>
      </c>
      <c r="AP84" s="423" t="s">
        <v>135</v>
      </c>
      <c r="AQ84" s="424"/>
      <c r="AR84" s="424"/>
      <c r="AS84" s="425"/>
      <c r="AT84" s="121">
        <v>8</v>
      </c>
      <c r="AU84" s="423" t="s">
        <v>61</v>
      </c>
      <c r="AV84" s="424"/>
      <c r="AW84" s="424"/>
      <c r="AX84" s="425"/>
      <c r="AY84" s="121">
        <v>9</v>
      </c>
      <c r="AZ84" s="423" t="s">
        <v>62</v>
      </c>
      <c r="BA84" s="424"/>
      <c r="BB84" s="424"/>
      <c r="BC84" s="427"/>
      <c r="BD84" s="424" t="s">
        <v>194</v>
      </c>
      <c r="BE84" s="424"/>
      <c r="BF84" s="424"/>
      <c r="BG84" s="424"/>
      <c r="BH84" s="426"/>
    </row>
    <row r="85" spans="1:60" ht="12.95" customHeight="1" thickBot="1" x14ac:dyDescent="0.2">
      <c r="A85" s="421" t="s">
        <v>151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143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21">
        <v>2</v>
      </c>
      <c r="Q94" s="423" t="s">
        <v>55</v>
      </c>
      <c r="R94" s="424"/>
      <c r="S94" s="424"/>
      <c r="T94" s="425"/>
      <c r="U94" s="121">
        <v>3</v>
      </c>
      <c r="V94" s="423" t="s">
        <v>56</v>
      </c>
      <c r="W94" s="424"/>
      <c r="X94" s="424"/>
      <c r="Y94" s="425"/>
      <c r="Z94" s="121">
        <v>4</v>
      </c>
      <c r="AA94" s="423" t="s">
        <v>57</v>
      </c>
      <c r="AB94" s="424"/>
      <c r="AC94" s="424"/>
      <c r="AD94" s="425"/>
      <c r="AE94" s="121">
        <v>5</v>
      </c>
      <c r="AF94" s="423" t="s">
        <v>58</v>
      </c>
      <c r="AG94" s="424"/>
      <c r="AH94" s="424"/>
      <c r="AI94" s="425"/>
      <c r="AJ94" s="121">
        <v>6</v>
      </c>
      <c r="AK94" s="423" t="s">
        <v>134</v>
      </c>
      <c r="AL94" s="424"/>
      <c r="AM94" s="424"/>
      <c r="AN94" s="425"/>
      <c r="AO94" s="121">
        <v>7</v>
      </c>
      <c r="AP94" s="423" t="s">
        <v>135</v>
      </c>
      <c r="AQ94" s="424"/>
      <c r="AR94" s="424"/>
      <c r="AS94" s="425"/>
      <c r="AT94" s="121">
        <v>8</v>
      </c>
      <c r="AU94" s="423" t="s">
        <v>61</v>
      </c>
      <c r="AV94" s="424"/>
      <c r="AW94" s="424"/>
      <c r="AX94" s="425"/>
      <c r="AY94" s="121">
        <v>9</v>
      </c>
      <c r="AZ94" s="423" t="s">
        <v>62</v>
      </c>
      <c r="BA94" s="424"/>
      <c r="BB94" s="424"/>
      <c r="BC94" s="427"/>
      <c r="BD94" s="424" t="s">
        <v>194</v>
      </c>
      <c r="BE94" s="424"/>
      <c r="BF94" s="424"/>
      <c r="BG94" s="424"/>
      <c r="BH94" s="426"/>
    </row>
    <row r="95" spans="1:60" ht="12.95" customHeight="1" thickBot="1" x14ac:dyDescent="0.2">
      <c r="A95" s="428" t="s">
        <v>152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143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21">
        <v>2</v>
      </c>
      <c r="Q104" s="423" t="s">
        <v>55</v>
      </c>
      <c r="R104" s="424"/>
      <c r="S104" s="424"/>
      <c r="T104" s="425"/>
      <c r="U104" s="121">
        <v>3</v>
      </c>
      <c r="V104" s="423" t="s">
        <v>56</v>
      </c>
      <c r="W104" s="424"/>
      <c r="X104" s="424"/>
      <c r="Y104" s="425"/>
      <c r="Z104" s="121">
        <v>4</v>
      </c>
      <c r="AA104" s="423" t="s">
        <v>57</v>
      </c>
      <c r="AB104" s="424"/>
      <c r="AC104" s="424"/>
      <c r="AD104" s="425"/>
      <c r="AE104" s="121">
        <v>5</v>
      </c>
      <c r="AF104" s="423" t="s">
        <v>58</v>
      </c>
      <c r="AG104" s="424"/>
      <c r="AH104" s="424"/>
      <c r="AI104" s="425"/>
      <c r="AJ104" s="121">
        <v>6</v>
      </c>
      <c r="AK104" s="423" t="s">
        <v>134</v>
      </c>
      <c r="AL104" s="424"/>
      <c r="AM104" s="424"/>
      <c r="AN104" s="425"/>
      <c r="AO104" s="121">
        <v>7</v>
      </c>
      <c r="AP104" s="423" t="s">
        <v>135</v>
      </c>
      <c r="AQ104" s="424"/>
      <c r="AR104" s="424"/>
      <c r="AS104" s="425"/>
      <c r="AT104" s="121">
        <v>8</v>
      </c>
      <c r="AU104" s="423" t="s">
        <v>61</v>
      </c>
      <c r="AV104" s="424"/>
      <c r="AW104" s="424"/>
      <c r="AX104" s="425"/>
      <c r="AY104" s="121">
        <v>9</v>
      </c>
      <c r="AZ104" s="423" t="s">
        <v>62</v>
      </c>
      <c r="BA104" s="424"/>
      <c r="BB104" s="424"/>
      <c r="BC104" s="427"/>
      <c r="BD104" s="424" t="s">
        <v>194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143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21">
        <v>2</v>
      </c>
      <c r="Q114" s="423" t="s">
        <v>55</v>
      </c>
      <c r="R114" s="424"/>
      <c r="S114" s="424"/>
      <c r="T114" s="425"/>
      <c r="U114" s="121">
        <v>3</v>
      </c>
      <c r="V114" s="423" t="s">
        <v>56</v>
      </c>
      <c r="W114" s="424"/>
      <c r="X114" s="424"/>
      <c r="Y114" s="425"/>
      <c r="Z114" s="121">
        <v>4</v>
      </c>
      <c r="AA114" s="423" t="s">
        <v>57</v>
      </c>
      <c r="AB114" s="424"/>
      <c r="AC114" s="424"/>
      <c r="AD114" s="425"/>
      <c r="AE114" s="121">
        <v>5</v>
      </c>
      <c r="AF114" s="423" t="s">
        <v>58</v>
      </c>
      <c r="AG114" s="424"/>
      <c r="AH114" s="424"/>
      <c r="AI114" s="425"/>
      <c r="AJ114" s="121">
        <v>6</v>
      </c>
      <c r="AK114" s="423" t="s">
        <v>134</v>
      </c>
      <c r="AL114" s="424"/>
      <c r="AM114" s="424"/>
      <c r="AN114" s="425"/>
      <c r="AO114" s="121">
        <v>7</v>
      </c>
      <c r="AP114" s="423" t="s">
        <v>135</v>
      </c>
      <c r="AQ114" s="424"/>
      <c r="AR114" s="424"/>
      <c r="AS114" s="425"/>
      <c r="AT114" s="121">
        <v>8</v>
      </c>
      <c r="AU114" s="423" t="s">
        <v>61</v>
      </c>
      <c r="AV114" s="424"/>
      <c r="AW114" s="424"/>
      <c r="AX114" s="425"/>
      <c r="AY114" s="121">
        <v>9</v>
      </c>
      <c r="AZ114" s="423" t="s">
        <v>62</v>
      </c>
      <c r="BA114" s="424"/>
      <c r="BB114" s="424"/>
      <c r="BC114" s="427"/>
      <c r="BD114" s="424" t="s">
        <v>194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143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9</v>
      </c>
      <c r="H4" s="140" t="s">
        <v>53</v>
      </c>
      <c r="K4" s="412">
        <f>COUNTIFS(ローデータ!B12:B1011,1,ローデータ!G12:G1011,$G$4)</f>
        <v>65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16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13</v>
      </c>
      <c r="F10" s="56">
        <f>COUNTIFS(ローデータ!$B$12:$B$1011,1,ローデータ!$G$12:$G$1011,$G$4,ローデータ!$H$12:$H$1011,F8)</f>
        <v>16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65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65</v>
      </c>
      <c r="D16" s="56">
        <f>SUM(B16:C16)</f>
        <v>65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36</v>
      </c>
      <c r="C23" s="286"/>
      <c r="D23" s="285">
        <f>COUNTIFS(ローデータ!$B$12:$B$1011,1,ローデータ!$G$12:$G$1011,$G$4,ローデータ!$K$12:$K$1011,D21)</f>
        <v>18</v>
      </c>
      <c r="E23" s="286"/>
      <c r="F23" s="285">
        <f>COUNTIFS(ローデータ!$B$12:$B$1011,1,ローデータ!$G$12:$G$1011,$G$4,ローデータ!$K$12:$K$1011,F21)</f>
        <v>11</v>
      </c>
      <c r="G23" s="287"/>
      <c r="H23" s="286"/>
      <c r="I23" s="56">
        <f>SUM(B23:H23)</f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28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11</v>
      </c>
      <c r="H44" s="88">
        <f>COUNTIFS(ローデータ!$B$12:$B$1011,1,ローデータ!$G$12:$G$1011,$G$4,ローデータ!$K$12:$K$1011,$F$21,ローデータ!$S$12:$S$1011,H41)</f>
        <v>11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5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12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6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6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65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8</v>
      </c>
      <c r="D76" s="286"/>
      <c r="E76" s="285">
        <f>COUNTIFS(ローデータ!$B$12:$B$1011,1,ローデータ!$G$12:$G$1011,$G$4,ローデータ!$H$12:$H$1011,$A$76,ローデータ!$K$12:$K$1011,E73)</f>
        <v>4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16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7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11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7</v>
      </c>
      <c r="D78" s="286"/>
      <c r="E78" s="285">
        <f>COUNTIFS(ローデータ!$B$12:$B$1011,1,ローデータ!$G$12:$G$1011,$G$4,ローデータ!$H$12:$H$1011,$A$78,ローデータ!$K$12:$K$1011,E73)</f>
        <v>4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13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9</v>
      </c>
      <c r="D79" s="286"/>
      <c r="E79" s="285">
        <f>COUNTIFS(ローデータ!$B$12:$B$1011,1,ローデータ!$G$12:$G$1011,$G$4,ローデータ!$H$12:$H$1011,$A$79,ローデータ!$K$12:$K$1011,E73)</f>
        <v>5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16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2</v>
      </c>
      <c r="H80" s="287"/>
      <c r="I80" s="287"/>
      <c r="J80" s="103">
        <f t="shared" si="2"/>
        <v>6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36</v>
      </c>
      <c r="D84" s="349"/>
      <c r="E84" s="348">
        <f>SUM(E75:F83)</f>
        <v>18</v>
      </c>
      <c r="F84" s="349"/>
      <c r="G84" s="350">
        <f>SUM(G75:I83)</f>
        <v>11</v>
      </c>
      <c r="H84" s="350"/>
      <c r="I84" s="348"/>
      <c r="J84" s="105">
        <f t="shared" si="2"/>
        <v>65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9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8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6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3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8</v>
      </c>
      <c r="M101" s="102">
        <f>SUM(M92:M100)</f>
        <v>28</v>
      </c>
      <c r="N101" s="102">
        <f>SUM(N92:N100)</f>
        <v>12</v>
      </c>
      <c r="O101" s="102">
        <f>SUM(O92:O100)</f>
        <v>0</v>
      </c>
      <c r="P101" s="102">
        <f>SUM(P92:P100)</f>
        <v>0</v>
      </c>
      <c r="Q101" s="102">
        <f t="shared" si="3"/>
        <v>48</v>
      </c>
    </row>
    <row r="102" spans="1:17" ht="14.1" customHeight="1" x14ac:dyDescent="0.15">
      <c r="A102" s="133" t="s">
        <v>50</v>
      </c>
      <c r="B102" s="134"/>
      <c r="C102" s="56">
        <f>SUM(C93:C101)</f>
        <v>33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4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2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4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5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5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18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17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2</v>
      </c>
      <c r="P118" s="108">
        <f t="shared" si="8"/>
        <v>0</v>
      </c>
      <c r="Q118" s="108">
        <f t="shared" si="5"/>
        <v>24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2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2</v>
      </c>
      <c r="I132" s="114">
        <f>COUNTIFS(ローデータ!$B$12:$B$1011,1,ローデータ!$G$12:$G$1011,$G$4,ローデータ!$K$12:$K$1011,$F$21,ローデータ!$S$12:$S$1011,$I$124,ローデータ!$H$12:$H$1011,A132)</f>
        <v>2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11</v>
      </c>
      <c r="I136" s="110">
        <f>SUM(I127:I135)</f>
        <v>11</v>
      </c>
      <c r="J136" s="108">
        <f>SUM(J127:J135)</f>
        <v>0</v>
      </c>
      <c r="K136" s="108">
        <f>SUM(K127:K135)</f>
        <v>0</v>
      </c>
      <c r="L136" s="108">
        <f t="shared" si="9"/>
        <v>11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3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1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1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2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2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1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3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1</v>
      </c>
      <c r="D152" s="56">
        <f>SUM(D143:D151)</f>
        <v>6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12</v>
      </c>
      <c r="I152" s="56">
        <f t="shared" ref="I152:O152" si="15">SUM(I143:I151)</f>
        <v>1</v>
      </c>
      <c r="J152" s="56">
        <f t="shared" si="15"/>
        <v>6</v>
      </c>
      <c r="K152" s="56">
        <f t="shared" si="15"/>
        <v>6</v>
      </c>
      <c r="L152" s="56">
        <f t="shared" si="15"/>
        <v>0</v>
      </c>
      <c r="M152" s="56">
        <f t="shared" si="15"/>
        <v>3</v>
      </c>
      <c r="N152" s="56">
        <f t="shared" si="15"/>
        <v>2</v>
      </c>
      <c r="O152" s="56">
        <f t="shared" si="15"/>
        <v>0</v>
      </c>
      <c r="P152" s="56">
        <f t="shared" si="13"/>
        <v>18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36</v>
      </c>
      <c r="G159" s="286"/>
      <c r="H159" s="285">
        <f>COUNTIFS(ローデータ!$B$12:$B$1011,1,ローデータ!$G$12:$G$1011,$G$4,ローデータ!$I$12:$I$1011,$C$14,ローデータ!$K$12:$K$1011,H157)</f>
        <v>18</v>
      </c>
      <c r="I159" s="286"/>
      <c r="J159" s="285">
        <f>COUNTIFS(ローデータ!$B$12:$B$1011,1,ローデータ!$G$12:$G$1011,$G$4,ローデータ!$I$12:$I$1011,$C$14,ローデータ!$K$12:$K$1011,J157)</f>
        <v>11</v>
      </c>
      <c r="K159" s="287"/>
      <c r="L159" s="286"/>
      <c r="M159" s="56">
        <f t="shared" ref="M159:M171" si="16">SUM(F159:L159)</f>
        <v>65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36</v>
      </c>
      <c r="G171" s="286"/>
      <c r="H171" s="285">
        <f>SUM(H159:I170)</f>
        <v>18</v>
      </c>
      <c r="I171" s="286"/>
      <c r="J171" s="285">
        <f>SUM(J159:L170)</f>
        <v>11</v>
      </c>
      <c r="K171" s="287"/>
      <c r="L171" s="286"/>
      <c r="M171" s="56">
        <f t="shared" si="16"/>
        <v>65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33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36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33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28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8</v>
      </c>
      <c r="G210" s="94">
        <f t="shared" ref="G210:I210" si="19">SUM(G198:G209)</f>
        <v>28</v>
      </c>
      <c r="H210" s="94">
        <f>SUM(H198:H209)</f>
        <v>12</v>
      </c>
      <c r="I210" s="94">
        <f t="shared" si="19"/>
        <v>0</v>
      </c>
      <c r="J210" s="94">
        <f>SUM(J198:J209)</f>
        <v>0</v>
      </c>
      <c r="K210" s="118">
        <f t="shared" si="18"/>
        <v>48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18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17</v>
      </c>
      <c r="G228" s="56">
        <f>SUM(G216:G227)</f>
        <v>1</v>
      </c>
      <c r="H228" s="56">
        <f>SUM(H216:H227)</f>
        <v>0</v>
      </c>
      <c r="I228" s="56">
        <f t="shared" si="20"/>
        <v>18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17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2</v>
      </c>
      <c r="L246" s="94">
        <f t="shared" si="22"/>
        <v>0</v>
      </c>
      <c r="M246" s="56">
        <f t="shared" si="21"/>
        <v>24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11</v>
      </c>
      <c r="L254" s="56">
        <f>COUNTIFS(ローデータ!$B$12:$B$1011,1,ローデータ!$G$12:$G$1011,$G$4,ローデータ!$I$12:$I$1011,$C$14,ローデータ!$K$12:$K$1011,$F$21,ローデータ!$S$12:$S$1011,L251)</f>
        <v>11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11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11</v>
      </c>
      <c r="L266" s="94">
        <f>SUM(L254:L265)</f>
        <v>11</v>
      </c>
      <c r="M266" s="94">
        <f>SUM(M254:M265)</f>
        <v>0</v>
      </c>
      <c r="N266" s="94">
        <f>SUM(N254:N265)</f>
        <v>0</v>
      </c>
      <c r="O266" s="56">
        <f>SUM(L266:N266)</f>
        <v>11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6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7</v>
      </c>
      <c r="L284" s="94">
        <f>SUM(L272:L283)</f>
        <v>1</v>
      </c>
      <c r="M284" s="94">
        <f t="shared" ref="M284:R284" si="29">SUM(M272:M283)</f>
        <v>6</v>
      </c>
      <c r="N284" s="94">
        <f t="shared" si="29"/>
        <v>6</v>
      </c>
      <c r="O284" s="94">
        <f t="shared" si="29"/>
        <v>0</v>
      </c>
      <c r="P284" s="94">
        <f t="shared" si="29"/>
        <v>3</v>
      </c>
      <c r="Q284" s="94">
        <f t="shared" si="29"/>
        <v>2</v>
      </c>
      <c r="R284" s="94">
        <f t="shared" si="29"/>
        <v>0</v>
      </c>
      <c r="S284" s="56">
        <f t="shared" si="27"/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10</v>
      </c>
      <c r="H4" s="140" t="s">
        <v>53</v>
      </c>
      <c r="K4" s="412">
        <f>COUNTIFS(ローデータ!B12:B1011,1,ローデータ!G12:G1011,$G$4)</f>
        <v>49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25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14</v>
      </c>
      <c r="G23" s="287"/>
      <c r="H23" s="286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14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14</v>
      </c>
      <c r="H44" s="88">
        <f>COUNTIFS(ローデータ!$B$12:$B$1011,1,ローデータ!$G$12:$G$1011,$G$4,ローデータ!$K$12:$K$1011,$F$21,ローデータ!$S$12:$S$1011,H41)</f>
        <v>14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15</v>
      </c>
      <c r="D50" s="90">
        <f>SUMIFS(ローデータ!O12:O1011,ローデータ!$B$12:$B$1011,1,ローデータ!$G$12:$G$1011,$G$4,ローデータ!$K$12:$K$1011,$F$21)</f>
        <v>7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11</v>
      </c>
      <c r="J50" s="90">
        <f>SUMIFS(ローデータ!V12:V1011,ローデータ!$B$12:$B$1011,1,ローデータ!$G$12:$G$1011,$G$4,ローデータ!$K$12:$K$1011,$F$21)</f>
        <v>7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9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2</v>
      </c>
      <c r="H75" s="287"/>
      <c r="I75" s="287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7</v>
      </c>
      <c r="H76" s="287"/>
      <c r="I76" s="287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8</v>
      </c>
      <c r="D78" s="286"/>
      <c r="E78" s="285">
        <f>COUNTIFS(ローデータ!$B$12:$B$1011,1,ローデータ!$G$12:$G$1011,$G$4,ローデータ!$H$12:$H$1011,$A$78,ローデータ!$K$12:$K$1011,E73)</f>
        <v>4</v>
      </c>
      <c r="F78" s="286"/>
      <c r="G78" s="285">
        <f>COUNTIFS(ローデータ!$B$12:$B$1011,1,ローデータ!$G$12:$G$1011,$G$4,ローデータ!$H$12:$H$1011,$A$78,ローデータ!$K$12:$K$1011,G73)</f>
        <v>3</v>
      </c>
      <c r="H78" s="287"/>
      <c r="I78" s="287"/>
      <c r="J78" s="103">
        <f t="shared" si="2"/>
        <v>15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5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1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25</v>
      </c>
      <c r="D84" s="349"/>
      <c r="E84" s="348">
        <f>SUM(E75:F83)</f>
        <v>10</v>
      </c>
      <c r="F84" s="349"/>
      <c r="G84" s="350">
        <f>SUM(G75:I83)</f>
        <v>14</v>
      </c>
      <c r="H84" s="350"/>
      <c r="I84" s="348"/>
      <c r="J84" s="105">
        <f t="shared" si="2"/>
        <v>49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1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8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10</v>
      </c>
      <c r="N101" s="102">
        <f>SUM(N92:N100)</f>
        <v>14</v>
      </c>
      <c r="O101" s="102">
        <f>SUM(O92:O100)</f>
        <v>1</v>
      </c>
      <c r="P101" s="102">
        <f>SUM(P92:P100)</f>
        <v>0</v>
      </c>
      <c r="Q101" s="102">
        <f t="shared" si="3"/>
        <v>31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4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1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4</v>
      </c>
      <c r="O118" s="108">
        <f t="shared" si="8"/>
        <v>2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2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COUNTIFS(ローデータ!$B$12:$B$1011,1,ローデータ!$G$12:$G$1011,$G$4,ローデータ!$K$12:$K$1011,$F$21,ローデータ!$S$12:$S$1011,$I$124,ローデータ!$H$12:$H$1011,A127)</f>
        <v>2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7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14</v>
      </c>
      <c r="I136" s="110">
        <f>SUM(I127:I135)</f>
        <v>14</v>
      </c>
      <c r="J136" s="108">
        <f>SUM(J127:J135)</f>
        <v>0</v>
      </c>
      <c r="K136" s="108">
        <f>SUM(K127:K135)</f>
        <v>0</v>
      </c>
      <c r="L136" s="108">
        <f t="shared" si="9"/>
        <v>14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2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2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2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1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4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9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7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7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3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4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5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15</v>
      </c>
      <c r="E152" s="56">
        <f>SUM(E143:E151)</f>
        <v>7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22</v>
      </c>
      <c r="I152" s="56">
        <f t="shared" ref="I152:O152" si="15">SUM(I143:I151)</f>
        <v>0</v>
      </c>
      <c r="J152" s="56">
        <f t="shared" si="15"/>
        <v>11</v>
      </c>
      <c r="K152" s="56">
        <f t="shared" si="15"/>
        <v>7</v>
      </c>
      <c r="L152" s="56">
        <f t="shared" si="15"/>
        <v>0</v>
      </c>
      <c r="M152" s="56">
        <f t="shared" si="15"/>
        <v>9</v>
      </c>
      <c r="N152" s="56">
        <f t="shared" si="15"/>
        <v>1</v>
      </c>
      <c r="O152" s="56">
        <f t="shared" si="15"/>
        <v>0</v>
      </c>
      <c r="P152" s="56">
        <f t="shared" si="13"/>
        <v>28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25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14</v>
      </c>
      <c r="K159" s="287"/>
      <c r="L159" s="286"/>
      <c r="M159" s="56">
        <f t="shared" ref="M159:M171" si="16">SUM(F159:L159)</f>
        <v>49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</v>
      </c>
      <c r="G171" s="286"/>
      <c r="H171" s="285">
        <f>SUM(H159:I170)</f>
        <v>10</v>
      </c>
      <c r="I171" s="286"/>
      <c r="J171" s="285">
        <f>SUM(J159:L170)</f>
        <v>14</v>
      </c>
      <c r="K171" s="287"/>
      <c r="L171" s="286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14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31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10</v>
      </c>
      <c r="H210" s="94">
        <f>SUM(H198:H209)</f>
        <v>14</v>
      </c>
      <c r="I210" s="94">
        <f t="shared" si="19"/>
        <v>1</v>
      </c>
      <c r="J210" s="94">
        <f>SUM(J198:J209)</f>
        <v>0</v>
      </c>
      <c r="K210" s="118">
        <f t="shared" si="18"/>
        <v>31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4</v>
      </c>
      <c r="K246" s="94">
        <f>SUM(K234:K245)</f>
        <v>2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14</v>
      </c>
      <c r="L254" s="56">
        <f>COUNTIFS(ローデータ!$B$12:$B$1011,1,ローデータ!$G$12:$G$1011,$G$4,ローデータ!$I$12:$I$1011,$C$14,ローデータ!$K$12:$K$1011,$F$21,ローデータ!$S$12:$S$1011,L251)</f>
        <v>14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14</v>
      </c>
      <c r="L266" s="94">
        <f>SUM(L254:L265)</f>
        <v>14</v>
      </c>
      <c r="M266" s="94">
        <f>SUM(M254:M265)</f>
        <v>0</v>
      </c>
      <c r="N266" s="94">
        <f>SUM(N254:N265)</f>
        <v>0</v>
      </c>
      <c r="O266" s="56">
        <f>SUM(L266:N266)</f>
        <v>14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8</v>
      </c>
      <c r="H272" s="89">
        <f>SUMIFS(ローデータ!O86:O1085,ローデータ!$B$12:$B$1011,1,ローデータ!$G$12:$G$1011,$G$4,ローデータ!$I$12:$I$1011,$C$14,ローデータ!$K$12:$K$1011,$F$21)</f>
        <v>5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11</v>
      </c>
      <c r="N272" s="94">
        <f>SUMIFS(ローデータ!$V$12:$V$1011,ローデータ!$B$12:$B$1011,1,ローデータ!$G$12:$G$1011,$G$4,ローデータ!$I$12:$I$1011,$C$14,ローデータ!$K$12:$K$1011,$F$21)</f>
        <v>7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9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3</v>
      </c>
      <c r="G284" s="56">
        <f t="shared" ref="G284:J284" si="28">SUM(G272:G283)</f>
        <v>8</v>
      </c>
      <c r="H284" s="56">
        <f t="shared" si="28"/>
        <v>5</v>
      </c>
      <c r="I284" s="56">
        <f t="shared" si="28"/>
        <v>1</v>
      </c>
      <c r="J284" s="56">
        <f t="shared" si="28"/>
        <v>0</v>
      </c>
      <c r="K284" s="95">
        <f t="shared" si="26"/>
        <v>17</v>
      </c>
      <c r="L284" s="94">
        <f>SUM(L272:L283)</f>
        <v>0</v>
      </c>
      <c r="M284" s="94">
        <f t="shared" ref="M284:R284" si="29">SUM(M272:M283)</f>
        <v>11</v>
      </c>
      <c r="N284" s="94">
        <f t="shared" si="29"/>
        <v>7</v>
      </c>
      <c r="O284" s="94">
        <f t="shared" si="29"/>
        <v>0</v>
      </c>
      <c r="P284" s="94">
        <f t="shared" si="29"/>
        <v>9</v>
      </c>
      <c r="Q284" s="94">
        <f t="shared" si="29"/>
        <v>1</v>
      </c>
      <c r="R284" s="94">
        <f t="shared" si="29"/>
        <v>0</v>
      </c>
      <c r="S284" s="56">
        <f t="shared" si="27"/>
        <v>28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11</v>
      </c>
      <c r="H4" s="140" t="s">
        <v>53</v>
      </c>
      <c r="K4" s="412">
        <f>COUNTIFS(ローデータ!B12:B1011,1,ローデータ!G12:G1011,$G$4)</f>
        <v>57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15</v>
      </c>
      <c r="D10" s="56">
        <f>COUNTIFS(ローデータ!$B$12:$B$1011,1,ローデータ!$G$12:$G$1011,$G$4,ローデータ!$H$12:$H$1011,D8)</f>
        <v>16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57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57</v>
      </c>
      <c r="D16" s="56">
        <f>SUM(B16:C16)</f>
        <v>57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22</v>
      </c>
      <c r="C23" s="286"/>
      <c r="D23" s="285">
        <f>COUNTIFS(ローデータ!$B$12:$B$1011,1,ローデータ!$G$12:$G$1011,$G$4,ローデータ!$K$12:$K$1011,D21)</f>
        <v>16</v>
      </c>
      <c r="E23" s="286"/>
      <c r="F23" s="285">
        <f>COUNTIFS(ローデータ!$B$12:$B$1011,1,ローデータ!$G$12:$G$1011,$G$4,ローデータ!$K$12:$K$1011,F21)</f>
        <v>19</v>
      </c>
      <c r="G23" s="287"/>
      <c r="H23" s="286"/>
      <c r="I23" s="56">
        <f>SUM(B23:H23)</f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1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19</v>
      </c>
      <c r="H44" s="88">
        <f>COUNTIFS(ローデータ!$B$12:$B$1011,1,ローデータ!$G$12:$G$1011,$G$4,ローデータ!$K$12:$K$1011,$F$21,ローデータ!$S$12:$S$1011,H41)</f>
        <v>19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19</v>
      </c>
      <c r="D50" s="90">
        <f>SUMIFS(ローデータ!O12:O1011,ローデータ!$B$12:$B$1011,1,ローデータ!$G$12:$G$1011,$G$4,ローデータ!$K$12:$K$1011,$F$21)</f>
        <v>6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14</v>
      </c>
      <c r="J50" s="90">
        <f>SUMIFS(ローデータ!V12:V1011,ローデータ!$B$12:$B$1011,1,ローデータ!$G$12:$G$1011,$G$4,ローデータ!$K$12:$K$1011,$F$21)</f>
        <v>6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7</v>
      </c>
      <c r="M50" s="90">
        <f>SUMIFS(ローデータ!Y12:Y1011,ローデータ!$B$12:$B$1011,1,ローデータ!$G$12:$G$1011,$G$4,ローデータ!$K$12:$K$1011,$F$21)</f>
        <v>8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57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</v>
      </c>
      <c r="D76" s="286"/>
      <c r="E76" s="285">
        <f>COUNTIFS(ローデータ!$B$12:$B$1011,1,ローデータ!$G$12:$G$1011,$G$4,ローデータ!$H$12:$H$1011,$A$76,ローデータ!$K$12:$K$1011,E73)</f>
        <v>6</v>
      </c>
      <c r="F76" s="286"/>
      <c r="G76" s="285">
        <f>COUNTIFS(ローデータ!$B$12:$B$1011,1,ローデータ!$G$12:$G$1011,$G$4,ローデータ!$H$12:$H$1011,$A$76,ローデータ!$K$12:$K$1011,G73)</f>
        <v>8</v>
      </c>
      <c r="H76" s="287"/>
      <c r="I76" s="287"/>
      <c r="J76" s="103">
        <f t="shared" si="2"/>
        <v>15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8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5</v>
      </c>
      <c r="H77" s="287"/>
      <c r="I77" s="287"/>
      <c r="J77" s="103">
        <f t="shared" si="2"/>
        <v>16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4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2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1</v>
      </c>
      <c r="H82" s="287"/>
      <c r="I82" s="287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22</v>
      </c>
      <c r="D84" s="349"/>
      <c r="E84" s="348">
        <f>SUM(E75:F83)</f>
        <v>16</v>
      </c>
      <c r="F84" s="349"/>
      <c r="G84" s="350">
        <f>SUM(G75:I83)</f>
        <v>19</v>
      </c>
      <c r="H84" s="350"/>
      <c r="I84" s="348"/>
      <c r="J84" s="105">
        <f t="shared" si="2"/>
        <v>57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5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13</v>
      </c>
      <c r="N101" s="102">
        <f>SUM(N92:N100)</f>
        <v>6</v>
      </c>
      <c r="O101" s="102">
        <f>SUM(O92:O100)</f>
        <v>8</v>
      </c>
      <c r="P101" s="102">
        <f>SUM(P92:P100)</f>
        <v>0</v>
      </c>
      <c r="Q101" s="102">
        <f t="shared" si="3"/>
        <v>31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1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16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16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10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5</v>
      </c>
      <c r="P118" s="108">
        <f t="shared" si="8"/>
        <v>1</v>
      </c>
      <c r="Q118" s="108">
        <f t="shared" si="5"/>
        <v>17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1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8</v>
      </c>
      <c r="I128" s="114">
        <f>COUNTIFS(ローデータ!$B$12:$B$1011,1,ローデータ!$G$12:$G$1011,$G$4,ローデータ!$K$12:$K$1011,$F$21,ローデータ!$S$12:$S$1011,$I$124,ローデータ!$H$12:$H$1011,A128)</f>
        <v>8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5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5</v>
      </c>
      <c r="I129" s="114">
        <f>COUNTIFS(ローデータ!$B$12:$B$1011,1,ローデータ!$G$12:$G$1011,$G$4,ローデータ!$K$12:$K$1011,$F$21,ローデータ!$S$12:$S$1011,$I$124,ローデータ!$H$12:$H$1011,A129)</f>
        <v>5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2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2</v>
      </c>
      <c r="I132" s="114">
        <f>COUNTIFS(ローデータ!$B$12:$B$1011,1,ローデータ!$G$12:$G$1011,$G$4,ローデータ!$K$12:$K$1011,$F$21,ローデータ!$S$12:$S$1011,$I$124,ローデータ!$H$12:$H$1011,A132)</f>
        <v>2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18</v>
      </c>
      <c r="D136" s="108">
        <f t="shared" ref="D136:G136" si="11">SUM(D127:D135)</f>
        <v>0</v>
      </c>
      <c r="E136" s="108">
        <f t="shared" si="11"/>
        <v>1</v>
      </c>
      <c r="F136" s="108">
        <f t="shared" si="11"/>
        <v>0</v>
      </c>
      <c r="G136" s="108">
        <f t="shared" si="11"/>
        <v>0</v>
      </c>
      <c r="H136" s="113">
        <f>SUM(C136:G136)</f>
        <v>19</v>
      </c>
      <c r="I136" s="110">
        <f>SUM(I127:I135)</f>
        <v>19</v>
      </c>
      <c r="J136" s="108">
        <f>SUM(J127:J135)</f>
        <v>0</v>
      </c>
      <c r="K136" s="108">
        <f>SUM(K127:K135)</f>
        <v>0</v>
      </c>
      <c r="L136" s="108">
        <f t="shared" si="9"/>
        <v>19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1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7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7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7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4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7</v>
      </c>
      <c r="E145" s="90">
        <f>SUMIFS(ローデータ!$O$12:$O$1011,ローデータ!$B$12:$B$1011,1,ローデータ!$G$12:$G$1011,$G$4,ローデータ!$K$12:$K$1011,$F$21,ローデータ!$H$12:$H$1011,A145)</f>
        <v>3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4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2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3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2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1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4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19</v>
      </c>
      <c r="E152" s="56">
        <f>SUM(E143:E151)</f>
        <v>6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25</v>
      </c>
      <c r="I152" s="56">
        <f t="shared" ref="I152:O152" si="15">SUM(I143:I151)</f>
        <v>0</v>
      </c>
      <c r="J152" s="56">
        <f t="shared" si="15"/>
        <v>14</v>
      </c>
      <c r="K152" s="56">
        <f t="shared" si="15"/>
        <v>6</v>
      </c>
      <c r="L152" s="56">
        <f t="shared" si="15"/>
        <v>0</v>
      </c>
      <c r="M152" s="56">
        <f t="shared" si="15"/>
        <v>7</v>
      </c>
      <c r="N152" s="56">
        <f t="shared" si="15"/>
        <v>8</v>
      </c>
      <c r="O152" s="56">
        <f t="shared" si="15"/>
        <v>0</v>
      </c>
      <c r="P152" s="56">
        <f t="shared" si="13"/>
        <v>35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22</v>
      </c>
      <c r="G159" s="286"/>
      <c r="H159" s="285">
        <f>COUNTIFS(ローデータ!$B$12:$B$1011,1,ローデータ!$G$12:$G$1011,$G$4,ローデータ!$I$12:$I$1011,$C$14,ローデータ!$K$12:$K$1011,H157)</f>
        <v>16</v>
      </c>
      <c r="I159" s="286"/>
      <c r="J159" s="285">
        <f>COUNTIFS(ローデータ!$B$12:$B$1011,1,ローデータ!$G$12:$G$1011,$G$4,ローデータ!$I$12:$I$1011,$C$14,ローデータ!$K$12:$K$1011,J157)</f>
        <v>19</v>
      </c>
      <c r="K159" s="287"/>
      <c r="L159" s="286"/>
      <c r="M159" s="56">
        <f t="shared" ref="M159:M171" si="16">SUM(F159:L159)</f>
        <v>57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22</v>
      </c>
      <c r="G171" s="286"/>
      <c r="H171" s="285">
        <f>SUM(H159:I170)</f>
        <v>16</v>
      </c>
      <c r="I171" s="286"/>
      <c r="J171" s="285">
        <f>SUM(J159:L170)</f>
        <v>19</v>
      </c>
      <c r="K171" s="287"/>
      <c r="L171" s="286"/>
      <c r="M171" s="56">
        <f t="shared" si="16"/>
        <v>57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22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21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31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4</v>
      </c>
      <c r="G210" s="94">
        <f t="shared" ref="G210:I210" si="19">SUM(G198:G209)</f>
        <v>13</v>
      </c>
      <c r="H210" s="94">
        <f>SUM(H198:H209)</f>
        <v>6</v>
      </c>
      <c r="I210" s="94">
        <f t="shared" si="19"/>
        <v>8</v>
      </c>
      <c r="J210" s="94">
        <f>SUM(J198:J209)</f>
        <v>0</v>
      </c>
      <c r="K210" s="118">
        <f t="shared" si="18"/>
        <v>31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16</v>
      </c>
      <c r="G228" s="56">
        <f>SUM(G216:G227)</f>
        <v>0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17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10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5</v>
      </c>
      <c r="L246" s="94">
        <f t="shared" si="22"/>
        <v>1</v>
      </c>
      <c r="M246" s="56">
        <f t="shared" si="21"/>
        <v>17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1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19</v>
      </c>
      <c r="L254" s="56">
        <f>COUNTIFS(ローデータ!$B$12:$B$1011,1,ローデータ!$G$12:$G$1011,$G$4,ローデータ!$I$12:$I$1011,$C$14,ローデータ!$K$12:$K$1011,$F$21,ローデータ!$S$12:$S$1011,L251)</f>
        <v>19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19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18</v>
      </c>
      <c r="G266" s="56">
        <f t="shared" ref="G266" si="25">SUM(G254:G265)</f>
        <v>0</v>
      </c>
      <c r="H266" s="56">
        <f>SUM(H254:H265)</f>
        <v>1</v>
      </c>
      <c r="I266" s="56">
        <f>SUM(I254:I265)</f>
        <v>0</v>
      </c>
      <c r="J266" s="56">
        <f>SUM(J254:J265)</f>
        <v>0</v>
      </c>
      <c r="K266" s="119">
        <f t="shared" si="23"/>
        <v>19</v>
      </c>
      <c r="L266" s="94">
        <f>SUM(L254:L265)</f>
        <v>19</v>
      </c>
      <c r="M266" s="94">
        <f>SUM(M254:M265)</f>
        <v>0</v>
      </c>
      <c r="N266" s="94">
        <f>SUM(N254:N265)</f>
        <v>0</v>
      </c>
      <c r="O266" s="56">
        <f>SUM(L266:N266)</f>
        <v>19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14</v>
      </c>
      <c r="H272" s="89">
        <f>SUMIFS(ローデータ!O86:O1085,ローデータ!$B$12:$B$1011,1,ローデータ!$G$12:$G$1011,$G$4,ローデータ!$I$12:$I$1011,$C$14,ローデータ!$K$12:$K$1011,$F$21)</f>
        <v>7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14</v>
      </c>
      <c r="N272" s="94">
        <f>SUMIFS(ローデータ!$V$12:$V$1011,ローデータ!$B$12:$B$1011,1,ローデータ!$G$12:$G$1011,$G$4,ローデータ!$I$12:$I$1011,$C$14,ローデータ!$K$12:$K$1011,$F$21)</f>
        <v>6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7</v>
      </c>
      <c r="Q272" s="94">
        <f>SUMIFS(ローデータ!$Y$12:$Y$1011,ローデータ!$B$12:$B$1011,1,ローデータ!$G$12:$G$1011,$G$4,ローデータ!$I$12:$I$1011,$C$14,ローデータ!$K$12:$K$1011,$F$21)</f>
        <v>8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35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</v>
      </c>
      <c r="G284" s="56">
        <f t="shared" ref="G284:J284" si="28">SUM(G272:G283)</f>
        <v>14</v>
      </c>
      <c r="H284" s="56">
        <f t="shared" si="28"/>
        <v>7</v>
      </c>
      <c r="I284" s="56">
        <f t="shared" si="28"/>
        <v>0</v>
      </c>
      <c r="J284" s="56">
        <f t="shared" si="28"/>
        <v>0</v>
      </c>
      <c r="K284" s="95">
        <f t="shared" si="26"/>
        <v>23</v>
      </c>
      <c r="L284" s="94">
        <f>SUM(L272:L283)</f>
        <v>0</v>
      </c>
      <c r="M284" s="94">
        <f t="shared" ref="M284:R284" si="29">SUM(M272:M283)</f>
        <v>14</v>
      </c>
      <c r="N284" s="94">
        <f t="shared" si="29"/>
        <v>6</v>
      </c>
      <c r="O284" s="94">
        <f t="shared" si="29"/>
        <v>0</v>
      </c>
      <c r="P284" s="94">
        <f t="shared" si="29"/>
        <v>7</v>
      </c>
      <c r="Q284" s="94">
        <f t="shared" si="29"/>
        <v>8</v>
      </c>
      <c r="R284" s="94">
        <f t="shared" si="29"/>
        <v>0</v>
      </c>
      <c r="S284" s="56">
        <f t="shared" si="27"/>
        <v>35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12</v>
      </c>
      <c r="H4" s="140" t="s">
        <v>53</v>
      </c>
      <c r="K4" s="412">
        <f>COUNTIFS(ローデータ!B12:B1011,1,ローデータ!G12:G1011,$G$4)</f>
        <v>47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19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47</v>
      </c>
      <c r="D16" s="56">
        <f>SUM(B16:C16)</f>
        <v>47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28</v>
      </c>
      <c r="C23" s="286"/>
      <c r="D23" s="285">
        <f>COUNTIFS(ローデータ!$B$12:$B$1011,1,ローデータ!$G$12:$G$1011,$G$4,ローデータ!$K$12:$K$1011,D21)</f>
        <v>8</v>
      </c>
      <c r="E23" s="286"/>
      <c r="F23" s="285">
        <f>COUNTIFS(ローデータ!$B$12:$B$1011,1,ローデータ!$G$12:$G$1011,$G$4,ローデータ!$K$12:$K$1011,F21)</f>
        <v>11</v>
      </c>
      <c r="G23" s="287"/>
      <c r="H23" s="286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23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10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11</v>
      </c>
      <c r="H44" s="88">
        <f>COUNTIFS(ローデータ!$B$12:$B$1011,1,ローデータ!$G$12:$G$1011,$G$4,ローデータ!$K$12:$K$1011,$F$21,ローデータ!$S$12:$S$1011,H41)</f>
        <v>10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10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9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5</v>
      </c>
      <c r="H76" s="287"/>
      <c r="I76" s="287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11</v>
      </c>
      <c r="D77" s="286"/>
      <c r="E77" s="285">
        <f>COUNTIFS(ローデータ!$B$12:$B$1011,1,ローデータ!$G$12:$G$1011,$G$4,ローデータ!$H$12:$H$1011,$A$77,ローデータ!$K$12:$K$1011,E73)</f>
        <v>4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19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8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28</v>
      </c>
      <c r="D84" s="349"/>
      <c r="E84" s="348">
        <f>SUM(E75:F83)</f>
        <v>8</v>
      </c>
      <c r="F84" s="349"/>
      <c r="G84" s="350">
        <f>SUM(G75:I83)</f>
        <v>11</v>
      </c>
      <c r="H84" s="350"/>
      <c r="I84" s="348"/>
      <c r="J84" s="105">
        <f t="shared" si="2"/>
        <v>47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9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7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5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23</v>
      </c>
      <c r="N101" s="102">
        <f>SUM(N92:N100)</f>
        <v>12</v>
      </c>
      <c r="O101" s="102">
        <f>SUM(O92:O100)</f>
        <v>1</v>
      </c>
      <c r="P101" s="102">
        <f>SUM(P92:P100)</f>
        <v>0</v>
      </c>
      <c r="Q101" s="102">
        <f t="shared" si="3"/>
        <v>43</v>
      </c>
    </row>
    <row r="102" spans="1:17" ht="14.1" customHeight="1" x14ac:dyDescent="0.15">
      <c r="A102" s="133" t="s">
        <v>50</v>
      </c>
      <c r="B102" s="134"/>
      <c r="C102" s="56">
        <f>SUM(C93:C101)</f>
        <v>27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4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5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5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1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1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10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11</v>
      </c>
      <c r="I136" s="110">
        <f>SUM(I127:I135)</f>
        <v>10</v>
      </c>
      <c r="J136" s="108">
        <f>SUM(J127:J135)</f>
        <v>1</v>
      </c>
      <c r="K136" s="108">
        <f>SUM(K127:K135)</f>
        <v>0</v>
      </c>
      <c r="L136" s="108">
        <f t="shared" si="9"/>
        <v>11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4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4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1</v>
      </c>
      <c r="D152" s="56">
        <f>SUM(D143:D151)</f>
        <v>10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9</v>
      </c>
      <c r="K152" s="56">
        <f t="shared" si="15"/>
        <v>1</v>
      </c>
      <c r="L152" s="56">
        <f t="shared" si="15"/>
        <v>0</v>
      </c>
      <c r="M152" s="56">
        <f t="shared" si="15"/>
        <v>5</v>
      </c>
      <c r="N152" s="56">
        <f t="shared" si="15"/>
        <v>3</v>
      </c>
      <c r="O152" s="56">
        <f t="shared" si="15"/>
        <v>0</v>
      </c>
      <c r="P152" s="56">
        <f t="shared" si="13"/>
        <v>18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28</v>
      </c>
      <c r="G159" s="286"/>
      <c r="H159" s="285">
        <f>COUNTIFS(ローデータ!$B$12:$B$1011,1,ローデータ!$G$12:$G$1011,$G$4,ローデータ!$I$12:$I$1011,$C$14,ローデータ!$K$12:$K$1011,H157)</f>
        <v>8</v>
      </c>
      <c r="I159" s="286"/>
      <c r="J159" s="285">
        <f>COUNTIFS(ローデータ!$B$12:$B$1011,1,ローデータ!$G$12:$G$1011,$G$4,ローデータ!$I$12:$I$1011,$C$14,ローデータ!$K$12:$K$1011,J157)</f>
        <v>11</v>
      </c>
      <c r="K159" s="287"/>
      <c r="L159" s="286"/>
      <c r="M159" s="56">
        <f t="shared" ref="M159:M171" si="16">SUM(F159:L159)</f>
        <v>47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28</v>
      </c>
      <c r="G171" s="286"/>
      <c r="H171" s="285">
        <f>SUM(H159:I170)</f>
        <v>8</v>
      </c>
      <c r="I171" s="286"/>
      <c r="J171" s="285">
        <f>SUM(J159:L170)</f>
        <v>11</v>
      </c>
      <c r="K171" s="287"/>
      <c r="L171" s="286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28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23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43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7</v>
      </c>
      <c r="G210" s="94">
        <f t="shared" ref="G210:I210" si="19">SUM(G198:G209)</f>
        <v>23</v>
      </c>
      <c r="H210" s="94">
        <f>SUM(H198:H209)</f>
        <v>12</v>
      </c>
      <c r="I210" s="94">
        <f t="shared" si="19"/>
        <v>1</v>
      </c>
      <c r="J210" s="94">
        <f>SUM(J198:J209)</f>
        <v>0</v>
      </c>
      <c r="K210" s="118">
        <f t="shared" si="18"/>
        <v>43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4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10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11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11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10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11</v>
      </c>
      <c r="L266" s="94">
        <f>SUM(L254:L265)</f>
        <v>10</v>
      </c>
      <c r="M266" s="94">
        <f>SUM(M254:M265)</f>
        <v>1</v>
      </c>
      <c r="N266" s="94">
        <f>SUM(N254:N265)</f>
        <v>0</v>
      </c>
      <c r="O266" s="56">
        <f>SUM(L266:N266)</f>
        <v>11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7</v>
      </c>
      <c r="H272" s="89">
        <f>SUMIFS(ローデータ!O86:O1085,ローデータ!$B$12:$B$1011,1,ローデータ!$G$12:$G$1011,$G$4,ローデータ!$I$12:$I$1011,$C$14,ローデータ!$K$12:$K$1011,$F$21)</f>
        <v>4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9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7</v>
      </c>
      <c r="H284" s="56">
        <f t="shared" si="28"/>
        <v>4</v>
      </c>
      <c r="I284" s="56">
        <f t="shared" si="28"/>
        <v>1</v>
      </c>
      <c r="J284" s="56">
        <f t="shared" si="28"/>
        <v>0</v>
      </c>
      <c r="K284" s="95">
        <f t="shared" si="26"/>
        <v>12</v>
      </c>
      <c r="L284" s="94">
        <f>SUM(L272:L283)</f>
        <v>0</v>
      </c>
      <c r="M284" s="94">
        <f t="shared" ref="M284:R284" si="29">SUM(M272:M283)</f>
        <v>9</v>
      </c>
      <c r="N284" s="94">
        <f t="shared" si="29"/>
        <v>1</v>
      </c>
      <c r="O284" s="94">
        <f t="shared" si="29"/>
        <v>0</v>
      </c>
      <c r="P284" s="94">
        <f t="shared" si="29"/>
        <v>5</v>
      </c>
      <c r="Q284" s="94">
        <f t="shared" si="29"/>
        <v>3</v>
      </c>
      <c r="R284" s="94">
        <f t="shared" si="29"/>
        <v>0</v>
      </c>
      <c r="S284" s="56">
        <f t="shared" si="27"/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13</v>
      </c>
      <c r="H4" s="140" t="s">
        <v>53</v>
      </c>
      <c r="K4" s="412">
        <f>COUNTIFS(ローデータ!B12:B1011,1,ローデータ!G12:G1011,$G$4)</f>
        <v>48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20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22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16</v>
      </c>
      <c r="G23" s="287"/>
      <c r="H23" s="286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14</v>
      </c>
      <c r="C44" s="85">
        <f>COUNTIFS(ローデータ!$B$12:$B$1011,1,ローデータ!$G$12:$G$1011,$G$4,ローデータ!$K$12:$K$1011,$F$21,ローデータ!$L$12:$L$1011,C41)</f>
        <v>2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16</v>
      </c>
      <c r="H44" s="88">
        <f>COUNTIFS(ローデータ!$B$12:$B$1011,1,ローデータ!$G$12:$G$1011,$G$4,ローデータ!$K$12:$K$1011,$F$21,ローデータ!$S$12:$S$1011,H41)</f>
        <v>15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16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8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8</v>
      </c>
      <c r="H76" s="287"/>
      <c r="I76" s="287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10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7</v>
      </c>
      <c r="H77" s="287"/>
      <c r="I77" s="287"/>
      <c r="J77" s="103">
        <f t="shared" si="2"/>
        <v>20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3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1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22</v>
      </c>
      <c r="D84" s="349"/>
      <c r="E84" s="348">
        <f>SUM(E75:F83)</f>
        <v>10</v>
      </c>
      <c r="F84" s="349"/>
      <c r="G84" s="350">
        <f>SUM(G75:I83)</f>
        <v>16</v>
      </c>
      <c r="H84" s="350"/>
      <c r="I84" s="348"/>
      <c r="J84" s="105">
        <f t="shared" si="2"/>
        <v>48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5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10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4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8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18</v>
      </c>
      <c r="N101" s="102">
        <f>SUM(N92:N100)</f>
        <v>9</v>
      </c>
      <c r="O101" s="102">
        <f>SUM(O92:O100)</f>
        <v>5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3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8</v>
      </c>
      <c r="L118" s="108">
        <f t="shared" si="8"/>
        <v>2</v>
      </c>
      <c r="M118" s="108">
        <f t="shared" si="8"/>
        <v>0</v>
      </c>
      <c r="N118" s="108">
        <f t="shared" si="8"/>
        <v>2</v>
      </c>
      <c r="O118" s="108">
        <f t="shared" si="8"/>
        <v>2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8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8</v>
      </c>
      <c r="I128" s="114">
        <f>COUNTIFS(ローデータ!$B$12:$B$1011,1,ローデータ!$G$12:$G$1011,$G$4,ローデータ!$K$12:$K$1011,$F$21,ローデータ!$S$12:$S$1011,$I$124,ローデータ!$H$12:$H$1011,A128)</f>
        <v>8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5</v>
      </c>
      <c r="D129" s="111">
        <f>COUNTIFS(ローデータ!$B$12:$B$1011,1,ローデータ!$G$12:$G$1011,$G$4,ローデータ!$K$12:$K$1011,$F$21,ローデータ!$L$12:$L$1011,$D$124,ローデータ!$H$12:$H$1011,A129)</f>
        <v>2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7</v>
      </c>
      <c r="I129" s="114">
        <f>COUNTIFS(ローデータ!$B$12:$B$1011,1,ローデータ!$G$12:$G$1011,$G$4,ローデータ!$K$12:$K$1011,$F$21,ローデータ!$S$12:$S$1011,$I$124,ローデータ!$H$12:$H$1011,A129)</f>
        <v>6</v>
      </c>
      <c r="J129" s="111">
        <f>COUNTIFS(ローデータ!$B$12:$B$1011,1,ローデータ!$G$12:$G$1011,$G$4,ローデータ!$K$12:$K$1011,$F$21,ローデータ!$S$12:$S$1011,$J$124,ローデータ!$H$12:$H$1011,A129)</f>
        <v>1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14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16</v>
      </c>
      <c r="I136" s="110">
        <f>SUM(I127:I135)</f>
        <v>15</v>
      </c>
      <c r="J136" s="108">
        <f>SUM(J127:J135)</f>
        <v>1</v>
      </c>
      <c r="K136" s="108">
        <f>SUM(K127:K135)</f>
        <v>0</v>
      </c>
      <c r="L136" s="108">
        <f t="shared" si="9"/>
        <v>16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8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4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7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21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21</v>
      </c>
      <c r="I152" s="56">
        <f t="shared" ref="I152:O152" si="15">SUM(I143:I151)</f>
        <v>0</v>
      </c>
      <c r="J152" s="56">
        <f t="shared" si="15"/>
        <v>16</v>
      </c>
      <c r="K152" s="56">
        <f t="shared" si="15"/>
        <v>1</v>
      </c>
      <c r="L152" s="56">
        <f t="shared" si="15"/>
        <v>0</v>
      </c>
      <c r="M152" s="56">
        <f t="shared" si="15"/>
        <v>8</v>
      </c>
      <c r="N152" s="56">
        <f t="shared" si="15"/>
        <v>3</v>
      </c>
      <c r="O152" s="56">
        <f t="shared" si="15"/>
        <v>0</v>
      </c>
      <c r="P152" s="56">
        <f t="shared" si="13"/>
        <v>28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22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16</v>
      </c>
      <c r="K159" s="287"/>
      <c r="L159" s="286"/>
      <c r="M159" s="56">
        <f t="shared" ref="M159:M171" si="16">SUM(F159:L159)</f>
        <v>48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22</v>
      </c>
      <c r="G171" s="286"/>
      <c r="H171" s="285">
        <f>SUM(H159:I170)</f>
        <v>10</v>
      </c>
      <c r="I171" s="286"/>
      <c r="J171" s="285">
        <f>SUM(J159:L170)</f>
        <v>16</v>
      </c>
      <c r="K171" s="287"/>
      <c r="L171" s="286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22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34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</v>
      </c>
      <c r="G210" s="94">
        <f t="shared" ref="G210:I210" si="19">SUM(G198:G209)</f>
        <v>18</v>
      </c>
      <c r="H210" s="94">
        <f>SUM(H198:H209)</f>
        <v>9</v>
      </c>
      <c r="I210" s="94">
        <f t="shared" si="19"/>
        <v>5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8</v>
      </c>
      <c r="H246" s="94">
        <f t="shared" si="22"/>
        <v>2</v>
      </c>
      <c r="I246" s="94">
        <f>SUM(I234:I245)</f>
        <v>0</v>
      </c>
      <c r="J246" s="94">
        <f t="shared" si="22"/>
        <v>2</v>
      </c>
      <c r="K246" s="94">
        <f>SUM(K234:K245)</f>
        <v>2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14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16</v>
      </c>
      <c r="L254" s="56">
        <f>COUNTIFS(ローデータ!$B$12:$B$1011,1,ローデータ!$G$12:$G$1011,$G$4,ローデータ!$I$12:$I$1011,$C$14,ローデータ!$K$12:$K$1011,$F$21,ローデータ!$S$12:$S$1011,L251)</f>
        <v>15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16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14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16</v>
      </c>
      <c r="L266" s="94">
        <f>SUM(L254:L265)</f>
        <v>15</v>
      </c>
      <c r="M266" s="94">
        <f>SUM(M254:M265)</f>
        <v>1</v>
      </c>
      <c r="N266" s="94">
        <f>SUM(N254:N265)</f>
        <v>0</v>
      </c>
      <c r="O266" s="56">
        <f>SUM(L266:N266)</f>
        <v>16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8</v>
      </c>
      <c r="H272" s="89">
        <f>SUMIFS(ローデータ!O86:O1085,ローデータ!$B$12:$B$1011,1,ローデータ!$G$12:$G$1011,$G$4,ローデータ!$I$12:$I$1011,$C$14,ローデータ!$K$12:$K$1011,$F$21)</f>
        <v>4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16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8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8</v>
      </c>
      <c r="H284" s="56">
        <f t="shared" si="28"/>
        <v>4</v>
      </c>
      <c r="I284" s="56">
        <f t="shared" si="28"/>
        <v>1</v>
      </c>
      <c r="J284" s="56">
        <f t="shared" si="28"/>
        <v>0</v>
      </c>
      <c r="K284" s="95">
        <f t="shared" si="26"/>
        <v>14</v>
      </c>
      <c r="L284" s="94">
        <f>SUM(L272:L283)</f>
        <v>0</v>
      </c>
      <c r="M284" s="94">
        <f t="shared" ref="M284:R284" si="29">SUM(M272:M283)</f>
        <v>16</v>
      </c>
      <c r="N284" s="94">
        <f t="shared" si="29"/>
        <v>1</v>
      </c>
      <c r="O284" s="94">
        <f t="shared" si="29"/>
        <v>0</v>
      </c>
      <c r="P284" s="94">
        <f t="shared" si="29"/>
        <v>8</v>
      </c>
      <c r="Q284" s="94">
        <f t="shared" si="29"/>
        <v>3</v>
      </c>
      <c r="R284" s="94">
        <f t="shared" si="29"/>
        <v>0</v>
      </c>
      <c r="S284" s="56">
        <f t="shared" si="27"/>
        <v>28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14</v>
      </c>
      <c r="H4" s="140" t="s">
        <v>53</v>
      </c>
      <c r="K4" s="412">
        <f>COUNTIFS(ローデータ!B12:B1011,1,ローデータ!G12:G1011,$G$4)</f>
        <v>49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0</v>
      </c>
      <c r="K10" s="56">
        <f>SUM(B10:J10)</f>
        <v>49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37</v>
      </c>
      <c r="C23" s="286"/>
      <c r="D23" s="285">
        <f>COUNTIFS(ローデータ!$B$12:$B$1011,1,ローデータ!$G$12:$G$1011,$G$4,ローデータ!$K$12:$K$1011,D21)</f>
        <v>3</v>
      </c>
      <c r="E23" s="286"/>
      <c r="F23" s="285">
        <f>COUNTIFS(ローデータ!$B$12:$B$1011,1,ローデータ!$G$12:$G$1011,$G$4,ローデータ!$K$12:$K$1011,F21)</f>
        <v>9</v>
      </c>
      <c r="G23" s="287"/>
      <c r="H23" s="286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15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32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7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7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7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8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7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7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37</v>
      </c>
      <c r="D84" s="349"/>
      <c r="E84" s="348">
        <f>SUM(E75:F83)</f>
        <v>3</v>
      </c>
      <c r="F84" s="349"/>
      <c r="G84" s="350">
        <f>SUM(G75:I83)</f>
        <v>9</v>
      </c>
      <c r="H84" s="350"/>
      <c r="I84" s="348"/>
      <c r="J84" s="105">
        <f t="shared" si="2"/>
        <v>49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6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3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8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7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14</v>
      </c>
      <c r="N101" s="102">
        <f>SUM(N92:N100)</f>
        <v>15</v>
      </c>
      <c r="O101" s="102">
        <f>SUM(O92:O100)</f>
        <v>7</v>
      </c>
      <c r="P101" s="102">
        <f>SUM(P92:P100)</f>
        <v>0</v>
      </c>
      <c r="Q101" s="102">
        <f t="shared" si="3"/>
        <v>42</v>
      </c>
    </row>
    <row r="102" spans="1:17" ht="14.1" customHeight="1" x14ac:dyDescent="0.15">
      <c r="A102" s="133" t="s">
        <v>50</v>
      </c>
      <c r="B102" s="134"/>
      <c r="C102" s="56">
        <f>SUM(C93:C101)</f>
        <v>32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3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3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1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9</v>
      </c>
      <c r="J136" s="108">
        <f>SUM(J127:J135)</f>
        <v>0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2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9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12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37</v>
      </c>
      <c r="G159" s="286"/>
      <c r="H159" s="285">
        <f>COUNTIFS(ローデータ!$B$12:$B$1011,1,ローデータ!$G$12:$G$1011,$G$4,ローデータ!$I$12:$I$1011,$C$14,ローデータ!$K$12:$K$1011,H157)</f>
        <v>3</v>
      </c>
      <c r="I159" s="286"/>
      <c r="J159" s="285">
        <f>COUNTIFS(ローデータ!$B$12:$B$1011,1,ローデータ!$G$12:$G$1011,$G$4,ローデータ!$I$12:$I$1011,$C$14,ローデータ!$K$12:$K$1011,J157)</f>
        <v>9</v>
      </c>
      <c r="K159" s="287"/>
      <c r="L159" s="286"/>
      <c r="M159" s="56">
        <f t="shared" ref="M159:M171" si="16">SUM(F159:L159)</f>
        <v>49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37</v>
      </c>
      <c r="G171" s="286"/>
      <c r="H171" s="285">
        <f>SUM(H159:I170)</f>
        <v>3</v>
      </c>
      <c r="I171" s="286"/>
      <c r="J171" s="285">
        <f>SUM(J159:L170)</f>
        <v>9</v>
      </c>
      <c r="K171" s="287"/>
      <c r="L171" s="286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32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37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32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15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42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14</v>
      </c>
      <c r="H210" s="94">
        <f>SUM(H198:H209)</f>
        <v>15</v>
      </c>
      <c r="I210" s="94">
        <f t="shared" si="19"/>
        <v>7</v>
      </c>
      <c r="J210" s="94">
        <f>SUM(J198:J209)</f>
        <v>0</v>
      </c>
      <c r="K210" s="118">
        <f t="shared" si="18"/>
        <v>42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1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9</v>
      </c>
      <c r="M266" s="94">
        <f>SUM(M254:M265)</f>
        <v>0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3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7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3</v>
      </c>
      <c r="J284" s="56">
        <f t="shared" si="28"/>
        <v>0</v>
      </c>
      <c r="K284" s="95">
        <f t="shared" si="26"/>
        <v>10</v>
      </c>
      <c r="L284" s="94">
        <f>SUM(L272:L283)</f>
        <v>0</v>
      </c>
      <c r="M284" s="94">
        <f t="shared" ref="M284:R284" si="29">SUM(M272:M283)</f>
        <v>7</v>
      </c>
      <c r="N284" s="94">
        <f t="shared" si="29"/>
        <v>3</v>
      </c>
      <c r="O284" s="94">
        <f t="shared" si="29"/>
        <v>0</v>
      </c>
      <c r="P284" s="94">
        <f t="shared" si="29"/>
        <v>3</v>
      </c>
      <c r="Q284" s="94">
        <f t="shared" si="29"/>
        <v>1</v>
      </c>
      <c r="R284" s="94">
        <f t="shared" si="29"/>
        <v>0</v>
      </c>
      <c r="S284" s="56">
        <f t="shared" si="27"/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15</v>
      </c>
      <c r="H4" s="140" t="s">
        <v>53</v>
      </c>
      <c r="K4" s="412">
        <f>COUNTIFS(ローデータ!B12:B1011,1,ローデータ!G12:G1011,$G$4)</f>
        <v>52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52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52</v>
      </c>
      <c r="D16" s="56">
        <f>SUM(B16:C16)</f>
        <v>52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21</v>
      </c>
      <c r="C23" s="286"/>
      <c r="D23" s="285">
        <f>COUNTIFS(ローデータ!$B$12:$B$1011,1,ローデータ!$G$12:$G$1011,$G$4,ローデータ!$K$12:$K$1011,D21)</f>
        <v>16</v>
      </c>
      <c r="E23" s="286"/>
      <c r="F23" s="285">
        <f>COUNTIFS(ローデータ!$B$12:$B$1011,1,ローデータ!$G$12:$G$1011,$G$4,ローデータ!$K$12:$K$1011,F21)</f>
        <v>15</v>
      </c>
      <c r="G23" s="287"/>
      <c r="H23" s="286"/>
      <c r="I23" s="56">
        <f>SUM(B23:H23)</f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7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15</v>
      </c>
      <c r="H44" s="88">
        <f>COUNTIFS(ローデータ!$B$12:$B$1011,1,ローデータ!$G$12:$G$1011,$G$4,ローデータ!$K$12:$K$1011,$F$21,ローデータ!$S$12:$S$1011,H41)</f>
        <v>15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19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20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52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7</v>
      </c>
      <c r="F76" s="286"/>
      <c r="G76" s="285">
        <f>COUNTIFS(ローデータ!$B$12:$B$1011,1,ローデータ!$G$12:$G$1011,$G$4,ローデータ!$H$12:$H$1011,$A$76,ローデータ!$K$12:$K$1011,G73)</f>
        <v>9</v>
      </c>
      <c r="H76" s="287"/>
      <c r="I76" s="287"/>
      <c r="J76" s="103">
        <f t="shared" si="2"/>
        <v>18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7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3</v>
      </c>
      <c r="H77" s="287"/>
      <c r="I77" s="287"/>
      <c r="J77" s="103">
        <f t="shared" si="2"/>
        <v>12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3</v>
      </c>
      <c r="D79" s="286"/>
      <c r="E79" s="285">
        <f>COUNTIFS(ローデータ!$B$12:$B$1011,1,ローデータ!$G$12:$G$1011,$G$4,ローデータ!$H$12:$H$1011,$A$79,ローデータ!$K$12:$K$1011,E73)</f>
        <v>3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21</v>
      </c>
      <c r="D84" s="349"/>
      <c r="E84" s="348">
        <f>SUM(E75:F83)</f>
        <v>16</v>
      </c>
      <c r="F84" s="349"/>
      <c r="G84" s="350">
        <f>SUM(G75:I83)</f>
        <v>15</v>
      </c>
      <c r="H84" s="350"/>
      <c r="I84" s="348"/>
      <c r="J84" s="105">
        <f t="shared" si="2"/>
        <v>52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2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6</v>
      </c>
      <c r="M101" s="102">
        <f>SUM(M92:M100)</f>
        <v>7</v>
      </c>
      <c r="N101" s="102">
        <f>SUM(N92:N100)</f>
        <v>8</v>
      </c>
      <c r="O101" s="102">
        <f>SUM(O92:O100)</f>
        <v>4</v>
      </c>
      <c r="P101" s="102">
        <f>SUM(P92:P100)</f>
        <v>0</v>
      </c>
      <c r="Q101" s="102">
        <f t="shared" si="3"/>
        <v>25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15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16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8</v>
      </c>
      <c r="L118" s="108">
        <f t="shared" si="8"/>
        <v>1</v>
      </c>
      <c r="M118" s="108">
        <f t="shared" si="8"/>
        <v>0</v>
      </c>
      <c r="N118" s="108">
        <f t="shared" si="8"/>
        <v>3</v>
      </c>
      <c r="O118" s="108">
        <f t="shared" si="8"/>
        <v>5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9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9</v>
      </c>
      <c r="I128" s="114">
        <f>COUNTIFS(ローデータ!$B$12:$B$1011,1,ローデータ!$G$12:$G$1011,$G$4,ローデータ!$K$12:$K$1011,$F$21,ローデータ!$S$12:$S$1011,$I$124,ローデータ!$H$12:$H$1011,A128)</f>
        <v>9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9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15</v>
      </c>
      <c r="I136" s="110">
        <f>SUM(I127:I135)</f>
        <v>15</v>
      </c>
      <c r="J136" s="108">
        <f>SUM(J127:J135)</f>
        <v>0</v>
      </c>
      <c r="K136" s="108">
        <f>SUM(K127:K135)</f>
        <v>0</v>
      </c>
      <c r="L136" s="108">
        <f t="shared" si="9"/>
        <v>15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11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8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4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5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1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1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19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20</v>
      </c>
      <c r="I152" s="56">
        <f t="shared" ref="I152:O152" si="15">SUM(I143:I151)</f>
        <v>1</v>
      </c>
      <c r="J152" s="56">
        <f t="shared" si="15"/>
        <v>14</v>
      </c>
      <c r="K152" s="56">
        <f t="shared" si="15"/>
        <v>1</v>
      </c>
      <c r="L152" s="56">
        <f t="shared" si="15"/>
        <v>0</v>
      </c>
      <c r="M152" s="56">
        <f t="shared" si="15"/>
        <v>6</v>
      </c>
      <c r="N152" s="56">
        <f t="shared" si="15"/>
        <v>1</v>
      </c>
      <c r="O152" s="56">
        <f t="shared" si="15"/>
        <v>0</v>
      </c>
      <c r="P152" s="56">
        <f t="shared" si="13"/>
        <v>23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21</v>
      </c>
      <c r="G159" s="286"/>
      <c r="H159" s="285">
        <f>COUNTIFS(ローデータ!$B$12:$B$1011,1,ローデータ!$G$12:$G$1011,$G$4,ローデータ!$I$12:$I$1011,$C$14,ローデータ!$K$12:$K$1011,H157)</f>
        <v>16</v>
      </c>
      <c r="I159" s="286"/>
      <c r="J159" s="285">
        <f>COUNTIFS(ローデータ!$B$12:$B$1011,1,ローデータ!$G$12:$G$1011,$G$4,ローデータ!$I$12:$I$1011,$C$14,ローデータ!$K$12:$K$1011,J157)</f>
        <v>15</v>
      </c>
      <c r="K159" s="287"/>
      <c r="L159" s="286"/>
      <c r="M159" s="56">
        <f t="shared" ref="M159:M171" si="16">SUM(F159:L159)</f>
        <v>52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21</v>
      </c>
      <c r="G171" s="286"/>
      <c r="H171" s="285">
        <f>SUM(H159:I170)</f>
        <v>16</v>
      </c>
      <c r="I171" s="286"/>
      <c r="J171" s="285">
        <f>SUM(J159:L170)</f>
        <v>15</v>
      </c>
      <c r="K171" s="287"/>
      <c r="L171" s="286"/>
      <c r="M171" s="56">
        <f t="shared" si="16"/>
        <v>52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7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7</v>
      </c>
      <c r="H210" s="94">
        <f>SUM(H198:H209)</f>
        <v>8</v>
      </c>
      <c r="I210" s="94">
        <f t="shared" si="19"/>
        <v>4</v>
      </c>
      <c r="J210" s="94">
        <f>SUM(J198:J209)</f>
        <v>0</v>
      </c>
      <c r="K210" s="118">
        <f t="shared" si="18"/>
        <v>25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15</v>
      </c>
      <c r="G228" s="56">
        <f>SUM(G216:G227)</f>
        <v>1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8</v>
      </c>
      <c r="H246" s="94">
        <f t="shared" si="22"/>
        <v>1</v>
      </c>
      <c r="I246" s="94">
        <f>SUM(I234:I245)</f>
        <v>0</v>
      </c>
      <c r="J246" s="94">
        <f t="shared" si="22"/>
        <v>3</v>
      </c>
      <c r="K246" s="94">
        <f>SUM(K234:K245)</f>
        <v>5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15</v>
      </c>
      <c r="L254" s="56">
        <f>COUNTIFS(ローデータ!$B$12:$B$1011,1,ローデータ!$G$12:$G$1011,$G$4,ローデータ!$I$12:$I$1011,$C$14,ローデータ!$K$12:$K$1011,$F$21,ローデータ!$S$12:$S$1011,L251)</f>
        <v>15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15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15</v>
      </c>
      <c r="L266" s="94">
        <f>SUM(L254:L265)</f>
        <v>15</v>
      </c>
      <c r="M266" s="94">
        <f>SUM(M254:M265)</f>
        <v>0</v>
      </c>
      <c r="N266" s="94">
        <f>SUM(N254:N265)</f>
        <v>0</v>
      </c>
      <c r="O266" s="56">
        <f>SUM(L266:N266)</f>
        <v>15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10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13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23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10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13</v>
      </c>
      <c r="L284" s="94">
        <f>SUM(L272:L283)</f>
        <v>1</v>
      </c>
      <c r="M284" s="94">
        <f t="shared" ref="M284:R284" si="29">SUM(M272:M283)</f>
        <v>14</v>
      </c>
      <c r="N284" s="94">
        <f t="shared" si="29"/>
        <v>1</v>
      </c>
      <c r="O284" s="94">
        <f t="shared" si="29"/>
        <v>0</v>
      </c>
      <c r="P284" s="94">
        <f t="shared" si="29"/>
        <v>6</v>
      </c>
      <c r="Q284" s="94">
        <f t="shared" si="29"/>
        <v>1</v>
      </c>
      <c r="R284" s="94">
        <f t="shared" si="29"/>
        <v>0</v>
      </c>
      <c r="S284" s="56">
        <f t="shared" si="27"/>
        <v>23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16</v>
      </c>
      <c r="H4" s="140" t="s">
        <v>53</v>
      </c>
      <c r="K4" s="412">
        <f>COUNTIFS(ローデータ!B12:B1011,1,ローデータ!G12:G1011,$G$4)</f>
        <v>51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16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51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24</v>
      </c>
      <c r="C23" s="286"/>
      <c r="D23" s="285">
        <f>COUNTIFS(ローデータ!$B$12:$B$1011,1,ローデータ!$G$12:$G$1011,$G$4,ローデータ!$K$12:$K$1011,D21)</f>
        <v>14</v>
      </c>
      <c r="E23" s="286"/>
      <c r="F23" s="285">
        <f>COUNTIFS(ローデータ!$B$12:$B$1011,1,ローデータ!$G$12:$G$1011,$G$4,ローデータ!$K$12:$K$1011,F21)</f>
        <v>13</v>
      </c>
      <c r="G23" s="287"/>
      <c r="H23" s="286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12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13</v>
      </c>
      <c r="H44" s="88">
        <f>COUNTIFS(ローデータ!$B$12:$B$1011,1,ローデータ!$G$12:$G$1011,$G$4,ローデータ!$K$12:$K$1011,$F$21,ローデータ!$S$12:$S$1011,H41)</f>
        <v>13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2</v>
      </c>
      <c r="C50" s="90">
        <f>SUMIFS(ローデータ!N12:N1011,ローデータ!$B$12:$B$1011,1,ローデータ!$G$12:$G$1011,$G$4,ローデータ!$K$12:$K$1011,$F$21)</f>
        <v>15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12</v>
      </c>
      <c r="J50" s="90">
        <f>SUMIFS(ローデータ!V12:V1011,ローデータ!$B$12:$B$1011,1,ローデータ!$G$12:$G$1011,$G$4,ローデータ!$K$12:$K$1011,$F$21)</f>
        <v>7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12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5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51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2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9</v>
      </c>
      <c r="F76" s="286"/>
      <c r="G76" s="285">
        <f>COUNTIFS(ローデータ!$B$12:$B$1011,1,ローデータ!$G$12:$G$1011,$G$4,ローデータ!$H$12:$H$1011,$A$76,ローデータ!$K$12:$K$1011,G73)</f>
        <v>5</v>
      </c>
      <c r="H76" s="287"/>
      <c r="I76" s="287"/>
      <c r="J76" s="103">
        <f t="shared" si="2"/>
        <v>16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2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4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4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5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24</v>
      </c>
      <c r="D84" s="349"/>
      <c r="E84" s="348">
        <f>SUM(E75:F83)</f>
        <v>14</v>
      </c>
      <c r="F84" s="349"/>
      <c r="G84" s="350">
        <f>SUM(G75:I83)</f>
        <v>13</v>
      </c>
      <c r="H84" s="350"/>
      <c r="I84" s="348"/>
      <c r="J84" s="105">
        <f t="shared" si="2"/>
        <v>51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1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4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3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5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8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9</v>
      </c>
      <c r="M101" s="102">
        <f>SUM(M92:M100)</f>
        <v>15</v>
      </c>
      <c r="N101" s="102">
        <f>SUM(N92:N100)</f>
        <v>7</v>
      </c>
      <c r="O101" s="102">
        <f>SUM(O92:O100)</f>
        <v>8</v>
      </c>
      <c r="P101" s="102">
        <f>SUM(P92:P100)</f>
        <v>0</v>
      </c>
      <c r="Q101" s="102">
        <f t="shared" si="3"/>
        <v>39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3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1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9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9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8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5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14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9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7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5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5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1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12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13</v>
      </c>
      <c r="I136" s="110">
        <f>SUM(I127:I135)</f>
        <v>13</v>
      </c>
      <c r="J136" s="108">
        <f>SUM(J127:J135)</f>
        <v>0</v>
      </c>
      <c r="K136" s="108">
        <f>SUM(K127:K135)</f>
        <v>0</v>
      </c>
      <c r="L136" s="108">
        <f t="shared" si="9"/>
        <v>13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2</v>
      </c>
      <c r="D145" s="90">
        <f>SUMIFS(ローデータ!$N$12:$N$1011,ローデータ!$B$12:$B$1011,1,ローデータ!$G$12:$G$1011,$G$4,ローデータ!$K$12:$K$1011,$F$21,ローデータ!$H$12:$H$1011,A145)</f>
        <v>6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9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6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2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1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2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2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5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2</v>
      </c>
      <c r="D152" s="56">
        <f>SUM(D143:D151)</f>
        <v>15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21</v>
      </c>
      <c r="I152" s="56">
        <f t="shared" ref="I152:O152" si="15">SUM(I143:I151)</f>
        <v>0</v>
      </c>
      <c r="J152" s="56">
        <f t="shared" si="15"/>
        <v>12</v>
      </c>
      <c r="K152" s="56">
        <f t="shared" si="15"/>
        <v>7</v>
      </c>
      <c r="L152" s="56">
        <f t="shared" si="15"/>
        <v>0</v>
      </c>
      <c r="M152" s="56">
        <f t="shared" si="15"/>
        <v>12</v>
      </c>
      <c r="N152" s="56">
        <f t="shared" si="15"/>
        <v>1</v>
      </c>
      <c r="O152" s="56">
        <f t="shared" si="15"/>
        <v>0</v>
      </c>
      <c r="P152" s="56">
        <f t="shared" si="13"/>
        <v>32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24</v>
      </c>
      <c r="G159" s="286"/>
      <c r="H159" s="285">
        <f>COUNTIFS(ローデータ!$B$12:$B$1011,1,ローデータ!$G$12:$G$1011,$G$4,ローデータ!$I$12:$I$1011,$C$14,ローデータ!$K$12:$K$1011,H157)</f>
        <v>14</v>
      </c>
      <c r="I159" s="286"/>
      <c r="J159" s="285">
        <f>COUNTIFS(ローデータ!$B$12:$B$1011,1,ローデータ!$G$12:$G$1011,$G$4,ローデータ!$I$12:$I$1011,$C$14,ローデータ!$K$12:$K$1011,J157)</f>
        <v>13</v>
      </c>
      <c r="K159" s="287"/>
      <c r="L159" s="286"/>
      <c r="M159" s="56">
        <f t="shared" ref="M159:M171" si="16">SUM(F159:L159)</f>
        <v>51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24</v>
      </c>
      <c r="G171" s="286"/>
      <c r="H171" s="285">
        <f>SUM(H159:I170)</f>
        <v>14</v>
      </c>
      <c r="I171" s="286"/>
      <c r="J171" s="285">
        <f>SUM(J159:L170)</f>
        <v>13</v>
      </c>
      <c r="K171" s="287"/>
      <c r="L171" s="286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20</v>
      </c>
      <c r="G191" s="56">
        <f>SUM(G179:G190)</f>
        <v>3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9</v>
      </c>
      <c r="G210" s="94">
        <f t="shared" ref="G210:I210" si="19">SUM(G198:G209)</f>
        <v>15</v>
      </c>
      <c r="H210" s="94">
        <f>SUM(H198:H209)</f>
        <v>7</v>
      </c>
      <c r="I210" s="94">
        <f t="shared" si="19"/>
        <v>8</v>
      </c>
      <c r="J210" s="94">
        <f>SUM(J198:J209)</f>
        <v>0</v>
      </c>
      <c r="K210" s="118">
        <f t="shared" si="18"/>
        <v>39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9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9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7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12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13</v>
      </c>
      <c r="L254" s="56">
        <f>COUNTIFS(ローデータ!$B$12:$B$1011,1,ローデータ!$G$12:$G$1011,$G$4,ローデータ!$I$12:$I$1011,$C$14,ローデータ!$K$12:$K$1011,$F$21,ローデータ!$S$12:$S$1011,L251)</f>
        <v>13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12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13</v>
      </c>
      <c r="L266" s="94">
        <f>SUM(L254:L265)</f>
        <v>13</v>
      </c>
      <c r="M266" s="94">
        <f>SUM(M254:M265)</f>
        <v>0</v>
      </c>
      <c r="N266" s="94">
        <f>SUM(N254:N265)</f>
        <v>0</v>
      </c>
      <c r="O266" s="56">
        <f>SUM(L266:N266)</f>
        <v>13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19</v>
      </c>
      <c r="G272" s="89">
        <f>SUMIFS(ローデータ!N86:N1085,ローデータ!$B$12:$B$1011,1,ローデータ!$G$12:$G$1011,$G$4,ローデータ!$I$12:$I$1011,$C$14,ローデータ!$K$12:$K$1011,$F$21)</f>
        <v>9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28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12</v>
      </c>
      <c r="N272" s="94">
        <f>SUMIFS(ローデータ!$V$12:$V$1011,ローデータ!$B$12:$B$1011,1,ローデータ!$G$12:$G$1011,$G$4,ローデータ!$I$12:$I$1011,$C$14,ローデータ!$K$12:$K$1011,$F$21)</f>
        <v>7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12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19</v>
      </c>
      <c r="G284" s="56">
        <f t="shared" ref="G284:J284" si="28">SUM(G272:G283)</f>
        <v>9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28</v>
      </c>
      <c r="L284" s="94">
        <f>SUM(L272:L283)</f>
        <v>0</v>
      </c>
      <c r="M284" s="94">
        <f t="shared" ref="M284:R284" si="29">SUM(M272:M283)</f>
        <v>12</v>
      </c>
      <c r="N284" s="94">
        <f t="shared" si="29"/>
        <v>7</v>
      </c>
      <c r="O284" s="94">
        <f t="shared" si="29"/>
        <v>0</v>
      </c>
      <c r="P284" s="94">
        <f t="shared" si="29"/>
        <v>12</v>
      </c>
      <c r="Q284" s="94">
        <f t="shared" si="29"/>
        <v>1</v>
      </c>
      <c r="R284" s="94">
        <f t="shared" si="29"/>
        <v>0</v>
      </c>
      <c r="S284" s="56">
        <f t="shared" si="27"/>
        <v>32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17</v>
      </c>
      <c r="H4" s="140" t="s">
        <v>53</v>
      </c>
      <c r="K4" s="412">
        <f>COUNTIFS(ローデータ!B12:B1011,1,ローデータ!G12:G1011,$G$4)</f>
        <v>21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21</v>
      </c>
      <c r="D16" s="56">
        <f>SUM(B16:C16)</f>
        <v>21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15</v>
      </c>
      <c r="C23" s="286"/>
      <c r="D23" s="285">
        <f>COUNTIFS(ローデータ!$B$12:$B$1011,1,ローデータ!$G$12:$G$1011,$G$4,ローデータ!$K$12:$K$1011,D21)</f>
        <v>3</v>
      </c>
      <c r="E23" s="286"/>
      <c r="F23" s="285">
        <f>COUNTIFS(ローデータ!$B$12:$B$1011,1,ローデータ!$G$12:$G$1011,$G$4,ローデータ!$K$12:$K$1011,F21)</f>
        <v>3</v>
      </c>
      <c r="G23" s="287"/>
      <c r="H23" s="286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21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3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1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15</v>
      </c>
      <c r="D84" s="349"/>
      <c r="E84" s="348">
        <f>SUM(E75:F83)</f>
        <v>3</v>
      </c>
      <c r="F84" s="349"/>
      <c r="G84" s="350">
        <f>SUM(G75:I83)</f>
        <v>3</v>
      </c>
      <c r="H84" s="350"/>
      <c r="I84" s="348"/>
      <c r="J84" s="105">
        <f t="shared" si="2"/>
        <v>21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4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10</v>
      </c>
      <c r="N101" s="102">
        <f>SUM(N92:N100)</f>
        <v>2</v>
      </c>
      <c r="O101" s="102">
        <f>SUM(O92:O100)</f>
        <v>3</v>
      </c>
      <c r="P101" s="102">
        <f>SUM(P92:P100)</f>
        <v>0</v>
      </c>
      <c r="Q101" s="102">
        <f t="shared" si="3"/>
        <v>18</v>
      </c>
    </row>
    <row r="102" spans="1:17" ht="14.1" customHeight="1" x14ac:dyDescent="0.15">
      <c r="A102" s="133" t="s">
        <v>50</v>
      </c>
      <c r="B102" s="134"/>
      <c r="C102" s="56">
        <f>SUM(C93:C101)</f>
        <v>12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2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2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3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4</v>
      </c>
      <c r="O118" s="108">
        <f t="shared" si="8"/>
        <v>0</v>
      </c>
      <c r="P118" s="108">
        <f t="shared" si="8"/>
        <v>0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15</v>
      </c>
      <c r="G159" s="286"/>
      <c r="H159" s="285">
        <f>COUNTIFS(ローデータ!$B$12:$B$1011,1,ローデータ!$G$12:$G$1011,$G$4,ローデータ!$I$12:$I$1011,$C$14,ローデータ!$K$12:$K$1011,H157)</f>
        <v>3</v>
      </c>
      <c r="I159" s="286"/>
      <c r="J159" s="285">
        <f>COUNTIFS(ローデータ!$B$12:$B$1011,1,ローデータ!$G$12:$G$1011,$G$4,ローデータ!$I$12:$I$1011,$C$14,ローデータ!$K$12:$K$1011,J157)</f>
        <v>3</v>
      </c>
      <c r="K159" s="287"/>
      <c r="L159" s="286"/>
      <c r="M159" s="56">
        <f t="shared" ref="M159:M171" si="16">SUM(F159:L159)</f>
        <v>21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15</v>
      </c>
      <c r="G171" s="286"/>
      <c r="H171" s="285">
        <f>SUM(H159:I170)</f>
        <v>3</v>
      </c>
      <c r="I171" s="286"/>
      <c r="J171" s="285">
        <f>SUM(J159:L170)</f>
        <v>3</v>
      </c>
      <c r="K171" s="287"/>
      <c r="L171" s="286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12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3</v>
      </c>
      <c r="G210" s="94">
        <f t="shared" ref="G210:I210" si="19">SUM(G198:G209)</f>
        <v>10</v>
      </c>
      <c r="H210" s="94">
        <f>SUM(H198:H209)</f>
        <v>2</v>
      </c>
      <c r="I210" s="94">
        <f t="shared" si="19"/>
        <v>3</v>
      </c>
      <c r="J210" s="94">
        <f>SUM(J198:J209)</f>
        <v>0</v>
      </c>
      <c r="K210" s="118">
        <f t="shared" si="18"/>
        <v>18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2</v>
      </c>
      <c r="G228" s="56">
        <f>SUM(G216:G227)</f>
        <v>1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4</v>
      </c>
      <c r="K246" s="94">
        <f>SUM(K234:K245)</f>
        <v>0</v>
      </c>
      <c r="L246" s="94">
        <f t="shared" si="22"/>
        <v>0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2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18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19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20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2020-05-25T10:30:54Z</dcterms:created>
  <dcterms:modified xsi:type="dcterms:W3CDTF">2020-05-25T10:31:01Z</dcterms:modified>
</cp:coreProperties>
</file>