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P152" i="36" s="1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L136" i="36" s="1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O68" i="36" s="1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52" i="42" s="1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H152" i="42" s="1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Q101" i="39" s="1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M246" i="42" s="1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H136" i="45" s="1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10" i="51" s="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66" i="51" s="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Q118" i="57" s="1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K266" i="57" s="1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84" i="61" s="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M171" i="39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J118" i="36"/>
  <c r="Q118" i="36" s="1"/>
  <c r="F171" i="36"/>
  <c r="M171" i="36" s="1"/>
  <c r="F228" i="36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L101" i="42"/>
  <c r="Q101" i="42" s="1"/>
  <c r="Q92" i="42"/>
  <c r="H136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K266" i="45"/>
  <c r="H127" i="42"/>
  <c r="H143" i="42"/>
  <c r="H210" i="42"/>
  <c r="F266" i="42"/>
  <c r="J266" i="42"/>
  <c r="N266" i="42"/>
  <c r="G266" i="42"/>
  <c r="K272" i="42"/>
  <c r="S272" i="42"/>
  <c r="O61" i="45"/>
  <c r="G102" i="45"/>
  <c r="H101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I228" i="51"/>
  <c r="M246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F191" i="48"/>
  <c r="F266" i="48"/>
  <c r="K266" i="48" s="1"/>
  <c r="L101" i="51"/>
  <c r="I136" i="5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I228" i="57"/>
  <c r="M24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O60" i="54"/>
  <c r="C102" i="54"/>
  <c r="H102" i="54" s="1"/>
  <c r="C136" i="54"/>
  <c r="H127" i="54"/>
  <c r="H128" i="54"/>
  <c r="H152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D152" i="57"/>
  <c r="H152" i="57" s="1"/>
  <c r="I152" i="57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F210" i="70"/>
  <c r="K210" i="70" s="1"/>
  <c r="C152" i="67"/>
  <c r="K190" i="67"/>
  <c r="K202" i="67"/>
  <c r="K208" i="67"/>
  <c r="H228" i="67"/>
  <c r="M238" i="67"/>
  <c r="M242" i="67"/>
  <c r="F246" i="67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O266" i="70"/>
  <c r="K282" i="67"/>
  <c r="E68" i="70"/>
  <c r="O65" i="70"/>
  <c r="O66" i="70"/>
  <c r="G84" i="70"/>
  <c r="L101" i="70"/>
  <c r="Q110" i="70"/>
  <c r="J118" i="70"/>
  <c r="P143" i="70"/>
  <c r="I152" i="70"/>
  <c r="P152" i="70" s="1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O266" i="57" l="1"/>
  <c r="M171" i="54"/>
  <c r="K191" i="54"/>
  <c r="Q118" i="45"/>
  <c r="I228" i="61"/>
  <c r="K210" i="57"/>
  <c r="Q118" i="39"/>
  <c r="Q101" i="57"/>
  <c r="H152" i="70"/>
  <c r="L136" i="70"/>
  <c r="H102" i="61"/>
  <c r="H136" i="54"/>
  <c r="L136" i="51"/>
  <c r="Q101" i="48"/>
  <c r="Q118" i="48"/>
  <c r="M171" i="45"/>
  <c r="O266" i="42"/>
  <c r="K191" i="39"/>
  <c r="Q101" i="36"/>
  <c r="I228" i="36"/>
  <c r="Q101" i="70"/>
  <c r="H102" i="57"/>
  <c r="H136" i="57"/>
  <c r="Q101" i="51"/>
  <c r="M246" i="70"/>
  <c r="Q118" i="70"/>
  <c r="M246" i="67"/>
  <c r="F118" i="70"/>
  <c r="H136" i="67"/>
  <c r="Q118" i="61"/>
  <c r="P152" i="57"/>
  <c r="P152" i="51"/>
  <c r="Q101" i="54"/>
  <c r="J84" i="45"/>
  <c r="K210" i="42"/>
  <c r="J84" i="42"/>
  <c r="K210" i="36"/>
  <c r="H102" i="36"/>
  <c r="H102" i="39"/>
  <c r="M246" i="39"/>
  <c r="M246" i="36"/>
  <c r="F118" i="36"/>
  <c r="H136" i="64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H152" i="32" s="1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Q101" i="32" l="1"/>
  <c r="K266" i="32"/>
  <c r="M246" i="32"/>
  <c r="Q118" i="32"/>
  <c r="L13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<sst xmlns="http://schemas.openxmlformats.org/spreadsheetml/2006/main" count="20974" uniqueCount="240">
  <si>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</si>
  <si>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</si>
  <si>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</si>
  <si>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</si>
  <si>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</si>
  <si>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</si>
  <si>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</si>
  <si>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</si>
  <si>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</si>
  <si>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</si>
  <si>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</si>
  <si>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</si>
  <si>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</si>
  <si>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</si>
  <si>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</si>
  <si>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</si>
  <si>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</si>
  <si>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</si>
  <si>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</si>
  <si>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</si>
  <si>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</si>
  <si>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</si>
  <si>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</si>
  <si>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</si>
  <si>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</si>
  <si>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</si>
  <si>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</si>
  <si>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</si>
  <si>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</si>
  <si>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</si>
  <si>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</si>
  <si>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</si>
  <si>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</si>
  <si>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</si>
  <si>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</si>
  <si>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</si>
  <si>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</si>
  <si>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</si>
  <si>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</si>
  <si>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</si>
  <si>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</si>
  <si>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</si>
  <si>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</si>
  <si>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</si>
  <si>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</si>
  <si>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</si>
  <si>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</si>
  <si>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</si>
  <si>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</si>
  <si>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</si>
  <si>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</si>
  <si>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</si>
  <si>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</si>
  <si>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</si>
  <si>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</si>
  <si>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</si>
  <si>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</si>
  <si>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</si>
  <si>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</si>
  <si>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</si>
  <si>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</si>
  <si>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</si>
  <si>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</si>
  <si>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</si>
  <si>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</si>
  <si>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</si>
  <si>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</si>
  <si>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</si>
  <si>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</si>
  <si>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</si>
  <si>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</si>
  <si>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</si>
  <si>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</si>
  <si>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</si>
  <si>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</si>
  <si>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</si>
  <si>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</si>
  <si>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</si>
  <si>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</si>
  <si>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</si>
  <si>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</si>
  <si>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</si>
  <si>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</si>
  <si>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</si>
  <si>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</si>
  <si>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</si>
  <si>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</si>
  <si>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</si>
  <si>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</si>
  <si>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</si>
  <si>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</si>
  <si>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</si>
  <si>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</si>
  <si>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</si>
  <si>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</si>
  <si>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</si>
  <si>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</si>
  <si>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</si>
  <si>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</si>
  <si>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</si>
  <si>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</si>
  <si>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</si>
  <si>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</si>
  <si>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</si>
  <si>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</si>
  <si>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</si>
  <si>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</si>
  <si>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</si>
  <si>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</si>
  <si>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</si>
  <si>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</si>
  <si>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</si>
  <si>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</si>
  <si>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</si>
  <si>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</si>
  <si>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</si>
  <si>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</si>
  <si>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</si>
  <si>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</si>
  <si>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</si>
  <si>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</si>
  <si>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</si>
  <si>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</si>
  <si>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</si>
  <si>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</si>
  <si>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</si>
  <si>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</si>
  <si>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</si>
  <si>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</si>
  <si>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</si>
  <si>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</si>
  <si>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</si>
  <si>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</si>
  <si>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</si>
  <si>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</si>
  <si>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</si>
  <si>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</si>
  <si>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</si>
  <si>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</si>
  <si>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</si>
  <si>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</si>
  <si>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</si>
  <si>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</si>
  <si>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</si>
  <si>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</si>
  <si>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</si>
  <si>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</si>
  <si>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</si>
  <si>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</si>
  <si>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</si>
  <si>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</si>
  <si>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</si>
  <si>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</si>
  <si>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</si>
  <si>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</si>
  <si>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</si>
  <si>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</si>
  <si>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</si>
  <si>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</si>
  <si>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</si>
  <si>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</si>
  <si>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</si>
  <si>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</si>
  <si>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</si>
  <si>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</si>
  <si>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</si>
  <si>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</si>
  <si>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</si>
  <si>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</si>
  <si>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</si>
  <si>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</si>
  <si>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</si>
  <si>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</si>
  <si>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</si>
  <si>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</si>
  <si>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</si>
  <si>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</si>
  <si>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</si>
  <si>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</si>
  <si>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</si>
  <si>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</si>
  <si>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</si>
  <si>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</si>
  <si>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</si>
  <si>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</si>
  <si>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</si>
  <si>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</si>
  <si>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</si>
  <si>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</si>
  <si>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</si>
  <si>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</si>
  <si>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</si>
  <si>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</si>
  <si>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</si>
  <si>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</si>
  <si>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</si>
  <si>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</si>
  <si>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</si>
  <si>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</si>
  <si>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</si>
  <si>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</si>
  <si>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</si>
  <si>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</si>
  <si>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</si>
  <si>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</si>
  <si>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</si>
  <si>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</si>
  <si>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</si>
  <si>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</si>
  <si>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</si>
  <si>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</si>
  <si>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</si>
  <si>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</si>
  <si>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</si>
  <si>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</si>
  <si>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</si>
  <si>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</si>
  <si>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</si>
  <si>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</si>
  <si>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</si>
  <si>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</si>
  <si>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</si>
  <si>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</si>
  <si>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</si>
  <si>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</si>
  <si>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</si>
  <si>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</si>
  <si>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</si>
  <si>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</si>
  <si>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</si>
  <si>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</si>
  <si>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</si>
  <si>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</si>
  <si>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都島区</t>
    <rPh sb="0" eb="2">
      <t>ミヤコジマ</t>
    </rPh>
    <rPh sb="2" eb="3">
      <t>ク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</si>
  <si>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</si>
  <si>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</si>
  <si>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令和２</t>
  </si>
  <si>
    <t>月</t>
    <rPh sb="0" eb="1">
      <t>ゲツ</t>
    </rPh>
    <phoneticPr fontId="1"/>
  </si>
  <si>
    <t>月</t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</si>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</sst>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" name="角丸四角形 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10" name="角丸四角形 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" name="角丸四角形 1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13" name="角丸四角形 12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16" name="角丸四角形 15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8" name="角丸四角形 1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19" name="角丸四角形 18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1" name="角丸四角形 2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22" name="角丸四角形 21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25" name="角丸四角形 24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7" name="角丸四角形 2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28" name="角丸四角形 27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B9" sqref="B9:B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233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234</v>
      </c>
      <c r="C4" s="172">
        <v>3</v>
      </c>
      <c r="D4" s="172">
        <v>23</v>
      </c>
      <c r="E4" s="172" t="s">
        <v>237</v>
      </c>
    </row>
    <row r="5" spans="1:27" ht="15.95" customHeight="1" x14ac:dyDescent="0.15"/>
    <row r="6" spans="1:27" s="25" customFormat="1" ht="15.95" customHeight="1" x14ac:dyDescent="0.15">
      <c r="A6" s="208" t="s">
        <v>239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235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3</v>
      </c>
      <c r="E12" s="22">
        <v>23</v>
      </c>
      <c r="F12" s="16" t="s">
        <v>238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/>
      <c r="N12" s="6"/>
      <c r="O12" s="7">
        <v>1</v>
      </c>
      <c r="P12" s="8"/>
      <c r="Q12" s="7"/>
      <c r="R12" s="19">
        <v>1</v>
      </c>
      <c r="S12" s="23"/>
      <c r="T12" s="5"/>
      <c r="U12" s="6"/>
      <c r="V12" s="7"/>
      <c r="W12" s="8"/>
      <c r="X12" s="7"/>
      <c r="Y12" s="7"/>
      <c r="Z12" s="12"/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3</v>
      </c>
      <c r="E13" s="22">
        <v>23</v>
      </c>
      <c r="F13" s="16" t="s">
        <v>238</v>
      </c>
      <c r="G13" s="23">
        <v>9</v>
      </c>
      <c r="H13" s="23">
        <v>4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>
        <v>0</v>
      </c>
      <c r="S13" s="23">
        <v>1</v>
      </c>
      <c r="T13" s="5"/>
      <c r="U13" s="6">
        <v>1</v>
      </c>
      <c r="V13" s="7"/>
      <c r="W13" s="8"/>
      <c r="X13" s="7"/>
      <c r="Y13" s="7"/>
      <c r="Z13" s="12"/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3</v>
      </c>
      <c r="E14" s="22">
        <v>23</v>
      </c>
      <c r="F14" s="16" t="s">
        <v>238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/>
      <c r="N14" s="6"/>
      <c r="O14" s="7"/>
      <c r="P14" s="8">
        <v>1</v>
      </c>
      <c r="Q14" s="7"/>
      <c r="R14" s="19">
        <v>1</v>
      </c>
      <c r="S14" s="23"/>
      <c r="T14" s="5"/>
      <c r="U14" s="6"/>
      <c r="V14" s="7"/>
      <c r="W14" s="8"/>
      <c r="X14" s="7"/>
      <c r="Y14" s="7"/>
      <c r="Z14" s="12"/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3</v>
      </c>
      <c r="E15" s="22">
        <v>23</v>
      </c>
      <c r="F15" s="16" t="s">
        <v>238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/>
      <c r="N15" s="6">
        <v>1</v>
      </c>
      <c r="O15" s="7"/>
      <c r="P15" s="8"/>
      <c r="Q15" s="7"/>
      <c r="R15" s="19">
        <v>1</v>
      </c>
      <c r="S15" s="23"/>
      <c r="T15" s="5"/>
      <c r="U15" s="6"/>
      <c r="V15" s="7"/>
      <c r="W15" s="8"/>
      <c r="X15" s="7"/>
      <c r="Y15" s="7"/>
      <c r="Z15" s="12"/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3</v>
      </c>
      <c r="E16" s="22">
        <v>23</v>
      </c>
      <c r="F16" s="16" t="s">
        <v>238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/>
      <c r="N16" s="6"/>
      <c r="O16" s="7">
        <v>1</v>
      </c>
      <c r="P16" s="8"/>
      <c r="Q16" s="7"/>
      <c r="R16" s="19">
        <v>1</v>
      </c>
      <c r="S16" s="23"/>
      <c r="T16" s="5"/>
      <c r="U16" s="6"/>
      <c r="V16" s="7"/>
      <c r="W16" s="8"/>
      <c r="X16" s="7"/>
      <c r="Y16" s="7"/>
      <c r="Z16" s="12"/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3</v>
      </c>
      <c r="E17" s="22">
        <v>23</v>
      </c>
      <c r="F17" s="16" t="s">
        <v>238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/>
      <c r="N17" s="6"/>
      <c r="O17" s="7">
        <v>1</v>
      </c>
      <c r="P17" s="8"/>
      <c r="Q17" s="7"/>
      <c r="R17" s="19">
        <v>1</v>
      </c>
      <c r="S17" s="23"/>
      <c r="T17" s="5"/>
      <c r="U17" s="6"/>
      <c r="V17" s="7"/>
      <c r="W17" s="8"/>
      <c r="X17" s="7"/>
      <c r="Y17" s="7"/>
      <c r="Z17" s="12"/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3</v>
      </c>
      <c r="E18" s="22">
        <v>23</v>
      </c>
      <c r="F18" s="16" t="s">
        <v>238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/>
      <c r="N18" s="6">
        <v>2</v>
      </c>
      <c r="O18" s="7"/>
      <c r="P18" s="8"/>
      <c r="Q18" s="7"/>
      <c r="R18" s="19">
        <v>2</v>
      </c>
      <c r="S18" s="23"/>
      <c r="T18" s="5"/>
      <c r="U18" s="6"/>
      <c r="V18" s="7"/>
      <c r="W18" s="8"/>
      <c r="X18" s="7"/>
      <c r="Y18" s="7"/>
      <c r="Z18" s="12"/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3</v>
      </c>
      <c r="E19" s="22">
        <v>23</v>
      </c>
      <c r="F19" s="16" t="s">
        <v>238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/>
      <c r="N19" s="6">
        <v>1</v>
      </c>
      <c r="O19" s="7"/>
      <c r="P19" s="8"/>
      <c r="Q19" s="7"/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3</v>
      </c>
      <c r="E20" s="22">
        <v>23</v>
      </c>
      <c r="F20" s="16" t="s">
        <v>238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1</v>
      </c>
      <c r="M20" s="5"/>
      <c r="N20" s="6">
        <v>1</v>
      </c>
      <c r="O20" s="7"/>
      <c r="P20" s="8"/>
      <c r="Q20" s="7"/>
      <c r="R20" s="19">
        <v>1</v>
      </c>
      <c r="S20" s="23"/>
      <c r="T20" s="5"/>
      <c r="U20" s="6"/>
      <c r="V20" s="7"/>
      <c r="W20" s="8"/>
      <c r="X20" s="7"/>
      <c r="Y20" s="7"/>
      <c r="Z20" s="12"/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3</v>
      </c>
      <c r="E21" s="22">
        <v>23</v>
      </c>
      <c r="F21" s="16" t="s">
        <v>238</v>
      </c>
      <c r="G21" s="23">
        <v>9</v>
      </c>
      <c r="H21" s="23">
        <v>9</v>
      </c>
      <c r="I21" s="16">
        <v>2</v>
      </c>
      <c r="J21" s="24"/>
      <c r="K21" s="13">
        <v>1</v>
      </c>
      <c r="L21" s="23">
        <v>1</v>
      </c>
      <c r="M21" s="5"/>
      <c r="N21" s="6"/>
      <c r="O21" s="7">
        <v>1</v>
      </c>
      <c r="P21" s="8"/>
      <c r="Q21" s="7"/>
      <c r="R21" s="19">
        <v>1</v>
      </c>
      <c r="S21" s="23"/>
      <c r="T21" s="5"/>
      <c r="U21" s="6"/>
      <c r="V21" s="7"/>
      <c r="W21" s="8"/>
      <c r="X21" s="7"/>
      <c r="Y21" s="7"/>
      <c r="Z21" s="12"/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3</v>
      </c>
      <c r="E22" s="22">
        <v>23</v>
      </c>
      <c r="F22" s="16" t="s">
        <v>238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/>
      <c r="N22" s="6"/>
      <c r="O22" s="7">
        <v>1</v>
      </c>
      <c r="P22" s="8"/>
      <c r="Q22" s="7"/>
      <c r="R22" s="19">
        <v>1</v>
      </c>
      <c r="S22" s="23"/>
      <c r="T22" s="5"/>
      <c r="U22" s="6"/>
      <c r="V22" s="7"/>
      <c r="W22" s="8"/>
      <c r="X22" s="7"/>
      <c r="Y22" s="7"/>
      <c r="Z22" s="12"/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3</v>
      </c>
      <c r="E23" s="22">
        <v>23</v>
      </c>
      <c r="F23" s="16" t="s">
        <v>238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/>
      <c r="N23" s="6"/>
      <c r="O23" s="7">
        <v>1</v>
      </c>
      <c r="P23" s="8"/>
      <c r="Q23" s="7"/>
      <c r="R23" s="19">
        <v>1</v>
      </c>
      <c r="S23" s="23"/>
      <c r="T23" s="5"/>
      <c r="U23" s="6"/>
      <c r="V23" s="7"/>
      <c r="W23" s="8"/>
      <c r="X23" s="7"/>
      <c r="Y23" s="7"/>
      <c r="Z23" s="12"/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3</v>
      </c>
      <c r="E24" s="22">
        <v>23</v>
      </c>
      <c r="F24" s="16" t="s">
        <v>238</v>
      </c>
      <c r="G24" s="23">
        <v>9</v>
      </c>
      <c r="H24" s="23">
        <v>6</v>
      </c>
      <c r="I24" s="16">
        <v>2</v>
      </c>
      <c r="J24" s="24"/>
      <c r="K24" s="13">
        <v>1</v>
      </c>
      <c r="L24" s="23">
        <v>1</v>
      </c>
      <c r="M24" s="5"/>
      <c r="N24" s="6"/>
      <c r="O24" s="7">
        <v>1</v>
      </c>
      <c r="P24" s="8"/>
      <c r="Q24" s="7"/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3</v>
      </c>
      <c r="E25" s="22">
        <v>23</v>
      </c>
      <c r="F25" s="16" t="s">
        <v>238</v>
      </c>
      <c r="G25" s="23">
        <v>9</v>
      </c>
      <c r="H25" s="23">
        <v>2</v>
      </c>
      <c r="I25" s="16">
        <v>2</v>
      </c>
      <c r="J25" s="24"/>
      <c r="K25" s="13">
        <v>2</v>
      </c>
      <c r="L25" s="23"/>
      <c r="M25" s="5"/>
      <c r="N25" s="6"/>
      <c r="O25" s="7"/>
      <c r="P25" s="8"/>
      <c r="Q25" s="7"/>
      <c r="R25" s="19">
        <v>0</v>
      </c>
      <c r="S25" s="23">
        <v>1</v>
      </c>
      <c r="T25" s="5"/>
      <c r="U25" s="6">
        <v>1</v>
      </c>
      <c r="V25" s="7"/>
      <c r="W25" s="8"/>
      <c r="X25" s="7"/>
      <c r="Y25" s="7"/>
      <c r="Z25" s="12"/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3</v>
      </c>
      <c r="E26" s="22">
        <v>23</v>
      </c>
      <c r="F26" s="16" t="s">
        <v>238</v>
      </c>
      <c r="G26" s="23">
        <v>9</v>
      </c>
      <c r="H26" s="23">
        <v>2</v>
      </c>
      <c r="I26" s="16">
        <v>2</v>
      </c>
      <c r="J26" s="24"/>
      <c r="K26" s="13">
        <v>3</v>
      </c>
      <c r="L26" s="23">
        <v>1</v>
      </c>
      <c r="M26" s="5"/>
      <c r="N26" s="6">
        <v>1</v>
      </c>
      <c r="O26" s="7"/>
      <c r="P26" s="8"/>
      <c r="Q26" s="7"/>
      <c r="R26" s="19">
        <v>1</v>
      </c>
      <c r="S26" s="23">
        <v>3</v>
      </c>
      <c r="T26" s="5">
        <v>1</v>
      </c>
      <c r="U26" s="6"/>
      <c r="V26" s="7"/>
      <c r="W26" s="8"/>
      <c r="X26" s="7"/>
      <c r="Y26" s="7"/>
      <c r="Z26" s="12"/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3</v>
      </c>
      <c r="E27" s="22">
        <v>23</v>
      </c>
      <c r="F27" s="16" t="s">
        <v>238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2</v>
      </c>
      <c r="M27" s="5"/>
      <c r="N27" s="6"/>
      <c r="O27" s="7"/>
      <c r="P27" s="8">
        <v>1</v>
      </c>
      <c r="Q27" s="7"/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3</v>
      </c>
      <c r="E28" s="22">
        <v>23</v>
      </c>
      <c r="F28" s="16" t="s">
        <v>238</v>
      </c>
      <c r="G28" s="23">
        <v>9</v>
      </c>
      <c r="H28" s="23">
        <v>6</v>
      </c>
      <c r="I28" s="16">
        <v>2</v>
      </c>
      <c r="J28" s="24"/>
      <c r="K28" s="13">
        <v>1</v>
      </c>
      <c r="L28" s="23">
        <v>1</v>
      </c>
      <c r="M28" s="5"/>
      <c r="N28" s="6">
        <v>1</v>
      </c>
      <c r="O28" s="7"/>
      <c r="P28" s="8"/>
      <c r="Q28" s="7"/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3</v>
      </c>
      <c r="E29" s="22">
        <v>23</v>
      </c>
      <c r="F29" s="16" t="s">
        <v>238</v>
      </c>
      <c r="G29" s="23">
        <v>9</v>
      </c>
      <c r="H29" s="23">
        <v>6</v>
      </c>
      <c r="I29" s="16">
        <v>2</v>
      </c>
      <c r="J29" s="24"/>
      <c r="K29" s="13">
        <v>1</v>
      </c>
      <c r="L29" s="23">
        <v>1</v>
      </c>
      <c r="M29" s="5"/>
      <c r="N29" s="6">
        <v>1</v>
      </c>
      <c r="O29" s="7"/>
      <c r="P29" s="8"/>
      <c r="Q29" s="7"/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3</v>
      </c>
      <c r="E30" s="22">
        <v>23</v>
      </c>
      <c r="F30" s="16" t="s">
        <v>238</v>
      </c>
      <c r="G30" s="23">
        <v>9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1</v>
      </c>
      <c r="N30" s="6"/>
      <c r="O30" s="7"/>
      <c r="P30" s="8"/>
      <c r="Q30" s="7"/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3</v>
      </c>
      <c r="E31" s="22">
        <v>23</v>
      </c>
      <c r="F31" s="16" t="s">
        <v>238</v>
      </c>
      <c r="G31" s="23">
        <v>9</v>
      </c>
      <c r="H31" s="23">
        <v>4</v>
      </c>
      <c r="I31" s="16">
        <v>2</v>
      </c>
      <c r="J31" s="24"/>
      <c r="K31" s="13">
        <v>3</v>
      </c>
      <c r="L31" s="23">
        <v>1</v>
      </c>
      <c r="M31" s="5"/>
      <c r="N31" s="6">
        <v>1</v>
      </c>
      <c r="O31" s="7">
        <v>2</v>
      </c>
      <c r="P31" s="8"/>
      <c r="Q31" s="7"/>
      <c r="R31" s="19">
        <v>3</v>
      </c>
      <c r="S31" s="23">
        <v>1</v>
      </c>
      <c r="T31" s="5"/>
      <c r="U31" s="6">
        <v>1</v>
      </c>
      <c r="V31" s="7"/>
      <c r="W31" s="8"/>
      <c r="X31" s="7">
        <v>1</v>
      </c>
      <c r="Y31" s="7"/>
      <c r="Z31" s="12"/>
      <c r="AA31" s="19">
        <v>2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3</v>
      </c>
      <c r="E32" s="22">
        <v>23</v>
      </c>
      <c r="F32" s="16" t="s">
        <v>238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/>
      <c r="N32" s="6"/>
      <c r="O32" s="7">
        <v>1</v>
      </c>
      <c r="P32" s="8"/>
      <c r="Q32" s="7"/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3</v>
      </c>
      <c r="E33" s="22">
        <v>23</v>
      </c>
      <c r="F33" s="16" t="s">
        <v>238</v>
      </c>
      <c r="G33" s="23">
        <v>9</v>
      </c>
      <c r="H33" s="23">
        <v>4</v>
      </c>
      <c r="I33" s="16">
        <v>2</v>
      </c>
      <c r="J33" s="24"/>
      <c r="K33" s="13">
        <v>1</v>
      </c>
      <c r="L33" s="23">
        <v>1</v>
      </c>
      <c r="M33" s="5">
        <v>2</v>
      </c>
      <c r="N33" s="6"/>
      <c r="O33" s="7"/>
      <c r="P33" s="8"/>
      <c r="Q33" s="7"/>
      <c r="R33" s="19">
        <v>2</v>
      </c>
      <c r="S33" s="23"/>
      <c r="T33" s="5"/>
      <c r="U33" s="6"/>
      <c r="V33" s="7"/>
      <c r="W33" s="8"/>
      <c r="X33" s="7"/>
      <c r="Y33" s="7"/>
      <c r="Z33" s="12"/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3</v>
      </c>
      <c r="E34" s="22">
        <v>23</v>
      </c>
      <c r="F34" s="16" t="s">
        <v>238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1</v>
      </c>
      <c r="M34" s="5"/>
      <c r="N34" s="6">
        <v>1</v>
      </c>
      <c r="O34" s="7"/>
      <c r="P34" s="8"/>
      <c r="Q34" s="7"/>
      <c r="R34" s="19">
        <v>1</v>
      </c>
      <c r="S34" s="23"/>
      <c r="T34" s="5"/>
      <c r="U34" s="6"/>
      <c r="V34" s="7"/>
      <c r="W34" s="8"/>
      <c r="X34" s="7"/>
      <c r="Y34" s="7"/>
      <c r="Z34" s="12"/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3</v>
      </c>
      <c r="E35" s="22">
        <v>23</v>
      </c>
      <c r="F35" s="16" t="s">
        <v>238</v>
      </c>
      <c r="G35" s="23">
        <v>9</v>
      </c>
      <c r="H35" s="23">
        <v>7</v>
      </c>
      <c r="I35" s="16">
        <v>2</v>
      </c>
      <c r="J35" s="24"/>
      <c r="K35" s="13">
        <v>1</v>
      </c>
      <c r="L35" s="23">
        <v>1</v>
      </c>
      <c r="M35" s="5"/>
      <c r="N35" s="6">
        <v>1</v>
      </c>
      <c r="O35" s="7"/>
      <c r="P35" s="8"/>
      <c r="Q35" s="7"/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3</v>
      </c>
      <c r="E36" s="22">
        <v>23</v>
      </c>
      <c r="F36" s="16" t="s">
        <v>238</v>
      </c>
      <c r="G36" s="23">
        <v>9</v>
      </c>
      <c r="H36" s="23">
        <v>2</v>
      </c>
      <c r="I36" s="16">
        <v>2</v>
      </c>
      <c r="J36" s="24"/>
      <c r="K36" s="13">
        <v>1</v>
      </c>
      <c r="L36" s="23">
        <v>1</v>
      </c>
      <c r="M36" s="5"/>
      <c r="N36" s="6">
        <v>1</v>
      </c>
      <c r="O36" s="7"/>
      <c r="P36" s="8">
        <v>1</v>
      </c>
      <c r="Q36" s="7"/>
      <c r="R36" s="19">
        <v>2</v>
      </c>
      <c r="S36" s="23"/>
      <c r="T36" s="5"/>
      <c r="U36" s="6"/>
      <c r="V36" s="7"/>
      <c r="W36" s="8"/>
      <c r="X36" s="7"/>
      <c r="Y36" s="7"/>
      <c r="Z36" s="12"/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3</v>
      </c>
      <c r="E37" s="22">
        <v>23</v>
      </c>
      <c r="F37" s="16" t="s">
        <v>238</v>
      </c>
      <c r="G37" s="23">
        <v>9</v>
      </c>
      <c r="H37" s="23">
        <v>6</v>
      </c>
      <c r="I37" s="16">
        <v>2</v>
      </c>
      <c r="J37" s="24"/>
      <c r="K37" s="13">
        <v>1</v>
      </c>
      <c r="L37" s="23">
        <v>1</v>
      </c>
      <c r="M37" s="5"/>
      <c r="N37" s="6">
        <v>1</v>
      </c>
      <c r="O37" s="7"/>
      <c r="P37" s="8"/>
      <c r="Q37" s="7"/>
      <c r="R37" s="19">
        <v>1</v>
      </c>
      <c r="S37" s="23"/>
      <c r="T37" s="5"/>
      <c r="U37" s="6"/>
      <c r="V37" s="7"/>
      <c r="W37" s="8"/>
      <c r="X37" s="7"/>
      <c r="Y37" s="7"/>
      <c r="Z37" s="12"/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3</v>
      </c>
      <c r="E38" s="22">
        <v>23</v>
      </c>
      <c r="F38" s="16" t="s">
        <v>238</v>
      </c>
      <c r="G38" s="23">
        <v>9</v>
      </c>
      <c r="H38" s="23">
        <v>2</v>
      </c>
      <c r="I38" s="16">
        <v>2</v>
      </c>
      <c r="J38" s="24"/>
      <c r="K38" s="13">
        <v>3</v>
      </c>
      <c r="L38" s="23">
        <v>1</v>
      </c>
      <c r="M38" s="5"/>
      <c r="N38" s="6"/>
      <c r="O38" s="7">
        <v>1</v>
      </c>
      <c r="P38" s="8"/>
      <c r="Q38" s="7"/>
      <c r="R38" s="19">
        <v>1</v>
      </c>
      <c r="S38" s="23">
        <v>1</v>
      </c>
      <c r="T38" s="5"/>
      <c r="U38" s="6">
        <v>1</v>
      </c>
      <c r="V38" s="7"/>
      <c r="W38" s="8"/>
      <c r="X38" s="7"/>
      <c r="Y38" s="7"/>
      <c r="Z38" s="12"/>
      <c r="AA38" s="19">
        <v>1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3</v>
      </c>
      <c r="E39" s="22">
        <v>23</v>
      </c>
      <c r="F39" s="16" t="s">
        <v>238</v>
      </c>
      <c r="G39" s="23">
        <v>9</v>
      </c>
      <c r="H39" s="23">
        <v>3</v>
      </c>
      <c r="I39" s="16">
        <v>2</v>
      </c>
      <c r="J39" s="24"/>
      <c r="K39" s="13">
        <v>1</v>
      </c>
      <c r="L39" s="23">
        <v>1</v>
      </c>
      <c r="M39" s="5"/>
      <c r="N39" s="6">
        <v>1</v>
      </c>
      <c r="O39" s="7"/>
      <c r="P39" s="8"/>
      <c r="Q39" s="7"/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3</v>
      </c>
      <c r="E40" s="22">
        <v>23</v>
      </c>
      <c r="F40" s="16" t="s">
        <v>238</v>
      </c>
      <c r="G40" s="23">
        <v>9</v>
      </c>
      <c r="H40" s="23">
        <v>8</v>
      </c>
      <c r="I40" s="16">
        <v>2</v>
      </c>
      <c r="J40" s="24"/>
      <c r="K40" s="13">
        <v>1</v>
      </c>
      <c r="L40" s="23">
        <v>1</v>
      </c>
      <c r="M40" s="5"/>
      <c r="N40" s="6">
        <v>1</v>
      </c>
      <c r="O40" s="7"/>
      <c r="P40" s="8"/>
      <c r="Q40" s="7"/>
      <c r="R40" s="19">
        <v>1</v>
      </c>
      <c r="S40" s="23"/>
      <c r="T40" s="5"/>
      <c r="U40" s="6"/>
      <c r="V40" s="7"/>
      <c r="W40" s="8"/>
      <c r="X40" s="7"/>
      <c r="Y40" s="7"/>
      <c r="Z40" s="12"/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3</v>
      </c>
      <c r="E41" s="22">
        <v>23</v>
      </c>
      <c r="F41" s="16" t="s">
        <v>238</v>
      </c>
      <c r="G41" s="23">
        <v>9</v>
      </c>
      <c r="H41" s="23">
        <v>3</v>
      </c>
      <c r="I41" s="16">
        <v>2</v>
      </c>
      <c r="J41" s="24"/>
      <c r="K41" s="13">
        <v>1</v>
      </c>
      <c r="L41" s="23">
        <v>2</v>
      </c>
      <c r="M41" s="5"/>
      <c r="N41" s="6"/>
      <c r="O41" s="7"/>
      <c r="P41" s="8">
        <v>4</v>
      </c>
      <c r="Q41" s="7"/>
      <c r="R41" s="19">
        <v>4</v>
      </c>
      <c r="S41" s="23"/>
      <c r="T41" s="5"/>
      <c r="U41" s="6"/>
      <c r="V41" s="7"/>
      <c r="W41" s="8"/>
      <c r="X41" s="7"/>
      <c r="Y41" s="7"/>
      <c r="Z41" s="12"/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3</v>
      </c>
      <c r="E42" s="22">
        <v>23</v>
      </c>
      <c r="F42" s="16" t="s">
        <v>238</v>
      </c>
      <c r="G42" s="23">
        <v>9</v>
      </c>
      <c r="H42" s="23">
        <v>3</v>
      </c>
      <c r="I42" s="16">
        <v>2</v>
      </c>
      <c r="J42" s="24"/>
      <c r="K42" s="13">
        <v>3</v>
      </c>
      <c r="L42" s="23">
        <v>1</v>
      </c>
      <c r="M42" s="5"/>
      <c r="N42" s="6">
        <v>1</v>
      </c>
      <c r="O42" s="7"/>
      <c r="P42" s="8">
        <v>1</v>
      </c>
      <c r="Q42" s="7"/>
      <c r="R42" s="19">
        <v>2</v>
      </c>
      <c r="S42" s="23">
        <v>1</v>
      </c>
      <c r="T42" s="5"/>
      <c r="U42" s="6">
        <v>1</v>
      </c>
      <c r="V42" s="7"/>
      <c r="W42" s="8"/>
      <c r="X42" s="7">
        <v>1</v>
      </c>
      <c r="Y42" s="7"/>
      <c r="Z42" s="12"/>
      <c r="AA42" s="19">
        <v>2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3</v>
      </c>
      <c r="E43" s="22">
        <v>23</v>
      </c>
      <c r="F43" s="16" t="s">
        <v>238</v>
      </c>
      <c r="G43" s="23">
        <v>9</v>
      </c>
      <c r="H43" s="23">
        <v>5</v>
      </c>
      <c r="I43" s="16">
        <v>2</v>
      </c>
      <c r="J43" s="24"/>
      <c r="K43" s="13">
        <v>1</v>
      </c>
      <c r="L43" s="23">
        <v>1</v>
      </c>
      <c r="M43" s="5"/>
      <c r="N43" s="6"/>
      <c r="O43" s="7"/>
      <c r="P43" s="8">
        <v>1</v>
      </c>
      <c r="Q43" s="7"/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3</v>
      </c>
      <c r="E44" s="22">
        <v>23</v>
      </c>
      <c r="F44" s="16" t="s">
        <v>238</v>
      </c>
      <c r="G44" s="23">
        <v>9</v>
      </c>
      <c r="H44" s="23">
        <v>2</v>
      </c>
      <c r="I44" s="16">
        <v>2</v>
      </c>
      <c r="J44" s="24"/>
      <c r="K44" s="13">
        <v>3</v>
      </c>
      <c r="L44" s="23">
        <v>1</v>
      </c>
      <c r="M44" s="5"/>
      <c r="N44" s="6">
        <v>1</v>
      </c>
      <c r="O44" s="7"/>
      <c r="P44" s="8"/>
      <c r="Q44" s="7"/>
      <c r="R44" s="19">
        <v>1</v>
      </c>
      <c r="S44" s="23">
        <v>1</v>
      </c>
      <c r="T44" s="5"/>
      <c r="U44" s="6">
        <v>1</v>
      </c>
      <c r="V44" s="7"/>
      <c r="W44" s="8"/>
      <c r="X44" s="7"/>
      <c r="Y44" s="7"/>
      <c r="Z44" s="12"/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3</v>
      </c>
      <c r="E45" s="22">
        <v>23</v>
      </c>
      <c r="F45" s="16" t="s">
        <v>238</v>
      </c>
      <c r="G45" s="23">
        <v>9</v>
      </c>
      <c r="H45" s="23">
        <v>3</v>
      </c>
      <c r="I45" s="16">
        <v>2</v>
      </c>
      <c r="J45" s="24"/>
      <c r="K45" s="13">
        <v>1</v>
      </c>
      <c r="L45" s="23">
        <v>1</v>
      </c>
      <c r="M45" s="5"/>
      <c r="N45" s="6">
        <v>2</v>
      </c>
      <c r="O45" s="7"/>
      <c r="P45" s="8"/>
      <c r="Q45" s="7"/>
      <c r="R45" s="19">
        <v>2</v>
      </c>
      <c r="S45" s="23"/>
      <c r="T45" s="5"/>
      <c r="U45" s="6"/>
      <c r="V45" s="7"/>
      <c r="W45" s="8"/>
      <c r="X45" s="7"/>
      <c r="Y45" s="7"/>
      <c r="Z45" s="12"/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3</v>
      </c>
      <c r="E46" s="22">
        <v>23</v>
      </c>
      <c r="F46" s="16" t="s">
        <v>238</v>
      </c>
      <c r="G46" s="23">
        <v>9</v>
      </c>
      <c r="H46" s="23">
        <v>1</v>
      </c>
      <c r="I46" s="16">
        <v>2</v>
      </c>
      <c r="J46" s="24"/>
      <c r="K46" s="13">
        <v>1</v>
      </c>
      <c r="L46" s="23">
        <v>1</v>
      </c>
      <c r="M46" s="5"/>
      <c r="N46" s="6">
        <v>1</v>
      </c>
      <c r="O46" s="7"/>
      <c r="P46" s="8"/>
      <c r="Q46" s="7"/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3</v>
      </c>
      <c r="E47" s="22">
        <v>23</v>
      </c>
      <c r="F47" s="16" t="s">
        <v>238</v>
      </c>
      <c r="G47" s="23">
        <v>9</v>
      </c>
      <c r="H47" s="23">
        <v>9</v>
      </c>
      <c r="I47" s="16">
        <v>2</v>
      </c>
      <c r="J47" s="24"/>
      <c r="K47" s="13">
        <v>2</v>
      </c>
      <c r="L47" s="23"/>
      <c r="M47" s="5"/>
      <c r="N47" s="6"/>
      <c r="O47" s="7"/>
      <c r="P47" s="8"/>
      <c r="Q47" s="7"/>
      <c r="R47" s="19">
        <v>0</v>
      </c>
      <c r="S47" s="23">
        <v>1</v>
      </c>
      <c r="T47" s="5"/>
      <c r="U47" s="6"/>
      <c r="V47" s="7">
        <v>1</v>
      </c>
      <c r="W47" s="8"/>
      <c r="X47" s="7"/>
      <c r="Y47" s="7"/>
      <c r="Z47" s="12"/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3</v>
      </c>
      <c r="E48" s="22">
        <v>23</v>
      </c>
      <c r="F48" s="16" t="s">
        <v>238</v>
      </c>
      <c r="G48" s="23">
        <v>9</v>
      </c>
      <c r="H48" s="23">
        <v>7</v>
      </c>
      <c r="I48" s="16">
        <v>2</v>
      </c>
      <c r="J48" s="24"/>
      <c r="K48" s="13">
        <v>1</v>
      </c>
      <c r="L48" s="23">
        <v>1</v>
      </c>
      <c r="M48" s="5"/>
      <c r="N48" s="6"/>
      <c r="O48" s="7">
        <v>2</v>
      </c>
      <c r="P48" s="8"/>
      <c r="Q48" s="7"/>
      <c r="R48" s="19">
        <v>2</v>
      </c>
      <c r="S48" s="23"/>
      <c r="T48" s="5"/>
      <c r="U48" s="6"/>
      <c r="V48" s="7"/>
      <c r="W48" s="8"/>
      <c r="X48" s="7"/>
      <c r="Y48" s="7"/>
      <c r="Z48" s="12"/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3</v>
      </c>
      <c r="E49" s="22">
        <v>23</v>
      </c>
      <c r="F49" s="16" t="s">
        <v>238</v>
      </c>
      <c r="G49" s="23">
        <v>9</v>
      </c>
      <c r="H49" s="23">
        <v>7</v>
      </c>
      <c r="I49" s="16">
        <v>2</v>
      </c>
      <c r="J49" s="24"/>
      <c r="K49" s="13">
        <v>2</v>
      </c>
      <c r="L49" s="23"/>
      <c r="M49" s="5"/>
      <c r="N49" s="6"/>
      <c r="O49" s="7"/>
      <c r="P49" s="8"/>
      <c r="Q49" s="7"/>
      <c r="R49" s="19">
        <v>0</v>
      </c>
      <c r="S49" s="23">
        <v>1</v>
      </c>
      <c r="T49" s="5"/>
      <c r="U49" s="6">
        <v>1</v>
      </c>
      <c r="V49" s="7"/>
      <c r="W49" s="8"/>
      <c r="X49" s="7"/>
      <c r="Y49" s="7"/>
      <c r="Z49" s="12"/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3</v>
      </c>
      <c r="E50" s="22">
        <v>23</v>
      </c>
      <c r="F50" s="16" t="s">
        <v>238</v>
      </c>
      <c r="G50" s="23">
        <v>9</v>
      </c>
      <c r="H50" s="23">
        <v>4</v>
      </c>
      <c r="I50" s="16">
        <v>2</v>
      </c>
      <c r="J50" s="24"/>
      <c r="K50" s="13">
        <v>3</v>
      </c>
      <c r="L50" s="23">
        <v>1</v>
      </c>
      <c r="M50" s="5"/>
      <c r="N50" s="6"/>
      <c r="O50" s="7">
        <v>1</v>
      </c>
      <c r="P50" s="8"/>
      <c r="Q50" s="7"/>
      <c r="R50" s="19">
        <v>1</v>
      </c>
      <c r="S50" s="23">
        <v>1</v>
      </c>
      <c r="T50" s="5"/>
      <c r="U50" s="6"/>
      <c r="V50" s="7">
        <v>2</v>
      </c>
      <c r="W50" s="8"/>
      <c r="X50" s="7"/>
      <c r="Y50" s="7"/>
      <c r="Z50" s="12"/>
      <c r="AA50" s="19">
        <v>2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3</v>
      </c>
      <c r="E51" s="22">
        <v>23</v>
      </c>
      <c r="F51" s="16" t="s">
        <v>238</v>
      </c>
      <c r="G51" s="23">
        <v>9</v>
      </c>
      <c r="H51" s="23">
        <v>2</v>
      </c>
      <c r="I51" s="16">
        <v>2</v>
      </c>
      <c r="J51" s="24"/>
      <c r="K51" s="13">
        <v>1</v>
      </c>
      <c r="L51" s="23">
        <v>1</v>
      </c>
      <c r="M51" s="5"/>
      <c r="N51" s="6">
        <v>1</v>
      </c>
      <c r="O51" s="7"/>
      <c r="P51" s="8"/>
      <c r="Q51" s="7"/>
      <c r="R51" s="19">
        <v>1</v>
      </c>
      <c r="S51" s="23"/>
      <c r="T51" s="5"/>
      <c r="U51" s="6"/>
      <c r="V51" s="7"/>
      <c r="W51" s="8"/>
      <c r="X51" s="7"/>
      <c r="Y51" s="7"/>
      <c r="Z51" s="12"/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3</v>
      </c>
      <c r="E52" s="22">
        <v>23</v>
      </c>
      <c r="F52" s="16" t="s">
        <v>238</v>
      </c>
      <c r="G52" s="23">
        <v>9</v>
      </c>
      <c r="H52" s="23">
        <v>5</v>
      </c>
      <c r="I52" s="16">
        <v>2</v>
      </c>
      <c r="J52" s="24"/>
      <c r="K52" s="13">
        <v>1</v>
      </c>
      <c r="L52" s="23">
        <v>1</v>
      </c>
      <c r="M52" s="5"/>
      <c r="N52" s="6">
        <v>1</v>
      </c>
      <c r="O52" s="7"/>
      <c r="P52" s="8"/>
      <c r="Q52" s="7"/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3</v>
      </c>
      <c r="E53" s="22">
        <v>23</v>
      </c>
      <c r="F53" s="16" t="s">
        <v>238</v>
      </c>
      <c r="G53" s="23">
        <v>9</v>
      </c>
      <c r="H53" s="23">
        <v>2</v>
      </c>
      <c r="I53" s="16">
        <v>2</v>
      </c>
      <c r="J53" s="24"/>
      <c r="K53" s="13">
        <v>3</v>
      </c>
      <c r="L53" s="23">
        <v>1</v>
      </c>
      <c r="M53" s="5"/>
      <c r="N53" s="6">
        <v>1</v>
      </c>
      <c r="O53" s="7"/>
      <c r="P53" s="8"/>
      <c r="Q53" s="7"/>
      <c r="R53" s="19">
        <v>1</v>
      </c>
      <c r="S53" s="23">
        <v>1</v>
      </c>
      <c r="T53" s="5"/>
      <c r="U53" s="6">
        <v>1</v>
      </c>
      <c r="V53" s="7"/>
      <c r="W53" s="8"/>
      <c r="X53" s="7">
        <v>1</v>
      </c>
      <c r="Y53" s="7"/>
      <c r="Z53" s="12"/>
      <c r="AA53" s="19">
        <v>2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3</v>
      </c>
      <c r="E54" s="22">
        <v>23</v>
      </c>
      <c r="F54" s="16" t="s">
        <v>238</v>
      </c>
      <c r="G54" s="23">
        <v>9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2</v>
      </c>
      <c r="N54" s="6"/>
      <c r="O54" s="7"/>
      <c r="P54" s="8"/>
      <c r="Q54" s="7"/>
      <c r="R54" s="19">
        <v>2</v>
      </c>
      <c r="S54" s="23"/>
      <c r="T54" s="5"/>
      <c r="U54" s="6"/>
      <c r="V54" s="7"/>
      <c r="W54" s="8"/>
      <c r="X54" s="7"/>
      <c r="Y54" s="7"/>
      <c r="Z54" s="12"/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3</v>
      </c>
      <c r="E55" s="22">
        <v>23</v>
      </c>
      <c r="F55" s="16" t="s">
        <v>238</v>
      </c>
      <c r="G55" s="23">
        <v>9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2</v>
      </c>
      <c r="N55" s="6"/>
      <c r="O55" s="7"/>
      <c r="P55" s="8"/>
      <c r="Q55" s="7"/>
      <c r="R55" s="19">
        <v>2</v>
      </c>
      <c r="S55" s="23"/>
      <c r="T55" s="5"/>
      <c r="U55" s="6"/>
      <c r="V55" s="7"/>
      <c r="W55" s="8"/>
      <c r="X55" s="7"/>
      <c r="Y55" s="7"/>
      <c r="Z55" s="12"/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3</v>
      </c>
      <c r="E56" s="22">
        <v>23</v>
      </c>
      <c r="F56" s="16" t="s">
        <v>238</v>
      </c>
      <c r="G56" s="23">
        <v>9</v>
      </c>
      <c r="H56" s="23">
        <v>4</v>
      </c>
      <c r="I56" s="16">
        <v>2</v>
      </c>
      <c r="J56" s="24"/>
      <c r="K56" s="13">
        <v>2</v>
      </c>
      <c r="L56" s="23"/>
      <c r="M56" s="5"/>
      <c r="N56" s="6"/>
      <c r="O56" s="7"/>
      <c r="P56" s="8"/>
      <c r="Q56" s="7"/>
      <c r="R56" s="19">
        <v>0</v>
      </c>
      <c r="S56" s="23">
        <v>1</v>
      </c>
      <c r="T56" s="5"/>
      <c r="U56" s="6"/>
      <c r="V56" s="7">
        <v>1</v>
      </c>
      <c r="W56" s="8"/>
      <c r="X56" s="7"/>
      <c r="Y56" s="7"/>
      <c r="Z56" s="12"/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3</v>
      </c>
      <c r="E57" s="22">
        <v>23</v>
      </c>
      <c r="F57" s="16" t="s">
        <v>238</v>
      </c>
      <c r="G57" s="23">
        <v>9</v>
      </c>
      <c r="H57" s="23">
        <v>6</v>
      </c>
      <c r="I57" s="16">
        <v>1</v>
      </c>
      <c r="J57" s="24">
        <v>2</v>
      </c>
      <c r="K57" s="13">
        <v>2</v>
      </c>
      <c r="L57" s="23"/>
      <c r="M57" s="5"/>
      <c r="N57" s="6"/>
      <c r="O57" s="7"/>
      <c r="P57" s="8"/>
      <c r="Q57" s="7"/>
      <c r="R57" s="19">
        <v>0</v>
      </c>
      <c r="S57" s="23">
        <v>1</v>
      </c>
      <c r="T57" s="5"/>
      <c r="U57" s="6">
        <v>1</v>
      </c>
      <c r="V57" s="7"/>
      <c r="W57" s="8"/>
      <c r="X57" s="7">
        <v>1</v>
      </c>
      <c r="Y57" s="7">
        <v>1</v>
      </c>
      <c r="Z57" s="12"/>
      <c r="AA57" s="19">
        <v>3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3</v>
      </c>
      <c r="E58" s="22">
        <v>23</v>
      </c>
      <c r="F58" s="16" t="s">
        <v>238</v>
      </c>
      <c r="G58" s="23">
        <v>9</v>
      </c>
      <c r="H58" s="23">
        <v>4</v>
      </c>
      <c r="I58" s="16">
        <v>2</v>
      </c>
      <c r="J58" s="24"/>
      <c r="K58" s="13">
        <v>2</v>
      </c>
      <c r="L58" s="23"/>
      <c r="M58" s="5"/>
      <c r="N58" s="6"/>
      <c r="O58" s="7"/>
      <c r="P58" s="8"/>
      <c r="Q58" s="7"/>
      <c r="R58" s="19">
        <v>0</v>
      </c>
      <c r="S58" s="23">
        <v>1</v>
      </c>
      <c r="T58" s="5"/>
      <c r="U58" s="6"/>
      <c r="V58" s="7"/>
      <c r="W58" s="8"/>
      <c r="X58" s="7"/>
      <c r="Y58" s="7">
        <v>2</v>
      </c>
      <c r="Z58" s="12"/>
      <c r="AA58" s="19">
        <v>2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3</v>
      </c>
      <c r="E59" s="22">
        <v>23</v>
      </c>
      <c r="F59" s="16" t="s">
        <v>238</v>
      </c>
      <c r="G59" s="23">
        <v>9</v>
      </c>
      <c r="H59" s="23">
        <v>4</v>
      </c>
      <c r="I59" s="16">
        <v>2</v>
      </c>
      <c r="J59" s="24"/>
      <c r="K59" s="13">
        <v>2</v>
      </c>
      <c r="L59" s="23"/>
      <c r="M59" s="5"/>
      <c r="N59" s="6"/>
      <c r="O59" s="7"/>
      <c r="P59" s="8"/>
      <c r="Q59" s="7"/>
      <c r="R59" s="19">
        <v>0</v>
      </c>
      <c r="S59" s="23">
        <v>1</v>
      </c>
      <c r="T59" s="5"/>
      <c r="U59" s="6"/>
      <c r="V59" s="7"/>
      <c r="W59" s="8"/>
      <c r="X59" s="7"/>
      <c r="Y59" s="7">
        <v>1</v>
      </c>
      <c r="Z59" s="12"/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3</v>
      </c>
      <c r="E60" s="22">
        <v>23</v>
      </c>
      <c r="F60" s="16" t="s">
        <v>238</v>
      </c>
      <c r="G60" s="23">
        <v>9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1</v>
      </c>
      <c r="O60" s="7">
        <v>1</v>
      </c>
      <c r="P60" s="8"/>
      <c r="Q60" s="7"/>
      <c r="R60" s="19">
        <v>3</v>
      </c>
      <c r="S60" s="23"/>
      <c r="T60" s="5"/>
      <c r="U60" s="6"/>
      <c r="V60" s="7"/>
      <c r="W60" s="8"/>
      <c r="X60" s="7"/>
      <c r="Y60" s="7"/>
      <c r="Z60" s="12"/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3</v>
      </c>
      <c r="E61" s="22">
        <v>23</v>
      </c>
      <c r="F61" s="16" t="s">
        <v>238</v>
      </c>
      <c r="G61" s="23">
        <v>9</v>
      </c>
      <c r="H61" s="23">
        <v>2</v>
      </c>
      <c r="I61" s="16">
        <v>2</v>
      </c>
      <c r="J61" s="24"/>
      <c r="K61" s="13">
        <v>2</v>
      </c>
      <c r="L61" s="23"/>
      <c r="M61" s="5"/>
      <c r="N61" s="6"/>
      <c r="O61" s="7"/>
      <c r="P61" s="8"/>
      <c r="Q61" s="7"/>
      <c r="R61" s="19">
        <v>0</v>
      </c>
      <c r="S61" s="23">
        <v>1</v>
      </c>
      <c r="T61" s="5"/>
      <c r="U61" s="6">
        <v>1</v>
      </c>
      <c r="V61" s="7"/>
      <c r="W61" s="8"/>
      <c r="X61" s="7">
        <v>1</v>
      </c>
      <c r="Y61" s="7"/>
      <c r="Z61" s="12"/>
      <c r="AA61" s="19">
        <v>2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3</v>
      </c>
      <c r="E62" s="22">
        <v>23</v>
      </c>
      <c r="F62" s="16" t="s">
        <v>238</v>
      </c>
      <c r="G62" s="23">
        <v>9</v>
      </c>
      <c r="H62" s="23">
        <v>2</v>
      </c>
      <c r="I62" s="16">
        <v>2</v>
      </c>
      <c r="J62" s="24"/>
      <c r="K62" s="13">
        <v>2</v>
      </c>
      <c r="L62" s="23"/>
      <c r="M62" s="5"/>
      <c r="N62" s="6"/>
      <c r="O62" s="7"/>
      <c r="P62" s="8"/>
      <c r="Q62" s="7"/>
      <c r="R62" s="19">
        <v>0</v>
      </c>
      <c r="S62" s="23">
        <v>1</v>
      </c>
      <c r="T62" s="5"/>
      <c r="U62" s="6">
        <v>1</v>
      </c>
      <c r="V62" s="7"/>
      <c r="W62" s="8"/>
      <c r="X62" s="7">
        <v>1</v>
      </c>
      <c r="Y62" s="7"/>
      <c r="Z62" s="12"/>
      <c r="AA62" s="19">
        <v>2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3</v>
      </c>
      <c r="E63" s="22">
        <v>23</v>
      </c>
      <c r="F63" s="16" t="s">
        <v>238</v>
      </c>
      <c r="G63" s="23">
        <v>10</v>
      </c>
      <c r="H63" s="23">
        <v>2</v>
      </c>
      <c r="I63" s="16">
        <v>2</v>
      </c>
      <c r="J63" s="24"/>
      <c r="K63" s="13">
        <v>2</v>
      </c>
      <c r="L63" s="23"/>
      <c r="M63" s="5"/>
      <c r="N63" s="6"/>
      <c r="O63" s="7"/>
      <c r="P63" s="8"/>
      <c r="Q63" s="7"/>
      <c r="R63" s="19">
        <v>0</v>
      </c>
      <c r="S63" s="23">
        <v>1</v>
      </c>
      <c r="T63" s="5"/>
      <c r="U63" s="6">
        <v>1</v>
      </c>
      <c r="V63" s="7"/>
      <c r="W63" s="8"/>
      <c r="X63" s="7"/>
      <c r="Y63" s="7"/>
      <c r="Z63" s="12"/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3</v>
      </c>
      <c r="E64" s="22">
        <v>23</v>
      </c>
      <c r="F64" s="16" t="s">
        <v>238</v>
      </c>
      <c r="G64" s="23">
        <v>10</v>
      </c>
      <c r="H64" s="23">
        <v>7</v>
      </c>
      <c r="I64" s="16">
        <v>2</v>
      </c>
      <c r="J64" s="24"/>
      <c r="K64" s="13">
        <v>1</v>
      </c>
      <c r="L64" s="23">
        <v>1</v>
      </c>
      <c r="M64" s="5">
        <v>1</v>
      </c>
      <c r="N64" s="6"/>
      <c r="O64" s="7">
        <v>1</v>
      </c>
      <c r="P64" s="8"/>
      <c r="Q64" s="7"/>
      <c r="R64" s="19">
        <v>2</v>
      </c>
      <c r="S64" s="23"/>
      <c r="T64" s="5"/>
      <c r="U64" s="6"/>
      <c r="V64" s="7"/>
      <c r="W64" s="8"/>
      <c r="X64" s="7"/>
      <c r="Y64" s="7"/>
      <c r="Z64" s="12"/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3</v>
      </c>
      <c r="E65" s="22">
        <v>23</v>
      </c>
      <c r="F65" s="16" t="s">
        <v>238</v>
      </c>
      <c r="G65" s="23">
        <v>10</v>
      </c>
      <c r="H65" s="23">
        <v>4</v>
      </c>
      <c r="I65" s="16">
        <v>2</v>
      </c>
      <c r="J65" s="24"/>
      <c r="K65" s="13">
        <v>1</v>
      </c>
      <c r="L65" s="23">
        <v>1</v>
      </c>
      <c r="M65" s="5"/>
      <c r="N65" s="6">
        <v>2</v>
      </c>
      <c r="O65" s="7"/>
      <c r="P65" s="8"/>
      <c r="Q65" s="7"/>
      <c r="R65" s="19">
        <v>2</v>
      </c>
      <c r="S65" s="23"/>
      <c r="T65" s="5"/>
      <c r="U65" s="6"/>
      <c r="V65" s="7"/>
      <c r="W65" s="8"/>
      <c r="X65" s="7"/>
      <c r="Y65" s="7"/>
      <c r="Z65" s="12"/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3</v>
      </c>
      <c r="E66" s="22">
        <v>23</v>
      </c>
      <c r="F66" s="16" t="s">
        <v>238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1</v>
      </c>
      <c r="M66" s="5"/>
      <c r="N66" s="6"/>
      <c r="O66" s="7"/>
      <c r="P66" s="8">
        <v>1</v>
      </c>
      <c r="Q66" s="7"/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3</v>
      </c>
      <c r="E67" s="22">
        <v>23</v>
      </c>
      <c r="F67" s="16" t="s">
        <v>238</v>
      </c>
      <c r="G67" s="23">
        <v>10</v>
      </c>
      <c r="H67" s="23">
        <v>6</v>
      </c>
      <c r="I67" s="16">
        <v>2</v>
      </c>
      <c r="J67" s="24"/>
      <c r="K67" s="13">
        <v>1</v>
      </c>
      <c r="L67" s="23">
        <v>1</v>
      </c>
      <c r="M67" s="5">
        <v>1</v>
      </c>
      <c r="N67" s="6"/>
      <c r="O67" s="7"/>
      <c r="P67" s="8"/>
      <c r="Q67" s="7"/>
      <c r="R67" s="19">
        <v>1</v>
      </c>
      <c r="S67" s="23"/>
      <c r="T67" s="5"/>
      <c r="U67" s="6"/>
      <c r="V67" s="7"/>
      <c r="W67" s="8"/>
      <c r="X67" s="7"/>
      <c r="Y67" s="7"/>
      <c r="Z67" s="12"/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3</v>
      </c>
      <c r="E68" s="22">
        <v>23</v>
      </c>
      <c r="F68" s="16" t="s">
        <v>238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/>
      <c r="N68" s="6"/>
      <c r="O68" s="7"/>
      <c r="P68" s="8">
        <v>1</v>
      </c>
      <c r="Q68" s="7"/>
      <c r="R68" s="19">
        <v>1</v>
      </c>
      <c r="S68" s="23"/>
      <c r="T68" s="5"/>
      <c r="U68" s="6"/>
      <c r="V68" s="7"/>
      <c r="W68" s="8"/>
      <c r="X68" s="7"/>
      <c r="Y68" s="7"/>
      <c r="Z68" s="12"/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3</v>
      </c>
      <c r="E69" s="22">
        <v>23</v>
      </c>
      <c r="F69" s="16" t="s">
        <v>238</v>
      </c>
      <c r="G69" s="23">
        <v>10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1</v>
      </c>
      <c r="N69" s="6"/>
      <c r="O69" s="7">
        <v>1</v>
      </c>
      <c r="P69" s="8"/>
      <c r="Q69" s="7"/>
      <c r="R69" s="19">
        <v>2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3</v>
      </c>
      <c r="E70" s="22">
        <v>23</v>
      </c>
      <c r="F70" s="16" t="s">
        <v>238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/>
      <c r="N70" s="6"/>
      <c r="O70" s="7">
        <v>1</v>
      </c>
      <c r="P70" s="8"/>
      <c r="Q70" s="7"/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3</v>
      </c>
      <c r="E71" s="22">
        <v>23</v>
      </c>
      <c r="F71" s="16" t="s">
        <v>238</v>
      </c>
      <c r="G71" s="23">
        <v>10</v>
      </c>
      <c r="H71" s="23">
        <v>2</v>
      </c>
      <c r="I71" s="16">
        <v>2</v>
      </c>
      <c r="J71" s="24"/>
      <c r="K71" s="13">
        <v>2</v>
      </c>
      <c r="L71" s="23"/>
      <c r="M71" s="5"/>
      <c r="N71" s="6"/>
      <c r="O71" s="7"/>
      <c r="P71" s="8"/>
      <c r="Q71" s="7"/>
      <c r="R71" s="19">
        <v>0</v>
      </c>
      <c r="S71" s="23">
        <v>1</v>
      </c>
      <c r="T71" s="5"/>
      <c r="U71" s="6">
        <v>1</v>
      </c>
      <c r="V71" s="7"/>
      <c r="W71" s="8"/>
      <c r="X71" s="7"/>
      <c r="Y71" s="7"/>
      <c r="Z71" s="12"/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3</v>
      </c>
      <c r="E72" s="22">
        <v>23</v>
      </c>
      <c r="F72" s="16" t="s">
        <v>238</v>
      </c>
      <c r="G72" s="23">
        <v>10</v>
      </c>
      <c r="H72" s="23">
        <v>4</v>
      </c>
      <c r="I72" s="16">
        <v>2</v>
      </c>
      <c r="J72" s="24"/>
      <c r="K72" s="13">
        <v>2</v>
      </c>
      <c r="L72" s="23"/>
      <c r="M72" s="5"/>
      <c r="N72" s="6"/>
      <c r="O72" s="7"/>
      <c r="P72" s="8"/>
      <c r="Q72" s="7"/>
      <c r="R72" s="19">
        <v>0</v>
      </c>
      <c r="S72" s="23">
        <v>2</v>
      </c>
      <c r="T72" s="5"/>
      <c r="U72" s="6"/>
      <c r="V72" s="7">
        <v>1</v>
      </c>
      <c r="W72" s="8"/>
      <c r="X72" s="7"/>
      <c r="Y72" s="7"/>
      <c r="Z72" s="12"/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3</v>
      </c>
      <c r="E73" s="22">
        <v>23</v>
      </c>
      <c r="F73" s="16" t="s">
        <v>238</v>
      </c>
      <c r="G73" s="23">
        <v>10</v>
      </c>
      <c r="H73" s="23">
        <v>4</v>
      </c>
      <c r="I73" s="16">
        <v>2</v>
      </c>
      <c r="J73" s="24"/>
      <c r="K73" s="13">
        <v>2</v>
      </c>
      <c r="L73" s="23"/>
      <c r="M73" s="5"/>
      <c r="N73" s="6"/>
      <c r="O73" s="7"/>
      <c r="P73" s="8"/>
      <c r="Q73" s="7"/>
      <c r="R73" s="19">
        <v>0</v>
      </c>
      <c r="S73" s="23">
        <v>1</v>
      </c>
      <c r="T73" s="5"/>
      <c r="U73" s="6"/>
      <c r="V73" s="7"/>
      <c r="W73" s="8"/>
      <c r="X73" s="7"/>
      <c r="Y73" s="7">
        <v>1</v>
      </c>
      <c r="Z73" s="12"/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3</v>
      </c>
      <c r="E74" s="22">
        <v>23</v>
      </c>
      <c r="F74" s="16" t="s">
        <v>238</v>
      </c>
      <c r="G74" s="23">
        <v>10</v>
      </c>
      <c r="H74" s="23">
        <v>5</v>
      </c>
      <c r="I74" s="16">
        <v>2</v>
      </c>
      <c r="J74" s="24"/>
      <c r="K74" s="13">
        <v>1</v>
      </c>
      <c r="L74" s="23">
        <v>1</v>
      </c>
      <c r="M74" s="5"/>
      <c r="N74" s="6">
        <v>1</v>
      </c>
      <c r="O74" s="7"/>
      <c r="P74" s="8"/>
      <c r="Q74" s="7"/>
      <c r="R74" s="19">
        <v>1</v>
      </c>
      <c r="S74" s="23"/>
      <c r="T74" s="5"/>
      <c r="U74" s="6"/>
      <c r="V74" s="7"/>
      <c r="W74" s="8"/>
      <c r="X74" s="7"/>
      <c r="Y74" s="7"/>
      <c r="Z74" s="12"/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3</v>
      </c>
      <c r="E75" s="22">
        <v>23</v>
      </c>
      <c r="F75" s="16" t="s">
        <v>238</v>
      </c>
      <c r="G75" s="23">
        <v>10</v>
      </c>
      <c r="H75" s="23">
        <v>2</v>
      </c>
      <c r="I75" s="16">
        <v>2</v>
      </c>
      <c r="J75" s="24"/>
      <c r="K75" s="13">
        <v>2</v>
      </c>
      <c r="L75" s="23"/>
      <c r="M75" s="5"/>
      <c r="N75" s="6"/>
      <c r="O75" s="7"/>
      <c r="P75" s="8"/>
      <c r="Q75" s="7"/>
      <c r="R75" s="19">
        <v>0</v>
      </c>
      <c r="S75" s="23">
        <v>1</v>
      </c>
      <c r="T75" s="5"/>
      <c r="U75" s="6">
        <v>1</v>
      </c>
      <c r="V75" s="7"/>
      <c r="W75" s="8"/>
      <c r="X75" s="7"/>
      <c r="Y75" s="7"/>
      <c r="Z75" s="12"/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3</v>
      </c>
      <c r="E76" s="22">
        <v>23</v>
      </c>
      <c r="F76" s="16" t="s">
        <v>238</v>
      </c>
      <c r="G76" s="23">
        <v>10</v>
      </c>
      <c r="H76" s="23">
        <v>2</v>
      </c>
      <c r="I76" s="16">
        <v>2</v>
      </c>
      <c r="J76" s="24"/>
      <c r="K76" s="13">
        <v>3</v>
      </c>
      <c r="L76" s="23">
        <v>1</v>
      </c>
      <c r="M76" s="5"/>
      <c r="N76" s="6">
        <v>1</v>
      </c>
      <c r="O76" s="7"/>
      <c r="P76" s="8"/>
      <c r="Q76" s="7"/>
      <c r="R76" s="19">
        <v>1</v>
      </c>
      <c r="S76" s="23">
        <v>1</v>
      </c>
      <c r="T76" s="5"/>
      <c r="U76" s="6">
        <v>1</v>
      </c>
      <c r="V76" s="7"/>
      <c r="W76" s="8"/>
      <c r="X76" s="7"/>
      <c r="Y76" s="7"/>
      <c r="Z76" s="12"/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3</v>
      </c>
      <c r="E77" s="22">
        <v>23</v>
      </c>
      <c r="F77" s="16" t="s">
        <v>238</v>
      </c>
      <c r="G77" s="23">
        <v>10</v>
      </c>
      <c r="H77" s="23">
        <v>1</v>
      </c>
      <c r="I77" s="16">
        <v>2</v>
      </c>
      <c r="J77" s="24"/>
      <c r="K77" s="13">
        <v>2</v>
      </c>
      <c r="L77" s="23"/>
      <c r="M77" s="5"/>
      <c r="N77" s="6"/>
      <c r="O77" s="7"/>
      <c r="P77" s="8"/>
      <c r="Q77" s="7"/>
      <c r="R77" s="19">
        <v>0</v>
      </c>
      <c r="S77" s="23">
        <v>1</v>
      </c>
      <c r="T77" s="5"/>
      <c r="U77" s="6">
        <v>1</v>
      </c>
      <c r="V77" s="7"/>
      <c r="W77" s="8"/>
      <c r="X77" s="7"/>
      <c r="Y77" s="7"/>
      <c r="Z77" s="12"/>
      <c r="AA77" s="19">
        <v>1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3</v>
      </c>
      <c r="E78" s="22">
        <v>23</v>
      </c>
      <c r="F78" s="16" t="s">
        <v>238</v>
      </c>
      <c r="G78" s="23">
        <v>10</v>
      </c>
      <c r="H78" s="23">
        <v>2</v>
      </c>
      <c r="I78" s="16">
        <v>2</v>
      </c>
      <c r="J78" s="24"/>
      <c r="K78" s="13">
        <v>2</v>
      </c>
      <c r="L78" s="23"/>
      <c r="M78" s="5"/>
      <c r="N78" s="6"/>
      <c r="O78" s="7"/>
      <c r="P78" s="8"/>
      <c r="Q78" s="7"/>
      <c r="R78" s="19">
        <v>0</v>
      </c>
      <c r="S78" s="23">
        <v>1</v>
      </c>
      <c r="T78" s="5"/>
      <c r="U78" s="6">
        <v>1</v>
      </c>
      <c r="V78" s="7"/>
      <c r="W78" s="8"/>
      <c r="X78" s="7"/>
      <c r="Y78" s="7"/>
      <c r="Z78" s="12"/>
      <c r="AA78" s="19">
        <v>1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3</v>
      </c>
      <c r="E79" s="22">
        <v>23</v>
      </c>
      <c r="F79" s="16" t="s">
        <v>238</v>
      </c>
      <c r="G79" s="23">
        <v>10</v>
      </c>
      <c r="H79" s="23">
        <v>6</v>
      </c>
      <c r="I79" s="16">
        <v>2</v>
      </c>
      <c r="J79" s="24"/>
      <c r="K79" s="13">
        <v>3</v>
      </c>
      <c r="L79" s="23">
        <v>1</v>
      </c>
      <c r="M79" s="5">
        <v>1</v>
      </c>
      <c r="N79" s="6">
        <v>1</v>
      </c>
      <c r="O79" s="7">
        <v>1</v>
      </c>
      <c r="P79" s="8"/>
      <c r="Q79" s="7"/>
      <c r="R79" s="19">
        <v>3</v>
      </c>
      <c r="S79" s="23">
        <v>1</v>
      </c>
      <c r="T79" s="5"/>
      <c r="U79" s="6"/>
      <c r="V79" s="7">
        <v>1</v>
      </c>
      <c r="W79" s="8"/>
      <c r="X79" s="7"/>
      <c r="Y79" s="7"/>
      <c r="Z79" s="12"/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3</v>
      </c>
      <c r="E80" s="22">
        <v>23</v>
      </c>
      <c r="F80" s="16" t="s">
        <v>238</v>
      </c>
      <c r="G80" s="23">
        <v>10</v>
      </c>
      <c r="H80" s="23">
        <v>6</v>
      </c>
      <c r="I80" s="16">
        <v>2</v>
      </c>
      <c r="J80" s="24"/>
      <c r="K80" s="13">
        <v>1</v>
      </c>
      <c r="L80" s="23">
        <v>2</v>
      </c>
      <c r="M80" s="5"/>
      <c r="N80" s="6"/>
      <c r="O80" s="7"/>
      <c r="P80" s="8">
        <v>1</v>
      </c>
      <c r="Q80" s="7"/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3</v>
      </c>
      <c r="E81" s="22">
        <v>23</v>
      </c>
      <c r="F81" s="16" t="s">
        <v>238</v>
      </c>
      <c r="G81" s="23">
        <v>10</v>
      </c>
      <c r="H81" s="23">
        <v>5</v>
      </c>
      <c r="I81" s="16">
        <v>2</v>
      </c>
      <c r="J81" s="24"/>
      <c r="K81" s="13">
        <v>1</v>
      </c>
      <c r="L81" s="23">
        <v>1</v>
      </c>
      <c r="M81" s="5"/>
      <c r="N81" s="6"/>
      <c r="O81" s="7"/>
      <c r="P81" s="8">
        <v>1</v>
      </c>
      <c r="Q81" s="7"/>
      <c r="R81" s="19">
        <v>1</v>
      </c>
      <c r="S81" s="23"/>
      <c r="T81" s="5"/>
      <c r="U81" s="6"/>
      <c r="V81" s="7"/>
      <c r="W81" s="8"/>
      <c r="X81" s="7"/>
      <c r="Y81" s="7"/>
      <c r="Z81" s="12"/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3</v>
      </c>
      <c r="E82" s="22">
        <v>23</v>
      </c>
      <c r="F82" s="16" t="s">
        <v>238</v>
      </c>
      <c r="G82" s="23">
        <v>10</v>
      </c>
      <c r="H82" s="23">
        <v>2</v>
      </c>
      <c r="I82" s="16">
        <v>2</v>
      </c>
      <c r="J82" s="24"/>
      <c r="K82" s="13">
        <v>3</v>
      </c>
      <c r="L82" s="23">
        <v>1</v>
      </c>
      <c r="M82" s="5"/>
      <c r="N82" s="6">
        <v>1</v>
      </c>
      <c r="O82" s="7">
        <v>1</v>
      </c>
      <c r="P82" s="8"/>
      <c r="Q82" s="7"/>
      <c r="R82" s="19">
        <v>2</v>
      </c>
      <c r="S82" s="23">
        <v>1</v>
      </c>
      <c r="T82" s="5"/>
      <c r="U82" s="6">
        <v>1</v>
      </c>
      <c r="V82" s="7">
        <v>1</v>
      </c>
      <c r="W82" s="8"/>
      <c r="X82" s="7"/>
      <c r="Y82" s="7"/>
      <c r="Z82" s="12"/>
      <c r="AA82" s="19">
        <v>2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3</v>
      </c>
      <c r="E83" s="22">
        <v>23</v>
      </c>
      <c r="F83" s="16" t="s">
        <v>238</v>
      </c>
      <c r="G83" s="23">
        <v>10</v>
      </c>
      <c r="H83" s="23">
        <v>4</v>
      </c>
      <c r="I83" s="16">
        <v>2</v>
      </c>
      <c r="J83" s="24"/>
      <c r="K83" s="13">
        <v>1</v>
      </c>
      <c r="L83" s="23">
        <v>1</v>
      </c>
      <c r="M83" s="5"/>
      <c r="N83" s="6"/>
      <c r="O83" s="7">
        <v>2</v>
      </c>
      <c r="P83" s="8"/>
      <c r="Q83" s="7"/>
      <c r="R83" s="19">
        <v>2</v>
      </c>
      <c r="S83" s="23"/>
      <c r="T83" s="5"/>
      <c r="U83" s="6"/>
      <c r="V83" s="7"/>
      <c r="W83" s="8"/>
      <c r="X83" s="7"/>
      <c r="Y83" s="7"/>
      <c r="Z83" s="12"/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3</v>
      </c>
      <c r="E84" s="22">
        <v>23</v>
      </c>
      <c r="F84" s="16" t="s">
        <v>238</v>
      </c>
      <c r="G84" s="23">
        <v>10</v>
      </c>
      <c r="H84" s="23">
        <v>5</v>
      </c>
      <c r="I84" s="16">
        <v>2</v>
      </c>
      <c r="J84" s="24"/>
      <c r="K84" s="13">
        <v>1</v>
      </c>
      <c r="L84" s="23">
        <v>1</v>
      </c>
      <c r="M84" s="5"/>
      <c r="N84" s="6">
        <v>1</v>
      </c>
      <c r="O84" s="7"/>
      <c r="P84" s="8"/>
      <c r="Q84" s="7"/>
      <c r="R84" s="19">
        <v>1</v>
      </c>
      <c r="S84" s="23"/>
      <c r="T84" s="5"/>
      <c r="U84" s="6"/>
      <c r="V84" s="7"/>
      <c r="W84" s="8"/>
      <c r="X84" s="7"/>
      <c r="Y84" s="7"/>
      <c r="Z84" s="12"/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3</v>
      </c>
      <c r="E85" s="22">
        <v>23</v>
      </c>
      <c r="F85" s="16" t="s">
        <v>238</v>
      </c>
      <c r="G85" s="23">
        <v>10</v>
      </c>
      <c r="H85" s="23">
        <v>7</v>
      </c>
      <c r="I85" s="16">
        <v>2</v>
      </c>
      <c r="J85" s="24"/>
      <c r="K85" s="13">
        <v>1</v>
      </c>
      <c r="L85" s="23">
        <v>1</v>
      </c>
      <c r="M85" s="5"/>
      <c r="N85" s="6"/>
      <c r="O85" s="7"/>
      <c r="P85" s="8">
        <v>1</v>
      </c>
      <c r="Q85" s="7"/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3</v>
      </c>
      <c r="E86" s="22">
        <v>23</v>
      </c>
      <c r="F86" s="16" t="s">
        <v>238</v>
      </c>
      <c r="G86" s="23">
        <v>10</v>
      </c>
      <c r="H86" s="23">
        <v>5</v>
      </c>
      <c r="I86" s="16">
        <v>2</v>
      </c>
      <c r="J86" s="24"/>
      <c r="K86" s="13">
        <v>1</v>
      </c>
      <c r="L86" s="23">
        <v>1</v>
      </c>
      <c r="M86" s="5"/>
      <c r="N86" s="6">
        <v>1</v>
      </c>
      <c r="O86" s="7"/>
      <c r="P86" s="8"/>
      <c r="Q86" s="7"/>
      <c r="R86" s="19">
        <v>1</v>
      </c>
      <c r="S86" s="23"/>
      <c r="T86" s="5"/>
      <c r="U86" s="6"/>
      <c r="V86" s="7"/>
      <c r="W86" s="8"/>
      <c r="X86" s="7"/>
      <c r="Y86" s="7"/>
      <c r="Z86" s="12"/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3</v>
      </c>
      <c r="E87" s="22">
        <v>23</v>
      </c>
      <c r="F87" s="16" t="s">
        <v>238</v>
      </c>
      <c r="G87" s="23">
        <v>10</v>
      </c>
      <c r="H87" s="23">
        <v>2</v>
      </c>
      <c r="I87" s="16">
        <v>2</v>
      </c>
      <c r="J87" s="24"/>
      <c r="K87" s="13">
        <v>2</v>
      </c>
      <c r="L87" s="23"/>
      <c r="M87" s="5"/>
      <c r="N87" s="6"/>
      <c r="O87" s="7"/>
      <c r="P87" s="8"/>
      <c r="Q87" s="7"/>
      <c r="R87" s="19">
        <v>0</v>
      </c>
      <c r="S87" s="23">
        <v>1</v>
      </c>
      <c r="T87" s="5"/>
      <c r="U87" s="6"/>
      <c r="V87" s="7"/>
      <c r="W87" s="8"/>
      <c r="X87" s="7"/>
      <c r="Y87" s="7">
        <v>1</v>
      </c>
      <c r="Z87" s="12"/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3</v>
      </c>
      <c r="E88" s="22">
        <v>23</v>
      </c>
      <c r="F88" s="16" t="s">
        <v>238</v>
      </c>
      <c r="G88" s="23">
        <v>10</v>
      </c>
      <c r="H88" s="23">
        <v>6</v>
      </c>
      <c r="I88" s="16">
        <v>2</v>
      </c>
      <c r="J88" s="24"/>
      <c r="K88" s="13">
        <v>1</v>
      </c>
      <c r="L88" s="23">
        <v>1</v>
      </c>
      <c r="M88" s="5"/>
      <c r="N88" s="6">
        <v>1</v>
      </c>
      <c r="O88" s="7"/>
      <c r="P88" s="8"/>
      <c r="Q88" s="7"/>
      <c r="R88" s="19">
        <v>1</v>
      </c>
      <c r="S88" s="23"/>
      <c r="T88" s="5"/>
      <c r="U88" s="6"/>
      <c r="V88" s="7"/>
      <c r="W88" s="8"/>
      <c r="X88" s="7"/>
      <c r="Y88" s="7"/>
      <c r="Z88" s="12"/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3</v>
      </c>
      <c r="E89" s="22">
        <v>23</v>
      </c>
      <c r="F89" s="16" t="s">
        <v>238</v>
      </c>
      <c r="G89" s="23">
        <v>10</v>
      </c>
      <c r="H89" s="23">
        <v>2</v>
      </c>
      <c r="I89" s="16">
        <v>2</v>
      </c>
      <c r="J89" s="24"/>
      <c r="K89" s="13">
        <v>1</v>
      </c>
      <c r="L89" s="23">
        <v>2</v>
      </c>
      <c r="M89" s="5"/>
      <c r="N89" s="6"/>
      <c r="O89" s="7"/>
      <c r="P89" s="8">
        <v>1</v>
      </c>
      <c r="Q89" s="7"/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3</v>
      </c>
      <c r="E90" s="22">
        <v>23</v>
      </c>
      <c r="F90" s="16" t="s">
        <v>238</v>
      </c>
      <c r="G90" s="23">
        <v>10</v>
      </c>
      <c r="H90" s="23">
        <v>2</v>
      </c>
      <c r="I90" s="16">
        <v>2</v>
      </c>
      <c r="J90" s="24"/>
      <c r="K90" s="13">
        <v>3</v>
      </c>
      <c r="L90" s="23">
        <v>1</v>
      </c>
      <c r="M90" s="5"/>
      <c r="N90" s="6">
        <v>1</v>
      </c>
      <c r="O90" s="7"/>
      <c r="P90" s="8"/>
      <c r="Q90" s="7"/>
      <c r="R90" s="19">
        <v>1</v>
      </c>
      <c r="S90" s="23">
        <v>1</v>
      </c>
      <c r="T90" s="5"/>
      <c r="U90" s="6">
        <v>1</v>
      </c>
      <c r="V90" s="7">
        <v>1</v>
      </c>
      <c r="W90" s="8"/>
      <c r="X90" s="7">
        <v>1</v>
      </c>
      <c r="Y90" s="7"/>
      <c r="Z90" s="12"/>
      <c r="AA90" s="19">
        <v>3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3</v>
      </c>
      <c r="E91" s="22">
        <v>23</v>
      </c>
      <c r="F91" s="16" t="s">
        <v>238</v>
      </c>
      <c r="G91" s="23">
        <v>10</v>
      </c>
      <c r="H91" s="23">
        <v>1</v>
      </c>
      <c r="I91" s="16">
        <v>2</v>
      </c>
      <c r="J91" s="24"/>
      <c r="K91" s="13">
        <v>2</v>
      </c>
      <c r="L91" s="23"/>
      <c r="M91" s="5"/>
      <c r="N91" s="6"/>
      <c r="O91" s="7"/>
      <c r="P91" s="8"/>
      <c r="Q91" s="7"/>
      <c r="R91" s="19">
        <v>0</v>
      </c>
      <c r="S91" s="23">
        <v>1</v>
      </c>
      <c r="T91" s="5"/>
      <c r="U91" s="6">
        <v>1</v>
      </c>
      <c r="V91" s="7"/>
      <c r="W91" s="8"/>
      <c r="X91" s="7"/>
      <c r="Y91" s="7">
        <v>1</v>
      </c>
      <c r="Z91" s="12"/>
      <c r="AA91" s="19">
        <v>2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3</v>
      </c>
      <c r="E92" s="22">
        <v>23</v>
      </c>
      <c r="F92" s="16" t="s">
        <v>238</v>
      </c>
      <c r="G92" s="23">
        <v>10</v>
      </c>
      <c r="H92" s="23">
        <v>1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>
        <v>0</v>
      </c>
      <c r="S92" s="23">
        <v>1</v>
      </c>
      <c r="T92" s="5"/>
      <c r="U92" s="6">
        <v>1</v>
      </c>
      <c r="V92" s="7"/>
      <c r="W92" s="8"/>
      <c r="X92" s="7"/>
      <c r="Y92" s="7"/>
      <c r="Z92" s="12"/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3</v>
      </c>
      <c r="E93" s="22">
        <v>23</v>
      </c>
      <c r="F93" s="16" t="s">
        <v>238</v>
      </c>
      <c r="G93" s="23">
        <v>10</v>
      </c>
      <c r="H93" s="23">
        <v>7</v>
      </c>
      <c r="I93" s="16">
        <v>2</v>
      </c>
      <c r="J93" s="24"/>
      <c r="K93" s="13">
        <v>1</v>
      </c>
      <c r="L93" s="23">
        <v>1</v>
      </c>
      <c r="M93" s="5"/>
      <c r="N93" s="6">
        <v>1</v>
      </c>
      <c r="O93" s="7"/>
      <c r="P93" s="8"/>
      <c r="Q93" s="7"/>
      <c r="R93" s="19">
        <v>1</v>
      </c>
      <c r="S93" s="23"/>
      <c r="T93" s="5"/>
      <c r="U93" s="6"/>
      <c r="V93" s="7"/>
      <c r="W93" s="8"/>
      <c r="X93" s="7"/>
      <c r="Y93" s="7"/>
      <c r="Z93" s="12"/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3</v>
      </c>
      <c r="E94" s="22">
        <v>23</v>
      </c>
      <c r="F94" s="16" t="s">
        <v>238</v>
      </c>
      <c r="G94" s="23">
        <v>10</v>
      </c>
      <c r="H94" s="23">
        <v>4</v>
      </c>
      <c r="I94" s="16">
        <v>2</v>
      </c>
      <c r="J94" s="24"/>
      <c r="K94" s="13">
        <v>1</v>
      </c>
      <c r="L94" s="23">
        <v>1</v>
      </c>
      <c r="M94" s="5"/>
      <c r="N94" s="6">
        <v>1</v>
      </c>
      <c r="O94" s="7">
        <v>1</v>
      </c>
      <c r="P94" s="8"/>
      <c r="Q94" s="7"/>
      <c r="R94" s="19">
        <v>2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3</v>
      </c>
      <c r="E95" s="22">
        <v>23</v>
      </c>
      <c r="F95" s="16" t="s">
        <v>238</v>
      </c>
      <c r="G95" s="23">
        <v>10</v>
      </c>
      <c r="H95" s="23">
        <v>3</v>
      </c>
      <c r="I95" s="16">
        <v>2</v>
      </c>
      <c r="J95" s="24"/>
      <c r="K95" s="13">
        <v>1</v>
      </c>
      <c r="L95" s="23">
        <v>1</v>
      </c>
      <c r="M95" s="5"/>
      <c r="N95" s="6">
        <v>1</v>
      </c>
      <c r="O95" s="7"/>
      <c r="P95" s="8"/>
      <c r="Q95" s="7"/>
      <c r="R95" s="19">
        <v>1</v>
      </c>
      <c r="S95" s="23"/>
      <c r="T95" s="5"/>
      <c r="U95" s="6"/>
      <c r="V95" s="7"/>
      <c r="W95" s="8"/>
      <c r="X95" s="7"/>
      <c r="Y95" s="7"/>
      <c r="Z95" s="12"/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3</v>
      </c>
      <c r="E96" s="22">
        <v>23</v>
      </c>
      <c r="F96" s="16" t="s">
        <v>238</v>
      </c>
      <c r="G96" s="23">
        <v>10</v>
      </c>
      <c r="H96" s="23">
        <v>3</v>
      </c>
      <c r="I96" s="16">
        <v>2</v>
      </c>
      <c r="J96" s="24"/>
      <c r="K96" s="13">
        <v>1</v>
      </c>
      <c r="L96" s="23">
        <v>1</v>
      </c>
      <c r="M96" s="5"/>
      <c r="N96" s="6"/>
      <c r="O96" s="7">
        <v>1</v>
      </c>
      <c r="P96" s="8"/>
      <c r="Q96" s="7"/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3</v>
      </c>
      <c r="E97" s="22">
        <v>23</v>
      </c>
      <c r="F97" s="16" t="s">
        <v>238</v>
      </c>
      <c r="G97" s="23">
        <v>10</v>
      </c>
      <c r="H97" s="23">
        <v>4</v>
      </c>
      <c r="I97" s="16">
        <v>2</v>
      </c>
      <c r="J97" s="24"/>
      <c r="K97" s="13">
        <v>3</v>
      </c>
      <c r="L97" s="23">
        <v>1</v>
      </c>
      <c r="M97" s="5"/>
      <c r="N97" s="6">
        <v>1</v>
      </c>
      <c r="O97" s="7">
        <v>1</v>
      </c>
      <c r="P97" s="8"/>
      <c r="Q97" s="7"/>
      <c r="R97" s="19">
        <v>2</v>
      </c>
      <c r="S97" s="23">
        <v>1</v>
      </c>
      <c r="T97" s="5"/>
      <c r="U97" s="6"/>
      <c r="V97" s="7">
        <v>1</v>
      </c>
      <c r="W97" s="8"/>
      <c r="X97" s="7"/>
      <c r="Y97" s="7"/>
      <c r="Z97" s="12"/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3</v>
      </c>
      <c r="E98" s="22">
        <v>23</v>
      </c>
      <c r="F98" s="16" t="s">
        <v>238</v>
      </c>
      <c r="G98" s="23">
        <v>10</v>
      </c>
      <c r="H98" s="23">
        <v>2</v>
      </c>
      <c r="I98" s="16">
        <v>2</v>
      </c>
      <c r="J98" s="24"/>
      <c r="K98" s="13">
        <v>3</v>
      </c>
      <c r="L98" s="23">
        <v>1</v>
      </c>
      <c r="M98" s="5"/>
      <c r="N98" s="6">
        <v>1</v>
      </c>
      <c r="O98" s="7"/>
      <c r="P98" s="8"/>
      <c r="Q98" s="7"/>
      <c r="R98" s="19">
        <v>1</v>
      </c>
      <c r="S98" s="23">
        <v>1</v>
      </c>
      <c r="T98" s="5"/>
      <c r="U98" s="6">
        <v>1</v>
      </c>
      <c r="V98" s="7"/>
      <c r="W98" s="8"/>
      <c r="X98" s="7">
        <v>1</v>
      </c>
      <c r="Y98" s="7"/>
      <c r="Z98" s="12"/>
      <c r="AA98" s="19">
        <v>2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3</v>
      </c>
      <c r="E99" s="22">
        <v>23</v>
      </c>
      <c r="F99" s="16" t="s">
        <v>238</v>
      </c>
      <c r="G99" s="23">
        <v>10</v>
      </c>
      <c r="H99" s="23">
        <v>8</v>
      </c>
      <c r="I99" s="16">
        <v>2</v>
      </c>
      <c r="J99" s="24"/>
      <c r="K99" s="13">
        <v>1</v>
      </c>
      <c r="L99" s="23">
        <v>1</v>
      </c>
      <c r="M99" s="5"/>
      <c r="N99" s="6"/>
      <c r="O99" s="7">
        <v>2</v>
      </c>
      <c r="P99" s="8"/>
      <c r="Q99" s="7"/>
      <c r="R99" s="19">
        <v>2</v>
      </c>
      <c r="S99" s="23"/>
      <c r="T99" s="5"/>
      <c r="U99" s="6"/>
      <c r="V99" s="7"/>
      <c r="W99" s="8"/>
      <c r="X99" s="7"/>
      <c r="Y99" s="7"/>
      <c r="Z99" s="12"/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3</v>
      </c>
      <c r="E100" s="22">
        <v>23</v>
      </c>
      <c r="F100" s="16" t="s">
        <v>238</v>
      </c>
      <c r="G100" s="23">
        <v>10</v>
      </c>
      <c r="H100" s="23">
        <v>4</v>
      </c>
      <c r="I100" s="16">
        <v>2</v>
      </c>
      <c r="J100" s="24"/>
      <c r="K100" s="13">
        <v>1</v>
      </c>
      <c r="L100" s="23">
        <v>3</v>
      </c>
      <c r="M100" s="5"/>
      <c r="N100" s="6">
        <v>1</v>
      </c>
      <c r="O100" s="7"/>
      <c r="P100" s="8"/>
      <c r="Q100" s="7"/>
      <c r="R100" s="19">
        <v>1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3</v>
      </c>
      <c r="E101" s="22">
        <v>23</v>
      </c>
      <c r="F101" s="16" t="s">
        <v>238</v>
      </c>
      <c r="G101" s="23">
        <v>10</v>
      </c>
      <c r="H101" s="23">
        <v>7</v>
      </c>
      <c r="I101" s="16">
        <v>2</v>
      </c>
      <c r="J101" s="24"/>
      <c r="K101" s="13">
        <v>2</v>
      </c>
      <c r="L101" s="23"/>
      <c r="M101" s="5"/>
      <c r="N101" s="6"/>
      <c r="O101" s="7"/>
      <c r="P101" s="8"/>
      <c r="Q101" s="7"/>
      <c r="R101" s="19">
        <v>0</v>
      </c>
      <c r="S101" s="23">
        <v>1</v>
      </c>
      <c r="T101" s="5"/>
      <c r="U101" s="6"/>
      <c r="V101" s="7"/>
      <c r="W101" s="8"/>
      <c r="X101" s="7"/>
      <c r="Y101" s="7">
        <v>1</v>
      </c>
      <c r="Z101" s="12"/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3</v>
      </c>
      <c r="E102" s="22">
        <v>23</v>
      </c>
      <c r="F102" s="16" t="s">
        <v>238</v>
      </c>
      <c r="G102" s="23">
        <v>10</v>
      </c>
      <c r="H102" s="23">
        <v>8</v>
      </c>
      <c r="I102" s="16">
        <v>2</v>
      </c>
      <c r="J102" s="24"/>
      <c r="K102" s="13">
        <v>2</v>
      </c>
      <c r="L102" s="23"/>
      <c r="M102" s="5"/>
      <c r="N102" s="6"/>
      <c r="O102" s="7"/>
      <c r="P102" s="8"/>
      <c r="Q102" s="7"/>
      <c r="R102" s="19">
        <v>0</v>
      </c>
      <c r="S102" s="23">
        <v>1</v>
      </c>
      <c r="T102" s="5">
        <v>2</v>
      </c>
      <c r="U102" s="6"/>
      <c r="V102" s="7"/>
      <c r="W102" s="8"/>
      <c r="X102" s="7"/>
      <c r="Y102" s="7"/>
      <c r="Z102" s="12"/>
      <c r="AA102" s="19">
        <v>2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3</v>
      </c>
      <c r="E103" s="22">
        <v>23</v>
      </c>
      <c r="F103" s="16" t="s">
        <v>238</v>
      </c>
      <c r="G103" s="23">
        <v>10</v>
      </c>
      <c r="H103" s="23">
        <v>3</v>
      </c>
      <c r="I103" s="16">
        <v>2</v>
      </c>
      <c r="J103" s="24"/>
      <c r="K103" s="13">
        <v>3</v>
      </c>
      <c r="L103" s="23">
        <v>1</v>
      </c>
      <c r="M103" s="5">
        <v>1</v>
      </c>
      <c r="N103" s="6">
        <v>2</v>
      </c>
      <c r="O103" s="7">
        <v>3</v>
      </c>
      <c r="P103" s="8"/>
      <c r="Q103" s="7"/>
      <c r="R103" s="19">
        <v>6</v>
      </c>
      <c r="S103" s="23">
        <v>1</v>
      </c>
      <c r="T103" s="5"/>
      <c r="U103" s="6">
        <v>2</v>
      </c>
      <c r="V103" s="7">
        <v>1</v>
      </c>
      <c r="W103" s="8"/>
      <c r="X103" s="7"/>
      <c r="Y103" s="7"/>
      <c r="Z103" s="12"/>
      <c r="AA103" s="19">
        <v>3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3</v>
      </c>
      <c r="E104" s="22">
        <v>23</v>
      </c>
      <c r="F104" s="16" t="s">
        <v>238</v>
      </c>
      <c r="G104" s="23">
        <v>10</v>
      </c>
      <c r="H104" s="23">
        <v>2</v>
      </c>
      <c r="I104" s="16">
        <v>2</v>
      </c>
      <c r="J104" s="24"/>
      <c r="K104" s="13">
        <v>3</v>
      </c>
      <c r="L104" s="23">
        <v>1</v>
      </c>
      <c r="M104" s="5"/>
      <c r="N104" s="6">
        <v>1</v>
      </c>
      <c r="O104" s="7"/>
      <c r="P104" s="8"/>
      <c r="Q104" s="7"/>
      <c r="R104" s="19">
        <v>1</v>
      </c>
      <c r="S104" s="23">
        <v>1</v>
      </c>
      <c r="T104" s="5"/>
      <c r="U104" s="6">
        <v>1</v>
      </c>
      <c r="V104" s="7"/>
      <c r="W104" s="8"/>
      <c r="X104" s="7"/>
      <c r="Y104" s="7"/>
      <c r="Z104" s="12"/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3</v>
      </c>
      <c r="E105" s="22">
        <v>23</v>
      </c>
      <c r="F105" s="16" t="s">
        <v>238</v>
      </c>
      <c r="G105" s="23">
        <v>10</v>
      </c>
      <c r="H105" s="23">
        <v>6</v>
      </c>
      <c r="I105" s="16">
        <v>2</v>
      </c>
      <c r="J105" s="24"/>
      <c r="K105" s="13">
        <v>1</v>
      </c>
      <c r="L105" s="23">
        <v>1</v>
      </c>
      <c r="M105" s="5"/>
      <c r="N105" s="6">
        <v>1</v>
      </c>
      <c r="O105" s="7"/>
      <c r="P105" s="8"/>
      <c r="Q105" s="7"/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3</v>
      </c>
      <c r="E106" s="22">
        <v>23</v>
      </c>
      <c r="F106" s="16" t="s">
        <v>238</v>
      </c>
      <c r="G106" s="23">
        <v>10</v>
      </c>
      <c r="H106" s="23">
        <v>1</v>
      </c>
      <c r="I106" s="16">
        <v>2</v>
      </c>
      <c r="J106" s="24"/>
      <c r="K106" s="13">
        <v>1</v>
      </c>
      <c r="L106" s="23">
        <v>1</v>
      </c>
      <c r="M106" s="5"/>
      <c r="N106" s="6">
        <v>1</v>
      </c>
      <c r="O106" s="7"/>
      <c r="P106" s="8"/>
      <c r="Q106" s="7"/>
      <c r="R106" s="19">
        <v>1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3</v>
      </c>
      <c r="E107" s="22">
        <v>23</v>
      </c>
      <c r="F107" s="16" t="s">
        <v>238</v>
      </c>
      <c r="G107" s="23">
        <v>10</v>
      </c>
      <c r="H107" s="23">
        <v>1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/>
      <c r="O107" s="7"/>
      <c r="P107" s="8"/>
      <c r="Q107" s="7"/>
      <c r="R107" s="19">
        <v>1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3</v>
      </c>
      <c r="E108" s="22">
        <v>23</v>
      </c>
      <c r="F108" s="16" t="s">
        <v>238</v>
      </c>
      <c r="G108" s="23">
        <v>10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/>
      <c r="N108" s="6">
        <v>1</v>
      </c>
      <c r="O108" s="7"/>
      <c r="P108" s="8"/>
      <c r="Q108" s="7"/>
      <c r="R108" s="19">
        <v>1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3</v>
      </c>
      <c r="E109" s="22">
        <v>23</v>
      </c>
      <c r="F109" s="16" t="s">
        <v>238</v>
      </c>
      <c r="G109" s="23">
        <v>10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/>
      <c r="N109" s="6">
        <v>1</v>
      </c>
      <c r="O109" s="7"/>
      <c r="P109" s="8"/>
      <c r="Q109" s="7"/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3</v>
      </c>
      <c r="E110" s="22">
        <v>23</v>
      </c>
      <c r="F110" s="16" t="s">
        <v>238</v>
      </c>
      <c r="G110" s="23">
        <v>10</v>
      </c>
      <c r="H110" s="23">
        <v>8</v>
      </c>
      <c r="I110" s="16">
        <v>2</v>
      </c>
      <c r="J110" s="24"/>
      <c r="K110" s="13">
        <v>1</v>
      </c>
      <c r="L110" s="23">
        <v>1</v>
      </c>
      <c r="M110" s="5"/>
      <c r="N110" s="6"/>
      <c r="O110" s="7">
        <v>1</v>
      </c>
      <c r="P110" s="8"/>
      <c r="Q110" s="7"/>
      <c r="R110" s="19">
        <v>1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3</v>
      </c>
      <c r="E111" s="22">
        <v>23</v>
      </c>
      <c r="F111" s="16" t="s">
        <v>238</v>
      </c>
      <c r="G111" s="23">
        <v>10</v>
      </c>
      <c r="H111" s="23">
        <v>2</v>
      </c>
      <c r="I111" s="16">
        <v>2</v>
      </c>
      <c r="J111" s="24"/>
      <c r="K111" s="13">
        <v>2</v>
      </c>
      <c r="L111" s="23"/>
      <c r="M111" s="5"/>
      <c r="N111" s="6"/>
      <c r="O111" s="7"/>
      <c r="P111" s="8"/>
      <c r="Q111" s="7"/>
      <c r="R111" s="19">
        <v>0</v>
      </c>
      <c r="S111" s="23">
        <v>1</v>
      </c>
      <c r="T111" s="5"/>
      <c r="U111" s="6">
        <v>1</v>
      </c>
      <c r="V111" s="7"/>
      <c r="W111" s="8"/>
      <c r="X111" s="7">
        <v>1</v>
      </c>
      <c r="Y111" s="7"/>
      <c r="Z111" s="12"/>
      <c r="AA111" s="19">
        <v>2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3</v>
      </c>
      <c r="E112" s="22">
        <v>23</v>
      </c>
      <c r="F112" s="16" t="s">
        <v>238</v>
      </c>
      <c r="G112" s="23">
        <v>10</v>
      </c>
      <c r="H112" s="23">
        <v>6</v>
      </c>
      <c r="I112" s="16">
        <v>2</v>
      </c>
      <c r="J112" s="24"/>
      <c r="K112" s="13">
        <v>1</v>
      </c>
      <c r="L112" s="23">
        <v>1</v>
      </c>
      <c r="M112" s="5"/>
      <c r="N112" s="6"/>
      <c r="O112" s="7"/>
      <c r="P112" s="8">
        <v>1</v>
      </c>
      <c r="Q112" s="7"/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3</v>
      </c>
      <c r="E113" s="22">
        <v>23</v>
      </c>
      <c r="F113" s="16" t="s">
        <v>238</v>
      </c>
      <c r="G113" s="23">
        <v>10</v>
      </c>
      <c r="H113" s="23">
        <v>4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>
        <v>0</v>
      </c>
      <c r="S113" s="23">
        <v>3</v>
      </c>
      <c r="T113" s="5">
        <v>1</v>
      </c>
      <c r="U113" s="6"/>
      <c r="V113" s="7"/>
      <c r="W113" s="8"/>
      <c r="X113" s="7"/>
      <c r="Y113" s="7"/>
      <c r="Z113" s="12"/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3</v>
      </c>
      <c r="E114" s="22">
        <v>23</v>
      </c>
      <c r="F114" s="16" t="s">
        <v>238</v>
      </c>
      <c r="G114" s="23">
        <v>10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/>
      <c r="N114" s="6">
        <v>1</v>
      </c>
      <c r="O114" s="7"/>
      <c r="P114" s="8"/>
      <c r="Q114" s="7"/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3</v>
      </c>
      <c r="E115" s="22">
        <v>23</v>
      </c>
      <c r="F115" s="16" t="s">
        <v>238</v>
      </c>
      <c r="G115" s="23">
        <v>10</v>
      </c>
      <c r="H115" s="23">
        <v>8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/>
      <c r="O115" s="7"/>
      <c r="P115" s="8"/>
      <c r="Q115" s="7"/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3</v>
      </c>
      <c r="E116" s="22">
        <v>23</v>
      </c>
      <c r="F116" s="16" t="s">
        <v>238</v>
      </c>
      <c r="G116" s="23">
        <v>10</v>
      </c>
      <c r="H116" s="23">
        <v>1</v>
      </c>
      <c r="I116" s="16">
        <v>2</v>
      </c>
      <c r="J116" s="24"/>
      <c r="K116" s="13">
        <v>1</v>
      </c>
      <c r="L116" s="23">
        <v>1</v>
      </c>
      <c r="M116" s="5"/>
      <c r="N116" s="6">
        <v>1</v>
      </c>
      <c r="O116" s="7"/>
      <c r="P116" s="8"/>
      <c r="Q116" s="7"/>
      <c r="R116" s="19">
        <v>1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3</v>
      </c>
      <c r="E117" s="22">
        <v>23</v>
      </c>
      <c r="F117" s="16" t="s">
        <v>238</v>
      </c>
      <c r="G117" s="23">
        <v>10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/>
      <c r="N117" s="6">
        <v>1</v>
      </c>
      <c r="O117" s="7"/>
      <c r="P117" s="8">
        <v>1</v>
      </c>
      <c r="Q117" s="7"/>
      <c r="R117" s="19">
        <v>2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3</v>
      </c>
      <c r="E118" s="22">
        <v>23</v>
      </c>
      <c r="F118" s="16" t="s">
        <v>238</v>
      </c>
      <c r="G118" s="23">
        <v>10</v>
      </c>
      <c r="H118" s="23">
        <v>4</v>
      </c>
      <c r="I118" s="16">
        <v>2</v>
      </c>
      <c r="J118" s="24"/>
      <c r="K118" s="13">
        <v>1</v>
      </c>
      <c r="L118" s="23">
        <v>1</v>
      </c>
      <c r="M118" s="5"/>
      <c r="N118" s="6">
        <v>1</v>
      </c>
      <c r="O118" s="7"/>
      <c r="P118" s="8"/>
      <c r="Q118" s="7"/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3</v>
      </c>
      <c r="E119" s="22">
        <v>23</v>
      </c>
      <c r="F119" s="16" t="s">
        <v>238</v>
      </c>
      <c r="G119" s="23">
        <v>11</v>
      </c>
      <c r="H119" s="23">
        <v>2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>
        <v>0</v>
      </c>
      <c r="S119" s="23">
        <v>1</v>
      </c>
      <c r="T119" s="5"/>
      <c r="U119" s="6">
        <v>1</v>
      </c>
      <c r="V119" s="7"/>
      <c r="W119" s="8"/>
      <c r="X119" s="7"/>
      <c r="Y119" s="7"/>
      <c r="Z119" s="12"/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3</v>
      </c>
      <c r="E120" s="22">
        <v>23</v>
      </c>
      <c r="F120" s="16" t="s">
        <v>238</v>
      </c>
      <c r="G120" s="23">
        <v>11</v>
      </c>
      <c r="H120" s="23">
        <v>3</v>
      </c>
      <c r="I120" s="16">
        <v>2</v>
      </c>
      <c r="J120" s="24"/>
      <c r="K120" s="13">
        <v>1</v>
      </c>
      <c r="L120" s="23">
        <v>2</v>
      </c>
      <c r="M120" s="5"/>
      <c r="N120" s="6">
        <v>1</v>
      </c>
      <c r="O120" s="7"/>
      <c r="P120" s="8"/>
      <c r="Q120" s="7"/>
      <c r="R120" s="19">
        <v>1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236</v>
      </c>
      <c r="D121" s="22">
        <v>3</v>
      </c>
      <c r="E121" s="22">
        <v>23</v>
      </c>
      <c r="F121" s="16" t="s">
        <v>238</v>
      </c>
      <c r="G121" s="23">
        <v>11</v>
      </c>
      <c r="H121" s="23">
        <v>8</v>
      </c>
      <c r="I121" s="16">
        <v>2</v>
      </c>
      <c r="J121" s="24"/>
      <c r="K121" s="13">
        <v>1</v>
      </c>
      <c r="L121" s="23">
        <v>1</v>
      </c>
      <c r="M121" s="5">
        <v>2</v>
      </c>
      <c r="N121" s="6"/>
      <c r="O121" s="7"/>
      <c r="P121" s="8"/>
      <c r="Q121" s="7"/>
      <c r="R121" s="19">
        <v>2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3</v>
      </c>
      <c r="E122" s="22">
        <v>23</v>
      </c>
      <c r="F122" s="16" t="s">
        <v>238</v>
      </c>
      <c r="G122" s="23">
        <v>11</v>
      </c>
      <c r="H122" s="23">
        <v>9</v>
      </c>
      <c r="I122" s="16">
        <v>2</v>
      </c>
      <c r="J122" s="24"/>
      <c r="K122" s="13">
        <v>1</v>
      </c>
      <c r="L122" s="23">
        <v>1</v>
      </c>
      <c r="M122" s="5"/>
      <c r="N122" s="6"/>
      <c r="O122" s="7">
        <v>1</v>
      </c>
      <c r="P122" s="8"/>
      <c r="Q122" s="7"/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3</v>
      </c>
      <c r="E123" s="22">
        <v>23</v>
      </c>
      <c r="F123" s="16" t="s">
        <v>238</v>
      </c>
      <c r="G123" s="23">
        <v>11</v>
      </c>
      <c r="H123" s="23">
        <v>9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1</v>
      </c>
      <c r="O123" s="7"/>
      <c r="P123" s="8"/>
      <c r="Q123" s="7"/>
      <c r="R123" s="19">
        <v>2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3</v>
      </c>
      <c r="E124" s="22">
        <v>23</v>
      </c>
      <c r="F124" s="16" t="s">
        <v>238</v>
      </c>
      <c r="G124" s="23">
        <v>11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/>
      <c r="N124" s="6">
        <v>1</v>
      </c>
      <c r="O124" s="7"/>
      <c r="P124" s="8"/>
      <c r="Q124" s="7"/>
      <c r="R124" s="19">
        <v>1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3</v>
      </c>
      <c r="E125" s="22">
        <v>23</v>
      </c>
      <c r="F125" s="16" t="s">
        <v>238</v>
      </c>
      <c r="G125" s="23">
        <v>11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/>
      <c r="N125" s="6">
        <v>1</v>
      </c>
      <c r="O125" s="7">
        <v>1</v>
      </c>
      <c r="P125" s="8"/>
      <c r="Q125" s="7"/>
      <c r="R125" s="19">
        <v>2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3</v>
      </c>
      <c r="E126" s="22">
        <v>23</v>
      </c>
      <c r="F126" s="16" t="s">
        <v>238</v>
      </c>
      <c r="G126" s="23">
        <v>11</v>
      </c>
      <c r="H126" s="23">
        <v>8</v>
      </c>
      <c r="I126" s="16">
        <v>2</v>
      </c>
      <c r="J126" s="24"/>
      <c r="K126" s="13">
        <v>1</v>
      </c>
      <c r="L126" s="23">
        <v>2</v>
      </c>
      <c r="M126" s="5"/>
      <c r="N126" s="6"/>
      <c r="O126" s="7">
        <v>1</v>
      </c>
      <c r="P126" s="8"/>
      <c r="Q126" s="7"/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3</v>
      </c>
      <c r="E127" s="22">
        <v>23</v>
      </c>
      <c r="F127" s="16" t="s">
        <v>238</v>
      </c>
      <c r="G127" s="23">
        <v>11</v>
      </c>
      <c r="H127" s="23">
        <v>2</v>
      </c>
      <c r="I127" s="16">
        <v>2</v>
      </c>
      <c r="J127" s="24"/>
      <c r="K127" s="13">
        <v>1</v>
      </c>
      <c r="L127" s="23">
        <v>1</v>
      </c>
      <c r="M127" s="5"/>
      <c r="N127" s="6">
        <v>1</v>
      </c>
      <c r="O127" s="7"/>
      <c r="P127" s="8"/>
      <c r="Q127" s="7"/>
      <c r="R127" s="19">
        <v>1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3</v>
      </c>
      <c r="E128" s="22">
        <v>23</v>
      </c>
      <c r="F128" s="16" t="s">
        <v>238</v>
      </c>
      <c r="G128" s="23">
        <v>11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/>
      <c r="N128" s="6"/>
      <c r="O128" s="7">
        <v>2</v>
      </c>
      <c r="P128" s="8"/>
      <c r="Q128" s="7"/>
      <c r="R128" s="19">
        <v>2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3</v>
      </c>
      <c r="E129" s="22">
        <v>23</v>
      </c>
      <c r="F129" s="16" t="s">
        <v>238</v>
      </c>
      <c r="G129" s="23">
        <v>11</v>
      </c>
      <c r="H129" s="23">
        <v>6</v>
      </c>
      <c r="I129" s="16">
        <v>2</v>
      </c>
      <c r="J129" s="24"/>
      <c r="K129" s="13">
        <v>1</v>
      </c>
      <c r="L129" s="23">
        <v>1</v>
      </c>
      <c r="M129" s="5"/>
      <c r="N129" s="6">
        <v>1</v>
      </c>
      <c r="O129" s="7"/>
      <c r="P129" s="8">
        <v>2</v>
      </c>
      <c r="Q129" s="7"/>
      <c r="R129" s="19">
        <v>3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3</v>
      </c>
      <c r="E130" s="22">
        <v>23</v>
      </c>
      <c r="F130" s="16" t="s">
        <v>238</v>
      </c>
      <c r="G130" s="23">
        <v>11</v>
      </c>
      <c r="H130" s="23">
        <v>9</v>
      </c>
      <c r="I130" s="16">
        <v>2</v>
      </c>
      <c r="J130" s="24"/>
      <c r="K130" s="13">
        <v>1</v>
      </c>
      <c r="L130" s="23">
        <v>1</v>
      </c>
      <c r="M130" s="5"/>
      <c r="N130" s="6">
        <v>2</v>
      </c>
      <c r="O130" s="7"/>
      <c r="P130" s="8"/>
      <c r="Q130" s="7"/>
      <c r="R130" s="19">
        <v>2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3</v>
      </c>
      <c r="E131" s="22">
        <v>23</v>
      </c>
      <c r="F131" s="16" t="s">
        <v>238</v>
      </c>
      <c r="G131" s="23">
        <v>11</v>
      </c>
      <c r="H131" s="23">
        <v>2</v>
      </c>
      <c r="I131" s="16">
        <v>2</v>
      </c>
      <c r="J131" s="24"/>
      <c r="K131" s="13">
        <v>1</v>
      </c>
      <c r="L131" s="23">
        <v>1</v>
      </c>
      <c r="M131" s="5"/>
      <c r="N131" s="6">
        <v>1</v>
      </c>
      <c r="O131" s="7"/>
      <c r="P131" s="8"/>
      <c r="Q131" s="7"/>
      <c r="R131" s="19">
        <v>1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3</v>
      </c>
      <c r="E132" s="22">
        <v>23</v>
      </c>
      <c r="F132" s="16" t="s">
        <v>238</v>
      </c>
      <c r="G132" s="23">
        <v>11</v>
      </c>
      <c r="H132" s="23">
        <v>3</v>
      </c>
      <c r="I132" s="16">
        <v>2</v>
      </c>
      <c r="J132" s="24"/>
      <c r="K132" s="13">
        <v>1</v>
      </c>
      <c r="L132" s="23">
        <v>2</v>
      </c>
      <c r="M132" s="5"/>
      <c r="N132" s="6"/>
      <c r="O132" s="7"/>
      <c r="P132" s="8">
        <v>1</v>
      </c>
      <c r="Q132" s="7"/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3</v>
      </c>
      <c r="E133" s="22">
        <v>23</v>
      </c>
      <c r="F133" s="16" t="s">
        <v>238</v>
      </c>
      <c r="G133" s="23">
        <v>11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/>
      <c r="N133" s="6">
        <v>1</v>
      </c>
      <c r="O133" s="7"/>
      <c r="P133" s="8"/>
      <c r="Q133" s="7"/>
      <c r="R133" s="19">
        <v>1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3</v>
      </c>
      <c r="E134" s="22">
        <v>23</v>
      </c>
      <c r="F134" s="16" t="s">
        <v>238</v>
      </c>
      <c r="G134" s="23">
        <v>11</v>
      </c>
      <c r="H134" s="23">
        <v>2</v>
      </c>
      <c r="I134" s="16">
        <v>2</v>
      </c>
      <c r="J134" s="24"/>
      <c r="K134" s="13">
        <v>1</v>
      </c>
      <c r="L134" s="23">
        <v>2</v>
      </c>
      <c r="M134" s="5"/>
      <c r="N134" s="6">
        <v>1</v>
      </c>
      <c r="O134" s="7"/>
      <c r="P134" s="8"/>
      <c r="Q134" s="7"/>
      <c r="R134" s="19">
        <v>1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3</v>
      </c>
      <c r="E135" s="22">
        <v>23</v>
      </c>
      <c r="F135" s="16" t="s">
        <v>238</v>
      </c>
      <c r="G135" s="23">
        <v>11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/>
      <c r="N135" s="6"/>
      <c r="O135" s="7">
        <v>3</v>
      </c>
      <c r="P135" s="8"/>
      <c r="Q135" s="7"/>
      <c r="R135" s="19">
        <v>3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3</v>
      </c>
      <c r="E136" s="22">
        <v>23</v>
      </c>
      <c r="F136" s="16" t="s">
        <v>238</v>
      </c>
      <c r="G136" s="23">
        <v>11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/>
      <c r="N136" s="6">
        <v>1</v>
      </c>
      <c r="O136" s="7"/>
      <c r="P136" s="8"/>
      <c r="Q136" s="7"/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3</v>
      </c>
      <c r="E137" s="22">
        <v>23</v>
      </c>
      <c r="F137" s="16" t="s">
        <v>238</v>
      </c>
      <c r="G137" s="23">
        <v>11</v>
      </c>
      <c r="H137" s="23">
        <v>6</v>
      </c>
      <c r="I137" s="16">
        <v>2</v>
      </c>
      <c r="J137" s="24"/>
      <c r="K137" s="13">
        <v>1</v>
      </c>
      <c r="L137" s="23">
        <v>2</v>
      </c>
      <c r="M137" s="5"/>
      <c r="N137" s="6">
        <v>1</v>
      </c>
      <c r="O137" s="7"/>
      <c r="P137" s="8"/>
      <c r="Q137" s="7"/>
      <c r="R137" s="19">
        <v>1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3</v>
      </c>
      <c r="E138" s="22">
        <v>23</v>
      </c>
      <c r="F138" s="16" t="s">
        <v>238</v>
      </c>
      <c r="G138" s="23">
        <v>11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/>
      <c r="N138" s="6">
        <v>2</v>
      </c>
      <c r="O138" s="7">
        <v>4</v>
      </c>
      <c r="P138" s="8"/>
      <c r="Q138" s="7"/>
      <c r="R138" s="19">
        <v>6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3</v>
      </c>
      <c r="E139" s="22">
        <v>23</v>
      </c>
      <c r="F139" s="16" t="s">
        <v>238</v>
      </c>
      <c r="G139" s="23">
        <v>11</v>
      </c>
      <c r="H139" s="23">
        <v>3</v>
      </c>
      <c r="I139" s="16">
        <v>2</v>
      </c>
      <c r="J139" s="24"/>
      <c r="K139" s="13">
        <v>1</v>
      </c>
      <c r="L139" s="23">
        <v>1</v>
      </c>
      <c r="M139" s="5"/>
      <c r="N139" s="6"/>
      <c r="O139" s="7">
        <v>1</v>
      </c>
      <c r="P139" s="8"/>
      <c r="Q139" s="7"/>
      <c r="R139" s="19">
        <v>1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3</v>
      </c>
      <c r="E140" s="22">
        <v>23</v>
      </c>
      <c r="F140" s="16" t="s">
        <v>238</v>
      </c>
      <c r="G140" s="23">
        <v>11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/>
      <c r="N140" s="6">
        <v>1</v>
      </c>
      <c r="O140" s="7"/>
      <c r="P140" s="8"/>
      <c r="Q140" s="7"/>
      <c r="R140" s="19">
        <v>1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3</v>
      </c>
      <c r="E141" s="22">
        <v>23</v>
      </c>
      <c r="F141" s="16" t="s">
        <v>238</v>
      </c>
      <c r="G141" s="23">
        <v>11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/>
      <c r="N141" s="6">
        <v>1</v>
      </c>
      <c r="O141" s="7"/>
      <c r="P141" s="8"/>
      <c r="Q141" s="7"/>
      <c r="R141" s="19">
        <v>1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3</v>
      </c>
      <c r="E142" s="22">
        <v>23</v>
      </c>
      <c r="F142" s="16" t="s">
        <v>238</v>
      </c>
      <c r="G142" s="23">
        <v>11</v>
      </c>
      <c r="H142" s="23">
        <v>4</v>
      </c>
      <c r="I142" s="16">
        <v>2</v>
      </c>
      <c r="J142" s="24"/>
      <c r="K142" s="13">
        <v>1</v>
      </c>
      <c r="L142" s="23">
        <v>2</v>
      </c>
      <c r="M142" s="5"/>
      <c r="N142" s="6">
        <v>1</v>
      </c>
      <c r="O142" s="7"/>
      <c r="P142" s="8"/>
      <c r="Q142" s="7"/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3</v>
      </c>
      <c r="E143" s="22">
        <v>23</v>
      </c>
      <c r="F143" s="16" t="s">
        <v>238</v>
      </c>
      <c r="G143" s="23">
        <v>11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/>
      <c r="N143" s="6">
        <v>1</v>
      </c>
      <c r="O143" s="7"/>
      <c r="P143" s="8"/>
      <c r="Q143" s="7"/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3</v>
      </c>
      <c r="E144" s="22">
        <v>23</v>
      </c>
      <c r="F144" s="16" t="s">
        <v>238</v>
      </c>
      <c r="G144" s="23">
        <v>11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/>
      <c r="N144" s="6">
        <v>1</v>
      </c>
      <c r="O144" s="7"/>
      <c r="P144" s="8"/>
      <c r="Q144" s="7"/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3</v>
      </c>
      <c r="E145" s="22">
        <v>23</v>
      </c>
      <c r="F145" s="16" t="s">
        <v>238</v>
      </c>
      <c r="G145" s="23">
        <v>11</v>
      </c>
      <c r="H145" s="23">
        <v>6</v>
      </c>
      <c r="I145" s="16">
        <v>2</v>
      </c>
      <c r="J145" s="24"/>
      <c r="K145" s="13">
        <v>1</v>
      </c>
      <c r="L145" s="23">
        <v>2</v>
      </c>
      <c r="M145" s="5">
        <v>1</v>
      </c>
      <c r="N145" s="6">
        <v>1</v>
      </c>
      <c r="O145" s="7"/>
      <c r="P145" s="8">
        <v>1</v>
      </c>
      <c r="Q145" s="7"/>
      <c r="R145" s="19">
        <v>3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3</v>
      </c>
      <c r="E146" s="22">
        <v>23</v>
      </c>
      <c r="F146" s="16" t="s">
        <v>238</v>
      </c>
      <c r="G146" s="23">
        <v>11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/>
      <c r="N146" s="6">
        <v>1</v>
      </c>
      <c r="O146" s="7"/>
      <c r="P146" s="8"/>
      <c r="Q146" s="7"/>
      <c r="R146" s="19">
        <v>1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3</v>
      </c>
      <c r="E147" s="22">
        <v>23</v>
      </c>
      <c r="F147" s="16" t="s">
        <v>238</v>
      </c>
      <c r="G147" s="23">
        <v>11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/>
      <c r="N147" s="6"/>
      <c r="O147" s="7">
        <v>1</v>
      </c>
      <c r="P147" s="8"/>
      <c r="Q147" s="7"/>
      <c r="R147" s="19">
        <v>1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3</v>
      </c>
      <c r="E148" s="22">
        <v>23</v>
      </c>
      <c r="F148" s="16" t="s">
        <v>238</v>
      </c>
      <c r="G148" s="23">
        <v>11</v>
      </c>
      <c r="H148" s="23">
        <v>6</v>
      </c>
      <c r="I148" s="16">
        <v>2</v>
      </c>
      <c r="J148" s="24"/>
      <c r="K148" s="13">
        <v>1</v>
      </c>
      <c r="L148" s="23">
        <v>1</v>
      </c>
      <c r="M148" s="5"/>
      <c r="N148" s="6">
        <v>1</v>
      </c>
      <c r="O148" s="7"/>
      <c r="P148" s="8"/>
      <c r="Q148" s="7"/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3</v>
      </c>
      <c r="E149" s="22">
        <v>23</v>
      </c>
      <c r="F149" s="16" t="s">
        <v>238</v>
      </c>
      <c r="G149" s="23">
        <v>11</v>
      </c>
      <c r="H149" s="23">
        <v>6</v>
      </c>
      <c r="I149" s="16">
        <v>2</v>
      </c>
      <c r="J149" s="24"/>
      <c r="K149" s="13">
        <v>1</v>
      </c>
      <c r="L149" s="23">
        <v>1</v>
      </c>
      <c r="M149" s="5"/>
      <c r="N149" s="6">
        <v>1</v>
      </c>
      <c r="O149" s="7"/>
      <c r="P149" s="8">
        <v>1</v>
      </c>
      <c r="Q149" s="7"/>
      <c r="R149" s="19">
        <v>2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3</v>
      </c>
      <c r="E150" s="22">
        <v>23</v>
      </c>
      <c r="F150" s="16" t="s">
        <v>238</v>
      </c>
      <c r="G150" s="23">
        <v>11</v>
      </c>
      <c r="H150" s="23">
        <v>8</v>
      </c>
      <c r="I150" s="16">
        <v>2</v>
      </c>
      <c r="J150" s="24"/>
      <c r="K150" s="13">
        <v>1</v>
      </c>
      <c r="L150" s="23">
        <v>1</v>
      </c>
      <c r="M150" s="5"/>
      <c r="N150" s="6"/>
      <c r="O150" s="7">
        <v>1</v>
      </c>
      <c r="P150" s="8"/>
      <c r="Q150" s="7"/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3</v>
      </c>
      <c r="E151" s="22">
        <v>23</v>
      </c>
      <c r="F151" s="16" t="s">
        <v>238</v>
      </c>
      <c r="G151" s="23">
        <v>11</v>
      </c>
      <c r="H151" s="23">
        <v>4</v>
      </c>
      <c r="I151" s="16">
        <v>2</v>
      </c>
      <c r="J151" s="24"/>
      <c r="K151" s="13">
        <v>1</v>
      </c>
      <c r="L151" s="23">
        <v>1</v>
      </c>
      <c r="M151" s="5"/>
      <c r="N151" s="6">
        <v>1</v>
      </c>
      <c r="O151" s="7"/>
      <c r="P151" s="8"/>
      <c r="Q151" s="7"/>
      <c r="R151" s="19">
        <v>1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3</v>
      </c>
      <c r="E152" s="22">
        <v>23</v>
      </c>
      <c r="F152" s="16" t="s">
        <v>238</v>
      </c>
      <c r="G152" s="23">
        <v>11</v>
      </c>
      <c r="H152" s="23">
        <v>3</v>
      </c>
      <c r="I152" s="16">
        <v>2</v>
      </c>
      <c r="J152" s="24"/>
      <c r="K152" s="13">
        <v>1</v>
      </c>
      <c r="L152" s="23">
        <v>2</v>
      </c>
      <c r="M152" s="5"/>
      <c r="N152" s="6"/>
      <c r="O152" s="7"/>
      <c r="P152" s="8">
        <v>2</v>
      </c>
      <c r="Q152" s="7"/>
      <c r="R152" s="19">
        <v>2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3</v>
      </c>
      <c r="E153" s="22">
        <v>23</v>
      </c>
      <c r="F153" s="16" t="s">
        <v>238</v>
      </c>
      <c r="G153" s="23">
        <v>11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/>
      <c r="N153" s="6">
        <v>1</v>
      </c>
      <c r="O153" s="7"/>
      <c r="P153" s="8"/>
      <c r="Q153" s="7"/>
      <c r="R153" s="19">
        <v>1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3</v>
      </c>
      <c r="E154" s="22">
        <v>23</v>
      </c>
      <c r="F154" s="16" t="s">
        <v>238</v>
      </c>
      <c r="G154" s="23">
        <v>11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/>
      <c r="N154" s="6">
        <v>1</v>
      </c>
      <c r="O154" s="7"/>
      <c r="P154" s="8"/>
      <c r="Q154" s="7"/>
      <c r="R154" s="19">
        <v>1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3</v>
      </c>
      <c r="E155" s="22">
        <v>23</v>
      </c>
      <c r="F155" s="16" t="s">
        <v>238</v>
      </c>
      <c r="G155" s="23">
        <v>11</v>
      </c>
      <c r="H155" s="23">
        <v>5</v>
      </c>
      <c r="I155" s="16">
        <v>2</v>
      </c>
      <c r="J155" s="24"/>
      <c r="K155" s="13">
        <v>1</v>
      </c>
      <c r="L155" s="23">
        <v>2</v>
      </c>
      <c r="M155" s="5"/>
      <c r="N155" s="6"/>
      <c r="O155" s="7">
        <v>1</v>
      </c>
      <c r="P155" s="8"/>
      <c r="Q155" s="7"/>
      <c r="R155" s="19">
        <v>1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3</v>
      </c>
      <c r="E156" s="22">
        <v>23</v>
      </c>
      <c r="F156" s="16" t="s">
        <v>238</v>
      </c>
      <c r="G156" s="23">
        <v>11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/>
      <c r="N156" s="6">
        <v>1</v>
      </c>
      <c r="O156" s="7"/>
      <c r="P156" s="8"/>
      <c r="Q156" s="7"/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3</v>
      </c>
      <c r="E157" s="22">
        <v>23</v>
      </c>
      <c r="F157" s="16" t="s">
        <v>238</v>
      </c>
      <c r="G157" s="23">
        <v>11</v>
      </c>
      <c r="H157" s="23">
        <v>4</v>
      </c>
      <c r="I157" s="16">
        <v>2</v>
      </c>
      <c r="J157" s="24"/>
      <c r="K157" s="13">
        <v>1</v>
      </c>
      <c r="L157" s="23">
        <v>5</v>
      </c>
      <c r="M157" s="5">
        <v>1</v>
      </c>
      <c r="N157" s="6"/>
      <c r="O157" s="7"/>
      <c r="P157" s="8"/>
      <c r="Q157" s="7"/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3</v>
      </c>
      <c r="E158" s="22">
        <v>23</v>
      </c>
      <c r="F158" s="16" t="s">
        <v>238</v>
      </c>
      <c r="G158" s="23">
        <v>11</v>
      </c>
      <c r="H158" s="23">
        <v>1</v>
      </c>
      <c r="I158" s="16">
        <v>2</v>
      </c>
      <c r="J158" s="24"/>
      <c r="K158" s="13">
        <v>1</v>
      </c>
      <c r="L158" s="23">
        <v>1</v>
      </c>
      <c r="M158" s="5"/>
      <c r="N158" s="6">
        <v>1</v>
      </c>
      <c r="O158" s="7"/>
      <c r="P158" s="8"/>
      <c r="Q158" s="7"/>
      <c r="R158" s="19">
        <v>1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3</v>
      </c>
      <c r="E159" s="22">
        <v>23</v>
      </c>
      <c r="F159" s="16" t="s">
        <v>238</v>
      </c>
      <c r="G159" s="23">
        <v>11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/>
      <c r="N159" s="6">
        <v>1</v>
      </c>
      <c r="O159" s="7"/>
      <c r="P159" s="8"/>
      <c r="Q159" s="7"/>
      <c r="R159" s="19">
        <v>1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3</v>
      </c>
      <c r="E160" s="22">
        <v>23</v>
      </c>
      <c r="F160" s="16" t="s">
        <v>238</v>
      </c>
      <c r="G160" s="23">
        <v>11</v>
      </c>
      <c r="H160" s="23">
        <v>2</v>
      </c>
      <c r="I160" s="16">
        <v>2</v>
      </c>
      <c r="J160" s="24"/>
      <c r="K160" s="13">
        <v>2</v>
      </c>
      <c r="L160" s="23"/>
      <c r="M160" s="5"/>
      <c r="N160" s="6"/>
      <c r="O160" s="7"/>
      <c r="P160" s="8"/>
      <c r="Q160" s="7"/>
      <c r="R160" s="19">
        <v>0</v>
      </c>
      <c r="S160" s="23">
        <v>1</v>
      </c>
      <c r="T160" s="5"/>
      <c r="U160" s="6">
        <v>1</v>
      </c>
      <c r="V160" s="7"/>
      <c r="W160" s="8"/>
      <c r="X160" s="7"/>
      <c r="Y160" s="7"/>
      <c r="Z160" s="12"/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3</v>
      </c>
      <c r="E161" s="22">
        <v>23</v>
      </c>
      <c r="F161" s="16" t="s">
        <v>238</v>
      </c>
      <c r="G161" s="23">
        <v>11</v>
      </c>
      <c r="H161" s="23">
        <v>2</v>
      </c>
      <c r="I161" s="16">
        <v>2</v>
      </c>
      <c r="J161" s="24"/>
      <c r="K161" s="13">
        <v>2</v>
      </c>
      <c r="L161" s="23"/>
      <c r="M161" s="5"/>
      <c r="N161" s="6"/>
      <c r="O161" s="7"/>
      <c r="P161" s="8"/>
      <c r="Q161" s="7"/>
      <c r="R161" s="19">
        <v>0</v>
      </c>
      <c r="S161" s="23">
        <v>1</v>
      </c>
      <c r="T161" s="5"/>
      <c r="U161" s="6">
        <v>1</v>
      </c>
      <c r="V161" s="7"/>
      <c r="W161" s="8"/>
      <c r="X161" s="7"/>
      <c r="Y161" s="7"/>
      <c r="Z161" s="12"/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3</v>
      </c>
      <c r="E162" s="22">
        <v>23</v>
      </c>
      <c r="F162" s="16" t="s">
        <v>238</v>
      </c>
      <c r="G162" s="23">
        <v>11</v>
      </c>
      <c r="H162" s="23">
        <v>5</v>
      </c>
      <c r="I162" s="16">
        <v>2</v>
      </c>
      <c r="J162" s="24"/>
      <c r="K162" s="13">
        <v>2</v>
      </c>
      <c r="L162" s="23"/>
      <c r="M162" s="5"/>
      <c r="N162" s="6"/>
      <c r="O162" s="7"/>
      <c r="P162" s="8"/>
      <c r="Q162" s="7"/>
      <c r="R162" s="19">
        <v>0</v>
      </c>
      <c r="S162" s="23">
        <v>1</v>
      </c>
      <c r="T162" s="5"/>
      <c r="U162" s="6">
        <v>1</v>
      </c>
      <c r="V162" s="7"/>
      <c r="W162" s="8"/>
      <c r="X162" s="7"/>
      <c r="Y162" s="7"/>
      <c r="Z162" s="12"/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3</v>
      </c>
      <c r="E163" s="22">
        <v>23</v>
      </c>
      <c r="F163" s="16" t="s">
        <v>238</v>
      </c>
      <c r="G163" s="23">
        <v>11</v>
      </c>
      <c r="H163" s="23">
        <v>2</v>
      </c>
      <c r="I163" s="16">
        <v>2</v>
      </c>
      <c r="J163" s="24"/>
      <c r="K163" s="13">
        <v>2</v>
      </c>
      <c r="L163" s="23"/>
      <c r="M163" s="5"/>
      <c r="N163" s="6"/>
      <c r="O163" s="7"/>
      <c r="P163" s="8"/>
      <c r="Q163" s="7"/>
      <c r="R163" s="19">
        <v>0</v>
      </c>
      <c r="S163" s="23">
        <v>3</v>
      </c>
      <c r="T163" s="5">
        <v>1</v>
      </c>
      <c r="U163" s="6"/>
      <c r="V163" s="7"/>
      <c r="W163" s="8"/>
      <c r="X163" s="7"/>
      <c r="Y163" s="7"/>
      <c r="Z163" s="12"/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3</v>
      </c>
      <c r="E164" s="22">
        <v>23</v>
      </c>
      <c r="F164" s="16" t="s">
        <v>238</v>
      </c>
      <c r="G164" s="23">
        <v>11</v>
      </c>
      <c r="H164" s="23">
        <v>2</v>
      </c>
      <c r="I164" s="16">
        <v>2</v>
      </c>
      <c r="J164" s="24"/>
      <c r="K164" s="13">
        <v>2</v>
      </c>
      <c r="L164" s="23"/>
      <c r="M164" s="5"/>
      <c r="N164" s="6"/>
      <c r="O164" s="7"/>
      <c r="P164" s="8"/>
      <c r="Q164" s="7"/>
      <c r="R164" s="19">
        <v>0</v>
      </c>
      <c r="S164" s="23">
        <v>1</v>
      </c>
      <c r="T164" s="5"/>
      <c r="U164" s="6">
        <v>1</v>
      </c>
      <c r="V164" s="7"/>
      <c r="W164" s="8"/>
      <c r="X164" s="7">
        <v>1</v>
      </c>
      <c r="Y164" s="7"/>
      <c r="Z164" s="12"/>
      <c r="AA164" s="19">
        <v>2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3</v>
      </c>
      <c r="E165" s="22">
        <v>23</v>
      </c>
      <c r="F165" s="16" t="s">
        <v>238</v>
      </c>
      <c r="G165" s="23">
        <v>11</v>
      </c>
      <c r="H165" s="23">
        <v>3</v>
      </c>
      <c r="I165" s="16">
        <v>2</v>
      </c>
      <c r="J165" s="24"/>
      <c r="K165" s="13">
        <v>2</v>
      </c>
      <c r="L165" s="23"/>
      <c r="M165" s="5"/>
      <c r="N165" s="6"/>
      <c r="O165" s="7"/>
      <c r="P165" s="8"/>
      <c r="Q165" s="7"/>
      <c r="R165" s="19">
        <v>0</v>
      </c>
      <c r="S165" s="23">
        <v>1</v>
      </c>
      <c r="T165" s="5"/>
      <c r="U165" s="6">
        <v>1</v>
      </c>
      <c r="V165" s="7"/>
      <c r="W165" s="8"/>
      <c r="X165" s="7"/>
      <c r="Y165" s="7"/>
      <c r="Z165" s="12"/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3</v>
      </c>
      <c r="E166" s="22">
        <v>23</v>
      </c>
      <c r="F166" s="16" t="s">
        <v>238</v>
      </c>
      <c r="G166" s="23">
        <v>11</v>
      </c>
      <c r="H166" s="23">
        <v>2</v>
      </c>
      <c r="I166" s="16">
        <v>2</v>
      </c>
      <c r="J166" s="24"/>
      <c r="K166" s="13">
        <v>2</v>
      </c>
      <c r="L166" s="23"/>
      <c r="M166" s="5"/>
      <c r="N166" s="6"/>
      <c r="O166" s="7"/>
      <c r="P166" s="8"/>
      <c r="Q166" s="7"/>
      <c r="R166" s="19">
        <v>0</v>
      </c>
      <c r="S166" s="23">
        <v>1</v>
      </c>
      <c r="T166" s="5"/>
      <c r="U166" s="6">
        <v>1</v>
      </c>
      <c r="V166" s="7"/>
      <c r="W166" s="8"/>
      <c r="X166" s="7"/>
      <c r="Y166" s="7"/>
      <c r="Z166" s="12"/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3</v>
      </c>
      <c r="E167" s="22">
        <v>23</v>
      </c>
      <c r="F167" s="16" t="s">
        <v>238</v>
      </c>
      <c r="G167" s="23">
        <v>11</v>
      </c>
      <c r="H167" s="23">
        <v>2</v>
      </c>
      <c r="I167" s="16">
        <v>2</v>
      </c>
      <c r="J167" s="24"/>
      <c r="K167" s="13">
        <v>2</v>
      </c>
      <c r="L167" s="23"/>
      <c r="M167" s="5"/>
      <c r="N167" s="6"/>
      <c r="O167" s="7"/>
      <c r="P167" s="8"/>
      <c r="Q167" s="7"/>
      <c r="R167" s="19">
        <v>0</v>
      </c>
      <c r="S167" s="23">
        <v>1</v>
      </c>
      <c r="T167" s="5"/>
      <c r="U167" s="6">
        <v>1</v>
      </c>
      <c r="V167" s="7"/>
      <c r="W167" s="8"/>
      <c r="X167" s="7">
        <v>1</v>
      </c>
      <c r="Y167" s="7"/>
      <c r="Z167" s="12"/>
      <c r="AA167" s="19">
        <v>2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3</v>
      </c>
      <c r="E168" s="22">
        <v>23</v>
      </c>
      <c r="F168" s="16" t="s">
        <v>238</v>
      </c>
      <c r="G168" s="23">
        <v>11</v>
      </c>
      <c r="H168" s="23">
        <v>2</v>
      </c>
      <c r="I168" s="16">
        <v>2</v>
      </c>
      <c r="J168" s="24"/>
      <c r="K168" s="13">
        <v>2</v>
      </c>
      <c r="L168" s="23"/>
      <c r="M168" s="5"/>
      <c r="N168" s="6"/>
      <c r="O168" s="7"/>
      <c r="P168" s="8"/>
      <c r="Q168" s="7"/>
      <c r="R168" s="19">
        <v>0</v>
      </c>
      <c r="S168" s="23">
        <v>1</v>
      </c>
      <c r="T168" s="5"/>
      <c r="U168" s="6">
        <v>1</v>
      </c>
      <c r="V168" s="7"/>
      <c r="W168" s="8"/>
      <c r="X168" s="7"/>
      <c r="Y168" s="7"/>
      <c r="Z168" s="12"/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3</v>
      </c>
      <c r="E169" s="22">
        <v>23</v>
      </c>
      <c r="F169" s="16" t="s">
        <v>238</v>
      </c>
      <c r="G169" s="23">
        <v>11</v>
      </c>
      <c r="H169" s="23">
        <v>2</v>
      </c>
      <c r="I169" s="16">
        <v>2</v>
      </c>
      <c r="J169" s="24"/>
      <c r="K169" s="13">
        <v>2</v>
      </c>
      <c r="L169" s="23"/>
      <c r="M169" s="5"/>
      <c r="N169" s="6"/>
      <c r="O169" s="7"/>
      <c r="P169" s="8"/>
      <c r="Q169" s="7"/>
      <c r="R169" s="19">
        <v>0</v>
      </c>
      <c r="S169" s="23">
        <v>1</v>
      </c>
      <c r="T169" s="5"/>
      <c r="U169" s="6">
        <v>1</v>
      </c>
      <c r="V169" s="7"/>
      <c r="W169" s="8"/>
      <c r="X169" s="7"/>
      <c r="Y169" s="7"/>
      <c r="Z169" s="12"/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3</v>
      </c>
      <c r="E170" s="22">
        <v>23</v>
      </c>
      <c r="F170" s="16" t="s">
        <v>238</v>
      </c>
      <c r="G170" s="23">
        <v>11</v>
      </c>
      <c r="H170" s="23">
        <v>2</v>
      </c>
      <c r="I170" s="16">
        <v>2</v>
      </c>
      <c r="J170" s="24"/>
      <c r="K170" s="13">
        <v>2</v>
      </c>
      <c r="L170" s="23"/>
      <c r="M170" s="5"/>
      <c r="N170" s="6"/>
      <c r="O170" s="7"/>
      <c r="P170" s="8"/>
      <c r="Q170" s="7"/>
      <c r="R170" s="19">
        <v>0</v>
      </c>
      <c r="S170" s="23">
        <v>1</v>
      </c>
      <c r="T170" s="5"/>
      <c r="U170" s="6">
        <v>1</v>
      </c>
      <c r="V170" s="7"/>
      <c r="W170" s="8"/>
      <c r="X170" s="7"/>
      <c r="Y170" s="7"/>
      <c r="Z170" s="12"/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3</v>
      </c>
      <c r="E171" s="22">
        <v>23</v>
      </c>
      <c r="F171" s="16" t="s">
        <v>238</v>
      </c>
      <c r="G171" s="23">
        <v>11</v>
      </c>
      <c r="H171" s="23">
        <v>2</v>
      </c>
      <c r="I171" s="16">
        <v>1</v>
      </c>
      <c r="J171" s="24">
        <v>2</v>
      </c>
      <c r="K171" s="13">
        <v>2</v>
      </c>
      <c r="L171" s="23"/>
      <c r="M171" s="5"/>
      <c r="N171" s="6"/>
      <c r="O171" s="7"/>
      <c r="P171" s="8"/>
      <c r="Q171" s="7"/>
      <c r="R171" s="19">
        <v>0</v>
      </c>
      <c r="S171" s="23">
        <v>1</v>
      </c>
      <c r="T171" s="5"/>
      <c r="U171" s="6">
        <v>1</v>
      </c>
      <c r="V171" s="7"/>
      <c r="W171" s="8"/>
      <c r="X171" s="7">
        <v>1</v>
      </c>
      <c r="Y171" s="7"/>
      <c r="Z171" s="12"/>
      <c r="AA171" s="19">
        <v>2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3</v>
      </c>
      <c r="E172" s="22">
        <v>23</v>
      </c>
      <c r="F172" s="16" t="s">
        <v>238</v>
      </c>
      <c r="G172" s="23">
        <v>11</v>
      </c>
      <c r="H172" s="23">
        <v>2</v>
      </c>
      <c r="I172" s="16">
        <v>2</v>
      </c>
      <c r="J172" s="24"/>
      <c r="K172" s="13">
        <v>2</v>
      </c>
      <c r="L172" s="23"/>
      <c r="M172" s="5"/>
      <c r="N172" s="6"/>
      <c r="O172" s="7"/>
      <c r="P172" s="8"/>
      <c r="Q172" s="7"/>
      <c r="R172" s="19">
        <v>0</v>
      </c>
      <c r="S172" s="23">
        <v>1</v>
      </c>
      <c r="T172" s="5"/>
      <c r="U172" s="6">
        <v>1</v>
      </c>
      <c r="V172" s="7"/>
      <c r="W172" s="8"/>
      <c r="X172" s="7">
        <v>1</v>
      </c>
      <c r="Y172" s="7"/>
      <c r="Z172" s="12"/>
      <c r="AA172" s="19">
        <v>2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3</v>
      </c>
      <c r="E173" s="22">
        <v>23</v>
      </c>
      <c r="F173" s="16" t="s">
        <v>238</v>
      </c>
      <c r="G173" s="23">
        <v>11</v>
      </c>
      <c r="H173" s="23">
        <v>2</v>
      </c>
      <c r="I173" s="16">
        <v>2</v>
      </c>
      <c r="J173" s="24"/>
      <c r="K173" s="13">
        <v>2</v>
      </c>
      <c r="L173" s="23"/>
      <c r="M173" s="5"/>
      <c r="N173" s="6"/>
      <c r="O173" s="7"/>
      <c r="P173" s="8"/>
      <c r="Q173" s="7"/>
      <c r="R173" s="19">
        <v>0</v>
      </c>
      <c r="S173" s="23">
        <v>1</v>
      </c>
      <c r="T173" s="5"/>
      <c r="U173" s="6">
        <v>1</v>
      </c>
      <c r="V173" s="7"/>
      <c r="W173" s="8"/>
      <c r="X173" s="7"/>
      <c r="Y173" s="7"/>
      <c r="Z173" s="12"/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3</v>
      </c>
      <c r="E174" s="22">
        <v>23</v>
      </c>
      <c r="F174" s="16" t="s">
        <v>238</v>
      </c>
      <c r="G174" s="23">
        <v>11</v>
      </c>
      <c r="H174" s="23">
        <v>4</v>
      </c>
      <c r="I174" s="16">
        <v>2</v>
      </c>
      <c r="J174" s="24"/>
      <c r="K174" s="13">
        <v>2</v>
      </c>
      <c r="L174" s="23"/>
      <c r="M174" s="5"/>
      <c r="N174" s="6"/>
      <c r="O174" s="7"/>
      <c r="P174" s="8"/>
      <c r="Q174" s="7"/>
      <c r="R174" s="19">
        <v>0</v>
      </c>
      <c r="S174" s="23">
        <v>3</v>
      </c>
      <c r="T174" s="5">
        <v>1</v>
      </c>
      <c r="U174" s="6"/>
      <c r="V174" s="7"/>
      <c r="W174" s="8"/>
      <c r="X174" s="7"/>
      <c r="Y174" s="7"/>
      <c r="Z174" s="12"/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3</v>
      </c>
      <c r="E175" s="22">
        <v>23</v>
      </c>
      <c r="F175" s="16" t="s">
        <v>238</v>
      </c>
      <c r="G175" s="23">
        <v>11</v>
      </c>
      <c r="H175" s="23">
        <v>5</v>
      </c>
      <c r="I175" s="16">
        <v>2</v>
      </c>
      <c r="J175" s="24"/>
      <c r="K175" s="13">
        <v>2</v>
      </c>
      <c r="L175" s="23"/>
      <c r="M175" s="5"/>
      <c r="N175" s="6"/>
      <c r="O175" s="7"/>
      <c r="P175" s="8"/>
      <c r="Q175" s="7"/>
      <c r="R175" s="19">
        <v>0</v>
      </c>
      <c r="S175" s="23">
        <v>1</v>
      </c>
      <c r="T175" s="5"/>
      <c r="U175" s="6">
        <v>2</v>
      </c>
      <c r="V175" s="7"/>
      <c r="W175" s="8"/>
      <c r="X175" s="7"/>
      <c r="Y175" s="7"/>
      <c r="Z175" s="12"/>
      <c r="AA175" s="19">
        <v>2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3</v>
      </c>
      <c r="E176" s="22">
        <v>23</v>
      </c>
      <c r="F176" s="16" t="s">
        <v>238</v>
      </c>
      <c r="G176" s="23">
        <v>11</v>
      </c>
      <c r="H176" s="23">
        <v>4</v>
      </c>
      <c r="I176" s="16">
        <v>2</v>
      </c>
      <c r="J176" s="24"/>
      <c r="K176" s="13">
        <v>2</v>
      </c>
      <c r="L176" s="23"/>
      <c r="M176" s="5"/>
      <c r="N176" s="6"/>
      <c r="O176" s="7"/>
      <c r="P176" s="8"/>
      <c r="Q176" s="7"/>
      <c r="R176" s="19">
        <v>0</v>
      </c>
      <c r="S176" s="23">
        <v>1</v>
      </c>
      <c r="T176" s="5"/>
      <c r="U176" s="6">
        <v>1</v>
      </c>
      <c r="V176" s="7"/>
      <c r="W176" s="8"/>
      <c r="X176" s="7">
        <v>1</v>
      </c>
      <c r="Y176" s="7"/>
      <c r="Z176" s="12"/>
      <c r="AA176" s="19">
        <v>2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3</v>
      </c>
      <c r="E177" s="22">
        <v>23</v>
      </c>
      <c r="F177" s="16" t="s">
        <v>238</v>
      </c>
      <c r="G177" s="23">
        <v>11</v>
      </c>
      <c r="H177" s="23">
        <v>5</v>
      </c>
      <c r="I177" s="16">
        <v>2</v>
      </c>
      <c r="J177" s="24"/>
      <c r="K177" s="13">
        <v>2</v>
      </c>
      <c r="L177" s="23"/>
      <c r="M177" s="5"/>
      <c r="N177" s="6"/>
      <c r="O177" s="7"/>
      <c r="P177" s="8"/>
      <c r="Q177" s="7"/>
      <c r="R177" s="19">
        <v>0</v>
      </c>
      <c r="S177" s="23">
        <v>1</v>
      </c>
      <c r="T177" s="5"/>
      <c r="U177" s="6"/>
      <c r="V177" s="7"/>
      <c r="W177" s="8"/>
      <c r="X177" s="7"/>
      <c r="Y177" s="7">
        <v>1</v>
      </c>
      <c r="Z177" s="12"/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3</v>
      </c>
      <c r="E178" s="22">
        <v>23</v>
      </c>
      <c r="F178" s="16" t="s">
        <v>238</v>
      </c>
      <c r="G178" s="23">
        <v>11</v>
      </c>
      <c r="H178" s="23">
        <v>2</v>
      </c>
      <c r="I178" s="16">
        <v>2</v>
      </c>
      <c r="J178" s="24"/>
      <c r="K178" s="13">
        <v>3</v>
      </c>
      <c r="L178" s="23">
        <v>1</v>
      </c>
      <c r="M178" s="5"/>
      <c r="N178" s="6">
        <v>1</v>
      </c>
      <c r="O178" s="7"/>
      <c r="P178" s="8"/>
      <c r="Q178" s="7"/>
      <c r="R178" s="19">
        <v>1</v>
      </c>
      <c r="S178" s="23">
        <v>1</v>
      </c>
      <c r="T178" s="5"/>
      <c r="U178" s="6">
        <v>1</v>
      </c>
      <c r="V178" s="7"/>
      <c r="W178" s="8"/>
      <c r="X178" s="7">
        <v>1</v>
      </c>
      <c r="Y178" s="7"/>
      <c r="Z178" s="12"/>
      <c r="AA178" s="19">
        <v>2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3</v>
      </c>
      <c r="E179" s="22">
        <v>23</v>
      </c>
      <c r="F179" s="16" t="s">
        <v>238</v>
      </c>
      <c r="G179" s="23">
        <v>11</v>
      </c>
      <c r="H179" s="23">
        <v>5</v>
      </c>
      <c r="I179" s="16">
        <v>2</v>
      </c>
      <c r="J179" s="24"/>
      <c r="K179" s="13">
        <v>3</v>
      </c>
      <c r="L179" s="23">
        <v>1</v>
      </c>
      <c r="M179" s="5"/>
      <c r="N179" s="6">
        <v>1</v>
      </c>
      <c r="O179" s="7"/>
      <c r="P179" s="8"/>
      <c r="Q179" s="7"/>
      <c r="R179" s="19">
        <v>1</v>
      </c>
      <c r="S179" s="23">
        <v>1</v>
      </c>
      <c r="T179" s="5"/>
      <c r="U179" s="6">
        <v>2</v>
      </c>
      <c r="V179" s="7"/>
      <c r="W179" s="8"/>
      <c r="X179" s="7">
        <v>1</v>
      </c>
      <c r="Y179" s="7"/>
      <c r="Z179" s="12"/>
      <c r="AA179" s="19">
        <v>3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3</v>
      </c>
      <c r="E180" s="22">
        <v>23</v>
      </c>
      <c r="F180" s="16" t="s">
        <v>238</v>
      </c>
      <c r="G180" s="23">
        <v>11</v>
      </c>
      <c r="H180" s="23">
        <v>4</v>
      </c>
      <c r="I180" s="16">
        <v>2</v>
      </c>
      <c r="J180" s="24"/>
      <c r="K180" s="13">
        <v>3</v>
      </c>
      <c r="L180" s="23">
        <v>1</v>
      </c>
      <c r="M180" s="5"/>
      <c r="N180" s="6">
        <v>1</v>
      </c>
      <c r="O180" s="7"/>
      <c r="P180" s="8"/>
      <c r="Q180" s="7"/>
      <c r="R180" s="19">
        <v>1</v>
      </c>
      <c r="S180" s="23">
        <v>1</v>
      </c>
      <c r="T180" s="5"/>
      <c r="U180" s="6">
        <v>1</v>
      </c>
      <c r="V180" s="7"/>
      <c r="W180" s="8"/>
      <c r="X180" s="7"/>
      <c r="Y180" s="7"/>
      <c r="Z180" s="12"/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3</v>
      </c>
      <c r="E181" s="22">
        <v>23</v>
      </c>
      <c r="F181" s="16" t="s">
        <v>238</v>
      </c>
      <c r="G181" s="23">
        <v>11</v>
      </c>
      <c r="H181" s="23">
        <v>3</v>
      </c>
      <c r="I181" s="16">
        <v>2</v>
      </c>
      <c r="J181" s="24"/>
      <c r="K181" s="13">
        <v>3</v>
      </c>
      <c r="L181" s="23">
        <v>1</v>
      </c>
      <c r="M181" s="5"/>
      <c r="N181" s="6">
        <v>1</v>
      </c>
      <c r="O181" s="7"/>
      <c r="P181" s="8"/>
      <c r="Q181" s="7"/>
      <c r="R181" s="19">
        <v>1</v>
      </c>
      <c r="S181" s="23">
        <v>1</v>
      </c>
      <c r="T181" s="5"/>
      <c r="U181" s="6">
        <v>1</v>
      </c>
      <c r="V181" s="7">
        <v>1</v>
      </c>
      <c r="W181" s="8"/>
      <c r="X181" s="7">
        <v>1</v>
      </c>
      <c r="Y181" s="7"/>
      <c r="Z181" s="12"/>
      <c r="AA181" s="19">
        <v>3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3</v>
      </c>
      <c r="E182" s="22">
        <v>23</v>
      </c>
      <c r="F182" s="16" t="s">
        <v>238</v>
      </c>
      <c r="G182" s="23">
        <v>11</v>
      </c>
      <c r="H182" s="23">
        <v>2</v>
      </c>
      <c r="I182" s="16">
        <v>2</v>
      </c>
      <c r="J182" s="24"/>
      <c r="K182" s="13">
        <v>3</v>
      </c>
      <c r="L182" s="23">
        <v>1</v>
      </c>
      <c r="M182" s="5"/>
      <c r="N182" s="6">
        <v>1</v>
      </c>
      <c r="O182" s="7"/>
      <c r="P182" s="8"/>
      <c r="Q182" s="7"/>
      <c r="R182" s="19">
        <v>1</v>
      </c>
      <c r="S182" s="23">
        <v>1</v>
      </c>
      <c r="T182" s="5"/>
      <c r="U182" s="6">
        <v>1</v>
      </c>
      <c r="V182" s="7"/>
      <c r="W182" s="8"/>
      <c r="X182" s="7">
        <v>1</v>
      </c>
      <c r="Y182" s="7"/>
      <c r="Z182" s="12"/>
      <c r="AA182" s="19">
        <v>2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3</v>
      </c>
      <c r="E183" s="22">
        <v>23</v>
      </c>
      <c r="F183" s="16" t="s">
        <v>238</v>
      </c>
      <c r="G183" s="23">
        <v>11</v>
      </c>
      <c r="H183" s="23">
        <v>2</v>
      </c>
      <c r="I183" s="16">
        <v>2</v>
      </c>
      <c r="J183" s="24"/>
      <c r="K183" s="13">
        <v>3</v>
      </c>
      <c r="L183" s="23">
        <v>1</v>
      </c>
      <c r="M183" s="5"/>
      <c r="N183" s="6"/>
      <c r="O183" s="7">
        <v>1</v>
      </c>
      <c r="P183" s="8"/>
      <c r="Q183" s="7"/>
      <c r="R183" s="19">
        <v>1</v>
      </c>
      <c r="S183" s="23">
        <v>1</v>
      </c>
      <c r="T183" s="5"/>
      <c r="U183" s="6">
        <v>1</v>
      </c>
      <c r="V183" s="7"/>
      <c r="W183" s="8"/>
      <c r="X183" s="7"/>
      <c r="Y183" s="7"/>
      <c r="Z183" s="12"/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3</v>
      </c>
      <c r="E184" s="22">
        <v>23</v>
      </c>
      <c r="F184" s="16" t="s">
        <v>238</v>
      </c>
      <c r="G184" s="23">
        <v>11</v>
      </c>
      <c r="H184" s="23">
        <v>5</v>
      </c>
      <c r="I184" s="16">
        <v>2</v>
      </c>
      <c r="J184" s="24"/>
      <c r="K184" s="13">
        <v>3</v>
      </c>
      <c r="L184" s="23">
        <v>1</v>
      </c>
      <c r="M184" s="5">
        <v>1</v>
      </c>
      <c r="N184" s="6">
        <v>1</v>
      </c>
      <c r="O184" s="7">
        <v>1</v>
      </c>
      <c r="P184" s="8"/>
      <c r="Q184" s="7"/>
      <c r="R184" s="19">
        <v>3</v>
      </c>
      <c r="S184" s="23">
        <v>1</v>
      </c>
      <c r="T184" s="5"/>
      <c r="U184" s="6"/>
      <c r="V184" s="7">
        <v>1</v>
      </c>
      <c r="W184" s="8"/>
      <c r="X184" s="7"/>
      <c r="Y184" s="7"/>
      <c r="Z184" s="12"/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3</v>
      </c>
      <c r="E185" s="22">
        <v>23</v>
      </c>
      <c r="F185" s="16" t="s">
        <v>238</v>
      </c>
      <c r="G185" s="23">
        <v>12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/>
      <c r="N185" s="6"/>
      <c r="O185" s="7">
        <v>1</v>
      </c>
      <c r="P185" s="8"/>
      <c r="Q185" s="7"/>
      <c r="R185" s="19">
        <v>1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3</v>
      </c>
      <c r="E186" s="22">
        <v>23</v>
      </c>
      <c r="F186" s="16" t="s">
        <v>238</v>
      </c>
      <c r="G186" s="23">
        <v>12</v>
      </c>
      <c r="H186" s="23">
        <v>7</v>
      </c>
      <c r="I186" s="16">
        <v>2</v>
      </c>
      <c r="J186" s="24"/>
      <c r="K186" s="13">
        <v>1</v>
      </c>
      <c r="L186" s="23">
        <v>1</v>
      </c>
      <c r="M186" s="5"/>
      <c r="N186" s="6">
        <v>1</v>
      </c>
      <c r="O186" s="7"/>
      <c r="P186" s="8">
        <v>1</v>
      </c>
      <c r="Q186" s="7"/>
      <c r="R186" s="19">
        <v>2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3</v>
      </c>
      <c r="E187" s="22">
        <v>23</v>
      </c>
      <c r="F187" s="16" t="s">
        <v>238</v>
      </c>
      <c r="G187" s="23">
        <v>12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/>
      <c r="N187" s="6">
        <v>2</v>
      </c>
      <c r="O187" s="7"/>
      <c r="P187" s="8"/>
      <c r="Q187" s="7"/>
      <c r="R187" s="19">
        <v>2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3</v>
      </c>
      <c r="E188" s="22">
        <v>23</v>
      </c>
      <c r="F188" s="16" t="s">
        <v>238</v>
      </c>
      <c r="G188" s="23">
        <v>12</v>
      </c>
      <c r="H188" s="23">
        <v>2</v>
      </c>
      <c r="I188" s="16">
        <v>2</v>
      </c>
      <c r="J188" s="24"/>
      <c r="K188" s="13">
        <v>2</v>
      </c>
      <c r="L188" s="23"/>
      <c r="M188" s="5"/>
      <c r="N188" s="6"/>
      <c r="O188" s="7"/>
      <c r="P188" s="8"/>
      <c r="Q188" s="7"/>
      <c r="R188" s="19">
        <v>0</v>
      </c>
      <c r="S188" s="23">
        <v>1</v>
      </c>
      <c r="T188" s="5"/>
      <c r="U188" s="6">
        <v>1</v>
      </c>
      <c r="V188" s="7"/>
      <c r="W188" s="8"/>
      <c r="X188" s="7"/>
      <c r="Y188" s="7"/>
      <c r="Z188" s="12"/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3</v>
      </c>
      <c r="E189" s="22">
        <v>23</v>
      </c>
      <c r="F189" s="16" t="s">
        <v>238</v>
      </c>
      <c r="G189" s="23">
        <v>12</v>
      </c>
      <c r="H189" s="23">
        <v>6</v>
      </c>
      <c r="I189" s="16">
        <v>2</v>
      </c>
      <c r="J189" s="24"/>
      <c r="K189" s="13">
        <v>1</v>
      </c>
      <c r="L189" s="23">
        <v>1</v>
      </c>
      <c r="M189" s="5"/>
      <c r="N189" s="6"/>
      <c r="O189" s="7"/>
      <c r="P189" s="8">
        <v>2</v>
      </c>
      <c r="Q189" s="7"/>
      <c r="R189" s="19">
        <v>2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3</v>
      </c>
      <c r="E190" s="22">
        <v>23</v>
      </c>
      <c r="F190" s="16" t="s">
        <v>238</v>
      </c>
      <c r="G190" s="23">
        <v>12</v>
      </c>
      <c r="H190" s="23">
        <v>8</v>
      </c>
      <c r="I190" s="16">
        <v>2</v>
      </c>
      <c r="J190" s="24"/>
      <c r="K190" s="13">
        <v>1</v>
      </c>
      <c r="L190" s="23">
        <v>1</v>
      </c>
      <c r="M190" s="5"/>
      <c r="N190" s="6">
        <v>1</v>
      </c>
      <c r="O190" s="7"/>
      <c r="P190" s="8"/>
      <c r="Q190" s="7"/>
      <c r="R190" s="19">
        <v>1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3</v>
      </c>
      <c r="E191" s="22">
        <v>23</v>
      </c>
      <c r="F191" s="16" t="s">
        <v>238</v>
      </c>
      <c r="G191" s="23">
        <v>12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/>
      <c r="N191" s="6">
        <v>1</v>
      </c>
      <c r="O191" s="7"/>
      <c r="P191" s="8"/>
      <c r="Q191" s="7"/>
      <c r="R191" s="19">
        <v>1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3</v>
      </c>
      <c r="E192" s="22">
        <v>23</v>
      </c>
      <c r="F192" s="16" t="s">
        <v>238</v>
      </c>
      <c r="G192" s="23">
        <v>12</v>
      </c>
      <c r="H192" s="23">
        <v>2</v>
      </c>
      <c r="I192" s="16">
        <v>2</v>
      </c>
      <c r="J192" s="24"/>
      <c r="K192" s="13">
        <v>3</v>
      </c>
      <c r="L192" s="23">
        <v>1</v>
      </c>
      <c r="M192" s="5"/>
      <c r="N192" s="6">
        <v>1</v>
      </c>
      <c r="O192" s="7">
        <v>1</v>
      </c>
      <c r="P192" s="8"/>
      <c r="Q192" s="7"/>
      <c r="R192" s="19">
        <v>2</v>
      </c>
      <c r="S192" s="23">
        <v>1</v>
      </c>
      <c r="T192" s="5"/>
      <c r="U192" s="6"/>
      <c r="V192" s="7">
        <v>1</v>
      </c>
      <c r="W192" s="8"/>
      <c r="X192" s="7"/>
      <c r="Y192" s="7"/>
      <c r="Z192" s="12"/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3</v>
      </c>
      <c r="E193" s="22">
        <v>23</v>
      </c>
      <c r="F193" s="16" t="s">
        <v>238</v>
      </c>
      <c r="G193" s="23">
        <v>12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/>
      <c r="N193" s="6"/>
      <c r="O193" s="7"/>
      <c r="P193" s="8">
        <v>1</v>
      </c>
      <c r="Q193" s="7"/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3</v>
      </c>
      <c r="E194" s="22">
        <v>23</v>
      </c>
      <c r="F194" s="16" t="s">
        <v>238</v>
      </c>
      <c r="G194" s="23">
        <v>12</v>
      </c>
      <c r="H194" s="23">
        <v>2</v>
      </c>
      <c r="I194" s="16">
        <v>2</v>
      </c>
      <c r="J194" s="24"/>
      <c r="K194" s="13">
        <v>2</v>
      </c>
      <c r="L194" s="23"/>
      <c r="M194" s="5"/>
      <c r="N194" s="6"/>
      <c r="O194" s="7"/>
      <c r="P194" s="8"/>
      <c r="Q194" s="7"/>
      <c r="R194" s="19">
        <v>0</v>
      </c>
      <c r="S194" s="23">
        <v>1</v>
      </c>
      <c r="T194" s="5"/>
      <c r="U194" s="6"/>
      <c r="V194" s="7"/>
      <c r="W194" s="8"/>
      <c r="X194" s="7"/>
      <c r="Y194" s="7">
        <v>1</v>
      </c>
      <c r="Z194" s="12"/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3</v>
      </c>
      <c r="E195" s="22">
        <v>23</v>
      </c>
      <c r="F195" s="16" t="s">
        <v>238</v>
      </c>
      <c r="G195" s="23">
        <v>12</v>
      </c>
      <c r="H195" s="23">
        <v>6</v>
      </c>
      <c r="I195" s="16">
        <v>2</v>
      </c>
      <c r="J195" s="24"/>
      <c r="K195" s="13">
        <v>2</v>
      </c>
      <c r="L195" s="23"/>
      <c r="M195" s="5"/>
      <c r="N195" s="6"/>
      <c r="O195" s="7"/>
      <c r="P195" s="8"/>
      <c r="Q195" s="7"/>
      <c r="R195" s="19">
        <v>0</v>
      </c>
      <c r="S195" s="23">
        <v>1</v>
      </c>
      <c r="T195" s="5"/>
      <c r="U195" s="6"/>
      <c r="V195" s="7"/>
      <c r="W195" s="8"/>
      <c r="X195" s="7"/>
      <c r="Y195" s="7">
        <v>1</v>
      </c>
      <c r="Z195" s="12"/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3</v>
      </c>
      <c r="E196" s="22">
        <v>23</v>
      </c>
      <c r="F196" s="16" t="s">
        <v>238</v>
      </c>
      <c r="G196" s="23">
        <v>12</v>
      </c>
      <c r="H196" s="23">
        <v>3</v>
      </c>
      <c r="I196" s="16">
        <v>2</v>
      </c>
      <c r="J196" s="24"/>
      <c r="K196" s="13">
        <v>2</v>
      </c>
      <c r="L196" s="23"/>
      <c r="M196" s="5"/>
      <c r="N196" s="6"/>
      <c r="O196" s="7"/>
      <c r="P196" s="8"/>
      <c r="Q196" s="7"/>
      <c r="R196" s="19">
        <v>0</v>
      </c>
      <c r="S196" s="23">
        <v>1</v>
      </c>
      <c r="T196" s="5"/>
      <c r="U196" s="6"/>
      <c r="V196" s="7"/>
      <c r="W196" s="8"/>
      <c r="X196" s="7">
        <v>1</v>
      </c>
      <c r="Y196" s="7"/>
      <c r="Z196" s="12"/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3</v>
      </c>
      <c r="E197" s="22">
        <v>23</v>
      </c>
      <c r="F197" s="16" t="s">
        <v>238</v>
      </c>
      <c r="G197" s="23">
        <v>12</v>
      </c>
      <c r="H197" s="23">
        <v>5</v>
      </c>
      <c r="I197" s="16">
        <v>2</v>
      </c>
      <c r="J197" s="24"/>
      <c r="K197" s="13">
        <v>2</v>
      </c>
      <c r="L197" s="23"/>
      <c r="M197" s="5"/>
      <c r="N197" s="6"/>
      <c r="O197" s="7"/>
      <c r="P197" s="8"/>
      <c r="Q197" s="7"/>
      <c r="R197" s="19">
        <v>0</v>
      </c>
      <c r="S197" s="23">
        <v>1</v>
      </c>
      <c r="T197" s="5"/>
      <c r="U197" s="6">
        <v>1</v>
      </c>
      <c r="V197" s="7"/>
      <c r="W197" s="8"/>
      <c r="X197" s="7"/>
      <c r="Y197" s="7"/>
      <c r="Z197" s="12"/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3</v>
      </c>
      <c r="E198" s="22">
        <v>23</v>
      </c>
      <c r="F198" s="16" t="s">
        <v>238</v>
      </c>
      <c r="G198" s="23">
        <v>12</v>
      </c>
      <c r="H198" s="23">
        <v>8</v>
      </c>
      <c r="I198" s="16">
        <v>2</v>
      </c>
      <c r="J198" s="24"/>
      <c r="K198" s="13">
        <v>1</v>
      </c>
      <c r="L198" s="23">
        <v>2</v>
      </c>
      <c r="M198" s="5"/>
      <c r="N198" s="6">
        <v>1</v>
      </c>
      <c r="O198" s="7"/>
      <c r="P198" s="8">
        <v>1</v>
      </c>
      <c r="Q198" s="7"/>
      <c r="R198" s="19">
        <v>2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3</v>
      </c>
      <c r="E199" s="22">
        <v>23</v>
      </c>
      <c r="F199" s="16" t="s">
        <v>238</v>
      </c>
      <c r="G199" s="23">
        <v>12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/>
      <c r="N199" s="6">
        <v>1</v>
      </c>
      <c r="O199" s="7"/>
      <c r="P199" s="8"/>
      <c r="Q199" s="7"/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3</v>
      </c>
      <c r="E200" s="22">
        <v>23</v>
      </c>
      <c r="F200" s="16" t="s">
        <v>238</v>
      </c>
      <c r="G200" s="23">
        <v>12</v>
      </c>
      <c r="H200" s="23">
        <v>5</v>
      </c>
      <c r="I200" s="16">
        <v>2</v>
      </c>
      <c r="J200" s="24"/>
      <c r="K200" s="13">
        <v>2</v>
      </c>
      <c r="L200" s="23"/>
      <c r="M200" s="5"/>
      <c r="N200" s="6"/>
      <c r="O200" s="7"/>
      <c r="P200" s="8"/>
      <c r="Q200" s="7"/>
      <c r="R200" s="19">
        <v>0</v>
      </c>
      <c r="S200" s="23">
        <v>1</v>
      </c>
      <c r="T200" s="5"/>
      <c r="U200" s="6"/>
      <c r="V200" s="7"/>
      <c r="W200" s="8"/>
      <c r="X200" s="7"/>
      <c r="Y200" s="7">
        <v>1</v>
      </c>
      <c r="Z200" s="12"/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3</v>
      </c>
      <c r="E201" s="22">
        <v>23</v>
      </c>
      <c r="F201" s="16" t="s">
        <v>238</v>
      </c>
      <c r="G201" s="23">
        <v>12</v>
      </c>
      <c r="H201" s="23">
        <v>3</v>
      </c>
      <c r="I201" s="16">
        <v>2</v>
      </c>
      <c r="J201" s="24"/>
      <c r="K201" s="13">
        <v>2</v>
      </c>
      <c r="L201" s="23"/>
      <c r="M201" s="5"/>
      <c r="N201" s="6"/>
      <c r="O201" s="7"/>
      <c r="P201" s="8"/>
      <c r="Q201" s="7"/>
      <c r="R201" s="19">
        <v>0</v>
      </c>
      <c r="S201" s="23">
        <v>1</v>
      </c>
      <c r="T201" s="5"/>
      <c r="U201" s="6"/>
      <c r="V201" s="7"/>
      <c r="W201" s="8"/>
      <c r="X201" s="7"/>
      <c r="Y201" s="7">
        <v>1</v>
      </c>
      <c r="Z201" s="12"/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3</v>
      </c>
      <c r="E202" s="22">
        <v>23</v>
      </c>
      <c r="F202" s="16" t="s">
        <v>238</v>
      </c>
      <c r="G202" s="23">
        <v>12</v>
      </c>
      <c r="H202" s="23">
        <v>5</v>
      </c>
      <c r="I202" s="16">
        <v>2</v>
      </c>
      <c r="J202" s="24"/>
      <c r="K202" s="13">
        <v>1</v>
      </c>
      <c r="L202" s="23">
        <v>1</v>
      </c>
      <c r="M202" s="5"/>
      <c r="N202" s="6">
        <v>1</v>
      </c>
      <c r="O202" s="7"/>
      <c r="P202" s="8"/>
      <c r="Q202" s="7"/>
      <c r="R202" s="19">
        <v>1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3</v>
      </c>
      <c r="E203" s="22">
        <v>23</v>
      </c>
      <c r="F203" s="16" t="s">
        <v>238</v>
      </c>
      <c r="G203" s="23">
        <v>12</v>
      </c>
      <c r="H203" s="23">
        <v>1</v>
      </c>
      <c r="I203" s="16">
        <v>2</v>
      </c>
      <c r="J203" s="24"/>
      <c r="K203" s="13">
        <v>2</v>
      </c>
      <c r="L203" s="23"/>
      <c r="M203" s="5"/>
      <c r="N203" s="6"/>
      <c r="O203" s="7"/>
      <c r="P203" s="8"/>
      <c r="Q203" s="7"/>
      <c r="R203" s="19">
        <v>0</v>
      </c>
      <c r="S203" s="23">
        <v>1</v>
      </c>
      <c r="T203" s="5"/>
      <c r="U203" s="6"/>
      <c r="V203" s="7"/>
      <c r="W203" s="8"/>
      <c r="X203" s="7"/>
      <c r="Y203" s="7">
        <v>1</v>
      </c>
      <c r="Z203" s="12"/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3</v>
      </c>
      <c r="E204" s="22">
        <v>23</v>
      </c>
      <c r="F204" s="16" t="s">
        <v>238</v>
      </c>
      <c r="G204" s="23">
        <v>12</v>
      </c>
      <c r="H204" s="23">
        <v>6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/>
      <c r="O204" s="7"/>
      <c r="P204" s="8"/>
      <c r="Q204" s="7"/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3</v>
      </c>
      <c r="E205" s="22">
        <v>23</v>
      </c>
      <c r="F205" s="16" t="s">
        <v>238</v>
      </c>
      <c r="G205" s="23">
        <v>12</v>
      </c>
      <c r="H205" s="23">
        <v>8</v>
      </c>
      <c r="I205" s="16">
        <v>2</v>
      </c>
      <c r="J205" s="24"/>
      <c r="K205" s="13">
        <v>1</v>
      </c>
      <c r="L205" s="23">
        <v>1</v>
      </c>
      <c r="M205" s="5"/>
      <c r="N205" s="6"/>
      <c r="O205" s="7">
        <v>2</v>
      </c>
      <c r="P205" s="8"/>
      <c r="Q205" s="7"/>
      <c r="R205" s="19">
        <v>2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3</v>
      </c>
      <c r="E206" s="22">
        <v>23</v>
      </c>
      <c r="F206" s="16" t="s">
        <v>238</v>
      </c>
      <c r="G206" s="23">
        <v>12</v>
      </c>
      <c r="H206" s="23">
        <v>5</v>
      </c>
      <c r="I206" s="16">
        <v>2</v>
      </c>
      <c r="J206" s="24"/>
      <c r="K206" s="13">
        <v>1</v>
      </c>
      <c r="L206" s="23">
        <v>1</v>
      </c>
      <c r="M206" s="5"/>
      <c r="N206" s="6">
        <v>1</v>
      </c>
      <c r="O206" s="7"/>
      <c r="P206" s="8"/>
      <c r="Q206" s="7"/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236</v>
      </c>
      <c r="D207" s="22">
        <v>3</v>
      </c>
      <c r="E207" s="22">
        <v>23</v>
      </c>
      <c r="F207" s="16" t="s">
        <v>238</v>
      </c>
      <c r="G207" s="23">
        <v>12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/>
      <c r="N207" s="6">
        <v>1</v>
      </c>
      <c r="O207" s="7"/>
      <c r="P207" s="8"/>
      <c r="Q207" s="7"/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236</v>
      </c>
      <c r="D208" s="22">
        <v>3</v>
      </c>
      <c r="E208" s="22">
        <v>23</v>
      </c>
      <c r="F208" s="16" t="s">
        <v>238</v>
      </c>
      <c r="G208" s="23">
        <v>12</v>
      </c>
      <c r="H208" s="23">
        <v>1</v>
      </c>
      <c r="I208" s="16">
        <v>2</v>
      </c>
      <c r="J208" s="24"/>
      <c r="K208" s="13">
        <v>1</v>
      </c>
      <c r="L208" s="23">
        <v>1</v>
      </c>
      <c r="M208" s="5"/>
      <c r="N208" s="6">
        <v>1</v>
      </c>
      <c r="O208" s="7"/>
      <c r="P208" s="8"/>
      <c r="Q208" s="7"/>
      <c r="R208" s="19">
        <v>1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236</v>
      </c>
      <c r="D209" s="22">
        <v>3</v>
      </c>
      <c r="E209" s="22">
        <v>23</v>
      </c>
      <c r="F209" s="16" t="s">
        <v>238</v>
      </c>
      <c r="G209" s="23">
        <v>12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/>
      <c r="N209" s="6"/>
      <c r="O209" s="7"/>
      <c r="P209" s="8">
        <v>2</v>
      </c>
      <c r="Q209" s="7"/>
      <c r="R209" s="19">
        <v>2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236</v>
      </c>
      <c r="D210" s="22">
        <v>3</v>
      </c>
      <c r="E210" s="22">
        <v>23</v>
      </c>
      <c r="F210" s="16" t="s">
        <v>238</v>
      </c>
      <c r="G210" s="23">
        <v>12</v>
      </c>
      <c r="H210" s="23">
        <v>9</v>
      </c>
      <c r="I210" s="16">
        <v>2</v>
      </c>
      <c r="J210" s="24"/>
      <c r="K210" s="13">
        <v>1</v>
      </c>
      <c r="L210" s="23">
        <v>1</v>
      </c>
      <c r="M210" s="5"/>
      <c r="N210" s="6"/>
      <c r="O210" s="7">
        <v>1</v>
      </c>
      <c r="P210" s="8"/>
      <c r="Q210" s="7"/>
      <c r="R210" s="19">
        <v>1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236</v>
      </c>
      <c r="D211" s="22">
        <v>3</v>
      </c>
      <c r="E211" s="22">
        <v>23</v>
      </c>
      <c r="F211" s="16" t="s">
        <v>238</v>
      </c>
      <c r="G211" s="23">
        <v>12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/>
      <c r="N211" s="6">
        <v>1</v>
      </c>
      <c r="O211" s="7"/>
      <c r="P211" s="8"/>
      <c r="Q211" s="7"/>
      <c r="R211" s="19">
        <v>1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236</v>
      </c>
      <c r="D212" s="22">
        <v>3</v>
      </c>
      <c r="E212" s="22">
        <v>23</v>
      </c>
      <c r="F212" s="16" t="s">
        <v>238</v>
      </c>
      <c r="G212" s="23">
        <v>12</v>
      </c>
      <c r="H212" s="23">
        <v>5</v>
      </c>
      <c r="I212" s="16">
        <v>2</v>
      </c>
      <c r="J212" s="24"/>
      <c r="K212" s="13">
        <v>1</v>
      </c>
      <c r="L212" s="23">
        <v>2</v>
      </c>
      <c r="M212" s="5"/>
      <c r="N212" s="6"/>
      <c r="O212" s="7">
        <v>1</v>
      </c>
      <c r="P212" s="8"/>
      <c r="Q212" s="7"/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236</v>
      </c>
      <c r="D213" s="22">
        <v>3</v>
      </c>
      <c r="E213" s="22">
        <v>23</v>
      </c>
      <c r="F213" s="16" t="s">
        <v>238</v>
      </c>
      <c r="G213" s="23">
        <v>12</v>
      </c>
      <c r="H213" s="23">
        <v>2</v>
      </c>
      <c r="I213" s="16">
        <v>2</v>
      </c>
      <c r="J213" s="24"/>
      <c r="K213" s="13">
        <v>2</v>
      </c>
      <c r="L213" s="23"/>
      <c r="M213" s="5"/>
      <c r="N213" s="6"/>
      <c r="O213" s="7"/>
      <c r="P213" s="8"/>
      <c r="Q213" s="7"/>
      <c r="R213" s="19">
        <v>0</v>
      </c>
      <c r="S213" s="23">
        <v>1</v>
      </c>
      <c r="T213" s="5"/>
      <c r="U213" s="6"/>
      <c r="V213" s="7"/>
      <c r="W213" s="8"/>
      <c r="X213" s="7"/>
      <c r="Y213" s="7">
        <v>1</v>
      </c>
      <c r="Z213" s="12"/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236</v>
      </c>
      <c r="D214" s="22">
        <v>3</v>
      </c>
      <c r="E214" s="22">
        <v>23</v>
      </c>
      <c r="F214" s="16" t="s">
        <v>238</v>
      </c>
      <c r="G214" s="23">
        <v>12</v>
      </c>
      <c r="H214" s="23">
        <v>8</v>
      </c>
      <c r="I214" s="16">
        <v>2</v>
      </c>
      <c r="J214" s="24"/>
      <c r="K214" s="13">
        <v>2</v>
      </c>
      <c r="L214" s="23"/>
      <c r="M214" s="5"/>
      <c r="N214" s="6"/>
      <c r="O214" s="7"/>
      <c r="P214" s="8"/>
      <c r="Q214" s="7"/>
      <c r="R214" s="19">
        <v>0</v>
      </c>
      <c r="S214" s="23">
        <v>1</v>
      </c>
      <c r="T214" s="5"/>
      <c r="U214" s="6"/>
      <c r="V214" s="7"/>
      <c r="W214" s="8"/>
      <c r="X214" s="7"/>
      <c r="Y214" s="7">
        <v>1</v>
      </c>
      <c r="Z214" s="12"/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 t="s">
        <v>236</v>
      </c>
      <c r="D215" s="22">
        <v>3</v>
      </c>
      <c r="E215" s="22">
        <v>23</v>
      </c>
      <c r="F215" s="16" t="s">
        <v>238</v>
      </c>
      <c r="G215" s="23">
        <v>12</v>
      </c>
      <c r="H215" s="23">
        <v>4</v>
      </c>
      <c r="I215" s="16">
        <v>2</v>
      </c>
      <c r="J215" s="24"/>
      <c r="K215" s="13">
        <v>1</v>
      </c>
      <c r="L215" s="23">
        <v>2</v>
      </c>
      <c r="M215" s="5"/>
      <c r="N215" s="6"/>
      <c r="O215" s="7">
        <v>1</v>
      </c>
      <c r="P215" s="8"/>
      <c r="Q215" s="7"/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236</v>
      </c>
      <c r="D216" s="22">
        <v>3</v>
      </c>
      <c r="E216" s="22">
        <v>23</v>
      </c>
      <c r="F216" s="16" t="s">
        <v>238</v>
      </c>
      <c r="G216" s="23">
        <v>13</v>
      </c>
      <c r="H216" s="23">
        <v>2</v>
      </c>
      <c r="I216" s="16">
        <v>2</v>
      </c>
      <c r="J216" s="24"/>
      <c r="K216" s="13">
        <v>3</v>
      </c>
      <c r="L216" s="23">
        <v>1</v>
      </c>
      <c r="M216" s="5"/>
      <c r="N216" s="6">
        <v>1</v>
      </c>
      <c r="O216" s="7"/>
      <c r="P216" s="8"/>
      <c r="Q216" s="7"/>
      <c r="R216" s="19">
        <v>1</v>
      </c>
      <c r="S216" s="23">
        <v>1</v>
      </c>
      <c r="T216" s="5"/>
      <c r="U216" s="6">
        <v>1</v>
      </c>
      <c r="V216" s="7"/>
      <c r="W216" s="8"/>
      <c r="X216" s="7"/>
      <c r="Y216" s="7"/>
      <c r="Z216" s="12"/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 t="s">
        <v>236</v>
      </c>
      <c r="D217" s="22">
        <v>3</v>
      </c>
      <c r="E217" s="22">
        <v>23</v>
      </c>
      <c r="F217" s="16" t="s">
        <v>238</v>
      </c>
      <c r="G217" s="23">
        <v>12</v>
      </c>
      <c r="H217" s="23">
        <v>9</v>
      </c>
      <c r="I217" s="16">
        <v>2</v>
      </c>
      <c r="J217" s="24"/>
      <c r="K217" s="13">
        <v>1</v>
      </c>
      <c r="L217" s="23">
        <v>1</v>
      </c>
      <c r="M217" s="5"/>
      <c r="N217" s="6"/>
      <c r="O217" s="7">
        <v>1</v>
      </c>
      <c r="P217" s="8"/>
      <c r="Q217" s="7"/>
      <c r="R217" s="19">
        <v>1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236</v>
      </c>
      <c r="D218" s="22">
        <v>3</v>
      </c>
      <c r="E218" s="22">
        <v>23</v>
      </c>
      <c r="F218" s="16" t="s">
        <v>238</v>
      </c>
      <c r="G218" s="23">
        <v>12</v>
      </c>
      <c r="H218" s="23">
        <v>3</v>
      </c>
      <c r="I218" s="16">
        <v>2</v>
      </c>
      <c r="J218" s="24"/>
      <c r="K218" s="13">
        <v>2</v>
      </c>
      <c r="L218" s="23"/>
      <c r="M218" s="5"/>
      <c r="N218" s="6"/>
      <c r="O218" s="7"/>
      <c r="P218" s="8"/>
      <c r="Q218" s="7"/>
      <c r="R218" s="19">
        <v>0</v>
      </c>
      <c r="S218" s="23">
        <v>1</v>
      </c>
      <c r="T218" s="5"/>
      <c r="U218" s="6"/>
      <c r="V218" s="7"/>
      <c r="W218" s="8"/>
      <c r="X218" s="7"/>
      <c r="Y218" s="7">
        <v>1</v>
      </c>
      <c r="Z218" s="12"/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 t="s">
        <v>236</v>
      </c>
      <c r="D219" s="22">
        <v>3</v>
      </c>
      <c r="E219" s="22">
        <v>23</v>
      </c>
      <c r="F219" s="16" t="s">
        <v>238</v>
      </c>
      <c r="G219" s="23">
        <v>12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/>
      <c r="N219" s="6">
        <v>1</v>
      </c>
      <c r="O219" s="7"/>
      <c r="P219" s="8"/>
      <c r="Q219" s="7"/>
      <c r="R219" s="19">
        <v>1</v>
      </c>
      <c r="S219" s="23">
        <v>1</v>
      </c>
      <c r="T219" s="5"/>
      <c r="U219" s="6">
        <v>1</v>
      </c>
      <c r="V219" s="7"/>
      <c r="W219" s="8"/>
      <c r="X219" s="7"/>
      <c r="Y219" s="7"/>
      <c r="Z219" s="12"/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 t="s">
        <v>236</v>
      </c>
      <c r="D220" s="22">
        <v>3</v>
      </c>
      <c r="E220" s="22">
        <v>23</v>
      </c>
      <c r="F220" s="16" t="s">
        <v>238</v>
      </c>
      <c r="G220" s="23">
        <v>12</v>
      </c>
      <c r="H220" s="23">
        <v>2</v>
      </c>
      <c r="I220" s="16">
        <v>2</v>
      </c>
      <c r="J220" s="24"/>
      <c r="K220" s="13">
        <v>3</v>
      </c>
      <c r="L220" s="23">
        <v>1</v>
      </c>
      <c r="M220" s="5"/>
      <c r="N220" s="6">
        <v>1</v>
      </c>
      <c r="O220" s="7"/>
      <c r="P220" s="8"/>
      <c r="Q220" s="7"/>
      <c r="R220" s="19">
        <v>1</v>
      </c>
      <c r="S220" s="23">
        <v>1</v>
      </c>
      <c r="T220" s="5"/>
      <c r="U220" s="6">
        <v>1</v>
      </c>
      <c r="V220" s="7"/>
      <c r="W220" s="8"/>
      <c r="X220" s="7"/>
      <c r="Y220" s="7"/>
      <c r="Z220" s="12"/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236</v>
      </c>
      <c r="D221" s="22">
        <v>3</v>
      </c>
      <c r="E221" s="22">
        <v>23</v>
      </c>
      <c r="F221" s="16" t="s">
        <v>238</v>
      </c>
      <c r="G221" s="23">
        <v>12</v>
      </c>
      <c r="H221" s="23">
        <v>2</v>
      </c>
      <c r="I221" s="16">
        <v>2</v>
      </c>
      <c r="J221" s="24"/>
      <c r="K221" s="13">
        <v>3</v>
      </c>
      <c r="L221" s="23">
        <v>1</v>
      </c>
      <c r="M221" s="5">
        <v>1</v>
      </c>
      <c r="N221" s="6">
        <v>1</v>
      </c>
      <c r="O221" s="7">
        <v>1</v>
      </c>
      <c r="P221" s="8"/>
      <c r="Q221" s="7"/>
      <c r="R221" s="19">
        <v>3</v>
      </c>
      <c r="S221" s="23">
        <v>1</v>
      </c>
      <c r="T221" s="5"/>
      <c r="U221" s="6"/>
      <c r="V221" s="7">
        <v>1</v>
      </c>
      <c r="W221" s="8"/>
      <c r="X221" s="7"/>
      <c r="Y221" s="7"/>
      <c r="Z221" s="12"/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236</v>
      </c>
      <c r="D222" s="22">
        <v>3</v>
      </c>
      <c r="E222" s="22">
        <v>23</v>
      </c>
      <c r="F222" s="16" t="s">
        <v>238</v>
      </c>
      <c r="G222" s="23">
        <v>12</v>
      </c>
      <c r="H222" s="23">
        <v>4</v>
      </c>
      <c r="I222" s="16">
        <v>2</v>
      </c>
      <c r="J222" s="24"/>
      <c r="K222" s="13">
        <v>3</v>
      </c>
      <c r="L222" s="23">
        <v>1</v>
      </c>
      <c r="M222" s="5"/>
      <c r="N222" s="6">
        <v>1</v>
      </c>
      <c r="O222" s="7"/>
      <c r="P222" s="8"/>
      <c r="Q222" s="7"/>
      <c r="R222" s="19">
        <v>1</v>
      </c>
      <c r="S222" s="23">
        <v>1</v>
      </c>
      <c r="T222" s="5"/>
      <c r="U222" s="6">
        <v>1</v>
      </c>
      <c r="V222" s="7">
        <v>1</v>
      </c>
      <c r="W222" s="8"/>
      <c r="X222" s="7">
        <v>1</v>
      </c>
      <c r="Y222" s="7">
        <v>1</v>
      </c>
      <c r="Z222" s="12"/>
      <c r="AA222" s="19">
        <v>4</v>
      </c>
    </row>
    <row r="223" spans="1:27" ht="15.95" customHeight="1" x14ac:dyDescent="0.15">
      <c r="A223" s="1">
        <v>212</v>
      </c>
      <c r="B223" s="30">
        <v>1</v>
      </c>
      <c r="C223" s="21" t="s">
        <v>236</v>
      </c>
      <c r="D223" s="22">
        <v>3</v>
      </c>
      <c r="E223" s="22">
        <v>23</v>
      </c>
      <c r="F223" s="16" t="s">
        <v>238</v>
      </c>
      <c r="G223" s="23">
        <v>12</v>
      </c>
      <c r="H223" s="23">
        <v>3</v>
      </c>
      <c r="I223" s="16">
        <v>2</v>
      </c>
      <c r="J223" s="24"/>
      <c r="K223" s="13">
        <v>2</v>
      </c>
      <c r="L223" s="23"/>
      <c r="M223" s="5"/>
      <c r="N223" s="6"/>
      <c r="O223" s="7"/>
      <c r="P223" s="8"/>
      <c r="Q223" s="7"/>
      <c r="R223" s="19">
        <v>0</v>
      </c>
      <c r="S223" s="23">
        <v>3</v>
      </c>
      <c r="T223" s="5">
        <v>1</v>
      </c>
      <c r="U223" s="6"/>
      <c r="V223" s="7"/>
      <c r="W223" s="8"/>
      <c r="X223" s="7"/>
      <c r="Y223" s="7"/>
      <c r="Z223" s="12"/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236</v>
      </c>
      <c r="D224" s="22">
        <v>3</v>
      </c>
      <c r="E224" s="22">
        <v>23</v>
      </c>
      <c r="F224" s="16" t="s">
        <v>238</v>
      </c>
      <c r="G224" s="23">
        <v>12</v>
      </c>
      <c r="H224" s="23">
        <v>8</v>
      </c>
      <c r="I224" s="16">
        <v>2</v>
      </c>
      <c r="J224" s="24"/>
      <c r="K224" s="13">
        <v>2</v>
      </c>
      <c r="L224" s="23"/>
      <c r="M224" s="5"/>
      <c r="N224" s="6"/>
      <c r="O224" s="7"/>
      <c r="P224" s="8"/>
      <c r="Q224" s="7"/>
      <c r="R224" s="19">
        <v>0</v>
      </c>
      <c r="S224" s="23">
        <v>1</v>
      </c>
      <c r="T224" s="5"/>
      <c r="U224" s="6">
        <v>1</v>
      </c>
      <c r="V224" s="7"/>
      <c r="W224" s="8"/>
      <c r="X224" s="7"/>
      <c r="Y224" s="7"/>
      <c r="Z224" s="12"/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 t="s">
        <v>236</v>
      </c>
      <c r="D225" s="22">
        <v>3</v>
      </c>
      <c r="E225" s="22">
        <v>23</v>
      </c>
      <c r="F225" s="16" t="s">
        <v>238</v>
      </c>
      <c r="G225" s="23">
        <v>12</v>
      </c>
      <c r="H225" s="23">
        <v>4</v>
      </c>
      <c r="I225" s="16">
        <v>2</v>
      </c>
      <c r="J225" s="24"/>
      <c r="K225" s="13">
        <v>1</v>
      </c>
      <c r="L225" s="23">
        <v>2</v>
      </c>
      <c r="M225" s="5">
        <v>1</v>
      </c>
      <c r="N225" s="6"/>
      <c r="O225" s="7"/>
      <c r="P225" s="8"/>
      <c r="Q225" s="7"/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236</v>
      </c>
      <c r="D226" s="22">
        <v>3</v>
      </c>
      <c r="E226" s="22">
        <v>23</v>
      </c>
      <c r="F226" s="16" t="s">
        <v>238</v>
      </c>
      <c r="G226" s="23">
        <v>12</v>
      </c>
      <c r="H226" s="23">
        <v>5</v>
      </c>
      <c r="I226" s="16">
        <v>2</v>
      </c>
      <c r="J226" s="24"/>
      <c r="K226" s="13">
        <v>2</v>
      </c>
      <c r="L226" s="23"/>
      <c r="M226" s="5"/>
      <c r="N226" s="6"/>
      <c r="O226" s="7"/>
      <c r="P226" s="8"/>
      <c r="Q226" s="7"/>
      <c r="R226" s="19">
        <v>0</v>
      </c>
      <c r="S226" s="23">
        <v>1</v>
      </c>
      <c r="T226" s="5"/>
      <c r="U226" s="6"/>
      <c r="V226" s="7"/>
      <c r="W226" s="8"/>
      <c r="X226" s="7"/>
      <c r="Y226" s="7">
        <v>1</v>
      </c>
      <c r="Z226" s="12"/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 t="s">
        <v>236</v>
      </c>
      <c r="D227" s="22">
        <v>3</v>
      </c>
      <c r="E227" s="22">
        <v>23</v>
      </c>
      <c r="F227" s="16" t="s">
        <v>238</v>
      </c>
      <c r="G227" s="23">
        <v>12</v>
      </c>
      <c r="H227" s="23">
        <v>1</v>
      </c>
      <c r="I227" s="16">
        <v>2</v>
      </c>
      <c r="J227" s="24"/>
      <c r="K227" s="13">
        <v>1</v>
      </c>
      <c r="L227" s="23">
        <v>1</v>
      </c>
      <c r="M227" s="5"/>
      <c r="N227" s="6">
        <v>1</v>
      </c>
      <c r="O227" s="7"/>
      <c r="P227" s="8"/>
      <c r="Q227" s="7"/>
      <c r="R227" s="19">
        <v>1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236</v>
      </c>
      <c r="D228" s="22">
        <v>3</v>
      </c>
      <c r="E228" s="22">
        <v>23</v>
      </c>
      <c r="F228" s="16" t="s">
        <v>238</v>
      </c>
      <c r="G228" s="23">
        <v>12</v>
      </c>
      <c r="H228" s="23">
        <v>3</v>
      </c>
      <c r="I228" s="16">
        <v>2</v>
      </c>
      <c r="J228" s="24"/>
      <c r="K228" s="13">
        <v>1</v>
      </c>
      <c r="L228" s="23">
        <v>2</v>
      </c>
      <c r="M228" s="5"/>
      <c r="N228" s="6"/>
      <c r="O228" s="7">
        <v>2</v>
      </c>
      <c r="P228" s="8"/>
      <c r="Q228" s="7"/>
      <c r="R228" s="19">
        <v>2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 t="s">
        <v>236</v>
      </c>
      <c r="D229" s="22">
        <v>3</v>
      </c>
      <c r="E229" s="22">
        <v>23</v>
      </c>
      <c r="F229" s="16" t="s">
        <v>238</v>
      </c>
      <c r="G229" s="23">
        <v>12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/>
      <c r="N229" s="6">
        <v>1</v>
      </c>
      <c r="O229" s="7"/>
      <c r="P229" s="8"/>
      <c r="Q229" s="7"/>
      <c r="R229" s="19">
        <v>1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236</v>
      </c>
      <c r="D230" s="22">
        <v>3</v>
      </c>
      <c r="E230" s="22">
        <v>23</v>
      </c>
      <c r="F230" s="16" t="s">
        <v>238</v>
      </c>
      <c r="G230" s="23">
        <v>12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/>
      <c r="N230" s="6">
        <v>1</v>
      </c>
      <c r="O230" s="7"/>
      <c r="P230" s="8"/>
      <c r="Q230" s="7"/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236</v>
      </c>
      <c r="D231" s="22">
        <v>3</v>
      </c>
      <c r="E231" s="22">
        <v>23</v>
      </c>
      <c r="F231" s="16" t="s">
        <v>238</v>
      </c>
      <c r="G231" s="23">
        <v>12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/>
      <c r="N231" s="6">
        <v>1</v>
      </c>
      <c r="O231" s="7"/>
      <c r="P231" s="8"/>
      <c r="Q231" s="7"/>
      <c r="R231" s="19">
        <v>1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236</v>
      </c>
      <c r="D232" s="22">
        <v>3</v>
      </c>
      <c r="E232" s="22">
        <v>23</v>
      </c>
      <c r="F232" s="16" t="s">
        <v>238</v>
      </c>
      <c r="G232" s="23">
        <v>12</v>
      </c>
      <c r="H232" s="23">
        <v>3</v>
      </c>
      <c r="I232" s="16">
        <v>2</v>
      </c>
      <c r="J232" s="24"/>
      <c r="K232" s="13">
        <v>3</v>
      </c>
      <c r="L232" s="23">
        <v>2</v>
      </c>
      <c r="M232" s="5"/>
      <c r="N232" s="6">
        <v>1</v>
      </c>
      <c r="O232" s="7"/>
      <c r="P232" s="8"/>
      <c r="Q232" s="7"/>
      <c r="R232" s="19">
        <v>1</v>
      </c>
      <c r="S232" s="23">
        <v>2</v>
      </c>
      <c r="T232" s="5"/>
      <c r="U232" s="6">
        <v>1</v>
      </c>
      <c r="V232" s="7"/>
      <c r="W232" s="8"/>
      <c r="X232" s="7"/>
      <c r="Y232" s="7"/>
      <c r="Z232" s="12"/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 t="s">
        <v>236</v>
      </c>
      <c r="D233" s="22">
        <v>3</v>
      </c>
      <c r="E233" s="22">
        <v>23</v>
      </c>
      <c r="F233" s="16" t="s">
        <v>238</v>
      </c>
      <c r="G233" s="23">
        <v>12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/>
      <c r="N233" s="6"/>
      <c r="O233" s="7">
        <v>2</v>
      </c>
      <c r="P233" s="8"/>
      <c r="Q233" s="7"/>
      <c r="R233" s="19">
        <v>2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236</v>
      </c>
      <c r="D234" s="22">
        <v>3</v>
      </c>
      <c r="E234" s="22">
        <v>23</v>
      </c>
      <c r="F234" s="16" t="s">
        <v>238</v>
      </c>
      <c r="G234" s="23">
        <v>12</v>
      </c>
      <c r="H234" s="23">
        <v>3</v>
      </c>
      <c r="I234" s="16">
        <v>2</v>
      </c>
      <c r="J234" s="24"/>
      <c r="K234" s="13">
        <v>1</v>
      </c>
      <c r="L234" s="23">
        <v>1</v>
      </c>
      <c r="M234" s="5"/>
      <c r="N234" s="6">
        <v>1</v>
      </c>
      <c r="O234" s="7"/>
      <c r="P234" s="8"/>
      <c r="Q234" s="7"/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236</v>
      </c>
      <c r="D235" s="22">
        <v>3</v>
      </c>
      <c r="E235" s="22">
        <v>23</v>
      </c>
      <c r="F235" s="16" t="s">
        <v>238</v>
      </c>
      <c r="G235" s="23">
        <v>12</v>
      </c>
      <c r="H235" s="23">
        <v>6</v>
      </c>
      <c r="I235" s="16">
        <v>2</v>
      </c>
      <c r="J235" s="24"/>
      <c r="K235" s="13">
        <v>1</v>
      </c>
      <c r="L235" s="23">
        <v>1</v>
      </c>
      <c r="M235" s="5">
        <v>2</v>
      </c>
      <c r="N235" s="6"/>
      <c r="O235" s="7"/>
      <c r="P235" s="8"/>
      <c r="Q235" s="7"/>
      <c r="R235" s="19">
        <v>2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236</v>
      </c>
      <c r="D236" s="22">
        <v>3</v>
      </c>
      <c r="E236" s="22">
        <v>23</v>
      </c>
      <c r="F236" s="16" t="s">
        <v>238</v>
      </c>
      <c r="G236" s="23">
        <v>12</v>
      </c>
      <c r="H236" s="23">
        <v>4</v>
      </c>
      <c r="I236" s="16">
        <v>2</v>
      </c>
      <c r="J236" s="24"/>
      <c r="K236" s="13">
        <v>1</v>
      </c>
      <c r="L236" s="23">
        <v>1</v>
      </c>
      <c r="M236" s="5"/>
      <c r="N236" s="6"/>
      <c r="O236" s="7"/>
      <c r="P236" s="8">
        <v>1</v>
      </c>
      <c r="Q236" s="7"/>
      <c r="R236" s="19">
        <v>1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 t="s">
        <v>236</v>
      </c>
      <c r="D237" s="22">
        <v>3</v>
      </c>
      <c r="E237" s="22">
        <v>23</v>
      </c>
      <c r="F237" s="16" t="s">
        <v>238</v>
      </c>
      <c r="G237" s="23">
        <v>12</v>
      </c>
      <c r="H237" s="23">
        <v>2</v>
      </c>
      <c r="I237" s="16">
        <v>2</v>
      </c>
      <c r="J237" s="24"/>
      <c r="K237" s="13">
        <v>2</v>
      </c>
      <c r="L237" s="23"/>
      <c r="M237" s="5"/>
      <c r="N237" s="6"/>
      <c r="O237" s="7"/>
      <c r="P237" s="8"/>
      <c r="Q237" s="7"/>
      <c r="R237" s="19">
        <v>0</v>
      </c>
      <c r="S237" s="23">
        <v>1</v>
      </c>
      <c r="T237" s="5"/>
      <c r="U237" s="6">
        <v>1</v>
      </c>
      <c r="V237" s="7"/>
      <c r="W237" s="8"/>
      <c r="X237" s="7"/>
      <c r="Y237" s="7"/>
      <c r="Z237" s="12"/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236</v>
      </c>
      <c r="D238" s="22">
        <v>3</v>
      </c>
      <c r="E238" s="22">
        <v>23</v>
      </c>
      <c r="F238" s="16" t="s">
        <v>238</v>
      </c>
      <c r="G238" s="23">
        <v>12</v>
      </c>
      <c r="H238" s="23">
        <v>8</v>
      </c>
      <c r="I238" s="16">
        <v>2</v>
      </c>
      <c r="J238" s="24"/>
      <c r="K238" s="13">
        <v>1</v>
      </c>
      <c r="L238" s="23">
        <v>1</v>
      </c>
      <c r="M238" s="5"/>
      <c r="N238" s="6"/>
      <c r="O238" s="7">
        <v>1</v>
      </c>
      <c r="P238" s="8"/>
      <c r="Q238" s="7"/>
      <c r="R238" s="19">
        <v>1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236</v>
      </c>
      <c r="D239" s="22">
        <v>3</v>
      </c>
      <c r="E239" s="22">
        <v>23</v>
      </c>
      <c r="F239" s="16" t="s">
        <v>238</v>
      </c>
      <c r="G239" s="23">
        <v>12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/>
      <c r="N239" s="6">
        <v>1</v>
      </c>
      <c r="O239" s="7"/>
      <c r="P239" s="8"/>
      <c r="Q239" s="7"/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 t="s">
        <v>236</v>
      </c>
      <c r="D240" s="22">
        <v>3</v>
      </c>
      <c r="E240" s="22">
        <v>23</v>
      </c>
      <c r="F240" s="16" t="s">
        <v>238</v>
      </c>
      <c r="G240" s="23">
        <v>12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/>
      <c r="N240" s="6"/>
      <c r="O240" s="7">
        <v>1</v>
      </c>
      <c r="P240" s="8"/>
      <c r="Q240" s="7"/>
      <c r="R240" s="19">
        <v>1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236</v>
      </c>
      <c r="D241" s="22">
        <v>3</v>
      </c>
      <c r="E241" s="22">
        <v>23</v>
      </c>
      <c r="F241" s="16" t="s">
        <v>238</v>
      </c>
      <c r="G241" s="23">
        <v>13</v>
      </c>
      <c r="H241" s="23">
        <v>7</v>
      </c>
      <c r="I241" s="16">
        <v>2</v>
      </c>
      <c r="J241" s="24"/>
      <c r="K241" s="13">
        <v>1</v>
      </c>
      <c r="L241" s="23">
        <v>1</v>
      </c>
      <c r="M241" s="5"/>
      <c r="N241" s="6">
        <v>1</v>
      </c>
      <c r="O241" s="7">
        <v>1</v>
      </c>
      <c r="P241" s="8"/>
      <c r="Q241" s="7"/>
      <c r="R241" s="19">
        <v>2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236</v>
      </c>
      <c r="D242" s="22">
        <v>3</v>
      </c>
      <c r="E242" s="22">
        <v>23</v>
      </c>
      <c r="F242" s="16" t="s">
        <v>238</v>
      </c>
      <c r="G242" s="23">
        <v>13</v>
      </c>
      <c r="H242" s="23">
        <v>4</v>
      </c>
      <c r="I242" s="16">
        <v>2</v>
      </c>
      <c r="J242" s="24"/>
      <c r="K242" s="13">
        <v>2</v>
      </c>
      <c r="L242" s="23"/>
      <c r="M242" s="5"/>
      <c r="N242" s="6"/>
      <c r="O242" s="7"/>
      <c r="P242" s="8"/>
      <c r="Q242" s="7"/>
      <c r="R242" s="19">
        <v>0</v>
      </c>
      <c r="S242" s="23">
        <v>1</v>
      </c>
      <c r="T242" s="5"/>
      <c r="U242" s="6"/>
      <c r="V242" s="7"/>
      <c r="W242" s="8"/>
      <c r="X242" s="7"/>
      <c r="Y242" s="7">
        <v>1</v>
      </c>
      <c r="Z242" s="12"/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 t="s">
        <v>236</v>
      </c>
      <c r="D243" s="22">
        <v>3</v>
      </c>
      <c r="E243" s="22">
        <v>23</v>
      </c>
      <c r="F243" s="16" t="s">
        <v>238</v>
      </c>
      <c r="G243" s="23">
        <v>13</v>
      </c>
      <c r="H243" s="23">
        <v>3</v>
      </c>
      <c r="I243" s="16">
        <v>2</v>
      </c>
      <c r="J243" s="24"/>
      <c r="K243" s="13">
        <v>1</v>
      </c>
      <c r="L243" s="23">
        <v>1</v>
      </c>
      <c r="M243" s="5"/>
      <c r="N243" s="6">
        <v>1</v>
      </c>
      <c r="O243" s="7"/>
      <c r="P243" s="8"/>
      <c r="Q243" s="7"/>
      <c r="R243" s="19">
        <v>1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236</v>
      </c>
      <c r="D244" s="22">
        <v>3</v>
      </c>
      <c r="E244" s="22">
        <v>23</v>
      </c>
      <c r="F244" s="16" t="s">
        <v>238</v>
      </c>
      <c r="G244" s="23">
        <v>13</v>
      </c>
      <c r="H244" s="23">
        <v>2</v>
      </c>
      <c r="I244" s="16">
        <v>2</v>
      </c>
      <c r="J244" s="24"/>
      <c r="K244" s="13">
        <v>3</v>
      </c>
      <c r="L244" s="23">
        <v>1</v>
      </c>
      <c r="M244" s="5"/>
      <c r="N244" s="6">
        <v>1</v>
      </c>
      <c r="O244" s="7"/>
      <c r="P244" s="8"/>
      <c r="Q244" s="7"/>
      <c r="R244" s="19">
        <v>1</v>
      </c>
      <c r="S244" s="23">
        <v>1</v>
      </c>
      <c r="T244" s="5"/>
      <c r="U244" s="6">
        <v>1</v>
      </c>
      <c r="V244" s="7"/>
      <c r="W244" s="8"/>
      <c r="X244" s="7"/>
      <c r="Y244" s="7">
        <v>1</v>
      </c>
      <c r="Z244" s="12"/>
      <c r="AA244" s="19">
        <v>2</v>
      </c>
    </row>
    <row r="245" spans="1:27" ht="15.95" customHeight="1" x14ac:dyDescent="0.15">
      <c r="A245" s="1">
        <v>234</v>
      </c>
      <c r="B245" s="30">
        <v>1</v>
      </c>
      <c r="C245" s="21" t="s">
        <v>236</v>
      </c>
      <c r="D245" s="22">
        <v>3</v>
      </c>
      <c r="E245" s="22">
        <v>23</v>
      </c>
      <c r="F245" s="16" t="s">
        <v>238</v>
      </c>
      <c r="G245" s="23">
        <v>13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/>
      <c r="N245" s="6"/>
      <c r="O245" s="7"/>
      <c r="P245" s="8"/>
      <c r="Q245" s="7">
        <v>1</v>
      </c>
      <c r="R245" s="19">
        <v>1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236</v>
      </c>
      <c r="D246" s="22">
        <v>3</v>
      </c>
      <c r="E246" s="22">
        <v>23</v>
      </c>
      <c r="F246" s="16" t="s">
        <v>238</v>
      </c>
      <c r="G246" s="23">
        <v>13</v>
      </c>
      <c r="H246" s="23">
        <v>4</v>
      </c>
      <c r="I246" s="16">
        <v>2</v>
      </c>
      <c r="J246" s="24"/>
      <c r="K246" s="13">
        <v>1</v>
      </c>
      <c r="L246" s="23">
        <v>1</v>
      </c>
      <c r="M246" s="5"/>
      <c r="N246" s="6"/>
      <c r="O246" s="7"/>
      <c r="P246" s="8">
        <v>2</v>
      </c>
      <c r="Q246" s="7"/>
      <c r="R246" s="19">
        <v>2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236</v>
      </c>
      <c r="D247" s="22">
        <v>3</v>
      </c>
      <c r="E247" s="22">
        <v>23</v>
      </c>
      <c r="F247" s="16" t="s">
        <v>238</v>
      </c>
      <c r="G247" s="23">
        <v>13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/>
      <c r="N247" s="6">
        <v>1</v>
      </c>
      <c r="O247" s="7"/>
      <c r="P247" s="8"/>
      <c r="Q247" s="7"/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236</v>
      </c>
      <c r="D248" s="22">
        <v>3</v>
      </c>
      <c r="E248" s="22">
        <v>23</v>
      </c>
      <c r="F248" s="16" t="s">
        <v>238</v>
      </c>
      <c r="G248" s="23">
        <v>13</v>
      </c>
      <c r="H248" s="23">
        <v>4</v>
      </c>
      <c r="I248" s="16">
        <v>2</v>
      </c>
      <c r="J248" s="24"/>
      <c r="K248" s="13">
        <v>2</v>
      </c>
      <c r="L248" s="23"/>
      <c r="M248" s="5"/>
      <c r="N248" s="6"/>
      <c r="O248" s="7"/>
      <c r="P248" s="8"/>
      <c r="Q248" s="7"/>
      <c r="R248" s="19">
        <v>0</v>
      </c>
      <c r="S248" s="23">
        <v>1</v>
      </c>
      <c r="T248" s="5"/>
      <c r="U248" s="6"/>
      <c r="V248" s="7"/>
      <c r="W248" s="8"/>
      <c r="X248" s="7"/>
      <c r="Y248" s="7">
        <v>1</v>
      </c>
      <c r="Z248" s="12"/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 t="s">
        <v>236</v>
      </c>
      <c r="D249" s="22">
        <v>3</v>
      </c>
      <c r="E249" s="22">
        <v>23</v>
      </c>
      <c r="F249" s="16" t="s">
        <v>238</v>
      </c>
      <c r="G249" s="23">
        <v>13</v>
      </c>
      <c r="H249" s="23">
        <v>5</v>
      </c>
      <c r="I249" s="16">
        <v>2</v>
      </c>
      <c r="J249" s="24"/>
      <c r="K249" s="13">
        <v>1</v>
      </c>
      <c r="L249" s="23">
        <v>1</v>
      </c>
      <c r="M249" s="5"/>
      <c r="N249" s="6">
        <v>1</v>
      </c>
      <c r="O249" s="7"/>
      <c r="P249" s="8"/>
      <c r="Q249" s="7"/>
      <c r="R249" s="19">
        <v>1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236</v>
      </c>
      <c r="D250" s="22">
        <v>3</v>
      </c>
      <c r="E250" s="22">
        <v>23</v>
      </c>
      <c r="F250" s="16" t="s">
        <v>238</v>
      </c>
      <c r="G250" s="23">
        <v>13</v>
      </c>
      <c r="H250" s="23">
        <v>6</v>
      </c>
      <c r="I250" s="16">
        <v>2</v>
      </c>
      <c r="J250" s="24"/>
      <c r="K250" s="13">
        <v>1</v>
      </c>
      <c r="L250" s="23">
        <v>1</v>
      </c>
      <c r="M250" s="5"/>
      <c r="N250" s="6">
        <v>1</v>
      </c>
      <c r="O250" s="7"/>
      <c r="P250" s="8"/>
      <c r="Q250" s="7"/>
      <c r="R250" s="19">
        <v>1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236</v>
      </c>
      <c r="D251" s="22">
        <v>3</v>
      </c>
      <c r="E251" s="22">
        <v>23</v>
      </c>
      <c r="F251" s="16" t="s">
        <v>238</v>
      </c>
      <c r="G251" s="23">
        <v>13</v>
      </c>
      <c r="H251" s="23">
        <v>5</v>
      </c>
      <c r="I251" s="16">
        <v>2</v>
      </c>
      <c r="J251" s="24"/>
      <c r="K251" s="13">
        <v>1</v>
      </c>
      <c r="L251" s="23">
        <v>1</v>
      </c>
      <c r="M251" s="5"/>
      <c r="N251" s="6">
        <v>1</v>
      </c>
      <c r="O251" s="7"/>
      <c r="P251" s="8"/>
      <c r="Q251" s="7"/>
      <c r="R251" s="19">
        <v>1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236</v>
      </c>
      <c r="D252" s="22">
        <v>3</v>
      </c>
      <c r="E252" s="22">
        <v>23</v>
      </c>
      <c r="F252" s="16" t="s">
        <v>238</v>
      </c>
      <c r="G252" s="23">
        <v>13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/>
      <c r="N252" s="6">
        <v>1</v>
      </c>
      <c r="O252" s="7">
        <v>1</v>
      </c>
      <c r="P252" s="8"/>
      <c r="Q252" s="7"/>
      <c r="R252" s="19">
        <v>2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236</v>
      </c>
      <c r="D253" s="22">
        <v>3</v>
      </c>
      <c r="E253" s="22">
        <v>23</v>
      </c>
      <c r="F253" s="16" t="s">
        <v>238</v>
      </c>
      <c r="G253" s="23">
        <v>13</v>
      </c>
      <c r="H253" s="23">
        <v>5</v>
      </c>
      <c r="I253" s="16">
        <v>2</v>
      </c>
      <c r="J253" s="24"/>
      <c r="K253" s="13">
        <v>2</v>
      </c>
      <c r="L253" s="23"/>
      <c r="M253" s="5"/>
      <c r="N253" s="6"/>
      <c r="O253" s="7"/>
      <c r="P253" s="8"/>
      <c r="Q253" s="7"/>
      <c r="R253" s="19">
        <v>0</v>
      </c>
      <c r="S253" s="23">
        <v>1</v>
      </c>
      <c r="T253" s="5"/>
      <c r="U253" s="6"/>
      <c r="V253" s="7"/>
      <c r="W253" s="8"/>
      <c r="X253" s="7"/>
      <c r="Y253" s="7">
        <v>1</v>
      </c>
      <c r="Z253" s="12"/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 t="s">
        <v>236</v>
      </c>
      <c r="D254" s="22">
        <v>3</v>
      </c>
      <c r="E254" s="22">
        <v>23</v>
      </c>
      <c r="F254" s="16" t="s">
        <v>238</v>
      </c>
      <c r="G254" s="23">
        <v>13</v>
      </c>
      <c r="H254" s="23">
        <v>7</v>
      </c>
      <c r="I254" s="16">
        <v>2</v>
      </c>
      <c r="J254" s="24"/>
      <c r="K254" s="13">
        <v>1</v>
      </c>
      <c r="L254" s="23">
        <v>1</v>
      </c>
      <c r="M254" s="5"/>
      <c r="N254" s="6">
        <v>1</v>
      </c>
      <c r="O254" s="7"/>
      <c r="P254" s="8"/>
      <c r="Q254" s="7"/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 t="s">
        <v>236</v>
      </c>
      <c r="D255" s="22">
        <v>3</v>
      </c>
      <c r="E255" s="22">
        <v>23</v>
      </c>
      <c r="F255" s="16" t="s">
        <v>238</v>
      </c>
      <c r="G255" s="23">
        <v>13</v>
      </c>
      <c r="H255" s="23">
        <v>2</v>
      </c>
      <c r="I255" s="16">
        <v>2</v>
      </c>
      <c r="J255" s="24"/>
      <c r="K255" s="13">
        <v>1</v>
      </c>
      <c r="L255" s="23">
        <v>1</v>
      </c>
      <c r="M255" s="5"/>
      <c r="N255" s="6">
        <v>1</v>
      </c>
      <c r="O255" s="7"/>
      <c r="P255" s="8"/>
      <c r="Q255" s="7"/>
      <c r="R255" s="19">
        <v>1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236</v>
      </c>
      <c r="D256" s="22">
        <v>3</v>
      </c>
      <c r="E256" s="22">
        <v>23</v>
      </c>
      <c r="F256" s="16" t="s">
        <v>238</v>
      </c>
      <c r="G256" s="23">
        <v>13</v>
      </c>
      <c r="H256" s="23">
        <v>8</v>
      </c>
      <c r="I256" s="16">
        <v>2</v>
      </c>
      <c r="J256" s="24"/>
      <c r="K256" s="13">
        <v>1</v>
      </c>
      <c r="L256" s="23">
        <v>1</v>
      </c>
      <c r="M256" s="5"/>
      <c r="N256" s="6">
        <v>1</v>
      </c>
      <c r="O256" s="7"/>
      <c r="P256" s="8"/>
      <c r="Q256" s="7"/>
      <c r="R256" s="19">
        <v>1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236</v>
      </c>
      <c r="D257" s="22">
        <v>3</v>
      </c>
      <c r="E257" s="22">
        <v>23</v>
      </c>
      <c r="F257" s="16" t="s">
        <v>238</v>
      </c>
      <c r="G257" s="23">
        <v>13</v>
      </c>
      <c r="H257" s="23">
        <v>5</v>
      </c>
      <c r="I257" s="16">
        <v>2</v>
      </c>
      <c r="J257" s="24"/>
      <c r="K257" s="13">
        <v>1</v>
      </c>
      <c r="L257" s="23">
        <v>1</v>
      </c>
      <c r="M257" s="5"/>
      <c r="N257" s="6">
        <v>2</v>
      </c>
      <c r="O257" s="7"/>
      <c r="P257" s="8"/>
      <c r="Q257" s="7"/>
      <c r="R257" s="19">
        <v>2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236</v>
      </c>
      <c r="D258" s="22">
        <v>3</v>
      </c>
      <c r="E258" s="22">
        <v>23</v>
      </c>
      <c r="F258" s="16" t="s">
        <v>238</v>
      </c>
      <c r="G258" s="23">
        <v>13</v>
      </c>
      <c r="H258" s="23">
        <v>4</v>
      </c>
      <c r="I258" s="16">
        <v>2</v>
      </c>
      <c r="J258" s="24"/>
      <c r="K258" s="13">
        <v>2</v>
      </c>
      <c r="L258" s="23"/>
      <c r="M258" s="5"/>
      <c r="N258" s="6"/>
      <c r="O258" s="7"/>
      <c r="P258" s="8"/>
      <c r="Q258" s="7"/>
      <c r="R258" s="19">
        <v>0</v>
      </c>
      <c r="S258" s="23">
        <v>1</v>
      </c>
      <c r="T258" s="5"/>
      <c r="U258" s="6">
        <v>1</v>
      </c>
      <c r="V258" s="7"/>
      <c r="W258" s="8"/>
      <c r="X258" s="7">
        <v>1</v>
      </c>
      <c r="Y258" s="7"/>
      <c r="Z258" s="12"/>
      <c r="AA258" s="19">
        <v>2</v>
      </c>
    </row>
    <row r="259" spans="1:27" ht="15.95" customHeight="1" x14ac:dyDescent="0.15">
      <c r="A259" s="1">
        <v>248</v>
      </c>
      <c r="B259" s="30">
        <v>1</v>
      </c>
      <c r="C259" s="21" t="s">
        <v>236</v>
      </c>
      <c r="D259" s="22">
        <v>3</v>
      </c>
      <c r="E259" s="22">
        <v>23</v>
      </c>
      <c r="F259" s="16" t="s">
        <v>238</v>
      </c>
      <c r="G259" s="23">
        <v>13</v>
      </c>
      <c r="H259" s="23">
        <v>2</v>
      </c>
      <c r="I259" s="16">
        <v>2</v>
      </c>
      <c r="J259" s="24"/>
      <c r="K259" s="13">
        <v>1</v>
      </c>
      <c r="L259" s="23">
        <v>1</v>
      </c>
      <c r="M259" s="5"/>
      <c r="N259" s="6">
        <v>1</v>
      </c>
      <c r="O259" s="7"/>
      <c r="P259" s="8"/>
      <c r="Q259" s="7"/>
      <c r="R259" s="19">
        <v>1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236</v>
      </c>
      <c r="D260" s="22">
        <v>3</v>
      </c>
      <c r="E260" s="22">
        <v>23</v>
      </c>
      <c r="F260" s="16" t="s">
        <v>238</v>
      </c>
      <c r="G260" s="23">
        <v>13</v>
      </c>
      <c r="H260" s="23">
        <v>3</v>
      </c>
      <c r="I260" s="16">
        <v>2</v>
      </c>
      <c r="J260" s="24"/>
      <c r="K260" s="13">
        <v>3</v>
      </c>
      <c r="L260" s="23">
        <v>1</v>
      </c>
      <c r="M260" s="5"/>
      <c r="N260" s="6">
        <v>1</v>
      </c>
      <c r="O260" s="7"/>
      <c r="P260" s="8"/>
      <c r="Q260" s="7"/>
      <c r="R260" s="19">
        <v>1</v>
      </c>
      <c r="S260" s="23">
        <v>1</v>
      </c>
      <c r="T260" s="5"/>
      <c r="U260" s="6">
        <v>1</v>
      </c>
      <c r="V260" s="7"/>
      <c r="W260" s="8"/>
      <c r="X260" s="7">
        <v>1</v>
      </c>
      <c r="Y260" s="7"/>
      <c r="Z260" s="12"/>
      <c r="AA260" s="19">
        <v>2</v>
      </c>
    </row>
    <row r="261" spans="1:27" ht="15.95" customHeight="1" x14ac:dyDescent="0.15">
      <c r="A261" s="1">
        <v>250</v>
      </c>
      <c r="B261" s="30">
        <v>1</v>
      </c>
      <c r="C261" s="21" t="s">
        <v>236</v>
      </c>
      <c r="D261" s="22">
        <v>3</v>
      </c>
      <c r="E261" s="22">
        <v>23</v>
      </c>
      <c r="F261" s="16" t="s">
        <v>238</v>
      </c>
      <c r="G261" s="23">
        <v>13</v>
      </c>
      <c r="H261" s="23">
        <v>4</v>
      </c>
      <c r="I261" s="16">
        <v>2</v>
      </c>
      <c r="J261" s="24"/>
      <c r="K261" s="13">
        <v>2</v>
      </c>
      <c r="L261" s="23"/>
      <c r="M261" s="5"/>
      <c r="N261" s="6"/>
      <c r="O261" s="7"/>
      <c r="P261" s="8"/>
      <c r="Q261" s="7"/>
      <c r="R261" s="19">
        <v>0</v>
      </c>
      <c r="S261" s="23">
        <v>3</v>
      </c>
      <c r="T261" s="5">
        <v>1</v>
      </c>
      <c r="U261" s="6"/>
      <c r="V261" s="7"/>
      <c r="W261" s="8"/>
      <c r="X261" s="7"/>
      <c r="Y261" s="7"/>
      <c r="Z261" s="12"/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 t="s">
        <v>236</v>
      </c>
      <c r="D262" s="22">
        <v>3</v>
      </c>
      <c r="E262" s="22">
        <v>23</v>
      </c>
      <c r="F262" s="16" t="s">
        <v>238</v>
      </c>
      <c r="G262" s="23">
        <v>13</v>
      </c>
      <c r="H262" s="23">
        <v>2</v>
      </c>
      <c r="I262" s="16">
        <v>2</v>
      </c>
      <c r="J262" s="24"/>
      <c r="K262" s="13">
        <v>2</v>
      </c>
      <c r="L262" s="23"/>
      <c r="M262" s="5"/>
      <c r="N262" s="6"/>
      <c r="O262" s="7"/>
      <c r="P262" s="8"/>
      <c r="Q262" s="7"/>
      <c r="R262" s="19">
        <v>0</v>
      </c>
      <c r="S262" s="23">
        <v>1</v>
      </c>
      <c r="T262" s="5"/>
      <c r="U262" s="6"/>
      <c r="V262" s="7"/>
      <c r="W262" s="8"/>
      <c r="X262" s="7">
        <v>1</v>
      </c>
      <c r="Y262" s="7"/>
      <c r="Z262" s="12"/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 t="s">
        <v>236</v>
      </c>
      <c r="D263" s="22">
        <v>3</v>
      </c>
      <c r="E263" s="22">
        <v>23</v>
      </c>
      <c r="F263" s="16" t="s">
        <v>238</v>
      </c>
      <c r="G263" s="23">
        <v>13</v>
      </c>
      <c r="H263" s="23">
        <v>3</v>
      </c>
      <c r="I263" s="16">
        <v>2</v>
      </c>
      <c r="J263" s="24"/>
      <c r="K263" s="13">
        <v>1</v>
      </c>
      <c r="L263" s="23">
        <v>1</v>
      </c>
      <c r="M263" s="5"/>
      <c r="N263" s="6">
        <v>1</v>
      </c>
      <c r="O263" s="7"/>
      <c r="P263" s="8"/>
      <c r="Q263" s="7"/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236</v>
      </c>
      <c r="D264" s="22">
        <v>3</v>
      </c>
      <c r="E264" s="22">
        <v>23</v>
      </c>
      <c r="F264" s="16" t="s">
        <v>238</v>
      </c>
      <c r="G264" s="23">
        <v>13</v>
      </c>
      <c r="H264" s="23">
        <v>2</v>
      </c>
      <c r="I264" s="16">
        <v>2</v>
      </c>
      <c r="J264" s="24"/>
      <c r="K264" s="13">
        <v>1</v>
      </c>
      <c r="L264" s="23">
        <v>1</v>
      </c>
      <c r="M264" s="5"/>
      <c r="N264" s="6">
        <v>1</v>
      </c>
      <c r="O264" s="7"/>
      <c r="P264" s="8"/>
      <c r="Q264" s="7"/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236</v>
      </c>
      <c r="D265" s="22">
        <v>3</v>
      </c>
      <c r="E265" s="22">
        <v>23</v>
      </c>
      <c r="F265" s="16" t="s">
        <v>238</v>
      </c>
      <c r="G265" s="23">
        <v>13</v>
      </c>
      <c r="H265" s="23">
        <v>5</v>
      </c>
      <c r="I265" s="16">
        <v>1</v>
      </c>
      <c r="J265" s="24">
        <v>2</v>
      </c>
      <c r="K265" s="13">
        <v>1</v>
      </c>
      <c r="L265" s="23">
        <v>1</v>
      </c>
      <c r="M265" s="5"/>
      <c r="N265" s="6">
        <v>1</v>
      </c>
      <c r="O265" s="7"/>
      <c r="P265" s="8"/>
      <c r="Q265" s="7"/>
      <c r="R265" s="19">
        <v>1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 t="s">
        <v>236</v>
      </c>
      <c r="D266" s="22">
        <v>3</v>
      </c>
      <c r="E266" s="22">
        <v>23</v>
      </c>
      <c r="F266" s="16" t="s">
        <v>238</v>
      </c>
      <c r="G266" s="23">
        <v>13</v>
      </c>
      <c r="H266" s="23">
        <v>4</v>
      </c>
      <c r="I266" s="16">
        <v>2</v>
      </c>
      <c r="J266" s="24"/>
      <c r="K266" s="13">
        <v>3</v>
      </c>
      <c r="L266" s="23">
        <v>1</v>
      </c>
      <c r="M266" s="5"/>
      <c r="N266" s="6">
        <v>1</v>
      </c>
      <c r="O266" s="7"/>
      <c r="P266" s="8"/>
      <c r="Q266" s="7"/>
      <c r="R266" s="19">
        <v>1</v>
      </c>
      <c r="S266" s="23">
        <v>1</v>
      </c>
      <c r="T266" s="5"/>
      <c r="U266" s="6">
        <v>1</v>
      </c>
      <c r="V266" s="7"/>
      <c r="W266" s="8"/>
      <c r="X266" s="7"/>
      <c r="Y266" s="7">
        <v>1</v>
      </c>
      <c r="Z266" s="12"/>
      <c r="AA266" s="19">
        <v>2</v>
      </c>
    </row>
    <row r="267" spans="1:27" ht="15.95" customHeight="1" x14ac:dyDescent="0.15">
      <c r="A267" s="1">
        <v>256</v>
      </c>
      <c r="B267" s="30">
        <v>1</v>
      </c>
      <c r="C267" s="21" t="s">
        <v>236</v>
      </c>
      <c r="D267" s="22">
        <v>3</v>
      </c>
      <c r="E267" s="22">
        <v>23</v>
      </c>
      <c r="F267" s="16" t="s">
        <v>238</v>
      </c>
      <c r="G267" s="23">
        <v>13</v>
      </c>
      <c r="H267" s="23">
        <v>4</v>
      </c>
      <c r="I267" s="16">
        <v>2</v>
      </c>
      <c r="J267" s="24"/>
      <c r="K267" s="13">
        <v>3</v>
      </c>
      <c r="L267" s="23">
        <v>1</v>
      </c>
      <c r="M267" s="5"/>
      <c r="N267" s="6">
        <v>1</v>
      </c>
      <c r="O267" s="7"/>
      <c r="P267" s="8"/>
      <c r="Q267" s="7"/>
      <c r="R267" s="19">
        <v>1</v>
      </c>
      <c r="S267" s="23">
        <v>1</v>
      </c>
      <c r="T267" s="5"/>
      <c r="U267" s="6">
        <v>1</v>
      </c>
      <c r="V267" s="7"/>
      <c r="W267" s="8"/>
      <c r="X267" s="7"/>
      <c r="Y267" s="7">
        <v>1</v>
      </c>
      <c r="Z267" s="12"/>
      <c r="AA267" s="19">
        <v>2</v>
      </c>
    </row>
    <row r="268" spans="1:27" ht="15.95" customHeight="1" x14ac:dyDescent="0.15">
      <c r="A268" s="1">
        <v>257</v>
      </c>
      <c r="B268" s="30">
        <v>1</v>
      </c>
      <c r="C268" s="21" t="s">
        <v>236</v>
      </c>
      <c r="D268" s="22">
        <v>3</v>
      </c>
      <c r="E268" s="22">
        <v>23</v>
      </c>
      <c r="F268" s="16" t="s">
        <v>238</v>
      </c>
      <c r="G268" s="23">
        <v>13</v>
      </c>
      <c r="H268" s="23">
        <v>4</v>
      </c>
      <c r="I268" s="16">
        <v>2</v>
      </c>
      <c r="J268" s="24"/>
      <c r="K268" s="13">
        <v>1</v>
      </c>
      <c r="L268" s="23">
        <v>1</v>
      </c>
      <c r="M268" s="5"/>
      <c r="N268" s="6"/>
      <c r="O268" s="7">
        <v>1</v>
      </c>
      <c r="P268" s="8"/>
      <c r="Q268" s="7"/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236</v>
      </c>
      <c r="D269" s="22">
        <v>3</v>
      </c>
      <c r="E269" s="22">
        <v>23</v>
      </c>
      <c r="F269" s="16" t="s">
        <v>238</v>
      </c>
      <c r="G269" s="23">
        <v>13</v>
      </c>
      <c r="H269" s="23">
        <v>2</v>
      </c>
      <c r="I269" s="16">
        <v>2</v>
      </c>
      <c r="J269" s="24"/>
      <c r="K269" s="13">
        <v>3</v>
      </c>
      <c r="L269" s="23">
        <v>1</v>
      </c>
      <c r="M269" s="5"/>
      <c r="N269" s="6">
        <v>1</v>
      </c>
      <c r="O269" s="7"/>
      <c r="P269" s="8"/>
      <c r="Q269" s="7"/>
      <c r="R269" s="19">
        <v>1</v>
      </c>
      <c r="S269" s="23">
        <v>1</v>
      </c>
      <c r="T269" s="5"/>
      <c r="U269" s="6">
        <v>1</v>
      </c>
      <c r="V269" s="7"/>
      <c r="W269" s="8"/>
      <c r="X269" s="7"/>
      <c r="Y269" s="7"/>
      <c r="Z269" s="12"/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 t="s">
        <v>236</v>
      </c>
      <c r="D270" s="22">
        <v>3</v>
      </c>
      <c r="E270" s="22">
        <v>23</v>
      </c>
      <c r="F270" s="16" t="s">
        <v>238</v>
      </c>
      <c r="G270" s="23">
        <v>13</v>
      </c>
      <c r="H270" s="23">
        <v>2</v>
      </c>
      <c r="I270" s="16">
        <v>2</v>
      </c>
      <c r="J270" s="24"/>
      <c r="K270" s="13">
        <v>3</v>
      </c>
      <c r="L270" s="23">
        <v>1</v>
      </c>
      <c r="M270" s="5"/>
      <c r="N270" s="6">
        <v>1</v>
      </c>
      <c r="O270" s="7"/>
      <c r="P270" s="8"/>
      <c r="Q270" s="7"/>
      <c r="R270" s="19">
        <v>1</v>
      </c>
      <c r="S270" s="23">
        <v>1</v>
      </c>
      <c r="T270" s="5"/>
      <c r="U270" s="6">
        <v>1</v>
      </c>
      <c r="V270" s="7"/>
      <c r="W270" s="8"/>
      <c r="X270" s="7"/>
      <c r="Y270" s="7"/>
      <c r="Z270" s="12"/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 t="s">
        <v>236</v>
      </c>
      <c r="D271" s="22">
        <v>3</v>
      </c>
      <c r="E271" s="22">
        <v>23</v>
      </c>
      <c r="F271" s="16" t="s">
        <v>238</v>
      </c>
      <c r="G271" s="23">
        <v>13</v>
      </c>
      <c r="H271" s="23">
        <v>5</v>
      </c>
      <c r="I271" s="16">
        <v>2</v>
      </c>
      <c r="J271" s="24"/>
      <c r="K271" s="13">
        <v>1</v>
      </c>
      <c r="L271" s="23">
        <v>1</v>
      </c>
      <c r="M271" s="5"/>
      <c r="N271" s="6"/>
      <c r="O271" s="7">
        <v>1</v>
      </c>
      <c r="P271" s="8"/>
      <c r="Q271" s="7"/>
      <c r="R271" s="19">
        <v>1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 t="s">
        <v>236</v>
      </c>
      <c r="D272" s="22">
        <v>3</v>
      </c>
      <c r="E272" s="22">
        <v>23</v>
      </c>
      <c r="F272" s="16" t="s">
        <v>238</v>
      </c>
      <c r="G272" s="23">
        <v>13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/>
      <c r="N272" s="6">
        <v>1</v>
      </c>
      <c r="O272" s="7"/>
      <c r="P272" s="8"/>
      <c r="Q272" s="7"/>
      <c r="R272" s="19">
        <v>1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236</v>
      </c>
      <c r="D273" s="22">
        <v>3</v>
      </c>
      <c r="E273" s="22">
        <v>23</v>
      </c>
      <c r="F273" s="16" t="s">
        <v>238</v>
      </c>
      <c r="G273" s="23">
        <v>13</v>
      </c>
      <c r="H273" s="23">
        <v>2</v>
      </c>
      <c r="I273" s="16">
        <v>2</v>
      </c>
      <c r="J273" s="24"/>
      <c r="K273" s="13">
        <v>2</v>
      </c>
      <c r="L273" s="23"/>
      <c r="M273" s="5"/>
      <c r="N273" s="6"/>
      <c r="O273" s="7"/>
      <c r="P273" s="8"/>
      <c r="Q273" s="7"/>
      <c r="R273" s="19">
        <v>0</v>
      </c>
      <c r="S273" s="23">
        <v>1</v>
      </c>
      <c r="T273" s="5"/>
      <c r="U273" s="6">
        <v>1</v>
      </c>
      <c r="V273" s="7"/>
      <c r="W273" s="8"/>
      <c r="X273" s="7"/>
      <c r="Y273" s="7"/>
      <c r="Z273" s="12"/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 t="s">
        <v>236</v>
      </c>
      <c r="D274" s="22">
        <v>3</v>
      </c>
      <c r="E274" s="22">
        <v>23</v>
      </c>
      <c r="F274" s="16" t="s">
        <v>238</v>
      </c>
      <c r="G274" s="23">
        <v>13</v>
      </c>
      <c r="H274" s="23">
        <v>1</v>
      </c>
      <c r="I274" s="16">
        <v>2</v>
      </c>
      <c r="J274" s="24"/>
      <c r="K274" s="13">
        <v>1</v>
      </c>
      <c r="L274" s="23">
        <v>1</v>
      </c>
      <c r="M274" s="5"/>
      <c r="N274" s="6">
        <v>1</v>
      </c>
      <c r="O274" s="7"/>
      <c r="P274" s="8"/>
      <c r="Q274" s="7"/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236</v>
      </c>
      <c r="D275" s="22">
        <v>3</v>
      </c>
      <c r="E275" s="22">
        <v>23</v>
      </c>
      <c r="F275" s="16" t="s">
        <v>238</v>
      </c>
      <c r="G275" s="23">
        <v>13</v>
      </c>
      <c r="H275" s="23">
        <v>4</v>
      </c>
      <c r="I275" s="16">
        <v>2</v>
      </c>
      <c r="J275" s="24"/>
      <c r="K275" s="13">
        <v>1</v>
      </c>
      <c r="L275" s="23">
        <v>1</v>
      </c>
      <c r="M275" s="5"/>
      <c r="N275" s="6">
        <v>1</v>
      </c>
      <c r="O275" s="7"/>
      <c r="P275" s="8"/>
      <c r="Q275" s="7"/>
      <c r="R275" s="19">
        <v>1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236</v>
      </c>
      <c r="D276" s="22">
        <v>3</v>
      </c>
      <c r="E276" s="22">
        <v>23</v>
      </c>
      <c r="F276" s="16" t="s">
        <v>238</v>
      </c>
      <c r="G276" s="23">
        <v>13</v>
      </c>
      <c r="H276" s="23">
        <v>8</v>
      </c>
      <c r="I276" s="16">
        <v>2</v>
      </c>
      <c r="J276" s="24"/>
      <c r="K276" s="13">
        <v>1</v>
      </c>
      <c r="L276" s="23">
        <v>1</v>
      </c>
      <c r="M276" s="5">
        <v>1</v>
      </c>
      <c r="N276" s="6"/>
      <c r="O276" s="7"/>
      <c r="P276" s="8"/>
      <c r="Q276" s="7"/>
      <c r="R276" s="19">
        <v>1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 t="s">
        <v>236</v>
      </c>
      <c r="D277" s="22">
        <v>3</v>
      </c>
      <c r="E277" s="22">
        <v>23</v>
      </c>
      <c r="F277" s="16" t="s">
        <v>238</v>
      </c>
      <c r="G277" s="23">
        <v>13</v>
      </c>
      <c r="H277" s="23">
        <v>6</v>
      </c>
      <c r="I277" s="16">
        <v>2</v>
      </c>
      <c r="J277" s="24"/>
      <c r="K277" s="13">
        <v>1</v>
      </c>
      <c r="L277" s="23">
        <v>1</v>
      </c>
      <c r="M277" s="5"/>
      <c r="N277" s="6"/>
      <c r="O277" s="7">
        <v>1</v>
      </c>
      <c r="P277" s="8"/>
      <c r="Q277" s="7"/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236</v>
      </c>
      <c r="D278" s="22">
        <v>3</v>
      </c>
      <c r="E278" s="22">
        <v>23</v>
      </c>
      <c r="F278" s="16" t="s">
        <v>238</v>
      </c>
      <c r="G278" s="23">
        <v>13</v>
      </c>
      <c r="H278" s="23">
        <v>5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/>
      <c r="O278" s="7"/>
      <c r="P278" s="8"/>
      <c r="Q278" s="7"/>
      <c r="R278" s="19">
        <v>1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236</v>
      </c>
      <c r="D279" s="22">
        <v>3</v>
      </c>
      <c r="E279" s="22">
        <v>23</v>
      </c>
      <c r="F279" s="16" t="s">
        <v>238</v>
      </c>
      <c r="G279" s="23">
        <v>13</v>
      </c>
      <c r="H279" s="23">
        <v>2</v>
      </c>
      <c r="I279" s="16">
        <v>1</v>
      </c>
      <c r="J279" s="24">
        <v>3</v>
      </c>
      <c r="K279" s="13">
        <v>2</v>
      </c>
      <c r="L279" s="23"/>
      <c r="M279" s="5"/>
      <c r="N279" s="6"/>
      <c r="O279" s="7"/>
      <c r="P279" s="8"/>
      <c r="Q279" s="7"/>
      <c r="R279" s="19">
        <v>0</v>
      </c>
      <c r="S279" s="23">
        <v>1</v>
      </c>
      <c r="T279" s="5"/>
      <c r="U279" s="6">
        <v>1</v>
      </c>
      <c r="V279" s="7"/>
      <c r="W279" s="8"/>
      <c r="X279" s="7">
        <v>1</v>
      </c>
      <c r="Y279" s="7"/>
      <c r="Z279" s="12"/>
      <c r="AA279" s="19">
        <v>2</v>
      </c>
    </row>
    <row r="280" spans="1:27" ht="15.95" customHeight="1" x14ac:dyDescent="0.15">
      <c r="A280" s="1">
        <v>269</v>
      </c>
      <c r="B280" s="30">
        <v>1</v>
      </c>
      <c r="C280" s="21" t="s">
        <v>236</v>
      </c>
      <c r="D280" s="22">
        <v>3</v>
      </c>
      <c r="E280" s="22">
        <v>23</v>
      </c>
      <c r="F280" s="16" t="s">
        <v>238</v>
      </c>
      <c r="G280" s="23">
        <v>13</v>
      </c>
      <c r="H280" s="23">
        <v>2</v>
      </c>
      <c r="I280" s="16">
        <v>2</v>
      </c>
      <c r="J280" s="24"/>
      <c r="K280" s="13">
        <v>2</v>
      </c>
      <c r="L280" s="23"/>
      <c r="M280" s="5"/>
      <c r="N280" s="6"/>
      <c r="O280" s="7"/>
      <c r="P280" s="8"/>
      <c r="Q280" s="7"/>
      <c r="R280" s="19">
        <v>0</v>
      </c>
      <c r="S280" s="23">
        <v>1</v>
      </c>
      <c r="T280" s="5"/>
      <c r="U280" s="6">
        <v>1</v>
      </c>
      <c r="V280" s="7"/>
      <c r="W280" s="8"/>
      <c r="X280" s="7"/>
      <c r="Y280" s="7"/>
      <c r="Z280" s="12"/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 t="s">
        <v>236</v>
      </c>
      <c r="D281" s="22">
        <v>3</v>
      </c>
      <c r="E281" s="22">
        <v>23</v>
      </c>
      <c r="F281" s="16" t="s">
        <v>238</v>
      </c>
      <c r="G281" s="23">
        <v>13</v>
      </c>
      <c r="H281" s="23">
        <v>5</v>
      </c>
      <c r="I281" s="16">
        <v>2</v>
      </c>
      <c r="J281" s="24"/>
      <c r="K281" s="13">
        <v>3</v>
      </c>
      <c r="L281" s="23">
        <v>1</v>
      </c>
      <c r="M281" s="5"/>
      <c r="N281" s="6">
        <v>1</v>
      </c>
      <c r="O281" s="7"/>
      <c r="P281" s="8"/>
      <c r="Q281" s="7"/>
      <c r="R281" s="19">
        <v>1</v>
      </c>
      <c r="S281" s="23">
        <v>1</v>
      </c>
      <c r="T281" s="5"/>
      <c r="U281" s="6">
        <v>1</v>
      </c>
      <c r="V281" s="7"/>
      <c r="W281" s="8"/>
      <c r="X281" s="7">
        <v>1</v>
      </c>
      <c r="Y281" s="7"/>
      <c r="Z281" s="12"/>
      <c r="AA281" s="19">
        <v>2</v>
      </c>
    </row>
    <row r="282" spans="1:27" ht="15.95" customHeight="1" x14ac:dyDescent="0.15">
      <c r="A282" s="1">
        <v>271</v>
      </c>
      <c r="B282" s="30">
        <v>1</v>
      </c>
      <c r="C282" s="21" t="s">
        <v>236</v>
      </c>
      <c r="D282" s="22">
        <v>3</v>
      </c>
      <c r="E282" s="22">
        <v>23</v>
      </c>
      <c r="F282" s="16" t="s">
        <v>238</v>
      </c>
      <c r="G282" s="23">
        <v>13</v>
      </c>
      <c r="H282" s="23">
        <v>8</v>
      </c>
      <c r="I282" s="16">
        <v>2</v>
      </c>
      <c r="J282" s="24"/>
      <c r="K282" s="13">
        <v>1</v>
      </c>
      <c r="L282" s="23">
        <v>1</v>
      </c>
      <c r="M282" s="5"/>
      <c r="N282" s="6">
        <v>1</v>
      </c>
      <c r="O282" s="7">
        <v>1</v>
      </c>
      <c r="P282" s="8"/>
      <c r="Q282" s="7"/>
      <c r="R282" s="19">
        <v>2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 t="s">
        <v>236</v>
      </c>
      <c r="D283" s="22">
        <v>3</v>
      </c>
      <c r="E283" s="22">
        <v>23</v>
      </c>
      <c r="F283" s="16" t="s">
        <v>238</v>
      </c>
      <c r="G283" s="23">
        <v>13</v>
      </c>
      <c r="H283" s="23">
        <v>2</v>
      </c>
      <c r="I283" s="16">
        <v>2</v>
      </c>
      <c r="J283" s="24"/>
      <c r="K283" s="13">
        <v>2</v>
      </c>
      <c r="L283" s="23"/>
      <c r="M283" s="5"/>
      <c r="N283" s="6"/>
      <c r="O283" s="7"/>
      <c r="P283" s="8"/>
      <c r="Q283" s="7"/>
      <c r="R283" s="19">
        <v>0</v>
      </c>
      <c r="S283" s="23">
        <v>1</v>
      </c>
      <c r="T283" s="5"/>
      <c r="U283" s="6">
        <v>1</v>
      </c>
      <c r="V283" s="7"/>
      <c r="W283" s="8"/>
      <c r="X283" s="7">
        <v>2</v>
      </c>
      <c r="Y283" s="7"/>
      <c r="Z283" s="12"/>
      <c r="AA283" s="19">
        <v>3</v>
      </c>
    </row>
    <row r="284" spans="1:27" ht="15.95" customHeight="1" x14ac:dyDescent="0.15">
      <c r="A284" s="1">
        <v>273</v>
      </c>
      <c r="B284" s="30">
        <v>1</v>
      </c>
      <c r="C284" s="21" t="s">
        <v>236</v>
      </c>
      <c r="D284" s="22">
        <v>3</v>
      </c>
      <c r="E284" s="22">
        <v>23</v>
      </c>
      <c r="F284" s="16" t="s">
        <v>238</v>
      </c>
      <c r="G284" s="23">
        <v>13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/>
      <c r="N284" s="6">
        <v>1</v>
      </c>
      <c r="O284" s="7">
        <v>1</v>
      </c>
      <c r="P284" s="8">
        <v>1</v>
      </c>
      <c r="Q284" s="7"/>
      <c r="R284" s="19">
        <v>3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236</v>
      </c>
      <c r="D285" s="22">
        <v>3</v>
      </c>
      <c r="E285" s="22">
        <v>23</v>
      </c>
      <c r="F285" s="16" t="s">
        <v>238</v>
      </c>
      <c r="G285" s="23">
        <v>13</v>
      </c>
      <c r="H285" s="23">
        <v>7</v>
      </c>
      <c r="I285" s="16">
        <v>2</v>
      </c>
      <c r="J285" s="24"/>
      <c r="K285" s="13">
        <v>1</v>
      </c>
      <c r="L285" s="23">
        <v>1</v>
      </c>
      <c r="M285" s="5">
        <v>1</v>
      </c>
      <c r="N285" s="6"/>
      <c r="O285" s="7"/>
      <c r="P285" s="8"/>
      <c r="Q285" s="7"/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 t="s">
        <v>236</v>
      </c>
      <c r="D286" s="22">
        <v>3</v>
      </c>
      <c r="E286" s="22">
        <v>23</v>
      </c>
      <c r="F286" s="16" t="s">
        <v>238</v>
      </c>
      <c r="G286" s="23">
        <v>13</v>
      </c>
      <c r="H286" s="23">
        <v>2</v>
      </c>
      <c r="I286" s="16">
        <v>2</v>
      </c>
      <c r="J286" s="24"/>
      <c r="K286" s="13">
        <v>2</v>
      </c>
      <c r="L286" s="23"/>
      <c r="M286" s="5"/>
      <c r="N286" s="6"/>
      <c r="O286" s="7"/>
      <c r="P286" s="8"/>
      <c r="Q286" s="7"/>
      <c r="R286" s="19">
        <v>0</v>
      </c>
      <c r="S286" s="23">
        <v>2</v>
      </c>
      <c r="T286" s="5"/>
      <c r="U286" s="6"/>
      <c r="V286" s="7"/>
      <c r="W286" s="8"/>
      <c r="X286" s="7"/>
      <c r="Y286" s="7">
        <v>1</v>
      </c>
      <c r="Z286" s="12"/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 t="s">
        <v>236</v>
      </c>
      <c r="D287" s="22">
        <v>3</v>
      </c>
      <c r="E287" s="22">
        <v>23</v>
      </c>
      <c r="F287" s="16" t="s">
        <v>238</v>
      </c>
      <c r="G287" s="23">
        <v>14</v>
      </c>
      <c r="H287" s="23">
        <v>8</v>
      </c>
      <c r="I287" s="16">
        <v>2</v>
      </c>
      <c r="J287" s="24"/>
      <c r="K287" s="13">
        <v>2</v>
      </c>
      <c r="L287" s="23"/>
      <c r="M287" s="5"/>
      <c r="N287" s="6"/>
      <c r="O287" s="7"/>
      <c r="P287" s="8"/>
      <c r="Q287" s="7"/>
      <c r="R287" s="19">
        <v>0</v>
      </c>
      <c r="S287" s="23">
        <v>1</v>
      </c>
      <c r="T287" s="5"/>
      <c r="U287" s="6"/>
      <c r="V287" s="7"/>
      <c r="W287" s="8"/>
      <c r="X287" s="7">
        <v>1</v>
      </c>
      <c r="Y287" s="7"/>
      <c r="Z287" s="12"/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 t="s">
        <v>236</v>
      </c>
      <c r="D288" s="22">
        <v>3</v>
      </c>
      <c r="E288" s="22">
        <v>23</v>
      </c>
      <c r="F288" s="16" t="s">
        <v>238</v>
      </c>
      <c r="G288" s="23">
        <v>14</v>
      </c>
      <c r="H288" s="23">
        <v>2</v>
      </c>
      <c r="I288" s="16">
        <v>2</v>
      </c>
      <c r="J288" s="24"/>
      <c r="K288" s="13">
        <v>1</v>
      </c>
      <c r="L288" s="23">
        <v>1</v>
      </c>
      <c r="M288" s="5"/>
      <c r="N288" s="6">
        <v>1</v>
      </c>
      <c r="O288" s="7"/>
      <c r="P288" s="8"/>
      <c r="Q288" s="7"/>
      <c r="R288" s="19">
        <v>1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236</v>
      </c>
      <c r="D289" s="22">
        <v>3</v>
      </c>
      <c r="E289" s="22">
        <v>23</v>
      </c>
      <c r="F289" s="16" t="s">
        <v>238</v>
      </c>
      <c r="G289" s="23">
        <v>14</v>
      </c>
      <c r="H289" s="23">
        <v>4</v>
      </c>
      <c r="I289" s="16">
        <v>2</v>
      </c>
      <c r="J289" s="24"/>
      <c r="K289" s="13">
        <v>1</v>
      </c>
      <c r="L289" s="23">
        <v>1</v>
      </c>
      <c r="M289" s="5">
        <v>1</v>
      </c>
      <c r="N289" s="6">
        <v>1</v>
      </c>
      <c r="O289" s="7"/>
      <c r="P289" s="8"/>
      <c r="Q289" s="7"/>
      <c r="R289" s="19">
        <v>2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236</v>
      </c>
      <c r="D290" s="22">
        <v>3</v>
      </c>
      <c r="E290" s="22">
        <v>23</v>
      </c>
      <c r="F290" s="16" t="s">
        <v>238</v>
      </c>
      <c r="G290" s="23">
        <v>14</v>
      </c>
      <c r="H290" s="23">
        <v>3</v>
      </c>
      <c r="I290" s="16">
        <v>2</v>
      </c>
      <c r="J290" s="24"/>
      <c r="K290" s="13">
        <v>3</v>
      </c>
      <c r="L290" s="23">
        <v>1</v>
      </c>
      <c r="M290" s="5"/>
      <c r="N290" s="6">
        <v>1</v>
      </c>
      <c r="O290" s="7"/>
      <c r="P290" s="8"/>
      <c r="Q290" s="7"/>
      <c r="R290" s="19">
        <v>1</v>
      </c>
      <c r="S290" s="23">
        <v>1</v>
      </c>
      <c r="T290" s="5"/>
      <c r="U290" s="6">
        <v>1</v>
      </c>
      <c r="V290" s="7"/>
      <c r="W290" s="8"/>
      <c r="X290" s="7"/>
      <c r="Y290" s="7"/>
      <c r="Z290" s="12"/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 t="s">
        <v>236</v>
      </c>
      <c r="D291" s="22">
        <v>3</v>
      </c>
      <c r="E291" s="22">
        <v>23</v>
      </c>
      <c r="F291" s="16" t="s">
        <v>238</v>
      </c>
      <c r="G291" s="23">
        <v>14</v>
      </c>
      <c r="H291" s="23">
        <v>1</v>
      </c>
      <c r="I291" s="16">
        <v>2</v>
      </c>
      <c r="J291" s="24"/>
      <c r="K291" s="13">
        <v>2</v>
      </c>
      <c r="L291" s="23"/>
      <c r="M291" s="5"/>
      <c r="N291" s="6"/>
      <c r="O291" s="7"/>
      <c r="P291" s="8"/>
      <c r="Q291" s="7"/>
      <c r="R291" s="19">
        <v>0</v>
      </c>
      <c r="S291" s="23">
        <v>1</v>
      </c>
      <c r="T291" s="5"/>
      <c r="U291" s="6">
        <v>1</v>
      </c>
      <c r="V291" s="7"/>
      <c r="W291" s="8"/>
      <c r="X291" s="7"/>
      <c r="Y291" s="7"/>
      <c r="Z291" s="12"/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 t="s">
        <v>236</v>
      </c>
      <c r="D292" s="22">
        <v>3</v>
      </c>
      <c r="E292" s="22">
        <v>23</v>
      </c>
      <c r="F292" s="16" t="s">
        <v>238</v>
      </c>
      <c r="G292" s="23">
        <v>14</v>
      </c>
      <c r="H292" s="23">
        <v>3</v>
      </c>
      <c r="I292" s="16">
        <v>2</v>
      </c>
      <c r="J292" s="24"/>
      <c r="K292" s="13">
        <v>2</v>
      </c>
      <c r="L292" s="23"/>
      <c r="M292" s="5"/>
      <c r="N292" s="6"/>
      <c r="O292" s="7"/>
      <c r="P292" s="8"/>
      <c r="Q292" s="7"/>
      <c r="R292" s="19">
        <v>0</v>
      </c>
      <c r="S292" s="23">
        <v>1</v>
      </c>
      <c r="T292" s="5"/>
      <c r="U292" s="6">
        <v>1</v>
      </c>
      <c r="V292" s="7"/>
      <c r="W292" s="8"/>
      <c r="X292" s="7"/>
      <c r="Y292" s="7"/>
      <c r="Z292" s="12"/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 t="s">
        <v>236</v>
      </c>
      <c r="D293" s="22">
        <v>3</v>
      </c>
      <c r="E293" s="22">
        <v>23</v>
      </c>
      <c r="F293" s="16" t="s">
        <v>238</v>
      </c>
      <c r="G293" s="23">
        <v>14</v>
      </c>
      <c r="H293" s="23">
        <v>2</v>
      </c>
      <c r="I293" s="16">
        <v>2</v>
      </c>
      <c r="J293" s="24"/>
      <c r="K293" s="13">
        <v>1</v>
      </c>
      <c r="L293" s="23">
        <v>1</v>
      </c>
      <c r="M293" s="5"/>
      <c r="N293" s="6">
        <v>1</v>
      </c>
      <c r="O293" s="7"/>
      <c r="P293" s="8"/>
      <c r="Q293" s="7"/>
      <c r="R293" s="19">
        <v>1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 t="s">
        <v>236</v>
      </c>
      <c r="D294" s="22">
        <v>3</v>
      </c>
      <c r="E294" s="22">
        <v>23</v>
      </c>
      <c r="F294" s="16" t="s">
        <v>238</v>
      </c>
      <c r="G294" s="23">
        <v>14</v>
      </c>
      <c r="H294" s="23">
        <v>3</v>
      </c>
      <c r="I294" s="16">
        <v>2</v>
      </c>
      <c r="J294" s="24"/>
      <c r="K294" s="13">
        <v>2</v>
      </c>
      <c r="L294" s="23"/>
      <c r="M294" s="5"/>
      <c r="N294" s="6"/>
      <c r="O294" s="7"/>
      <c r="P294" s="8"/>
      <c r="Q294" s="7"/>
      <c r="R294" s="19">
        <v>0</v>
      </c>
      <c r="S294" s="23">
        <v>1</v>
      </c>
      <c r="T294" s="5"/>
      <c r="U294" s="6">
        <v>1</v>
      </c>
      <c r="V294" s="7"/>
      <c r="W294" s="8"/>
      <c r="X294" s="7"/>
      <c r="Y294" s="7"/>
      <c r="Z294" s="12"/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 t="s">
        <v>236</v>
      </c>
      <c r="D295" s="22">
        <v>3</v>
      </c>
      <c r="E295" s="22">
        <v>23</v>
      </c>
      <c r="F295" s="16" t="s">
        <v>238</v>
      </c>
      <c r="G295" s="23">
        <v>14</v>
      </c>
      <c r="H295" s="23">
        <v>5</v>
      </c>
      <c r="I295" s="16">
        <v>2</v>
      </c>
      <c r="J295" s="24"/>
      <c r="K295" s="13">
        <v>1</v>
      </c>
      <c r="L295" s="23">
        <v>1</v>
      </c>
      <c r="M295" s="5"/>
      <c r="N295" s="6"/>
      <c r="O295" s="7">
        <v>1</v>
      </c>
      <c r="P295" s="8"/>
      <c r="Q295" s="7"/>
      <c r="R295" s="19">
        <v>1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236</v>
      </c>
      <c r="D296" s="22">
        <v>3</v>
      </c>
      <c r="E296" s="22">
        <v>23</v>
      </c>
      <c r="F296" s="16" t="s">
        <v>238</v>
      </c>
      <c r="G296" s="23">
        <v>14</v>
      </c>
      <c r="H296" s="23">
        <v>4</v>
      </c>
      <c r="I296" s="16">
        <v>2</v>
      </c>
      <c r="J296" s="24"/>
      <c r="K296" s="13">
        <v>1</v>
      </c>
      <c r="L296" s="23">
        <v>1</v>
      </c>
      <c r="M296" s="5"/>
      <c r="N296" s="6">
        <v>1</v>
      </c>
      <c r="O296" s="7"/>
      <c r="P296" s="8"/>
      <c r="Q296" s="7"/>
      <c r="R296" s="19">
        <v>1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 t="s">
        <v>236</v>
      </c>
      <c r="D297" s="22">
        <v>3</v>
      </c>
      <c r="E297" s="22">
        <v>23</v>
      </c>
      <c r="F297" s="16" t="s">
        <v>238</v>
      </c>
      <c r="G297" s="23">
        <v>14</v>
      </c>
      <c r="H297" s="23">
        <v>2</v>
      </c>
      <c r="I297" s="16">
        <v>2</v>
      </c>
      <c r="J297" s="24"/>
      <c r="K297" s="13">
        <v>1</v>
      </c>
      <c r="L297" s="23">
        <v>1</v>
      </c>
      <c r="M297" s="5"/>
      <c r="N297" s="6">
        <v>1</v>
      </c>
      <c r="O297" s="7"/>
      <c r="P297" s="8"/>
      <c r="Q297" s="7"/>
      <c r="R297" s="19">
        <v>1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 t="s">
        <v>236</v>
      </c>
      <c r="D298" s="22">
        <v>3</v>
      </c>
      <c r="E298" s="22">
        <v>23</v>
      </c>
      <c r="F298" s="16" t="s">
        <v>238</v>
      </c>
      <c r="G298" s="23">
        <v>14</v>
      </c>
      <c r="H298" s="23">
        <v>3</v>
      </c>
      <c r="I298" s="16">
        <v>2</v>
      </c>
      <c r="J298" s="24"/>
      <c r="K298" s="13">
        <v>1</v>
      </c>
      <c r="L298" s="23">
        <v>1</v>
      </c>
      <c r="M298" s="5"/>
      <c r="N298" s="6">
        <v>1</v>
      </c>
      <c r="O298" s="7">
        <v>1</v>
      </c>
      <c r="P298" s="8"/>
      <c r="Q298" s="7"/>
      <c r="R298" s="19">
        <v>2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236</v>
      </c>
      <c r="D299" s="22">
        <v>3</v>
      </c>
      <c r="E299" s="22">
        <v>23</v>
      </c>
      <c r="F299" s="16" t="s">
        <v>238</v>
      </c>
      <c r="G299" s="23">
        <v>14</v>
      </c>
      <c r="H299" s="23">
        <v>3</v>
      </c>
      <c r="I299" s="16">
        <v>2</v>
      </c>
      <c r="J299" s="24"/>
      <c r="K299" s="13">
        <v>1</v>
      </c>
      <c r="L299" s="23">
        <v>1</v>
      </c>
      <c r="M299" s="5"/>
      <c r="N299" s="6">
        <v>1</v>
      </c>
      <c r="O299" s="7"/>
      <c r="P299" s="8"/>
      <c r="Q299" s="7"/>
      <c r="R299" s="19">
        <v>1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 t="s">
        <v>236</v>
      </c>
      <c r="D300" s="22">
        <v>3</v>
      </c>
      <c r="E300" s="22">
        <v>23</v>
      </c>
      <c r="F300" s="16" t="s">
        <v>238</v>
      </c>
      <c r="G300" s="23">
        <v>14</v>
      </c>
      <c r="H300" s="23">
        <v>3</v>
      </c>
      <c r="I300" s="16">
        <v>2</v>
      </c>
      <c r="J300" s="24"/>
      <c r="K300" s="13">
        <v>1</v>
      </c>
      <c r="L300" s="23">
        <v>1</v>
      </c>
      <c r="M300" s="5"/>
      <c r="N300" s="6">
        <v>1</v>
      </c>
      <c r="O300" s="7"/>
      <c r="P300" s="8"/>
      <c r="Q300" s="7"/>
      <c r="R300" s="19">
        <v>1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236</v>
      </c>
      <c r="D301" s="22">
        <v>3</v>
      </c>
      <c r="E301" s="22">
        <v>23</v>
      </c>
      <c r="F301" s="16" t="s">
        <v>238</v>
      </c>
      <c r="G301" s="23">
        <v>14</v>
      </c>
      <c r="H301" s="23">
        <v>3</v>
      </c>
      <c r="I301" s="16">
        <v>2</v>
      </c>
      <c r="J301" s="24"/>
      <c r="K301" s="13">
        <v>3</v>
      </c>
      <c r="L301" s="23">
        <v>1</v>
      </c>
      <c r="M301" s="5"/>
      <c r="N301" s="6">
        <v>1</v>
      </c>
      <c r="O301" s="7"/>
      <c r="P301" s="8"/>
      <c r="Q301" s="7"/>
      <c r="R301" s="19">
        <v>1</v>
      </c>
      <c r="S301" s="23">
        <v>1</v>
      </c>
      <c r="T301" s="5"/>
      <c r="U301" s="6">
        <v>1</v>
      </c>
      <c r="V301" s="7"/>
      <c r="W301" s="8"/>
      <c r="X301" s="7"/>
      <c r="Y301" s="7"/>
      <c r="Z301" s="12"/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 t="s">
        <v>236</v>
      </c>
      <c r="D302" s="22">
        <v>3</v>
      </c>
      <c r="E302" s="22">
        <v>23</v>
      </c>
      <c r="F302" s="16" t="s">
        <v>238</v>
      </c>
      <c r="G302" s="23">
        <v>14</v>
      </c>
      <c r="H302" s="23">
        <v>7</v>
      </c>
      <c r="I302" s="16">
        <v>2</v>
      </c>
      <c r="J302" s="24"/>
      <c r="K302" s="13">
        <v>1</v>
      </c>
      <c r="L302" s="23">
        <v>1</v>
      </c>
      <c r="M302" s="5"/>
      <c r="N302" s="6">
        <v>1</v>
      </c>
      <c r="O302" s="7"/>
      <c r="P302" s="8"/>
      <c r="Q302" s="7"/>
      <c r="R302" s="19">
        <v>1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236</v>
      </c>
      <c r="D303" s="22">
        <v>3</v>
      </c>
      <c r="E303" s="22">
        <v>23</v>
      </c>
      <c r="F303" s="16" t="s">
        <v>238</v>
      </c>
      <c r="G303" s="23">
        <v>14</v>
      </c>
      <c r="H303" s="23">
        <v>3</v>
      </c>
      <c r="I303" s="16">
        <v>2</v>
      </c>
      <c r="J303" s="24"/>
      <c r="K303" s="13">
        <v>1</v>
      </c>
      <c r="L303" s="23">
        <v>1</v>
      </c>
      <c r="M303" s="5"/>
      <c r="N303" s="6">
        <v>1</v>
      </c>
      <c r="O303" s="7"/>
      <c r="P303" s="8"/>
      <c r="Q303" s="7"/>
      <c r="R303" s="19">
        <v>1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 t="s">
        <v>236</v>
      </c>
      <c r="D304" s="22">
        <v>3</v>
      </c>
      <c r="E304" s="22">
        <v>23</v>
      </c>
      <c r="F304" s="16" t="s">
        <v>238</v>
      </c>
      <c r="G304" s="23">
        <v>14</v>
      </c>
      <c r="H304" s="23">
        <v>2</v>
      </c>
      <c r="I304" s="16">
        <v>2</v>
      </c>
      <c r="J304" s="24"/>
      <c r="K304" s="13">
        <v>1</v>
      </c>
      <c r="L304" s="23">
        <v>1</v>
      </c>
      <c r="M304" s="5"/>
      <c r="N304" s="6">
        <v>1</v>
      </c>
      <c r="O304" s="7"/>
      <c r="P304" s="8"/>
      <c r="Q304" s="7"/>
      <c r="R304" s="19">
        <v>1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 t="s">
        <v>236</v>
      </c>
      <c r="D305" s="22">
        <v>3</v>
      </c>
      <c r="E305" s="22">
        <v>23</v>
      </c>
      <c r="F305" s="16" t="s">
        <v>238</v>
      </c>
      <c r="G305" s="23">
        <v>14</v>
      </c>
      <c r="H305" s="23">
        <v>9</v>
      </c>
      <c r="I305" s="16">
        <v>2</v>
      </c>
      <c r="J305" s="24"/>
      <c r="K305" s="13">
        <v>1</v>
      </c>
      <c r="L305" s="23">
        <v>1</v>
      </c>
      <c r="M305" s="5"/>
      <c r="N305" s="6"/>
      <c r="O305" s="7">
        <v>1</v>
      </c>
      <c r="P305" s="8"/>
      <c r="Q305" s="7"/>
      <c r="R305" s="19">
        <v>1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 t="s">
        <v>236</v>
      </c>
      <c r="D306" s="22">
        <v>3</v>
      </c>
      <c r="E306" s="22">
        <v>23</v>
      </c>
      <c r="F306" s="16" t="s">
        <v>238</v>
      </c>
      <c r="G306" s="23">
        <v>14</v>
      </c>
      <c r="H306" s="23">
        <v>4</v>
      </c>
      <c r="I306" s="16">
        <v>2</v>
      </c>
      <c r="J306" s="24"/>
      <c r="K306" s="13">
        <v>3</v>
      </c>
      <c r="L306" s="23">
        <v>1</v>
      </c>
      <c r="M306" s="5"/>
      <c r="N306" s="6">
        <v>1</v>
      </c>
      <c r="O306" s="7"/>
      <c r="P306" s="8"/>
      <c r="Q306" s="7"/>
      <c r="R306" s="19">
        <v>1</v>
      </c>
      <c r="S306" s="23">
        <v>1</v>
      </c>
      <c r="T306" s="5"/>
      <c r="U306" s="6">
        <v>1</v>
      </c>
      <c r="V306" s="7"/>
      <c r="W306" s="8"/>
      <c r="X306" s="7">
        <v>1</v>
      </c>
      <c r="Y306" s="7"/>
      <c r="Z306" s="12"/>
      <c r="AA306" s="19">
        <v>2</v>
      </c>
    </row>
    <row r="307" spans="1:27" ht="15.95" customHeight="1" x14ac:dyDescent="0.15">
      <c r="A307" s="1">
        <v>296</v>
      </c>
      <c r="B307" s="30">
        <v>1</v>
      </c>
      <c r="C307" s="21" t="s">
        <v>236</v>
      </c>
      <c r="D307" s="22">
        <v>3</v>
      </c>
      <c r="E307" s="22">
        <v>23</v>
      </c>
      <c r="F307" s="16" t="s">
        <v>238</v>
      </c>
      <c r="G307" s="23">
        <v>14</v>
      </c>
      <c r="H307" s="23">
        <v>3</v>
      </c>
      <c r="I307" s="16">
        <v>2</v>
      </c>
      <c r="J307" s="24"/>
      <c r="K307" s="13">
        <v>1</v>
      </c>
      <c r="L307" s="23">
        <v>1</v>
      </c>
      <c r="M307" s="5"/>
      <c r="N307" s="6">
        <v>1</v>
      </c>
      <c r="O307" s="7"/>
      <c r="P307" s="8"/>
      <c r="Q307" s="7"/>
      <c r="R307" s="19">
        <v>1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236</v>
      </c>
      <c r="D308" s="22">
        <v>3</v>
      </c>
      <c r="E308" s="22">
        <v>23</v>
      </c>
      <c r="F308" s="16" t="s">
        <v>238</v>
      </c>
      <c r="G308" s="23">
        <v>14</v>
      </c>
      <c r="H308" s="23">
        <v>3</v>
      </c>
      <c r="I308" s="16">
        <v>2</v>
      </c>
      <c r="J308" s="24"/>
      <c r="K308" s="13">
        <v>1</v>
      </c>
      <c r="L308" s="23">
        <v>1</v>
      </c>
      <c r="M308" s="5"/>
      <c r="N308" s="6">
        <v>1</v>
      </c>
      <c r="O308" s="7"/>
      <c r="P308" s="8">
        <v>1</v>
      </c>
      <c r="Q308" s="7"/>
      <c r="R308" s="19">
        <v>2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236</v>
      </c>
      <c r="D309" s="22">
        <v>3</v>
      </c>
      <c r="E309" s="22">
        <v>23</v>
      </c>
      <c r="F309" s="16" t="s">
        <v>238</v>
      </c>
      <c r="G309" s="23">
        <v>14</v>
      </c>
      <c r="H309" s="23">
        <v>2</v>
      </c>
      <c r="I309" s="16">
        <v>2</v>
      </c>
      <c r="J309" s="24"/>
      <c r="K309" s="13">
        <v>1</v>
      </c>
      <c r="L309" s="23">
        <v>1</v>
      </c>
      <c r="M309" s="5">
        <v>1</v>
      </c>
      <c r="N309" s="6">
        <v>1</v>
      </c>
      <c r="O309" s="7"/>
      <c r="P309" s="8"/>
      <c r="Q309" s="7"/>
      <c r="R309" s="19">
        <v>2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236</v>
      </c>
      <c r="D310" s="22">
        <v>3</v>
      </c>
      <c r="E310" s="22">
        <v>23</v>
      </c>
      <c r="F310" s="16" t="s">
        <v>238</v>
      </c>
      <c r="G310" s="23">
        <v>14</v>
      </c>
      <c r="H310" s="23">
        <v>7</v>
      </c>
      <c r="I310" s="16">
        <v>2</v>
      </c>
      <c r="J310" s="24"/>
      <c r="K310" s="13">
        <v>1</v>
      </c>
      <c r="L310" s="23">
        <v>3</v>
      </c>
      <c r="M310" s="5"/>
      <c r="N310" s="6">
        <v>1</v>
      </c>
      <c r="O310" s="7"/>
      <c r="P310" s="8"/>
      <c r="Q310" s="7"/>
      <c r="R310" s="19">
        <v>1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 t="s">
        <v>236</v>
      </c>
      <c r="D311" s="22">
        <v>3</v>
      </c>
      <c r="E311" s="22">
        <v>23</v>
      </c>
      <c r="F311" s="16" t="s">
        <v>238</v>
      </c>
      <c r="G311" s="23">
        <v>12</v>
      </c>
      <c r="H311" s="23">
        <v>7</v>
      </c>
      <c r="I311" s="16">
        <v>2</v>
      </c>
      <c r="J311" s="24"/>
      <c r="K311" s="13">
        <v>1</v>
      </c>
      <c r="L311" s="23">
        <v>1</v>
      </c>
      <c r="M311" s="5"/>
      <c r="N311" s="6"/>
      <c r="O311" s="7">
        <v>1</v>
      </c>
      <c r="P311" s="8"/>
      <c r="Q311" s="7"/>
      <c r="R311" s="19">
        <v>1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 t="s">
        <v>236</v>
      </c>
      <c r="D312" s="22">
        <v>3</v>
      </c>
      <c r="E312" s="22">
        <v>23</v>
      </c>
      <c r="F312" s="16" t="s">
        <v>238</v>
      </c>
      <c r="G312" s="23">
        <v>14</v>
      </c>
      <c r="H312" s="23">
        <v>4</v>
      </c>
      <c r="I312" s="16">
        <v>2</v>
      </c>
      <c r="J312" s="24"/>
      <c r="K312" s="13">
        <v>1</v>
      </c>
      <c r="L312" s="23">
        <v>1</v>
      </c>
      <c r="M312" s="5"/>
      <c r="N312" s="6">
        <v>1</v>
      </c>
      <c r="O312" s="7"/>
      <c r="P312" s="8"/>
      <c r="Q312" s="7"/>
      <c r="R312" s="19">
        <v>1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236</v>
      </c>
      <c r="D313" s="22">
        <v>3</v>
      </c>
      <c r="E313" s="22">
        <v>23</v>
      </c>
      <c r="F313" s="16" t="s">
        <v>238</v>
      </c>
      <c r="G313" s="23">
        <v>14</v>
      </c>
      <c r="H313" s="23">
        <v>4</v>
      </c>
      <c r="I313" s="16">
        <v>2</v>
      </c>
      <c r="J313" s="24"/>
      <c r="K313" s="13">
        <v>1</v>
      </c>
      <c r="L313" s="23">
        <v>1</v>
      </c>
      <c r="M313" s="5"/>
      <c r="N313" s="6">
        <v>1</v>
      </c>
      <c r="O313" s="7"/>
      <c r="P313" s="8">
        <v>2</v>
      </c>
      <c r="Q313" s="7"/>
      <c r="R313" s="19">
        <v>3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236</v>
      </c>
      <c r="D314" s="22">
        <v>3</v>
      </c>
      <c r="E314" s="22">
        <v>23</v>
      </c>
      <c r="F314" s="16" t="s">
        <v>238</v>
      </c>
      <c r="G314" s="23">
        <v>14</v>
      </c>
      <c r="H314" s="23">
        <v>3</v>
      </c>
      <c r="I314" s="16">
        <v>2</v>
      </c>
      <c r="J314" s="24"/>
      <c r="K314" s="13">
        <v>1</v>
      </c>
      <c r="L314" s="23">
        <v>1</v>
      </c>
      <c r="M314" s="5"/>
      <c r="N314" s="6">
        <v>1</v>
      </c>
      <c r="O314" s="7"/>
      <c r="P314" s="8"/>
      <c r="Q314" s="7"/>
      <c r="R314" s="19">
        <v>1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236</v>
      </c>
      <c r="D315" s="22">
        <v>3</v>
      </c>
      <c r="E315" s="22">
        <v>23</v>
      </c>
      <c r="F315" s="16" t="s">
        <v>238</v>
      </c>
      <c r="G315" s="23">
        <v>14</v>
      </c>
      <c r="H315" s="23">
        <v>2</v>
      </c>
      <c r="I315" s="16">
        <v>2</v>
      </c>
      <c r="J315" s="24"/>
      <c r="K315" s="13">
        <v>1</v>
      </c>
      <c r="L315" s="23">
        <v>1</v>
      </c>
      <c r="M315" s="5"/>
      <c r="N315" s="6">
        <v>1</v>
      </c>
      <c r="O315" s="7"/>
      <c r="P315" s="8"/>
      <c r="Q315" s="7"/>
      <c r="R315" s="19">
        <v>1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236</v>
      </c>
      <c r="D316" s="22">
        <v>3</v>
      </c>
      <c r="E316" s="22">
        <v>23</v>
      </c>
      <c r="F316" s="16" t="s">
        <v>238</v>
      </c>
      <c r="G316" s="23">
        <v>14</v>
      </c>
      <c r="H316" s="23">
        <v>4</v>
      </c>
      <c r="I316" s="16">
        <v>2</v>
      </c>
      <c r="J316" s="24"/>
      <c r="K316" s="13">
        <v>1</v>
      </c>
      <c r="L316" s="23">
        <v>3</v>
      </c>
      <c r="M316" s="5">
        <v>1</v>
      </c>
      <c r="N316" s="6"/>
      <c r="O316" s="7"/>
      <c r="P316" s="8"/>
      <c r="Q316" s="7"/>
      <c r="R316" s="19">
        <v>1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 t="s">
        <v>236</v>
      </c>
      <c r="D317" s="22">
        <v>3</v>
      </c>
      <c r="E317" s="22">
        <v>23</v>
      </c>
      <c r="F317" s="16" t="s">
        <v>238</v>
      </c>
      <c r="G317" s="23">
        <v>14</v>
      </c>
      <c r="H317" s="23">
        <v>3</v>
      </c>
      <c r="I317" s="16">
        <v>2</v>
      </c>
      <c r="J317" s="24"/>
      <c r="K317" s="13">
        <v>1</v>
      </c>
      <c r="L317" s="23">
        <v>1</v>
      </c>
      <c r="M317" s="5">
        <v>1</v>
      </c>
      <c r="N317" s="6"/>
      <c r="O317" s="7"/>
      <c r="P317" s="8"/>
      <c r="Q317" s="7"/>
      <c r="R317" s="19">
        <v>1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 t="s">
        <v>236</v>
      </c>
      <c r="D318" s="22">
        <v>3</v>
      </c>
      <c r="E318" s="22">
        <v>23</v>
      </c>
      <c r="F318" s="16" t="s">
        <v>238</v>
      </c>
      <c r="G318" s="23">
        <v>14</v>
      </c>
      <c r="H318" s="23">
        <v>2</v>
      </c>
      <c r="I318" s="16">
        <v>2</v>
      </c>
      <c r="J318" s="24"/>
      <c r="K318" s="13">
        <v>1</v>
      </c>
      <c r="L318" s="23">
        <v>1</v>
      </c>
      <c r="M318" s="5"/>
      <c r="N318" s="6">
        <v>1</v>
      </c>
      <c r="O318" s="7"/>
      <c r="P318" s="8"/>
      <c r="Q318" s="7"/>
      <c r="R318" s="19">
        <v>1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236</v>
      </c>
      <c r="D319" s="22">
        <v>3</v>
      </c>
      <c r="E319" s="22">
        <v>23</v>
      </c>
      <c r="F319" s="16" t="s">
        <v>238</v>
      </c>
      <c r="G319" s="23">
        <v>14</v>
      </c>
      <c r="H319" s="23">
        <v>7</v>
      </c>
      <c r="I319" s="16">
        <v>2</v>
      </c>
      <c r="J319" s="24"/>
      <c r="K319" s="13">
        <v>1</v>
      </c>
      <c r="L319" s="23">
        <v>1</v>
      </c>
      <c r="M319" s="5">
        <v>1</v>
      </c>
      <c r="N319" s="6"/>
      <c r="O319" s="7"/>
      <c r="P319" s="8"/>
      <c r="Q319" s="7"/>
      <c r="R319" s="19">
        <v>1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236</v>
      </c>
      <c r="D320" s="22">
        <v>3</v>
      </c>
      <c r="E320" s="22">
        <v>23</v>
      </c>
      <c r="F320" s="16" t="s">
        <v>238</v>
      </c>
      <c r="G320" s="23">
        <v>14</v>
      </c>
      <c r="H320" s="23">
        <v>4</v>
      </c>
      <c r="I320" s="16">
        <v>2</v>
      </c>
      <c r="J320" s="24"/>
      <c r="K320" s="13">
        <v>1</v>
      </c>
      <c r="L320" s="23">
        <v>1</v>
      </c>
      <c r="M320" s="5">
        <v>1</v>
      </c>
      <c r="N320" s="6"/>
      <c r="O320" s="7"/>
      <c r="P320" s="8"/>
      <c r="Q320" s="7"/>
      <c r="R320" s="19">
        <v>1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236</v>
      </c>
      <c r="D321" s="22">
        <v>3</v>
      </c>
      <c r="E321" s="22">
        <v>23</v>
      </c>
      <c r="F321" s="16" t="s">
        <v>238</v>
      </c>
      <c r="G321" s="23">
        <v>14</v>
      </c>
      <c r="H321" s="23">
        <v>4</v>
      </c>
      <c r="I321" s="16">
        <v>2</v>
      </c>
      <c r="J321" s="24"/>
      <c r="K321" s="13">
        <v>1</v>
      </c>
      <c r="L321" s="23">
        <v>1</v>
      </c>
      <c r="M321" s="5"/>
      <c r="N321" s="6">
        <v>1</v>
      </c>
      <c r="O321" s="7"/>
      <c r="P321" s="8"/>
      <c r="Q321" s="7"/>
      <c r="R321" s="19">
        <v>1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 t="s">
        <v>236</v>
      </c>
      <c r="D322" s="22">
        <v>3</v>
      </c>
      <c r="E322" s="22">
        <v>23</v>
      </c>
      <c r="F322" s="16" t="s">
        <v>238</v>
      </c>
      <c r="G322" s="23">
        <v>14</v>
      </c>
      <c r="H322" s="23">
        <v>3</v>
      </c>
      <c r="I322" s="16">
        <v>2</v>
      </c>
      <c r="J322" s="24"/>
      <c r="K322" s="13">
        <v>1</v>
      </c>
      <c r="L322" s="23">
        <v>1</v>
      </c>
      <c r="M322" s="5"/>
      <c r="N322" s="6">
        <v>1</v>
      </c>
      <c r="O322" s="7">
        <v>1</v>
      </c>
      <c r="P322" s="8"/>
      <c r="Q322" s="7"/>
      <c r="R322" s="19">
        <v>2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236</v>
      </c>
      <c r="D323" s="22">
        <v>3</v>
      </c>
      <c r="E323" s="22">
        <v>23</v>
      </c>
      <c r="F323" s="16" t="s">
        <v>238</v>
      </c>
      <c r="G323" s="23">
        <v>14</v>
      </c>
      <c r="H323" s="23">
        <v>3</v>
      </c>
      <c r="I323" s="16">
        <v>2</v>
      </c>
      <c r="J323" s="24"/>
      <c r="K323" s="13">
        <v>1</v>
      </c>
      <c r="L323" s="23">
        <v>1</v>
      </c>
      <c r="M323" s="5"/>
      <c r="N323" s="6"/>
      <c r="O323" s="7">
        <v>1</v>
      </c>
      <c r="P323" s="8"/>
      <c r="Q323" s="7"/>
      <c r="R323" s="19">
        <v>1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 t="s">
        <v>236</v>
      </c>
      <c r="D324" s="22">
        <v>3</v>
      </c>
      <c r="E324" s="22">
        <v>23</v>
      </c>
      <c r="F324" s="16" t="s">
        <v>238</v>
      </c>
      <c r="G324" s="23">
        <v>14</v>
      </c>
      <c r="H324" s="23">
        <v>5</v>
      </c>
      <c r="I324" s="16">
        <v>2</v>
      </c>
      <c r="J324" s="24"/>
      <c r="K324" s="13">
        <v>1</v>
      </c>
      <c r="L324" s="23">
        <v>1</v>
      </c>
      <c r="M324" s="5"/>
      <c r="N324" s="6"/>
      <c r="O324" s="7">
        <v>1</v>
      </c>
      <c r="P324" s="8"/>
      <c r="Q324" s="7"/>
      <c r="R324" s="19">
        <v>1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 t="s">
        <v>236</v>
      </c>
      <c r="D325" s="22">
        <v>3</v>
      </c>
      <c r="E325" s="22">
        <v>23</v>
      </c>
      <c r="F325" s="16" t="s">
        <v>238</v>
      </c>
      <c r="G325" s="23">
        <v>14</v>
      </c>
      <c r="H325" s="23">
        <v>1</v>
      </c>
      <c r="I325" s="16">
        <v>2</v>
      </c>
      <c r="J325" s="24"/>
      <c r="K325" s="13">
        <v>2</v>
      </c>
      <c r="L325" s="23"/>
      <c r="M325" s="5"/>
      <c r="N325" s="6"/>
      <c r="O325" s="7"/>
      <c r="P325" s="8"/>
      <c r="Q325" s="7"/>
      <c r="R325" s="19">
        <v>0</v>
      </c>
      <c r="S325" s="23">
        <v>1</v>
      </c>
      <c r="T325" s="5"/>
      <c r="U325" s="6">
        <v>1</v>
      </c>
      <c r="V325" s="7"/>
      <c r="W325" s="8"/>
      <c r="X325" s="7"/>
      <c r="Y325" s="7"/>
      <c r="Z325" s="12"/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 t="s">
        <v>236</v>
      </c>
      <c r="D326" s="22">
        <v>3</v>
      </c>
      <c r="E326" s="22">
        <v>23</v>
      </c>
      <c r="F326" s="16" t="s">
        <v>238</v>
      </c>
      <c r="G326" s="23">
        <v>14</v>
      </c>
      <c r="H326" s="23">
        <v>3</v>
      </c>
      <c r="I326" s="16">
        <v>2</v>
      </c>
      <c r="J326" s="24"/>
      <c r="K326" s="13">
        <v>2</v>
      </c>
      <c r="L326" s="23"/>
      <c r="M326" s="5"/>
      <c r="N326" s="6"/>
      <c r="O326" s="7"/>
      <c r="P326" s="8"/>
      <c r="Q326" s="7"/>
      <c r="R326" s="19">
        <v>0</v>
      </c>
      <c r="S326" s="23">
        <v>1</v>
      </c>
      <c r="T326" s="5">
        <v>1</v>
      </c>
      <c r="U326" s="6"/>
      <c r="V326" s="7"/>
      <c r="W326" s="8"/>
      <c r="X326" s="7"/>
      <c r="Y326" s="7"/>
      <c r="Z326" s="12"/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 t="s">
        <v>236</v>
      </c>
      <c r="D327" s="22">
        <v>3</v>
      </c>
      <c r="E327" s="22">
        <v>23</v>
      </c>
      <c r="F327" s="16" t="s">
        <v>238</v>
      </c>
      <c r="G327" s="23">
        <v>14</v>
      </c>
      <c r="H327" s="23">
        <v>2</v>
      </c>
      <c r="I327" s="16">
        <v>2</v>
      </c>
      <c r="J327" s="24"/>
      <c r="K327" s="13">
        <v>2</v>
      </c>
      <c r="L327" s="23"/>
      <c r="M327" s="5"/>
      <c r="N327" s="6"/>
      <c r="O327" s="7"/>
      <c r="P327" s="8"/>
      <c r="Q327" s="7"/>
      <c r="R327" s="19">
        <v>0</v>
      </c>
      <c r="S327" s="23">
        <v>1</v>
      </c>
      <c r="T327" s="5"/>
      <c r="U327" s="6">
        <v>1</v>
      </c>
      <c r="V327" s="7"/>
      <c r="W327" s="8"/>
      <c r="X327" s="7"/>
      <c r="Y327" s="7"/>
      <c r="Z327" s="12"/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 t="s">
        <v>236</v>
      </c>
      <c r="D328" s="22">
        <v>3</v>
      </c>
      <c r="E328" s="22">
        <v>23</v>
      </c>
      <c r="F328" s="16" t="s">
        <v>238</v>
      </c>
      <c r="G328" s="23">
        <v>14</v>
      </c>
      <c r="H328" s="23">
        <v>5</v>
      </c>
      <c r="I328" s="16">
        <v>2</v>
      </c>
      <c r="J328" s="24"/>
      <c r="K328" s="13">
        <v>2</v>
      </c>
      <c r="L328" s="23"/>
      <c r="M328" s="5"/>
      <c r="N328" s="6"/>
      <c r="O328" s="7"/>
      <c r="P328" s="8"/>
      <c r="Q328" s="7"/>
      <c r="R328" s="19">
        <v>0</v>
      </c>
      <c r="S328" s="23">
        <v>1</v>
      </c>
      <c r="T328" s="5"/>
      <c r="U328" s="6">
        <v>1</v>
      </c>
      <c r="V328" s="7"/>
      <c r="W328" s="8"/>
      <c r="X328" s="7">
        <v>2</v>
      </c>
      <c r="Y328" s="7"/>
      <c r="Z328" s="12"/>
      <c r="AA328" s="19">
        <v>3</v>
      </c>
    </row>
    <row r="329" spans="1:27" ht="15.95" customHeight="1" x14ac:dyDescent="0.15">
      <c r="A329" s="1">
        <v>318</v>
      </c>
      <c r="B329" s="30">
        <v>1</v>
      </c>
      <c r="C329" s="21" t="s">
        <v>236</v>
      </c>
      <c r="D329" s="22">
        <v>3</v>
      </c>
      <c r="E329" s="22">
        <v>23</v>
      </c>
      <c r="F329" s="16" t="s">
        <v>238</v>
      </c>
      <c r="G329" s="23">
        <v>14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/>
      <c r="N329" s="6">
        <v>1</v>
      </c>
      <c r="O329" s="7"/>
      <c r="P329" s="8"/>
      <c r="Q329" s="7"/>
      <c r="R329" s="19">
        <v>1</v>
      </c>
      <c r="S329" s="23">
        <v>1</v>
      </c>
      <c r="T329" s="5"/>
      <c r="U329" s="6">
        <v>1</v>
      </c>
      <c r="V329" s="7"/>
      <c r="W329" s="8"/>
      <c r="X329" s="7"/>
      <c r="Y329" s="7"/>
      <c r="Z329" s="12"/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 t="s">
        <v>236</v>
      </c>
      <c r="D330" s="22">
        <v>3</v>
      </c>
      <c r="E330" s="22">
        <v>23</v>
      </c>
      <c r="F330" s="16" t="s">
        <v>238</v>
      </c>
      <c r="G330" s="23">
        <v>14</v>
      </c>
      <c r="H330" s="23">
        <v>2</v>
      </c>
      <c r="I330" s="16">
        <v>2</v>
      </c>
      <c r="J330" s="24"/>
      <c r="K330" s="13">
        <v>3</v>
      </c>
      <c r="L330" s="23">
        <v>1</v>
      </c>
      <c r="M330" s="5"/>
      <c r="N330" s="6">
        <v>1</v>
      </c>
      <c r="O330" s="7"/>
      <c r="P330" s="8"/>
      <c r="Q330" s="7"/>
      <c r="R330" s="19">
        <v>1</v>
      </c>
      <c r="S330" s="23">
        <v>1</v>
      </c>
      <c r="T330" s="5"/>
      <c r="U330" s="6">
        <v>1</v>
      </c>
      <c r="V330" s="7"/>
      <c r="W330" s="8"/>
      <c r="X330" s="7">
        <v>1</v>
      </c>
      <c r="Y330" s="7">
        <v>1</v>
      </c>
      <c r="Z330" s="12"/>
      <c r="AA330" s="19">
        <v>3</v>
      </c>
    </row>
    <row r="331" spans="1:27" ht="15.95" customHeight="1" x14ac:dyDescent="0.15">
      <c r="A331" s="1">
        <v>320</v>
      </c>
      <c r="B331" s="30">
        <v>1</v>
      </c>
      <c r="C331" s="21" t="s">
        <v>236</v>
      </c>
      <c r="D331" s="22">
        <v>3</v>
      </c>
      <c r="E331" s="22">
        <v>23</v>
      </c>
      <c r="F331" s="16" t="s">
        <v>238</v>
      </c>
      <c r="G331" s="23">
        <v>14</v>
      </c>
      <c r="H331" s="23">
        <v>4</v>
      </c>
      <c r="I331" s="16">
        <v>2</v>
      </c>
      <c r="J331" s="24"/>
      <c r="K331" s="13">
        <v>1</v>
      </c>
      <c r="L331" s="23">
        <v>1</v>
      </c>
      <c r="M331" s="5"/>
      <c r="N331" s="6">
        <v>1</v>
      </c>
      <c r="O331" s="7"/>
      <c r="P331" s="8"/>
      <c r="Q331" s="7"/>
      <c r="R331" s="19">
        <v>1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 t="s">
        <v>236</v>
      </c>
      <c r="D332" s="22">
        <v>3</v>
      </c>
      <c r="E332" s="22">
        <v>23</v>
      </c>
      <c r="F332" s="16" t="s">
        <v>238</v>
      </c>
      <c r="G332" s="23">
        <v>14</v>
      </c>
      <c r="H332" s="23">
        <v>4</v>
      </c>
      <c r="I332" s="16">
        <v>2</v>
      </c>
      <c r="J332" s="24"/>
      <c r="K332" s="13">
        <v>1</v>
      </c>
      <c r="L332" s="23">
        <v>1</v>
      </c>
      <c r="M332" s="5"/>
      <c r="N332" s="6"/>
      <c r="O332" s="7"/>
      <c r="P332" s="8">
        <v>1</v>
      </c>
      <c r="Q332" s="7"/>
      <c r="R332" s="19">
        <v>1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>
        <v>1</v>
      </c>
      <c r="C333" s="21" t="s">
        <v>236</v>
      </c>
      <c r="D333" s="22">
        <v>3</v>
      </c>
      <c r="E333" s="22">
        <v>23</v>
      </c>
      <c r="F333" s="16" t="s">
        <v>238</v>
      </c>
      <c r="G333" s="23">
        <v>14</v>
      </c>
      <c r="H333" s="23">
        <v>2</v>
      </c>
      <c r="I333" s="16">
        <v>2</v>
      </c>
      <c r="J333" s="24"/>
      <c r="K333" s="13">
        <v>3</v>
      </c>
      <c r="L333" s="23">
        <v>1</v>
      </c>
      <c r="M333" s="5"/>
      <c r="N333" s="6">
        <v>1</v>
      </c>
      <c r="O333" s="7"/>
      <c r="P333" s="8"/>
      <c r="Q333" s="7"/>
      <c r="R333" s="19">
        <v>1</v>
      </c>
      <c r="S333" s="23">
        <v>1</v>
      </c>
      <c r="T333" s="5"/>
      <c r="U333" s="6">
        <v>1</v>
      </c>
      <c r="V333" s="7"/>
      <c r="W333" s="8"/>
      <c r="X333" s="7">
        <v>1</v>
      </c>
      <c r="Y333" s="7"/>
      <c r="Z333" s="12"/>
      <c r="AA333" s="19">
        <v>2</v>
      </c>
    </row>
    <row r="334" spans="1:27" ht="15.95" customHeight="1" x14ac:dyDescent="0.15">
      <c r="A334" s="1">
        <v>323</v>
      </c>
      <c r="B334" s="30">
        <v>1</v>
      </c>
      <c r="C334" s="21" t="s">
        <v>236</v>
      </c>
      <c r="D334" s="22">
        <v>3</v>
      </c>
      <c r="E334" s="22">
        <v>23</v>
      </c>
      <c r="F334" s="16" t="s">
        <v>238</v>
      </c>
      <c r="G334" s="23">
        <v>14</v>
      </c>
      <c r="H334" s="23">
        <v>7</v>
      </c>
      <c r="I334" s="16">
        <v>2</v>
      </c>
      <c r="J334" s="24"/>
      <c r="K334" s="13">
        <v>1</v>
      </c>
      <c r="L334" s="23">
        <v>1</v>
      </c>
      <c r="M334" s="5"/>
      <c r="N334" s="6"/>
      <c r="O334" s="7"/>
      <c r="P334" s="8">
        <v>1</v>
      </c>
      <c r="Q334" s="7"/>
      <c r="R334" s="19">
        <v>1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 t="s">
        <v>236</v>
      </c>
      <c r="D335" s="22">
        <v>3</v>
      </c>
      <c r="E335" s="22">
        <v>23</v>
      </c>
      <c r="F335" s="16" t="s">
        <v>238</v>
      </c>
      <c r="G335" s="23">
        <v>14</v>
      </c>
      <c r="H335" s="23">
        <v>2</v>
      </c>
      <c r="I335" s="16">
        <v>2</v>
      </c>
      <c r="J335" s="24"/>
      <c r="K335" s="13">
        <v>1</v>
      </c>
      <c r="L335" s="23">
        <v>1</v>
      </c>
      <c r="M335" s="5"/>
      <c r="N335" s="6">
        <v>1</v>
      </c>
      <c r="O335" s="7"/>
      <c r="P335" s="8"/>
      <c r="Q335" s="7"/>
      <c r="R335" s="19">
        <v>1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 t="s">
        <v>236</v>
      </c>
      <c r="D336" s="22">
        <v>3</v>
      </c>
      <c r="E336" s="22">
        <v>23</v>
      </c>
      <c r="F336" s="16" t="s">
        <v>238</v>
      </c>
      <c r="G336" s="23">
        <v>15</v>
      </c>
      <c r="H336" s="23">
        <v>6</v>
      </c>
      <c r="I336" s="16">
        <v>2</v>
      </c>
      <c r="J336" s="24"/>
      <c r="K336" s="13">
        <v>1</v>
      </c>
      <c r="L336" s="23">
        <v>1</v>
      </c>
      <c r="M336" s="5"/>
      <c r="N336" s="6">
        <v>1</v>
      </c>
      <c r="O336" s="7">
        <v>1</v>
      </c>
      <c r="P336" s="8"/>
      <c r="Q336" s="7"/>
      <c r="R336" s="19">
        <v>2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 t="s">
        <v>236</v>
      </c>
      <c r="D337" s="22">
        <v>3</v>
      </c>
      <c r="E337" s="22">
        <v>23</v>
      </c>
      <c r="F337" s="16" t="s">
        <v>238</v>
      </c>
      <c r="G337" s="23">
        <v>15</v>
      </c>
      <c r="H337" s="23">
        <v>5</v>
      </c>
      <c r="I337" s="16">
        <v>2</v>
      </c>
      <c r="J337" s="24"/>
      <c r="K337" s="13">
        <v>3</v>
      </c>
      <c r="L337" s="23">
        <v>1</v>
      </c>
      <c r="M337" s="5">
        <v>1</v>
      </c>
      <c r="N337" s="6"/>
      <c r="O337" s="7"/>
      <c r="P337" s="8"/>
      <c r="Q337" s="7"/>
      <c r="R337" s="19">
        <v>1</v>
      </c>
      <c r="S337" s="23">
        <v>1</v>
      </c>
      <c r="T337" s="5">
        <v>1</v>
      </c>
      <c r="U337" s="6"/>
      <c r="V337" s="7"/>
      <c r="W337" s="8"/>
      <c r="X337" s="7"/>
      <c r="Y337" s="7"/>
      <c r="Z337" s="12"/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 t="s">
        <v>236</v>
      </c>
      <c r="D338" s="22">
        <v>3</v>
      </c>
      <c r="E338" s="22">
        <v>23</v>
      </c>
      <c r="F338" s="16" t="s">
        <v>238</v>
      </c>
      <c r="G338" s="23">
        <v>15</v>
      </c>
      <c r="H338" s="23">
        <v>4</v>
      </c>
      <c r="I338" s="16">
        <v>2</v>
      </c>
      <c r="J338" s="24"/>
      <c r="K338" s="13">
        <v>2</v>
      </c>
      <c r="L338" s="23"/>
      <c r="M338" s="5"/>
      <c r="N338" s="6"/>
      <c r="O338" s="7"/>
      <c r="P338" s="8"/>
      <c r="Q338" s="7"/>
      <c r="R338" s="19">
        <v>0</v>
      </c>
      <c r="S338" s="23">
        <v>1</v>
      </c>
      <c r="T338" s="5"/>
      <c r="U338" s="6">
        <v>1</v>
      </c>
      <c r="V338" s="7"/>
      <c r="W338" s="8"/>
      <c r="X338" s="7"/>
      <c r="Y338" s="7"/>
      <c r="Z338" s="12"/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 t="s">
        <v>236</v>
      </c>
      <c r="D339" s="22">
        <v>3</v>
      </c>
      <c r="E339" s="22">
        <v>23</v>
      </c>
      <c r="F339" s="16" t="s">
        <v>238</v>
      </c>
      <c r="G339" s="23">
        <v>15</v>
      </c>
      <c r="H339" s="23">
        <v>2</v>
      </c>
      <c r="I339" s="16">
        <v>2</v>
      </c>
      <c r="J339" s="24"/>
      <c r="K339" s="13">
        <v>3</v>
      </c>
      <c r="L339" s="23">
        <v>1</v>
      </c>
      <c r="M339" s="5"/>
      <c r="N339" s="6">
        <v>1</v>
      </c>
      <c r="O339" s="7"/>
      <c r="P339" s="8"/>
      <c r="Q339" s="7"/>
      <c r="R339" s="19">
        <v>1</v>
      </c>
      <c r="S339" s="23">
        <v>1</v>
      </c>
      <c r="T339" s="5"/>
      <c r="U339" s="6">
        <v>1</v>
      </c>
      <c r="V339" s="7"/>
      <c r="W339" s="8"/>
      <c r="X339" s="7"/>
      <c r="Y339" s="7"/>
      <c r="Z339" s="12"/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 t="s">
        <v>236</v>
      </c>
      <c r="D340" s="22">
        <v>3</v>
      </c>
      <c r="E340" s="22">
        <v>23</v>
      </c>
      <c r="F340" s="16" t="s">
        <v>238</v>
      </c>
      <c r="G340" s="23">
        <v>15</v>
      </c>
      <c r="H340" s="23">
        <v>7</v>
      </c>
      <c r="I340" s="16">
        <v>2</v>
      </c>
      <c r="J340" s="24"/>
      <c r="K340" s="13">
        <v>2</v>
      </c>
      <c r="L340" s="23"/>
      <c r="M340" s="5"/>
      <c r="N340" s="6"/>
      <c r="O340" s="7"/>
      <c r="P340" s="8"/>
      <c r="Q340" s="7"/>
      <c r="R340" s="19">
        <v>0</v>
      </c>
      <c r="S340" s="23">
        <v>1</v>
      </c>
      <c r="T340" s="5"/>
      <c r="U340" s="6"/>
      <c r="V340" s="7"/>
      <c r="W340" s="8"/>
      <c r="X340" s="7">
        <v>1</v>
      </c>
      <c r="Y340" s="7"/>
      <c r="Z340" s="12"/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 t="s">
        <v>236</v>
      </c>
      <c r="D341" s="22">
        <v>3</v>
      </c>
      <c r="E341" s="22">
        <v>23</v>
      </c>
      <c r="F341" s="16" t="s">
        <v>238</v>
      </c>
      <c r="G341" s="23">
        <v>15</v>
      </c>
      <c r="H341" s="23">
        <v>6</v>
      </c>
      <c r="I341" s="16">
        <v>2</v>
      </c>
      <c r="J341" s="24"/>
      <c r="K341" s="13">
        <v>1</v>
      </c>
      <c r="L341" s="23">
        <v>1</v>
      </c>
      <c r="M341" s="5"/>
      <c r="N341" s="6"/>
      <c r="O341" s="7">
        <v>2</v>
      </c>
      <c r="P341" s="8"/>
      <c r="Q341" s="7"/>
      <c r="R341" s="19">
        <v>2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 t="s">
        <v>236</v>
      </c>
      <c r="D342" s="22">
        <v>3</v>
      </c>
      <c r="E342" s="22">
        <v>23</v>
      </c>
      <c r="F342" s="16" t="s">
        <v>238</v>
      </c>
      <c r="G342" s="23">
        <v>15</v>
      </c>
      <c r="H342" s="23">
        <v>1</v>
      </c>
      <c r="I342" s="16">
        <v>2</v>
      </c>
      <c r="J342" s="24"/>
      <c r="K342" s="13">
        <v>1</v>
      </c>
      <c r="L342" s="23">
        <v>1</v>
      </c>
      <c r="M342" s="5"/>
      <c r="N342" s="6">
        <v>1</v>
      </c>
      <c r="O342" s="7"/>
      <c r="P342" s="8"/>
      <c r="Q342" s="7"/>
      <c r="R342" s="19">
        <v>1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>
        <v>1</v>
      </c>
      <c r="C343" s="21" t="s">
        <v>236</v>
      </c>
      <c r="D343" s="22">
        <v>3</v>
      </c>
      <c r="E343" s="22">
        <v>23</v>
      </c>
      <c r="F343" s="16" t="s">
        <v>238</v>
      </c>
      <c r="G343" s="23">
        <v>15</v>
      </c>
      <c r="H343" s="23">
        <v>2</v>
      </c>
      <c r="I343" s="16">
        <v>2</v>
      </c>
      <c r="J343" s="24"/>
      <c r="K343" s="13">
        <v>3</v>
      </c>
      <c r="L343" s="23">
        <v>1</v>
      </c>
      <c r="M343" s="5"/>
      <c r="N343" s="6">
        <v>1</v>
      </c>
      <c r="O343" s="7"/>
      <c r="P343" s="8"/>
      <c r="Q343" s="7"/>
      <c r="R343" s="19">
        <v>1</v>
      </c>
      <c r="S343" s="23">
        <v>1</v>
      </c>
      <c r="T343" s="5"/>
      <c r="U343" s="6">
        <v>1</v>
      </c>
      <c r="V343" s="7"/>
      <c r="W343" s="8"/>
      <c r="X343" s="7">
        <v>1</v>
      </c>
      <c r="Y343" s="7"/>
      <c r="Z343" s="12">
        <v>1</v>
      </c>
      <c r="AA343" s="19">
        <v>3</v>
      </c>
    </row>
    <row r="344" spans="1:27" ht="15.95" customHeight="1" x14ac:dyDescent="0.15">
      <c r="A344" s="1">
        <v>333</v>
      </c>
      <c r="B344" s="30">
        <v>1</v>
      </c>
      <c r="C344" s="21" t="s">
        <v>236</v>
      </c>
      <c r="D344" s="22">
        <v>3</v>
      </c>
      <c r="E344" s="22">
        <v>23</v>
      </c>
      <c r="F344" s="16" t="s">
        <v>238</v>
      </c>
      <c r="G344" s="23">
        <v>15</v>
      </c>
      <c r="H344" s="23">
        <v>2</v>
      </c>
      <c r="I344" s="16">
        <v>2</v>
      </c>
      <c r="J344" s="24"/>
      <c r="K344" s="13">
        <v>2</v>
      </c>
      <c r="L344" s="23"/>
      <c r="M344" s="5"/>
      <c r="N344" s="6"/>
      <c r="O344" s="7"/>
      <c r="P344" s="8"/>
      <c r="Q344" s="7"/>
      <c r="R344" s="19">
        <v>0</v>
      </c>
      <c r="S344" s="23">
        <v>1</v>
      </c>
      <c r="T344" s="5"/>
      <c r="U344" s="6">
        <v>1</v>
      </c>
      <c r="V344" s="7"/>
      <c r="W344" s="8"/>
      <c r="X344" s="7"/>
      <c r="Y344" s="7"/>
      <c r="Z344" s="12"/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 t="s">
        <v>236</v>
      </c>
      <c r="D345" s="22">
        <v>3</v>
      </c>
      <c r="E345" s="22">
        <v>23</v>
      </c>
      <c r="F345" s="16" t="s">
        <v>238</v>
      </c>
      <c r="G345" s="23">
        <v>15</v>
      </c>
      <c r="H345" s="23">
        <v>6</v>
      </c>
      <c r="I345" s="16">
        <v>2</v>
      </c>
      <c r="J345" s="24"/>
      <c r="K345" s="13">
        <v>1</v>
      </c>
      <c r="L345" s="23">
        <v>1</v>
      </c>
      <c r="M345" s="5"/>
      <c r="N345" s="6">
        <v>2</v>
      </c>
      <c r="O345" s="7"/>
      <c r="P345" s="8"/>
      <c r="Q345" s="7"/>
      <c r="R345" s="19">
        <v>2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 t="s">
        <v>236</v>
      </c>
      <c r="D346" s="22">
        <v>3</v>
      </c>
      <c r="E346" s="22">
        <v>23</v>
      </c>
      <c r="F346" s="16" t="s">
        <v>238</v>
      </c>
      <c r="G346" s="23">
        <v>15</v>
      </c>
      <c r="H346" s="23">
        <v>3</v>
      </c>
      <c r="I346" s="16">
        <v>2</v>
      </c>
      <c r="J346" s="24"/>
      <c r="K346" s="13">
        <v>1</v>
      </c>
      <c r="L346" s="23">
        <v>1</v>
      </c>
      <c r="M346" s="5"/>
      <c r="N346" s="6">
        <v>1</v>
      </c>
      <c r="O346" s="7"/>
      <c r="P346" s="8"/>
      <c r="Q346" s="7"/>
      <c r="R346" s="19">
        <v>1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>
        <v>1</v>
      </c>
      <c r="C347" s="21" t="s">
        <v>236</v>
      </c>
      <c r="D347" s="22">
        <v>3</v>
      </c>
      <c r="E347" s="22">
        <v>23</v>
      </c>
      <c r="F347" s="16" t="s">
        <v>238</v>
      </c>
      <c r="G347" s="23">
        <v>15</v>
      </c>
      <c r="H347" s="23">
        <v>6</v>
      </c>
      <c r="I347" s="16">
        <v>2</v>
      </c>
      <c r="J347" s="24"/>
      <c r="K347" s="13">
        <v>1</v>
      </c>
      <c r="L347" s="23">
        <v>1</v>
      </c>
      <c r="M347" s="5"/>
      <c r="N347" s="6">
        <v>1</v>
      </c>
      <c r="O347" s="7"/>
      <c r="P347" s="8"/>
      <c r="Q347" s="7"/>
      <c r="R347" s="19">
        <v>1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>
        <v>1</v>
      </c>
      <c r="C348" s="21" t="s">
        <v>236</v>
      </c>
      <c r="D348" s="22">
        <v>3</v>
      </c>
      <c r="E348" s="22">
        <v>23</v>
      </c>
      <c r="F348" s="16" t="s">
        <v>238</v>
      </c>
      <c r="G348" s="23">
        <v>15</v>
      </c>
      <c r="H348" s="23">
        <v>2</v>
      </c>
      <c r="I348" s="16">
        <v>2</v>
      </c>
      <c r="J348" s="24"/>
      <c r="K348" s="13">
        <v>1</v>
      </c>
      <c r="L348" s="23">
        <v>1</v>
      </c>
      <c r="M348" s="5"/>
      <c r="N348" s="6">
        <v>1</v>
      </c>
      <c r="O348" s="7"/>
      <c r="P348" s="8"/>
      <c r="Q348" s="7"/>
      <c r="R348" s="19">
        <v>1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>
        <v>1</v>
      </c>
      <c r="C349" s="21" t="s">
        <v>236</v>
      </c>
      <c r="D349" s="22">
        <v>3</v>
      </c>
      <c r="E349" s="22">
        <v>23</v>
      </c>
      <c r="F349" s="16" t="s">
        <v>238</v>
      </c>
      <c r="G349" s="23">
        <v>15</v>
      </c>
      <c r="H349" s="23">
        <v>3</v>
      </c>
      <c r="I349" s="16">
        <v>2</v>
      </c>
      <c r="J349" s="24"/>
      <c r="K349" s="13">
        <v>2</v>
      </c>
      <c r="L349" s="23"/>
      <c r="M349" s="5"/>
      <c r="N349" s="6"/>
      <c r="O349" s="7"/>
      <c r="P349" s="8"/>
      <c r="Q349" s="7"/>
      <c r="R349" s="19">
        <v>0</v>
      </c>
      <c r="S349" s="23">
        <v>1</v>
      </c>
      <c r="T349" s="5"/>
      <c r="U349" s="6">
        <v>1</v>
      </c>
      <c r="V349" s="7"/>
      <c r="W349" s="8"/>
      <c r="X349" s="7">
        <v>1</v>
      </c>
      <c r="Y349" s="7"/>
      <c r="Z349" s="12"/>
      <c r="AA349" s="19">
        <v>2</v>
      </c>
    </row>
    <row r="350" spans="1:27" ht="15.95" customHeight="1" x14ac:dyDescent="0.15">
      <c r="A350" s="1">
        <v>339</v>
      </c>
      <c r="B350" s="30">
        <v>1</v>
      </c>
      <c r="C350" s="21" t="s">
        <v>236</v>
      </c>
      <c r="D350" s="22">
        <v>3</v>
      </c>
      <c r="E350" s="22">
        <v>23</v>
      </c>
      <c r="F350" s="16" t="s">
        <v>238</v>
      </c>
      <c r="G350" s="23">
        <v>15</v>
      </c>
      <c r="H350" s="23">
        <v>2</v>
      </c>
      <c r="I350" s="16">
        <v>2</v>
      </c>
      <c r="J350" s="24"/>
      <c r="K350" s="13">
        <v>1</v>
      </c>
      <c r="L350" s="23">
        <v>2</v>
      </c>
      <c r="M350" s="5"/>
      <c r="N350" s="6"/>
      <c r="O350" s="7"/>
      <c r="P350" s="8">
        <v>1</v>
      </c>
      <c r="Q350" s="7"/>
      <c r="R350" s="19">
        <v>1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>
        <v>1</v>
      </c>
      <c r="C351" s="21" t="s">
        <v>236</v>
      </c>
      <c r="D351" s="22">
        <v>3</v>
      </c>
      <c r="E351" s="22">
        <v>23</v>
      </c>
      <c r="F351" s="16" t="s">
        <v>238</v>
      </c>
      <c r="G351" s="23">
        <v>15</v>
      </c>
      <c r="H351" s="23">
        <v>3</v>
      </c>
      <c r="I351" s="16">
        <v>2</v>
      </c>
      <c r="J351" s="24"/>
      <c r="K351" s="13">
        <v>1</v>
      </c>
      <c r="L351" s="23">
        <v>1</v>
      </c>
      <c r="M351" s="5"/>
      <c r="N351" s="6"/>
      <c r="O351" s="7"/>
      <c r="P351" s="8">
        <v>1</v>
      </c>
      <c r="Q351" s="7"/>
      <c r="R351" s="19">
        <v>1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>
        <v>1</v>
      </c>
      <c r="C352" s="21" t="s">
        <v>236</v>
      </c>
      <c r="D352" s="22">
        <v>3</v>
      </c>
      <c r="E352" s="22">
        <v>23</v>
      </c>
      <c r="F352" s="16" t="s">
        <v>238</v>
      </c>
      <c r="G352" s="23">
        <v>15</v>
      </c>
      <c r="H352" s="23">
        <v>3</v>
      </c>
      <c r="I352" s="16">
        <v>2</v>
      </c>
      <c r="J352" s="24"/>
      <c r="K352" s="13">
        <v>1</v>
      </c>
      <c r="L352" s="23">
        <v>1</v>
      </c>
      <c r="M352" s="5"/>
      <c r="N352" s="6">
        <v>1</v>
      </c>
      <c r="O352" s="7"/>
      <c r="P352" s="8"/>
      <c r="Q352" s="7"/>
      <c r="R352" s="19">
        <v>1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>
        <v>1</v>
      </c>
      <c r="C353" s="21" t="s">
        <v>236</v>
      </c>
      <c r="D353" s="22">
        <v>3</v>
      </c>
      <c r="E353" s="22">
        <v>23</v>
      </c>
      <c r="F353" s="16" t="s">
        <v>238</v>
      </c>
      <c r="G353" s="23">
        <v>15</v>
      </c>
      <c r="H353" s="23">
        <v>3</v>
      </c>
      <c r="I353" s="16">
        <v>2</v>
      </c>
      <c r="J353" s="24"/>
      <c r="K353" s="13">
        <v>1</v>
      </c>
      <c r="L353" s="23">
        <v>2</v>
      </c>
      <c r="M353" s="5"/>
      <c r="N353" s="6"/>
      <c r="O353" s="7"/>
      <c r="P353" s="8">
        <v>2</v>
      </c>
      <c r="Q353" s="7"/>
      <c r="R353" s="19">
        <v>2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>
        <v>1</v>
      </c>
      <c r="C354" s="21" t="s">
        <v>236</v>
      </c>
      <c r="D354" s="22">
        <v>3</v>
      </c>
      <c r="E354" s="22">
        <v>23</v>
      </c>
      <c r="F354" s="16" t="s">
        <v>238</v>
      </c>
      <c r="G354" s="23">
        <v>15</v>
      </c>
      <c r="H354" s="23">
        <v>1</v>
      </c>
      <c r="I354" s="16">
        <v>2</v>
      </c>
      <c r="J354" s="24"/>
      <c r="K354" s="13">
        <v>1</v>
      </c>
      <c r="L354" s="23">
        <v>1</v>
      </c>
      <c r="M354" s="5"/>
      <c r="N354" s="6">
        <v>1</v>
      </c>
      <c r="O354" s="7"/>
      <c r="P354" s="8"/>
      <c r="Q354" s="7"/>
      <c r="R354" s="19">
        <v>1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>
        <v>1</v>
      </c>
      <c r="C355" s="21" t="s">
        <v>236</v>
      </c>
      <c r="D355" s="22">
        <v>3</v>
      </c>
      <c r="E355" s="22">
        <v>23</v>
      </c>
      <c r="F355" s="16" t="s">
        <v>238</v>
      </c>
      <c r="G355" s="23">
        <v>15</v>
      </c>
      <c r="H355" s="23">
        <v>5</v>
      </c>
      <c r="I355" s="16">
        <v>2</v>
      </c>
      <c r="J355" s="24"/>
      <c r="K355" s="13">
        <v>1</v>
      </c>
      <c r="L355" s="23">
        <v>1</v>
      </c>
      <c r="M355" s="5">
        <v>1</v>
      </c>
      <c r="N355" s="6"/>
      <c r="O355" s="7"/>
      <c r="P355" s="8"/>
      <c r="Q355" s="7"/>
      <c r="R355" s="19">
        <v>1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>
        <v>1</v>
      </c>
      <c r="C356" s="21" t="s">
        <v>236</v>
      </c>
      <c r="D356" s="22">
        <v>3</v>
      </c>
      <c r="E356" s="22">
        <v>23</v>
      </c>
      <c r="F356" s="16" t="s">
        <v>238</v>
      </c>
      <c r="G356" s="23">
        <v>15</v>
      </c>
      <c r="H356" s="23">
        <v>4</v>
      </c>
      <c r="I356" s="16">
        <v>2</v>
      </c>
      <c r="J356" s="24"/>
      <c r="K356" s="13">
        <v>1</v>
      </c>
      <c r="L356" s="23">
        <v>1</v>
      </c>
      <c r="M356" s="5">
        <v>1</v>
      </c>
      <c r="N356" s="6"/>
      <c r="O356" s="7"/>
      <c r="P356" s="8"/>
      <c r="Q356" s="7"/>
      <c r="R356" s="19">
        <v>1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>
        <v>1</v>
      </c>
      <c r="C357" s="21" t="s">
        <v>236</v>
      </c>
      <c r="D357" s="22">
        <v>3</v>
      </c>
      <c r="E357" s="22">
        <v>23</v>
      </c>
      <c r="F357" s="16" t="s">
        <v>238</v>
      </c>
      <c r="G357" s="23">
        <v>15</v>
      </c>
      <c r="H357" s="23">
        <v>6</v>
      </c>
      <c r="I357" s="16">
        <v>2</v>
      </c>
      <c r="J357" s="24"/>
      <c r="K357" s="13">
        <v>1</v>
      </c>
      <c r="L357" s="23">
        <v>1</v>
      </c>
      <c r="M357" s="5"/>
      <c r="N357" s="6">
        <v>1</v>
      </c>
      <c r="O357" s="7">
        <v>1</v>
      </c>
      <c r="P357" s="8"/>
      <c r="Q357" s="7"/>
      <c r="R357" s="19">
        <v>2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>
        <v>1</v>
      </c>
      <c r="C358" s="21" t="s">
        <v>236</v>
      </c>
      <c r="D358" s="22">
        <v>3</v>
      </c>
      <c r="E358" s="22">
        <v>23</v>
      </c>
      <c r="F358" s="16" t="s">
        <v>238</v>
      </c>
      <c r="G358" s="23">
        <v>15</v>
      </c>
      <c r="H358" s="23">
        <v>6</v>
      </c>
      <c r="I358" s="16">
        <v>2</v>
      </c>
      <c r="J358" s="24"/>
      <c r="K358" s="13">
        <v>1</v>
      </c>
      <c r="L358" s="23">
        <v>1</v>
      </c>
      <c r="M358" s="5"/>
      <c r="N358" s="6"/>
      <c r="O358" s="7">
        <v>1</v>
      </c>
      <c r="P358" s="8"/>
      <c r="Q358" s="7"/>
      <c r="R358" s="19">
        <v>1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>
        <v>1</v>
      </c>
      <c r="C359" s="21" t="s">
        <v>236</v>
      </c>
      <c r="D359" s="22">
        <v>3</v>
      </c>
      <c r="E359" s="22">
        <v>23</v>
      </c>
      <c r="F359" s="16" t="s">
        <v>238</v>
      </c>
      <c r="G359" s="23">
        <v>15</v>
      </c>
      <c r="H359" s="23">
        <v>2</v>
      </c>
      <c r="I359" s="16">
        <v>2</v>
      </c>
      <c r="J359" s="24"/>
      <c r="K359" s="13">
        <v>1</v>
      </c>
      <c r="L359" s="23">
        <v>2</v>
      </c>
      <c r="M359" s="5"/>
      <c r="N359" s="6">
        <v>1</v>
      </c>
      <c r="O359" s="7"/>
      <c r="P359" s="8"/>
      <c r="Q359" s="7"/>
      <c r="R359" s="19">
        <v>1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>
        <v>1</v>
      </c>
      <c r="C360" s="21" t="s">
        <v>236</v>
      </c>
      <c r="D360" s="22">
        <v>3</v>
      </c>
      <c r="E360" s="22">
        <v>23</v>
      </c>
      <c r="F360" s="16" t="s">
        <v>238</v>
      </c>
      <c r="G360" s="23">
        <v>15</v>
      </c>
      <c r="H360" s="23">
        <v>6</v>
      </c>
      <c r="I360" s="16">
        <v>2</v>
      </c>
      <c r="J360" s="24"/>
      <c r="K360" s="13">
        <v>1</v>
      </c>
      <c r="L360" s="23">
        <v>1</v>
      </c>
      <c r="M360" s="5"/>
      <c r="N360" s="6">
        <v>1</v>
      </c>
      <c r="O360" s="7"/>
      <c r="P360" s="8"/>
      <c r="Q360" s="7"/>
      <c r="R360" s="19">
        <v>1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>
        <v>1</v>
      </c>
      <c r="C361" s="21" t="s">
        <v>236</v>
      </c>
      <c r="D361" s="22">
        <v>3</v>
      </c>
      <c r="E361" s="22">
        <v>23</v>
      </c>
      <c r="F361" s="16" t="s">
        <v>238</v>
      </c>
      <c r="G361" s="23">
        <v>15</v>
      </c>
      <c r="H361" s="23">
        <v>5</v>
      </c>
      <c r="I361" s="16">
        <v>1</v>
      </c>
      <c r="J361" s="24">
        <v>2</v>
      </c>
      <c r="K361" s="13">
        <v>2</v>
      </c>
      <c r="L361" s="23"/>
      <c r="M361" s="5"/>
      <c r="N361" s="6"/>
      <c r="O361" s="7"/>
      <c r="P361" s="8"/>
      <c r="Q361" s="7"/>
      <c r="R361" s="19">
        <v>0</v>
      </c>
      <c r="S361" s="23">
        <v>1</v>
      </c>
      <c r="T361" s="5"/>
      <c r="U361" s="6">
        <v>1</v>
      </c>
      <c r="V361" s="7"/>
      <c r="W361" s="8"/>
      <c r="X361" s="7"/>
      <c r="Y361" s="7"/>
      <c r="Z361" s="12"/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 t="s">
        <v>236</v>
      </c>
      <c r="D362" s="22">
        <v>3</v>
      </c>
      <c r="E362" s="22">
        <v>23</v>
      </c>
      <c r="F362" s="16" t="s">
        <v>238</v>
      </c>
      <c r="G362" s="23">
        <v>15</v>
      </c>
      <c r="H362" s="23">
        <v>2</v>
      </c>
      <c r="I362" s="16">
        <v>2</v>
      </c>
      <c r="J362" s="24"/>
      <c r="K362" s="13">
        <v>1</v>
      </c>
      <c r="L362" s="23">
        <v>1</v>
      </c>
      <c r="M362" s="5"/>
      <c r="N362" s="6">
        <v>1</v>
      </c>
      <c r="O362" s="7"/>
      <c r="P362" s="8"/>
      <c r="Q362" s="7"/>
      <c r="R362" s="19">
        <v>1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>
        <v>1</v>
      </c>
      <c r="C363" s="21" t="s">
        <v>236</v>
      </c>
      <c r="D363" s="22">
        <v>3</v>
      </c>
      <c r="E363" s="22">
        <v>23</v>
      </c>
      <c r="F363" s="16" t="s">
        <v>238</v>
      </c>
      <c r="G363" s="23">
        <v>15</v>
      </c>
      <c r="H363" s="23">
        <v>2</v>
      </c>
      <c r="I363" s="16">
        <v>2</v>
      </c>
      <c r="J363" s="24"/>
      <c r="K363" s="13">
        <v>2</v>
      </c>
      <c r="L363" s="23"/>
      <c r="M363" s="5"/>
      <c r="N363" s="6"/>
      <c r="O363" s="7"/>
      <c r="P363" s="8"/>
      <c r="Q363" s="7"/>
      <c r="R363" s="19">
        <v>0</v>
      </c>
      <c r="S363" s="23">
        <v>1</v>
      </c>
      <c r="T363" s="5"/>
      <c r="U363" s="6">
        <v>1</v>
      </c>
      <c r="V363" s="7"/>
      <c r="W363" s="8"/>
      <c r="X363" s="7">
        <v>1</v>
      </c>
      <c r="Y363" s="7"/>
      <c r="Z363" s="12"/>
      <c r="AA363" s="19">
        <v>2</v>
      </c>
    </row>
    <row r="364" spans="1:27" ht="15.95" customHeight="1" x14ac:dyDescent="0.15">
      <c r="A364" s="1">
        <v>353</v>
      </c>
      <c r="B364" s="30">
        <v>1</v>
      </c>
      <c r="C364" s="21" t="s">
        <v>236</v>
      </c>
      <c r="D364" s="22">
        <v>3</v>
      </c>
      <c r="E364" s="22">
        <v>23</v>
      </c>
      <c r="F364" s="16" t="s">
        <v>238</v>
      </c>
      <c r="G364" s="23">
        <v>15</v>
      </c>
      <c r="H364" s="23">
        <v>5</v>
      </c>
      <c r="I364" s="16">
        <v>2</v>
      </c>
      <c r="J364" s="24"/>
      <c r="K364" s="13">
        <v>1</v>
      </c>
      <c r="L364" s="23">
        <v>1</v>
      </c>
      <c r="M364" s="5">
        <v>1</v>
      </c>
      <c r="N364" s="6"/>
      <c r="O364" s="7"/>
      <c r="P364" s="8"/>
      <c r="Q364" s="7"/>
      <c r="R364" s="19">
        <v>1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>
        <v>1</v>
      </c>
      <c r="C365" s="21" t="s">
        <v>236</v>
      </c>
      <c r="D365" s="22">
        <v>3</v>
      </c>
      <c r="E365" s="22">
        <v>23</v>
      </c>
      <c r="F365" s="16" t="s">
        <v>238</v>
      </c>
      <c r="G365" s="23">
        <v>15</v>
      </c>
      <c r="H365" s="23">
        <v>3</v>
      </c>
      <c r="I365" s="16">
        <v>2</v>
      </c>
      <c r="J365" s="24"/>
      <c r="K365" s="13">
        <v>1</v>
      </c>
      <c r="L365" s="23">
        <v>1</v>
      </c>
      <c r="M365" s="5"/>
      <c r="N365" s="6">
        <v>1</v>
      </c>
      <c r="O365" s="7"/>
      <c r="P365" s="8"/>
      <c r="Q365" s="7"/>
      <c r="R365" s="19">
        <v>1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>
        <v>1</v>
      </c>
      <c r="C366" s="21" t="s">
        <v>236</v>
      </c>
      <c r="D366" s="22">
        <v>3</v>
      </c>
      <c r="E366" s="22">
        <v>23</v>
      </c>
      <c r="F366" s="16" t="s">
        <v>238</v>
      </c>
      <c r="G366" s="23">
        <v>15</v>
      </c>
      <c r="H366" s="23">
        <v>5</v>
      </c>
      <c r="I366" s="16">
        <v>2</v>
      </c>
      <c r="J366" s="24"/>
      <c r="K366" s="13">
        <v>1</v>
      </c>
      <c r="L366" s="23">
        <v>1</v>
      </c>
      <c r="M366" s="5"/>
      <c r="N366" s="6"/>
      <c r="O366" s="7"/>
      <c r="P366" s="8">
        <v>1</v>
      </c>
      <c r="Q366" s="7"/>
      <c r="R366" s="19">
        <v>1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>
        <v>1</v>
      </c>
      <c r="C367" s="21" t="s">
        <v>236</v>
      </c>
      <c r="D367" s="22">
        <v>3</v>
      </c>
      <c r="E367" s="22">
        <v>23</v>
      </c>
      <c r="F367" s="16" t="s">
        <v>238</v>
      </c>
      <c r="G367" s="23">
        <v>15</v>
      </c>
      <c r="H367" s="23">
        <v>2</v>
      </c>
      <c r="I367" s="16">
        <v>2</v>
      </c>
      <c r="J367" s="24"/>
      <c r="K367" s="13">
        <v>2</v>
      </c>
      <c r="L367" s="23"/>
      <c r="M367" s="5"/>
      <c r="N367" s="6"/>
      <c r="O367" s="7"/>
      <c r="P367" s="8"/>
      <c r="Q367" s="7"/>
      <c r="R367" s="19">
        <v>0</v>
      </c>
      <c r="S367" s="23">
        <v>1</v>
      </c>
      <c r="T367" s="5"/>
      <c r="U367" s="6">
        <v>1</v>
      </c>
      <c r="V367" s="7"/>
      <c r="W367" s="8"/>
      <c r="X367" s="7">
        <v>1</v>
      </c>
      <c r="Y367" s="7"/>
      <c r="Z367" s="12"/>
      <c r="AA367" s="19">
        <v>2</v>
      </c>
    </row>
    <row r="368" spans="1:27" ht="15.95" customHeight="1" x14ac:dyDescent="0.15">
      <c r="A368" s="1">
        <v>357</v>
      </c>
      <c r="B368" s="30">
        <v>1</v>
      </c>
      <c r="C368" s="21" t="s">
        <v>236</v>
      </c>
      <c r="D368" s="22">
        <v>3</v>
      </c>
      <c r="E368" s="22">
        <v>23</v>
      </c>
      <c r="F368" s="16" t="s">
        <v>238</v>
      </c>
      <c r="G368" s="23">
        <v>15</v>
      </c>
      <c r="H368" s="23">
        <v>4</v>
      </c>
      <c r="I368" s="16">
        <v>2</v>
      </c>
      <c r="J368" s="24"/>
      <c r="K368" s="13">
        <v>1</v>
      </c>
      <c r="L368" s="23">
        <v>1</v>
      </c>
      <c r="M368" s="5"/>
      <c r="N368" s="6"/>
      <c r="O368" s="7"/>
      <c r="P368" s="8">
        <v>1</v>
      </c>
      <c r="Q368" s="7"/>
      <c r="R368" s="19">
        <v>1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>
        <v>1</v>
      </c>
      <c r="C369" s="21" t="s">
        <v>236</v>
      </c>
      <c r="D369" s="22">
        <v>3</v>
      </c>
      <c r="E369" s="22">
        <v>23</v>
      </c>
      <c r="F369" s="16" t="s">
        <v>238</v>
      </c>
      <c r="G369" s="23">
        <v>15</v>
      </c>
      <c r="H369" s="23">
        <v>8</v>
      </c>
      <c r="I369" s="16">
        <v>2</v>
      </c>
      <c r="J369" s="24"/>
      <c r="K369" s="13">
        <v>1</v>
      </c>
      <c r="L369" s="23">
        <v>1</v>
      </c>
      <c r="M369" s="5"/>
      <c r="N369" s="6">
        <v>1</v>
      </c>
      <c r="O369" s="7"/>
      <c r="P369" s="8"/>
      <c r="Q369" s="7"/>
      <c r="R369" s="19">
        <v>1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>
        <v>1</v>
      </c>
      <c r="C370" s="21" t="s">
        <v>236</v>
      </c>
      <c r="D370" s="22">
        <v>3</v>
      </c>
      <c r="E370" s="22">
        <v>23</v>
      </c>
      <c r="F370" s="16" t="s">
        <v>238</v>
      </c>
      <c r="G370" s="23">
        <v>15</v>
      </c>
      <c r="H370" s="23">
        <v>5</v>
      </c>
      <c r="I370" s="16">
        <v>2</v>
      </c>
      <c r="J370" s="24"/>
      <c r="K370" s="13">
        <v>1</v>
      </c>
      <c r="L370" s="23">
        <v>1</v>
      </c>
      <c r="M370" s="5"/>
      <c r="N370" s="6">
        <v>2</v>
      </c>
      <c r="O370" s="7"/>
      <c r="P370" s="8"/>
      <c r="Q370" s="7"/>
      <c r="R370" s="19">
        <v>2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>
        <v>1</v>
      </c>
      <c r="C371" s="21" t="s">
        <v>236</v>
      </c>
      <c r="D371" s="22">
        <v>3</v>
      </c>
      <c r="E371" s="22">
        <v>23</v>
      </c>
      <c r="F371" s="16" t="s">
        <v>238</v>
      </c>
      <c r="G371" s="23">
        <v>15</v>
      </c>
      <c r="H371" s="23">
        <v>2</v>
      </c>
      <c r="I371" s="16">
        <v>2</v>
      </c>
      <c r="J371" s="24"/>
      <c r="K371" s="13">
        <v>1</v>
      </c>
      <c r="L371" s="23">
        <v>1</v>
      </c>
      <c r="M371" s="5"/>
      <c r="N371" s="6">
        <v>1</v>
      </c>
      <c r="O371" s="7"/>
      <c r="P371" s="8"/>
      <c r="Q371" s="7"/>
      <c r="R371" s="19">
        <v>1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>
        <v>1</v>
      </c>
      <c r="C372" s="21" t="s">
        <v>236</v>
      </c>
      <c r="D372" s="22">
        <v>3</v>
      </c>
      <c r="E372" s="22">
        <v>23</v>
      </c>
      <c r="F372" s="16" t="s">
        <v>238</v>
      </c>
      <c r="G372" s="23">
        <v>15</v>
      </c>
      <c r="H372" s="23">
        <v>2</v>
      </c>
      <c r="I372" s="16">
        <v>2</v>
      </c>
      <c r="J372" s="24"/>
      <c r="K372" s="13">
        <v>2</v>
      </c>
      <c r="L372" s="23"/>
      <c r="M372" s="5"/>
      <c r="N372" s="6"/>
      <c r="O372" s="7"/>
      <c r="P372" s="8"/>
      <c r="Q372" s="7"/>
      <c r="R372" s="19">
        <v>0</v>
      </c>
      <c r="S372" s="23">
        <v>1</v>
      </c>
      <c r="T372" s="5"/>
      <c r="U372" s="6">
        <v>1</v>
      </c>
      <c r="V372" s="7"/>
      <c r="W372" s="8"/>
      <c r="X372" s="7">
        <v>1</v>
      </c>
      <c r="Y372" s="7"/>
      <c r="Z372" s="12"/>
      <c r="AA372" s="19">
        <v>2</v>
      </c>
    </row>
    <row r="373" spans="1:27" ht="15.95" customHeight="1" x14ac:dyDescent="0.15">
      <c r="A373" s="1">
        <v>362</v>
      </c>
      <c r="B373" s="30">
        <v>1</v>
      </c>
      <c r="C373" s="21" t="s">
        <v>236</v>
      </c>
      <c r="D373" s="22">
        <v>3</v>
      </c>
      <c r="E373" s="22">
        <v>23</v>
      </c>
      <c r="F373" s="16" t="s">
        <v>238</v>
      </c>
      <c r="G373" s="23">
        <v>15</v>
      </c>
      <c r="H373" s="23">
        <v>2</v>
      </c>
      <c r="I373" s="16">
        <v>2</v>
      </c>
      <c r="J373" s="24"/>
      <c r="K373" s="13">
        <v>2</v>
      </c>
      <c r="L373" s="23"/>
      <c r="M373" s="5"/>
      <c r="N373" s="6"/>
      <c r="O373" s="7"/>
      <c r="P373" s="8"/>
      <c r="Q373" s="7"/>
      <c r="R373" s="19">
        <v>0</v>
      </c>
      <c r="S373" s="23">
        <v>1</v>
      </c>
      <c r="T373" s="5"/>
      <c r="U373" s="6">
        <v>1</v>
      </c>
      <c r="V373" s="7"/>
      <c r="W373" s="8"/>
      <c r="X373" s="7"/>
      <c r="Y373" s="7"/>
      <c r="Z373" s="12"/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 t="s">
        <v>236</v>
      </c>
      <c r="D374" s="22">
        <v>3</v>
      </c>
      <c r="E374" s="22">
        <v>23</v>
      </c>
      <c r="F374" s="16" t="s">
        <v>238</v>
      </c>
      <c r="G374" s="23">
        <v>15</v>
      </c>
      <c r="H374" s="23">
        <v>4</v>
      </c>
      <c r="I374" s="16">
        <v>2</v>
      </c>
      <c r="J374" s="24"/>
      <c r="K374" s="13">
        <v>1</v>
      </c>
      <c r="L374" s="23">
        <v>1</v>
      </c>
      <c r="M374" s="5"/>
      <c r="N374" s="6">
        <v>1</v>
      </c>
      <c r="O374" s="7"/>
      <c r="P374" s="8"/>
      <c r="Q374" s="7"/>
      <c r="R374" s="19">
        <v>1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>
        <v>1</v>
      </c>
      <c r="C375" s="21" t="s">
        <v>236</v>
      </c>
      <c r="D375" s="22">
        <v>3</v>
      </c>
      <c r="E375" s="22">
        <v>23</v>
      </c>
      <c r="F375" s="16" t="s">
        <v>238</v>
      </c>
      <c r="G375" s="23">
        <v>15</v>
      </c>
      <c r="H375" s="23">
        <v>2</v>
      </c>
      <c r="I375" s="16">
        <v>2</v>
      </c>
      <c r="J375" s="24"/>
      <c r="K375" s="13">
        <v>1</v>
      </c>
      <c r="L375" s="23">
        <v>1</v>
      </c>
      <c r="M375" s="5"/>
      <c r="N375" s="6">
        <v>1</v>
      </c>
      <c r="O375" s="7"/>
      <c r="P375" s="8"/>
      <c r="Q375" s="7"/>
      <c r="R375" s="19">
        <v>1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>
        <v>1</v>
      </c>
      <c r="C376" s="21" t="s">
        <v>236</v>
      </c>
      <c r="D376" s="22">
        <v>3</v>
      </c>
      <c r="E376" s="22">
        <v>23</v>
      </c>
      <c r="F376" s="16" t="s">
        <v>238</v>
      </c>
      <c r="G376" s="23">
        <v>15</v>
      </c>
      <c r="H376" s="23">
        <v>2</v>
      </c>
      <c r="I376" s="16">
        <v>2</v>
      </c>
      <c r="J376" s="24"/>
      <c r="K376" s="13">
        <v>1</v>
      </c>
      <c r="L376" s="23">
        <v>1</v>
      </c>
      <c r="M376" s="5"/>
      <c r="N376" s="6">
        <v>1</v>
      </c>
      <c r="O376" s="7"/>
      <c r="P376" s="8"/>
      <c r="Q376" s="7"/>
      <c r="R376" s="19">
        <v>1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>
        <v>1</v>
      </c>
      <c r="C377" s="21" t="s">
        <v>236</v>
      </c>
      <c r="D377" s="22">
        <v>3</v>
      </c>
      <c r="E377" s="22">
        <v>23</v>
      </c>
      <c r="F377" s="16" t="s">
        <v>238</v>
      </c>
      <c r="G377" s="23">
        <v>15</v>
      </c>
      <c r="H377" s="23">
        <v>7</v>
      </c>
      <c r="I377" s="16">
        <v>2</v>
      </c>
      <c r="J377" s="24"/>
      <c r="K377" s="13">
        <v>1</v>
      </c>
      <c r="L377" s="23">
        <v>1</v>
      </c>
      <c r="M377" s="5">
        <v>1</v>
      </c>
      <c r="N377" s="6"/>
      <c r="O377" s="7"/>
      <c r="P377" s="8"/>
      <c r="Q377" s="7"/>
      <c r="R377" s="19">
        <v>1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>
        <v>1</v>
      </c>
      <c r="C378" s="21" t="s">
        <v>236</v>
      </c>
      <c r="D378" s="22">
        <v>3</v>
      </c>
      <c r="E378" s="22">
        <v>23</v>
      </c>
      <c r="F378" s="16" t="s">
        <v>238</v>
      </c>
      <c r="G378" s="23">
        <v>15</v>
      </c>
      <c r="H378" s="23">
        <v>2</v>
      </c>
      <c r="I378" s="16">
        <v>2</v>
      </c>
      <c r="J378" s="24"/>
      <c r="K378" s="13">
        <v>1</v>
      </c>
      <c r="L378" s="23">
        <v>1</v>
      </c>
      <c r="M378" s="5"/>
      <c r="N378" s="6">
        <v>1</v>
      </c>
      <c r="O378" s="7"/>
      <c r="P378" s="8"/>
      <c r="Q378" s="7"/>
      <c r="R378" s="19">
        <v>1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>
        <v>1</v>
      </c>
      <c r="C379" s="21" t="s">
        <v>236</v>
      </c>
      <c r="D379" s="22">
        <v>3</v>
      </c>
      <c r="E379" s="22">
        <v>23</v>
      </c>
      <c r="F379" s="16" t="s">
        <v>238</v>
      </c>
      <c r="G379" s="23">
        <v>15</v>
      </c>
      <c r="H379" s="23">
        <v>5</v>
      </c>
      <c r="I379" s="16">
        <v>2</v>
      </c>
      <c r="J379" s="24"/>
      <c r="K379" s="13">
        <v>2</v>
      </c>
      <c r="L379" s="23"/>
      <c r="M379" s="5"/>
      <c r="N379" s="6"/>
      <c r="O379" s="7"/>
      <c r="P379" s="8"/>
      <c r="Q379" s="7"/>
      <c r="R379" s="19">
        <v>0</v>
      </c>
      <c r="S379" s="23">
        <v>1</v>
      </c>
      <c r="T379" s="5"/>
      <c r="U379" s="6"/>
      <c r="V379" s="7"/>
      <c r="W379" s="8"/>
      <c r="X379" s="7"/>
      <c r="Y379" s="7">
        <v>1</v>
      </c>
      <c r="Z379" s="12"/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 t="s">
        <v>236</v>
      </c>
      <c r="D380" s="22">
        <v>3</v>
      </c>
      <c r="E380" s="22">
        <v>23</v>
      </c>
      <c r="F380" s="16" t="s">
        <v>238</v>
      </c>
      <c r="G380" s="23">
        <v>15</v>
      </c>
      <c r="H380" s="23">
        <v>2</v>
      </c>
      <c r="I380" s="16">
        <v>2</v>
      </c>
      <c r="J380" s="24"/>
      <c r="K380" s="13">
        <v>1</v>
      </c>
      <c r="L380" s="23">
        <v>1</v>
      </c>
      <c r="M380" s="5"/>
      <c r="N380" s="6">
        <v>1</v>
      </c>
      <c r="O380" s="7"/>
      <c r="P380" s="8"/>
      <c r="Q380" s="7"/>
      <c r="R380" s="19">
        <v>1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>
        <v>1</v>
      </c>
      <c r="C381" s="21" t="s">
        <v>236</v>
      </c>
      <c r="D381" s="22">
        <v>3</v>
      </c>
      <c r="E381" s="22">
        <v>23</v>
      </c>
      <c r="F381" s="16" t="s">
        <v>238</v>
      </c>
      <c r="G381" s="23">
        <v>15</v>
      </c>
      <c r="H381" s="23">
        <v>5</v>
      </c>
      <c r="I381" s="16">
        <v>2</v>
      </c>
      <c r="J381" s="24"/>
      <c r="K381" s="13">
        <v>2</v>
      </c>
      <c r="L381" s="23"/>
      <c r="M381" s="5"/>
      <c r="N381" s="6"/>
      <c r="O381" s="7"/>
      <c r="P381" s="8"/>
      <c r="Q381" s="7"/>
      <c r="R381" s="19">
        <v>0</v>
      </c>
      <c r="S381" s="23">
        <v>1</v>
      </c>
      <c r="T381" s="5"/>
      <c r="U381" s="6">
        <v>1</v>
      </c>
      <c r="V381" s="7"/>
      <c r="W381" s="8"/>
      <c r="X381" s="7"/>
      <c r="Y381" s="7"/>
      <c r="Z381" s="12"/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 t="s">
        <v>236</v>
      </c>
      <c r="D382" s="22">
        <v>3</v>
      </c>
      <c r="E382" s="22">
        <v>23</v>
      </c>
      <c r="F382" s="16" t="s">
        <v>238</v>
      </c>
      <c r="G382" s="23">
        <v>15</v>
      </c>
      <c r="H382" s="23">
        <v>9</v>
      </c>
      <c r="I382" s="16">
        <v>2</v>
      </c>
      <c r="J382" s="24"/>
      <c r="K382" s="13">
        <v>2</v>
      </c>
      <c r="L382" s="23"/>
      <c r="M382" s="5"/>
      <c r="N382" s="6"/>
      <c r="O382" s="7"/>
      <c r="P382" s="8"/>
      <c r="Q382" s="7"/>
      <c r="R382" s="19">
        <v>0</v>
      </c>
      <c r="S382" s="23">
        <v>1</v>
      </c>
      <c r="T382" s="5"/>
      <c r="U382" s="6"/>
      <c r="V382" s="7"/>
      <c r="W382" s="8"/>
      <c r="X382" s="7"/>
      <c r="Y382" s="7">
        <v>2</v>
      </c>
      <c r="Z382" s="12"/>
      <c r="AA382" s="19">
        <v>2</v>
      </c>
    </row>
    <row r="383" spans="1:27" ht="15.95" customHeight="1" x14ac:dyDescent="0.15">
      <c r="A383" s="1">
        <v>372</v>
      </c>
      <c r="B383" s="30">
        <v>1</v>
      </c>
      <c r="C383" s="21" t="s">
        <v>236</v>
      </c>
      <c r="D383" s="22">
        <v>3</v>
      </c>
      <c r="E383" s="22">
        <v>23</v>
      </c>
      <c r="F383" s="16" t="s">
        <v>238</v>
      </c>
      <c r="G383" s="23">
        <v>15</v>
      </c>
      <c r="H383" s="23">
        <v>4</v>
      </c>
      <c r="I383" s="16">
        <v>2</v>
      </c>
      <c r="J383" s="24"/>
      <c r="K383" s="13">
        <v>1</v>
      </c>
      <c r="L383" s="23">
        <v>1</v>
      </c>
      <c r="M383" s="5"/>
      <c r="N383" s="6">
        <v>1</v>
      </c>
      <c r="O383" s="7"/>
      <c r="P383" s="8"/>
      <c r="Q383" s="7"/>
      <c r="R383" s="19">
        <v>1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>
        <v>1</v>
      </c>
      <c r="C384" s="21" t="s">
        <v>236</v>
      </c>
      <c r="D384" s="22">
        <v>3</v>
      </c>
      <c r="E384" s="22">
        <v>23</v>
      </c>
      <c r="F384" s="16" t="s">
        <v>238</v>
      </c>
      <c r="G384" s="23">
        <v>15</v>
      </c>
      <c r="H384" s="23">
        <v>4</v>
      </c>
      <c r="I384" s="16">
        <v>2</v>
      </c>
      <c r="J384" s="24"/>
      <c r="K384" s="13">
        <v>2</v>
      </c>
      <c r="L384" s="23"/>
      <c r="M384" s="5"/>
      <c r="N384" s="6"/>
      <c r="O384" s="7"/>
      <c r="P384" s="8"/>
      <c r="Q384" s="7"/>
      <c r="R384" s="19">
        <v>0</v>
      </c>
      <c r="S384" s="23">
        <v>1</v>
      </c>
      <c r="T384" s="5"/>
      <c r="U384" s="6"/>
      <c r="V384" s="7"/>
      <c r="W384" s="8"/>
      <c r="X384" s="7">
        <v>1</v>
      </c>
      <c r="Y384" s="7"/>
      <c r="Z384" s="12"/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 t="s">
        <v>236</v>
      </c>
      <c r="D385" s="22">
        <v>3</v>
      </c>
      <c r="E385" s="22">
        <v>23</v>
      </c>
      <c r="F385" s="16" t="s">
        <v>238</v>
      </c>
      <c r="G385" s="23">
        <v>15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/>
      <c r="N385" s="6">
        <v>1</v>
      </c>
      <c r="O385" s="7"/>
      <c r="P385" s="8"/>
      <c r="Q385" s="7"/>
      <c r="R385" s="19">
        <v>1</v>
      </c>
      <c r="S385" s="23">
        <v>1</v>
      </c>
      <c r="T385" s="5"/>
      <c r="U385" s="6">
        <v>1</v>
      </c>
      <c r="V385" s="7"/>
      <c r="W385" s="8"/>
      <c r="X385" s="7">
        <v>1</v>
      </c>
      <c r="Y385" s="7"/>
      <c r="Z385" s="12"/>
      <c r="AA385" s="19">
        <v>2</v>
      </c>
    </row>
    <row r="386" spans="1:27" ht="15.95" customHeight="1" x14ac:dyDescent="0.15">
      <c r="A386" s="1">
        <v>375</v>
      </c>
      <c r="B386" s="30">
        <v>1</v>
      </c>
      <c r="C386" s="21" t="s">
        <v>236</v>
      </c>
      <c r="D386" s="22">
        <v>3</v>
      </c>
      <c r="E386" s="22">
        <v>23</v>
      </c>
      <c r="F386" s="16" t="s">
        <v>238</v>
      </c>
      <c r="G386" s="23">
        <v>15</v>
      </c>
      <c r="H386" s="23">
        <v>2</v>
      </c>
      <c r="I386" s="16">
        <v>2</v>
      </c>
      <c r="J386" s="24"/>
      <c r="K386" s="13">
        <v>2</v>
      </c>
      <c r="L386" s="23"/>
      <c r="M386" s="5"/>
      <c r="N386" s="6"/>
      <c r="O386" s="7"/>
      <c r="P386" s="8"/>
      <c r="Q386" s="7"/>
      <c r="R386" s="19">
        <v>0</v>
      </c>
      <c r="S386" s="23">
        <v>1</v>
      </c>
      <c r="T386" s="5"/>
      <c r="U386" s="6">
        <v>1</v>
      </c>
      <c r="V386" s="7"/>
      <c r="W386" s="8"/>
      <c r="X386" s="7"/>
      <c r="Y386" s="7"/>
      <c r="Z386" s="12"/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 t="s">
        <v>236</v>
      </c>
      <c r="D387" s="22">
        <v>3</v>
      </c>
      <c r="E387" s="22">
        <v>23</v>
      </c>
      <c r="F387" s="16" t="s">
        <v>238</v>
      </c>
      <c r="G387" s="23">
        <v>15</v>
      </c>
      <c r="H387" s="23">
        <v>6</v>
      </c>
      <c r="I387" s="16">
        <v>2</v>
      </c>
      <c r="J387" s="24"/>
      <c r="K387" s="13">
        <v>1</v>
      </c>
      <c r="L387" s="23">
        <v>1</v>
      </c>
      <c r="M387" s="5"/>
      <c r="N387" s="6">
        <v>1</v>
      </c>
      <c r="O387" s="7"/>
      <c r="P387" s="8"/>
      <c r="Q387" s="7"/>
      <c r="R387" s="19">
        <v>1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>
        <v>1</v>
      </c>
      <c r="C388" s="21" t="s">
        <v>236</v>
      </c>
      <c r="D388" s="22">
        <v>3</v>
      </c>
      <c r="E388" s="22">
        <v>23</v>
      </c>
      <c r="F388" s="16" t="s">
        <v>238</v>
      </c>
      <c r="G388" s="23">
        <v>15</v>
      </c>
      <c r="H388" s="23">
        <v>3</v>
      </c>
      <c r="I388" s="16">
        <v>2</v>
      </c>
      <c r="J388" s="24"/>
      <c r="K388" s="13">
        <v>1</v>
      </c>
      <c r="L388" s="23">
        <v>1</v>
      </c>
      <c r="M388" s="5"/>
      <c r="N388" s="6">
        <v>1</v>
      </c>
      <c r="O388" s="7"/>
      <c r="P388" s="8"/>
      <c r="Q388" s="7"/>
      <c r="R388" s="19">
        <v>1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>
        <v>1</v>
      </c>
      <c r="C389" s="21" t="s">
        <v>236</v>
      </c>
      <c r="D389" s="22">
        <v>3</v>
      </c>
      <c r="E389" s="22">
        <v>23</v>
      </c>
      <c r="F389" s="16" t="s">
        <v>238</v>
      </c>
      <c r="G389" s="23">
        <v>15</v>
      </c>
      <c r="H389" s="23">
        <v>3</v>
      </c>
      <c r="I389" s="16">
        <v>2</v>
      </c>
      <c r="J389" s="24"/>
      <c r="K389" s="13">
        <v>1</v>
      </c>
      <c r="L389" s="23">
        <v>1</v>
      </c>
      <c r="M389" s="5"/>
      <c r="N389" s="6"/>
      <c r="O389" s="7"/>
      <c r="P389" s="8">
        <v>1</v>
      </c>
      <c r="Q389" s="7"/>
      <c r="R389" s="19">
        <v>1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>
        <v>1</v>
      </c>
      <c r="C390" s="21" t="s">
        <v>236</v>
      </c>
      <c r="D390" s="22">
        <v>3</v>
      </c>
      <c r="E390" s="22">
        <v>23</v>
      </c>
      <c r="F390" s="16" t="s">
        <v>238</v>
      </c>
      <c r="G390" s="23">
        <v>15</v>
      </c>
      <c r="H390" s="23">
        <v>2</v>
      </c>
      <c r="I390" s="16">
        <v>2</v>
      </c>
      <c r="J390" s="24"/>
      <c r="K390" s="13">
        <v>1</v>
      </c>
      <c r="L390" s="23">
        <v>1</v>
      </c>
      <c r="M390" s="5"/>
      <c r="N390" s="6">
        <v>1</v>
      </c>
      <c r="O390" s="7"/>
      <c r="P390" s="8"/>
      <c r="Q390" s="7"/>
      <c r="R390" s="19">
        <v>1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>
        <v>1</v>
      </c>
      <c r="C391" s="21" t="s">
        <v>236</v>
      </c>
      <c r="D391" s="22">
        <v>3</v>
      </c>
      <c r="E391" s="22">
        <v>23</v>
      </c>
      <c r="F391" s="16" t="s">
        <v>238</v>
      </c>
      <c r="G391" s="23">
        <v>16</v>
      </c>
      <c r="H391" s="23">
        <v>5</v>
      </c>
      <c r="I391" s="16">
        <v>2</v>
      </c>
      <c r="J391" s="24"/>
      <c r="K391" s="13">
        <v>2</v>
      </c>
      <c r="L391" s="23"/>
      <c r="M391" s="5"/>
      <c r="N391" s="6"/>
      <c r="O391" s="7"/>
      <c r="P391" s="8"/>
      <c r="Q391" s="7"/>
      <c r="R391" s="19">
        <v>0</v>
      </c>
      <c r="S391" s="23">
        <v>1</v>
      </c>
      <c r="T391" s="5"/>
      <c r="U391" s="6"/>
      <c r="V391" s="7"/>
      <c r="W391" s="8"/>
      <c r="X391" s="7"/>
      <c r="Y391" s="7">
        <v>1</v>
      </c>
      <c r="Z391" s="12"/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 t="s">
        <v>236</v>
      </c>
      <c r="D392" s="22">
        <v>3</v>
      </c>
      <c r="E392" s="22">
        <v>23</v>
      </c>
      <c r="F392" s="16" t="s">
        <v>238</v>
      </c>
      <c r="G392" s="23">
        <v>16</v>
      </c>
      <c r="H392" s="23">
        <v>2</v>
      </c>
      <c r="I392" s="16">
        <v>2</v>
      </c>
      <c r="J392" s="24"/>
      <c r="K392" s="13">
        <v>3</v>
      </c>
      <c r="L392" s="23">
        <v>1</v>
      </c>
      <c r="M392" s="5"/>
      <c r="N392" s="6">
        <v>1</v>
      </c>
      <c r="O392" s="7"/>
      <c r="P392" s="8"/>
      <c r="Q392" s="7"/>
      <c r="R392" s="19">
        <v>1</v>
      </c>
      <c r="S392" s="23">
        <v>1</v>
      </c>
      <c r="T392" s="5"/>
      <c r="U392" s="6">
        <v>1</v>
      </c>
      <c r="V392" s="7"/>
      <c r="W392" s="8"/>
      <c r="X392" s="7">
        <v>1</v>
      </c>
      <c r="Y392" s="7"/>
      <c r="Z392" s="12"/>
      <c r="AA392" s="19">
        <v>2</v>
      </c>
    </row>
    <row r="393" spans="1:27" ht="15.95" customHeight="1" x14ac:dyDescent="0.15">
      <c r="A393" s="1">
        <v>382</v>
      </c>
      <c r="B393" s="30">
        <v>1</v>
      </c>
      <c r="C393" s="21" t="s">
        <v>236</v>
      </c>
      <c r="D393" s="22">
        <v>3</v>
      </c>
      <c r="E393" s="22">
        <v>23</v>
      </c>
      <c r="F393" s="16" t="s">
        <v>238</v>
      </c>
      <c r="G393" s="23">
        <v>16</v>
      </c>
      <c r="H393" s="23">
        <v>2</v>
      </c>
      <c r="I393" s="16">
        <v>2</v>
      </c>
      <c r="J393" s="24"/>
      <c r="K393" s="13">
        <v>3</v>
      </c>
      <c r="L393" s="23">
        <v>1</v>
      </c>
      <c r="M393" s="5"/>
      <c r="N393" s="6">
        <v>1</v>
      </c>
      <c r="O393" s="7"/>
      <c r="P393" s="8"/>
      <c r="Q393" s="7"/>
      <c r="R393" s="19">
        <v>1</v>
      </c>
      <c r="S393" s="23">
        <v>1</v>
      </c>
      <c r="T393" s="5"/>
      <c r="U393" s="6">
        <v>1</v>
      </c>
      <c r="V393" s="7"/>
      <c r="W393" s="8"/>
      <c r="X393" s="7"/>
      <c r="Y393" s="7">
        <v>1</v>
      </c>
      <c r="Z393" s="12"/>
      <c r="AA393" s="19">
        <v>2</v>
      </c>
    </row>
    <row r="394" spans="1:27" ht="15.95" customHeight="1" x14ac:dyDescent="0.15">
      <c r="A394" s="1">
        <v>383</v>
      </c>
      <c r="B394" s="30">
        <v>1</v>
      </c>
      <c r="C394" s="21" t="s">
        <v>236</v>
      </c>
      <c r="D394" s="22">
        <v>3</v>
      </c>
      <c r="E394" s="22">
        <v>23</v>
      </c>
      <c r="F394" s="16" t="s">
        <v>238</v>
      </c>
      <c r="G394" s="23">
        <v>16</v>
      </c>
      <c r="H394" s="23">
        <v>3</v>
      </c>
      <c r="I394" s="16">
        <v>2</v>
      </c>
      <c r="J394" s="24"/>
      <c r="K394" s="13">
        <v>2</v>
      </c>
      <c r="L394" s="23"/>
      <c r="M394" s="5"/>
      <c r="N394" s="6"/>
      <c r="O394" s="7"/>
      <c r="P394" s="8"/>
      <c r="Q394" s="7"/>
      <c r="R394" s="19">
        <v>0</v>
      </c>
      <c r="S394" s="23">
        <v>1</v>
      </c>
      <c r="T394" s="5"/>
      <c r="U394" s="6">
        <v>1</v>
      </c>
      <c r="V394" s="7"/>
      <c r="W394" s="8"/>
      <c r="X394" s="7">
        <v>2</v>
      </c>
      <c r="Y394" s="7"/>
      <c r="Z394" s="12"/>
      <c r="AA394" s="19">
        <v>3</v>
      </c>
    </row>
    <row r="395" spans="1:27" ht="15.95" customHeight="1" x14ac:dyDescent="0.15">
      <c r="A395" s="1">
        <v>384</v>
      </c>
      <c r="B395" s="30">
        <v>1</v>
      </c>
      <c r="C395" s="21" t="s">
        <v>236</v>
      </c>
      <c r="D395" s="22">
        <v>3</v>
      </c>
      <c r="E395" s="22">
        <v>23</v>
      </c>
      <c r="F395" s="16" t="s">
        <v>238</v>
      </c>
      <c r="G395" s="23">
        <v>16</v>
      </c>
      <c r="H395" s="23">
        <v>4</v>
      </c>
      <c r="I395" s="16">
        <v>2</v>
      </c>
      <c r="J395" s="24"/>
      <c r="K395" s="13">
        <v>3</v>
      </c>
      <c r="L395" s="23">
        <v>1</v>
      </c>
      <c r="M395" s="5"/>
      <c r="N395" s="6"/>
      <c r="O395" s="7">
        <v>1</v>
      </c>
      <c r="P395" s="8"/>
      <c r="Q395" s="7"/>
      <c r="R395" s="19">
        <v>1</v>
      </c>
      <c r="S395" s="23">
        <v>1</v>
      </c>
      <c r="T395" s="5"/>
      <c r="U395" s="6"/>
      <c r="V395" s="7">
        <v>1</v>
      </c>
      <c r="W395" s="8"/>
      <c r="X395" s="7"/>
      <c r="Y395" s="7"/>
      <c r="Z395" s="12"/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 t="s">
        <v>236</v>
      </c>
      <c r="D396" s="22">
        <v>3</v>
      </c>
      <c r="E396" s="22">
        <v>23</v>
      </c>
      <c r="F396" s="16" t="s">
        <v>238</v>
      </c>
      <c r="G396" s="23">
        <v>16</v>
      </c>
      <c r="H396" s="23">
        <v>4</v>
      </c>
      <c r="I396" s="16">
        <v>2</v>
      </c>
      <c r="J396" s="24"/>
      <c r="K396" s="13">
        <v>1</v>
      </c>
      <c r="L396" s="23">
        <v>1</v>
      </c>
      <c r="M396" s="5"/>
      <c r="N396" s="6">
        <v>1</v>
      </c>
      <c r="O396" s="7"/>
      <c r="P396" s="8"/>
      <c r="Q396" s="7"/>
      <c r="R396" s="19">
        <v>1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>
        <v>1</v>
      </c>
      <c r="C397" s="21" t="s">
        <v>236</v>
      </c>
      <c r="D397" s="22">
        <v>3</v>
      </c>
      <c r="E397" s="22">
        <v>23</v>
      </c>
      <c r="F397" s="16" t="s">
        <v>238</v>
      </c>
      <c r="G397" s="23">
        <v>16</v>
      </c>
      <c r="H397" s="23">
        <v>3</v>
      </c>
      <c r="I397" s="16">
        <v>2</v>
      </c>
      <c r="J397" s="24"/>
      <c r="K397" s="13">
        <v>2</v>
      </c>
      <c r="L397" s="23"/>
      <c r="M397" s="5"/>
      <c r="N397" s="6"/>
      <c r="O397" s="7"/>
      <c r="P397" s="8"/>
      <c r="Q397" s="7"/>
      <c r="R397" s="19">
        <v>0</v>
      </c>
      <c r="S397" s="23">
        <v>1</v>
      </c>
      <c r="T397" s="5"/>
      <c r="U397" s="6">
        <v>2</v>
      </c>
      <c r="V397" s="7"/>
      <c r="W397" s="8"/>
      <c r="X397" s="7"/>
      <c r="Y397" s="7"/>
      <c r="Z397" s="12"/>
      <c r="AA397" s="19">
        <v>2</v>
      </c>
    </row>
    <row r="398" spans="1:27" ht="15.95" customHeight="1" x14ac:dyDescent="0.15">
      <c r="A398" s="1">
        <v>387</v>
      </c>
      <c r="B398" s="30">
        <v>1</v>
      </c>
      <c r="C398" s="21" t="s">
        <v>236</v>
      </c>
      <c r="D398" s="22">
        <v>3</v>
      </c>
      <c r="E398" s="22">
        <v>23</v>
      </c>
      <c r="F398" s="16" t="s">
        <v>238</v>
      </c>
      <c r="G398" s="23">
        <v>16</v>
      </c>
      <c r="H398" s="23">
        <v>3</v>
      </c>
      <c r="I398" s="16">
        <v>2</v>
      </c>
      <c r="J398" s="24"/>
      <c r="K398" s="13">
        <v>3</v>
      </c>
      <c r="L398" s="23">
        <v>1</v>
      </c>
      <c r="M398" s="5"/>
      <c r="N398" s="6"/>
      <c r="O398" s="7">
        <v>1</v>
      </c>
      <c r="P398" s="8"/>
      <c r="Q398" s="7"/>
      <c r="R398" s="19">
        <v>1</v>
      </c>
      <c r="S398" s="23">
        <v>1</v>
      </c>
      <c r="T398" s="5"/>
      <c r="U398" s="6"/>
      <c r="V398" s="7">
        <v>1</v>
      </c>
      <c r="W398" s="8"/>
      <c r="X398" s="7"/>
      <c r="Y398" s="7"/>
      <c r="Z398" s="12"/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 t="s">
        <v>236</v>
      </c>
      <c r="D399" s="22">
        <v>3</v>
      </c>
      <c r="E399" s="22">
        <v>23</v>
      </c>
      <c r="F399" s="16" t="s">
        <v>238</v>
      </c>
      <c r="G399" s="23">
        <v>16</v>
      </c>
      <c r="H399" s="23">
        <v>2</v>
      </c>
      <c r="I399" s="16">
        <v>2</v>
      </c>
      <c r="J399" s="24"/>
      <c r="K399" s="13">
        <v>1</v>
      </c>
      <c r="L399" s="23">
        <v>1</v>
      </c>
      <c r="M399" s="5"/>
      <c r="N399" s="6">
        <v>1</v>
      </c>
      <c r="O399" s="7"/>
      <c r="P399" s="8"/>
      <c r="Q399" s="7"/>
      <c r="R399" s="19">
        <v>1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>
        <v>1</v>
      </c>
      <c r="C400" s="21" t="s">
        <v>236</v>
      </c>
      <c r="D400" s="22">
        <v>3</v>
      </c>
      <c r="E400" s="22">
        <v>23</v>
      </c>
      <c r="F400" s="16" t="s">
        <v>238</v>
      </c>
      <c r="G400" s="23">
        <v>16</v>
      </c>
      <c r="H400" s="23">
        <v>5</v>
      </c>
      <c r="I400" s="16">
        <v>2</v>
      </c>
      <c r="J400" s="24"/>
      <c r="K400" s="13">
        <v>3</v>
      </c>
      <c r="L400" s="23">
        <v>1</v>
      </c>
      <c r="M400" s="5"/>
      <c r="N400" s="6"/>
      <c r="O400" s="7">
        <v>1</v>
      </c>
      <c r="P400" s="8"/>
      <c r="Q400" s="7"/>
      <c r="R400" s="19">
        <v>1</v>
      </c>
      <c r="S400" s="23">
        <v>1</v>
      </c>
      <c r="T400" s="5"/>
      <c r="U400" s="6"/>
      <c r="V400" s="7">
        <v>1</v>
      </c>
      <c r="W400" s="8"/>
      <c r="X400" s="7"/>
      <c r="Y400" s="7"/>
      <c r="Z400" s="12"/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 t="s">
        <v>236</v>
      </c>
      <c r="D401" s="22">
        <v>3</v>
      </c>
      <c r="E401" s="22">
        <v>23</v>
      </c>
      <c r="F401" s="16" t="s">
        <v>238</v>
      </c>
      <c r="G401" s="23">
        <v>16</v>
      </c>
      <c r="H401" s="23">
        <v>3</v>
      </c>
      <c r="I401" s="16">
        <v>2</v>
      </c>
      <c r="J401" s="24"/>
      <c r="K401" s="13">
        <v>1</v>
      </c>
      <c r="L401" s="23">
        <v>1</v>
      </c>
      <c r="M401" s="5"/>
      <c r="N401" s="6">
        <v>1</v>
      </c>
      <c r="O401" s="7"/>
      <c r="P401" s="8"/>
      <c r="Q401" s="7"/>
      <c r="R401" s="19">
        <v>1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>
        <v>1</v>
      </c>
      <c r="C402" s="21" t="s">
        <v>236</v>
      </c>
      <c r="D402" s="22">
        <v>3</v>
      </c>
      <c r="E402" s="22">
        <v>23</v>
      </c>
      <c r="F402" s="16" t="s">
        <v>238</v>
      </c>
      <c r="G402" s="23">
        <v>16</v>
      </c>
      <c r="H402" s="23">
        <v>2</v>
      </c>
      <c r="I402" s="16">
        <v>2</v>
      </c>
      <c r="J402" s="24"/>
      <c r="K402" s="13">
        <v>3</v>
      </c>
      <c r="L402" s="23">
        <v>1</v>
      </c>
      <c r="M402" s="5"/>
      <c r="N402" s="6"/>
      <c r="O402" s="7">
        <v>1</v>
      </c>
      <c r="P402" s="8"/>
      <c r="Q402" s="7"/>
      <c r="R402" s="19">
        <v>1</v>
      </c>
      <c r="S402" s="23">
        <v>1</v>
      </c>
      <c r="T402" s="5"/>
      <c r="U402" s="6"/>
      <c r="V402" s="7">
        <v>1</v>
      </c>
      <c r="W402" s="8"/>
      <c r="X402" s="7"/>
      <c r="Y402" s="7"/>
      <c r="Z402" s="12"/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 t="s">
        <v>236</v>
      </c>
      <c r="D403" s="22">
        <v>3</v>
      </c>
      <c r="E403" s="22">
        <v>23</v>
      </c>
      <c r="F403" s="16" t="s">
        <v>238</v>
      </c>
      <c r="G403" s="23">
        <v>16</v>
      </c>
      <c r="H403" s="23">
        <v>4</v>
      </c>
      <c r="I403" s="16">
        <v>2</v>
      </c>
      <c r="J403" s="24"/>
      <c r="K403" s="13">
        <v>1</v>
      </c>
      <c r="L403" s="23">
        <v>1</v>
      </c>
      <c r="M403" s="5"/>
      <c r="N403" s="6">
        <v>1</v>
      </c>
      <c r="O403" s="7"/>
      <c r="P403" s="8"/>
      <c r="Q403" s="7"/>
      <c r="R403" s="19">
        <v>1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>
        <v>1</v>
      </c>
      <c r="C404" s="21" t="s">
        <v>236</v>
      </c>
      <c r="D404" s="22">
        <v>3</v>
      </c>
      <c r="E404" s="22">
        <v>23</v>
      </c>
      <c r="F404" s="16" t="s">
        <v>238</v>
      </c>
      <c r="G404" s="23">
        <v>16</v>
      </c>
      <c r="H404" s="23">
        <v>5</v>
      </c>
      <c r="I404" s="16">
        <v>2</v>
      </c>
      <c r="J404" s="24"/>
      <c r="K404" s="13">
        <v>2</v>
      </c>
      <c r="L404" s="23"/>
      <c r="M404" s="5"/>
      <c r="N404" s="6"/>
      <c r="O404" s="7"/>
      <c r="P404" s="8"/>
      <c r="Q404" s="7"/>
      <c r="R404" s="19">
        <v>0</v>
      </c>
      <c r="S404" s="23">
        <v>1</v>
      </c>
      <c r="T404" s="5"/>
      <c r="U404" s="6">
        <v>1</v>
      </c>
      <c r="V404" s="7"/>
      <c r="W404" s="8"/>
      <c r="X404" s="7">
        <v>1</v>
      </c>
      <c r="Y404" s="7"/>
      <c r="Z404" s="12"/>
      <c r="AA404" s="19">
        <v>2</v>
      </c>
    </row>
    <row r="405" spans="1:27" ht="15.95" customHeight="1" x14ac:dyDescent="0.15">
      <c r="A405" s="1">
        <v>394</v>
      </c>
      <c r="B405" s="30">
        <v>1</v>
      </c>
      <c r="C405" s="21" t="s">
        <v>236</v>
      </c>
      <c r="D405" s="22">
        <v>3</v>
      </c>
      <c r="E405" s="22">
        <v>23</v>
      </c>
      <c r="F405" s="16" t="s">
        <v>238</v>
      </c>
      <c r="G405" s="23">
        <v>16</v>
      </c>
      <c r="H405" s="23">
        <v>2</v>
      </c>
      <c r="I405" s="16">
        <v>2</v>
      </c>
      <c r="J405" s="24"/>
      <c r="K405" s="13">
        <v>1</v>
      </c>
      <c r="L405" s="23">
        <v>1</v>
      </c>
      <c r="M405" s="5"/>
      <c r="N405" s="6"/>
      <c r="O405" s="7"/>
      <c r="P405" s="8">
        <v>1</v>
      </c>
      <c r="Q405" s="7"/>
      <c r="R405" s="19">
        <v>1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>
        <v>1</v>
      </c>
      <c r="C406" s="21" t="s">
        <v>236</v>
      </c>
      <c r="D406" s="22">
        <v>3</v>
      </c>
      <c r="E406" s="22">
        <v>23</v>
      </c>
      <c r="F406" s="16" t="s">
        <v>238</v>
      </c>
      <c r="G406" s="23">
        <v>16</v>
      </c>
      <c r="H406" s="23">
        <v>2</v>
      </c>
      <c r="I406" s="16">
        <v>2</v>
      </c>
      <c r="J406" s="24"/>
      <c r="K406" s="13">
        <v>1</v>
      </c>
      <c r="L406" s="23">
        <v>1</v>
      </c>
      <c r="M406" s="5"/>
      <c r="N406" s="6">
        <v>1</v>
      </c>
      <c r="O406" s="7"/>
      <c r="P406" s="8"/>
      <c r="Q406" s="7"/>
      <c r="R406" s="19">
        <v>1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>
        <v>1</v>
      </c>
      <c r="C407" s="21" t="s">
        <v>236</v>
      </c>
      <c r="D407" s="22">
        <v>3</v>
      </c>
      <c r="E407" s="22">
        <v>23</v>
      </c>
      <c r="F407" s="16" t="s">
        <v>238</v>
      </c>
      <c r="G407" s="23">
        <v>16</v>
      </c>
      <c r="H407" s="23">
        <v>8</v>
      </c>
      <c r="I407" s="16">
        <v>2</v>
      </c>
      <c r="J407" s="24"/>
      <c r="K407" s="13">
        <v>2</v>
      </c>
      <c r="L407" s="23"/>
      <c r="M407" s="5"/>
      <c r="N407" s="6"/>
      <c r="O407" s="7"/>
      <c r="P407" s="8"/>
      <c r="Q407" s="7"/>
      <c r="R407" s="19">
        <v>0</v>
      </c>
      <c r="S407" s="23">
        <v>1</v>
      </c>
      <c r="T407" s="5"/>
      <c r="U407" s="6"/>
      <c r="V407" s="7"/>
      <c r="W407" s="8"/>
      <c r="X407" s="7"/>
      <c r="Y407" s="7">
        <v>1</v>
      </c>
      <c r="Z407" s="12"/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 t="s">
        <v>236</v>
      </c>
      <c r="D408" s="22">
        <v>3</v>
      </c>
      <c r="E408" s="22">
        <v>23</v>
      </c>
      <c r="F408" s="16" t="s">
        <v>238</v>
      </c>
      <c r="G408" s="23">
        <v>16</v>
      </c>
      <c r="H408" s="23">
        <v>5</v>
      </c>
      <c r="I408" s="16">
        <v>2</v>
      </c>
      <c r="J408" s="24"/>
      <c r="K408" s="13">
        <v>2</v>
      </c>
      <c r="L408" s="23"/>
      <c r="M408" s="5"/>
      <c r="N408" s="6"/>
      <c r="O408" s="7"/>
      <c r="P408" s="8"/>
      <c r="Q408" s="7"/>
      <c r="R408" s="19">
        <v>0</v>
      </c>
      <c r="S408" s="23">
        <v>2</v>
      </c>
      <c r="T408" s="5"/>
      <c r="U408" s="6"/>
      <c r="V408" s="7"/>
      <c r="W408" s="8"/>
      <c r="X408" s="7"/>
      <c r="Y408" s="7">
        <v>1</v>
      </c>
      <c r="Z408" s="12"/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 t="s">
        <v>236</v>
      </c>
      <c r="D409" s="22">
        <v>3</v>
      </c>
      <c r="E409" s="22">
        <v>23</v>
      </c>
      <c r="F409" s="16" t="s">
        <v>238</v>
      </c>
      <c r="G409" s="23">
        <v>16</v>
      </c>
      <c r="H409" s="23">
        <v>2</v>
      </c>
      <c r="I409" s="16">
        <v>2</v>
      </c>
      <c r="J409" s="24"/>
      <c r="K409" s="13">
        <v>1</v>
      </c>
      <c r="L409" s="23">
        <v>1</v>
      </c>
      <c r="M409" s="5"/>
      <c r="N409" s="6">
        <v>1</v>
      </c>
      <c r="O409" s="7"/>
      <c r="P409" s="8"/>
      <c r="Q409" s="7"/>
      <c r="R409" s="19">
        <v>1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>
        <v>1</v>
      </c>
      <c r="C410" s="21" t="s">
        <v>236</v>
      </c>
      <c r="D410" s="22">
        <v>3</v>
      </c>
      <c r="E410" s="22">
        <v>23</v>
      </c>
      <c r="F410" s="16" t="s">
        <v>238</v>
      </c>
      <c r="G410" s="23">
        <v>16</v>
      </c>
      <c r="H410" s="23">
        <v>2</v>
      </c>
      <c r="I410" s="16">
        <v>2</v>
      </c>
      <c r="J410" s="24"/>
      <c r="K410" s="13">
        <v>1</v>
      </c>
      <c r="L410" s="23">
        <v>1</v>
      </c>
      <c r="M410" s="5"/>
      <c r="N410" s="6">
        <v>1</v>
      </c>
      <c r="O410" s="7"/>
      <c r="P410" s="8"/>
      <c r="Q410" s="7"/>
      <c r="R410" s="19">
        <v>1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>
        <v>1</v>
      </c>
      <c r="C411" s="21" t="s">
        <v>236</v>
      </c>
      <c r="D411" s="22">
        <v>3</v>
      </c>
      <c r="E411" s="22">
        <v>23</v>
      </c>
      <c r="F411" s="16" t="s">
        <v>238</v>
      </c>
      <c r="G411" s="23">
        <v>16</v>
      </c>
      <c r="H411" s="23">
        <v>2</v>
      </c>
      <c r="I411" s="16">
        <v>1</v>
      </c>
      <c r="J411" s="24">
        <v>2</v>
      </c>
      <c r="K411" s="13">
        <v>2</v>
      </c>
      <c r="L411" s="23"/>
      <c r="M411" s="5"/>
      <c r="N411" s="6"/>
      <c r="O411" s="7"/>
      <c r="P411" s="8"/>
      <c r="Q411" s="7"/>
      <c r="R411" s="19">
        <v>0</v>
      </c>
      <c r="S411" s="23">
        <v>1</v>
      </c>
      <c r="T411" s="5"/>
      <c r="U411" s="6">
        <v>1</v>
      </c>
      <c r="V411" s="7"/>
      <c r="W411" s="8"/>
      <c r="X411" s="7">
        <v>1</v>
      </c>
      <c r="Y411" s="7"/>
      <c r="Z411" s="12">
        <v>1</v>
      </c>
      <c r="AA411" s="19">
        <v>3</v>
      </c>
    </row>
    <row r="412" spans="1:27" ht="15.95" customHeight="1" x14ac:dyDescent="0.15">
      <c r="A412" s="1">
        <v>401</v>
      </c>
      <c r="B412" s="30">
        <v>1</v>
      </c>
      <c r="C412" s="21" t="s">
        <v>236</v>
      </c>
      <c r="D412" s="22">
        <v>3</v>
      </c>
      <c r="E412" s="22">
        <v>23</v>
      </c>
      <c r="F412" s="16" t="s">
        <v>238</v>
      </c>
      <c r="G412" s="23">
        <v>16</v>
      </c>
      <c r="H412" s="23">
        <v>2</v>
      </c>
      <c r="I412" s="16">
        <v>2</v>
      </c>
      <c r="J412" s="24"/>
      <c r="K412" s="13">
        <v>2</v>
      </c>
      <c r="L412" s="23"/>
      <c r="M412" s="5"/>
      <c r="N412" s="6"/>
      <c r="O412" s="7"/>
      <c r="P412" s="8"/>
      <c r="Q412" s="7"/>
      <c r="R412" s="19">
        <v>0</v>
      </c>
      <c r="S412" s="23">
        <v>1</v>
      </c>
      <c r="T412" s="5"/>
      <c r="U412" s="6"/>
      <c r="V412" s="7"/>
      <c r="W412" s="8"/>
      <c r="X412" s="7">
        <v>1</v>
      </c>
      <c r="Y412" s="7"/>
      <c r="Z412" s="12"/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 t="s">
        <v>236</v>
      </c>
      <c r="D413" s="22">
        <v>3</v>
      </c>
      <c r="E413" s="22">
        <v>23</v>
      </c>
      <c r="F413" s="16" t="s">
        <v>238</v>
      </c>
      <c r="G413" s="23">
        <v>16</v>
      </c>
      <c r="H413" s="23">
        <v>2</v>
      </c>
      <c r="I413" s="16">
        <v>2</v>
      </c>
      <c r="J413" s="24"/>
      <c r="K413" s="13">
        <v>1</v>
      </c>
      <c r="L413" s="23">
        <v>1</v>
      </c>
      <c r="M413" s="5"/>
      <c r="N413" s="6">
        <v>1</v>
      </c>
      <c r="O413" s="7"/>
      <c r="P413" s="8">
        <v>1</v>
      </c>
      <c r="Q413" s="7"/>
      <c r="R413" s="19">
        <v>2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>
        <v>1</v>
      </c>
      <c r="C414" s="21" t="s">
        <v>236</v>
      </c>
      <c r="D414" s="22">
        <v>3</v>
      </c>
      <c r="E414" s="22">
        <v>23</v>
      </c>
      <c r="F414" s="16" t="s">
        <v>238</v>
      </c>
      <c r="G414" s="23">
        <v>16</v>
      </c>
      <c r="H414" s="23">
        <v>2</v>
      </c>
      <c r="I414" s="16">
        <v>2</v>
      </c>
      <c r="J414" s="24"/>
      <c r="K414" s="13">
        <v>1</v>
      </c>
      <c r="L414" s="23">
        <v>1</v>
      </c>
      <c r="M414" s="5"/>
      <c r="N414" s="6"/>
      <c r="O414" s="7">
        <v>1</v>
      </c>
      <c r="P414" s="8"/>
      <c r="Q414" s="7"/>
      <c r="R414" s="19">
        <v>1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>
        <v>1</v>
      </c>
      <c r="C415" s="21" t="s">
        <v>236</v>
      </c>
      <c r="D415" s="22">
        <v>3</v>
      </c>
      <c r="E415" s="22">
        <v>23</v>
      </c>
      <c r="F415" s="16" t="s">
        <v>238</v>
      </c>
      <c r="G415" s="23">
        <v>16</v>
      </c>
      <c r="H415" s="23">
        <v>3</v>
      </c>
      <c r="I415" s="16">
        <v>2</v>
      </c>
      <c r="J415" s="24"/>
      <c r="K415" s="13">
        <v>1</v>
      </c>
      <c r="L415" s="23">
        <v>1</v>
      </c>
      <c r="M415" s="5"/>
      <c r="N415" s="6">
        <v>1</v>
      </c>
      <c r="O415" s="7"/>
      <c r="P415" s="8"/>
      <c r="Q415" s="7"/>
      <c r="R415" s="19">
        <v>1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>
        <v>1</v>
      </c>
      <c r="C416" s="21" t="s">
        <v>236</v>
      </c>
      <c r="D416" s="22">
        <v>3</v>
      </c>
      <c r="E416" s="22">
        <v>23</v>
      </c>
      <c r="F416" s="16" t="s">
        <v>238</v>
      </c>
      <c r="G416" s="23">
        <v>16</v>
      </c>
      <c r="H416" s="23">
        <v>6</v>
      </c>
      <c r="I416" s="16">
        <v>2</v>
      </c>
      <c r="J416" s="24"/>
      <c r="K416" s="13">
        <v>2</v>
      </c>
      <c r="L416" s="23"/>
      <c r="M416" s="5"/>
      <c r="N416" s="6"/>
      <c r="O416" s="7"/>
      <c r="P416" s="8"/>
      <c r="Q416" s="7"/>
      <c r="R416" s="19">
        <v>0</v>
      </c>
      <c r="S416" s="23">
        <v>1</v>
      </c>
      <c r="T416" s="5"/>
      <c r="U416" s="6"/>
      <c r="V416" s="7"/>
      <c r="W416" s="8"/>
      <c r="X416" s="7">
        <v>1</v>
      </c>
      <c r="Y416" s="7"/>
      <c r="Z416" s="12"/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 t="s">
        <v>236</v>
      </c>
      <c r="D417" s="22">
        <v>3</v>
      </c>
      <c r="E417" s="22">
        <v>23</v>
      </c>
      <c r="F417" s="16" t="s">
        <v>238</v>
      </c>
      <c r="G417" s="23">
        <v>16</v>
      </c>
      <c r="H417" s="23">
        <v>5</v>
      </c>
      <c r="I417" s="16">
        <v>2</v>
      </c>
      <c r="J417" s="24"/>
      <c r="K417" s="13">
        <v>1</v>
      </c>
      <c r="L417" s="23">
        <v>1</v>
      </c>
      <c r="M417" s="5"/>
      <c r="N417" s="6"/>
      <c r="O417" s="7">
        <v>1</v>
      </c>
      <c r="P417" s="8"/>
      <c r="Q417" s="7"/>
      <c r="R417" s="19">
        <v>1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>
        <v>1</v>
      </c>
      <c r="C418" s="21" t="s">
        <v>236</v>
      </c>
      <c r="D418" s="22">
        <v>3</v>
      </c>
      <c r="E418" s="22">
        <v>23</v>
      </c>
      <c r="F418" s="16" t="s">
        <v>238</v>
      </c>
      <c r="G418" s="23">
        <v>16</v>
      </c>
      <c r="H418" s="23">
        <v>6</v>
      </c>
      <c r="I418" s="16">
        <v>2</v>
      </c>
      <c r="J418" s="24"/>
      <c r="K418" s="13">
        <v>1</v>
      </c>
      <c r="L418" s="23">
        <v>1</v>
      </c>
      <c r="M418" s="5"/>
      <c r="N418" s="6"/>
      <c r="O418" s="7"/>
      <c r="P418" s="8">
        <v>1</v>
      </c>
      <c r="Q418" s="7"/>
      <c r="R418" s="19">
        <v>1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>
        <v>1</v>
      </c>
      <c r="C419" s="21" t="s">
        <v>236</v>
      </c>
      <c r="D419" s="22">
        <v>3</v>
      </c>
      <c r="E419" s="22">
        <v>23</v>
      </c>
      <c r="F419" s="16" t="s">
        <v>238</v>
      </c>
      <c r="G419" s="23">
        <v>16</v>
      </c>
      <c r="H419" s="23">
        <v>2</v>
      </c>
      <c r="I419" s="16">
        <v>2</v>
      </c>
      <c r="J419" s="24"/>
      <c r="K419" s="13">
        <v>1</v>
      </c>
      <c r="L419" s="23">
        <v>1</v>
      </c>
      <c r="M419" s="5"/>
      <c r="N419" s="6">
        <v>1</v>
      </c>
      <c r="O419" s="7"/>
      <c r="P419" s="8"/>
      <c r="Q419" s="7"/>
      <c r="R419" s="19">
        <v>1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>
        <v>1</v>
      </c>
      <c r="C420" s="21" t="s">
        <v>236</v>
      </c>
      <c r="D420" s="22">
        <v>3</v>
      </c>
      <c r="E420" s="22">
        <v>23</v>
      </c>
      <c r="F420" s="16" t="s">
        <v>238</v>
      </c>
      <c r="G420" s="23">
        <v>16</v>
      </c>
      <c r="H420" s="23">
        <v>2</v>
      </c>
      <c r="I420" s="16">
        <v>2</v>
      </c>
      <c r="J420" s="24"/>
      <c r="K420" s="13">
        <v>1</v>
      </c>
      <c r="L420" s="23">
        <v>1</v>
      </c>
      <c r="M420" s="5"/>
      <c r="N420" s="6">
        <v>1</v>
      </c>
      <c r="O420" s="7"/>
      <c r="P420" s="8"/>
      <c r="Q420" s="7"/>
      <c r="R420" s="19">
        <v>1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>
        <v>1</v>
      </c>
      <c r="C421" s="21" t="s">
        <v>236</v>
      </c>
      <c r="D421" s="22">
        <v>3</v>
      </c>
      <c r="E421" s="22">
        <v>23</v>
      </c>
      <c r="F421" s="16" t="s">
        <v>238</v>
      </c>
      <c r="G421" s="23">
        <v>16</v>
      </c>
      <c r="H421" s="23">
        <v>4</v>
      </c>
      <c r="I421" s="16">
        <v>2</v>
      </c>
      <c r="J421" s="24"/>
      <c r="K421" s="13">
        <v>1</v>
      </c>
      <c r="L421" s="23">
        <v>1</v>
      </c>
      <c r="M421" s="5"/>
      <c r="N421" s="6">
        <v>1</v>
      </c>
      <c r="O421" s="7"/>
      <c r="P421" s="8"/>
      <c r="Q421" s="7"/>
      <c r="R421" s="19">
        <v>1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>
        <v>1</v>
      </c>
      <c r="C422" s="21" t="s">
        <v>236</v>
      </c>
      <c r="D422" s="22">
        <v>3</v>
      </c>
      <c r="E422" s="22">
        <v>23</v>
      </c>
      <c r="F422" s="16" t="s">
        <v>238</v>
      </c>
      <c r="G422" s="23">
        <v>16</v>
      </c>
      <c r="H422" s="23">
        <v>7</v>
      </c>
      <c r="I422" s="16">
        <v>2</v>
      </c>
      <c r="J422" s="24"/>
      <c r="K422" s="13">
        <v>2</v>
      </c>
      <c r="L422" s="23"/>
      <c r="M422" s="5"/>
      <c r="N422" s="6"/>
      <c r="O422" s="7"/>
      <c r="P422" s="8"/>
      <c r="Q422" s="7"/>
      <c r="R422" s="19">
        <v>0</v>
      </c>
      <c r="S422" s="23">
        <v>1</v>
      </c>
      <c r="T422" s="5"/>
      <c r="U422" s="6"/>
      <c r="V422" s="7"/>
      <c r="W422" s="8"/>
      <c r="X422" s="7"/>
      <c r="Y422" s="7">
        <v>1</v>
      </c>
      <c r="Z422" s="12"/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 t="s">
        <v>236</v>
      </c>
      <c r="D423" s="22">
        <v>3</v>
      </c>
      <c r="E423" s="22">
        <v>23</v>
      </c>
      <c r="F423" s="16" t="s">
        <v>238</v>
      </c>
      <c r="G423" s="23">
        <v>16</v>
      </c>
      <c r="H423" s="23">
        <v>4</v>
      </c>
      <c r="I423" s="16">
        <v>2</v>
      </c>
      <c r="J423" s="24"/>
      <c r="K423" s="13">
        <v>3</v>
      </c>
      <c r="L423" s="23">
        <v>1</v>
      </c>
      <c r="M423" s="5"/>
      <c r="N423" s="6"/>
      <c r="O423" s="7">
        <v>1</v>
      </c>
      <c r="P423" s="8"/>
      <c r="Q423" s="7"/>
      <c r="R423" s="19">
        <v>1</v>
      </c>
      <c r="S423" s="23">
        <v>1</v>
      </c>
      <c r="T423" s="5"/>
      <c r="U423" s="6"/>
      <c r="V423" s="7">
        <v>2</v>
      </c>
      <c r="W423" s="8"/>
      <c r="X423" s="7"/>
      <c r="Y423" s="7"/>
      <c r="Z423" s="12"/>
      <c r="AA423" s="19">
        <v>2</v>
      </c>
    </row>
    <row r="424" spans="1:27" ht="15.95" customHeight="1" x14ac:dyDescent="0.15">
      <c r="A424" s="1">
        <v>413</v>
      </c>
      <c r="B424" s="30">
        <v>1</v>
      </c>
      <c r="C424" s="21" t="s">
        <v>236</v>
      </c>
      <c r="D424" s="22">
        <v>3</v>
      </c>
      <c r="E424" s="22">
        <v>23</v>
      </c>
      <c r="F424" s="16" t="s">
        <v>238</v>
      </c>
      <c r="G424" s="23">
        <v>16</v>
      </c>
      <c r="H424" s="23">
        <v>5</v>
      </c>
      <c r="I424" s="16">
        <v>2</v>
      </c>
      <c r="J424" s="24"/>
      <c r="K424" s="13">
        <v>1</v>
      </c>
      <c r="L424" s="23">
        <v>1</v>
      </c>
      <c r="M424" s="5"/>
      <c r="N424" s="6">
        <v>1</v>
      </c>
      <c r="O424" s="7"/>
      <c r="P424" s="8"/>
      <c r="Q424" s="7"/>
      <c r="R424" s="19">
        <v>1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>
        <v>1</v>
      </c>
      <c r="C425" s="21" t="s">
        <v>236</v>
      </c>
      <c r="D425" s="22">
        <v>3</v>
      </c>
      <c r="E425" s="22">
        <v>23</v>
      </c>
      <c r="F425" s="16" t="s">
        <v>238</v>
      </c>
      <c r="G425" s="23">
        <v>16</v>
      </c>
      <c r="H425" s="23">
        <v>8</v>
      </c>
      <c r="I425" s="16">
        <v>2</v>
      </c>
      <c r="J425" s="24"/>
      <c r="K425" s="13">
        <v>1</v>
      </c>
      <c r="L425" s="23">
        <v>1</v>
      </c>
      <c r="M425" s="5"/>
      <c r="N425" s="6"/>
      <c r="O425" s="7">
        <v>1</v>
      </c>
      <c r="P425" s="8"/>
      <c r="Q425" s="7"/>
      <c r="R425" s="19">
        <v>1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>
        <v>1</v>
      </c>
      <c r="C426" s="21" t="s">
        <v>236</v>
      </c>
      <c r="D426" s="22">
        <v>3</v>
      </c>
      <c r="E426" s="22">
        <v>23</v>
      </c>
      <c r="F426" s="16" t="s">
        <v>238</v>
      </c>
      <c r="G426" s="23">
        <v>16</v>
      </c>
      <c r="H426" s="23">
        <v>3</v>
      </c>
      <c r="I426" s="16">
        <v>2</v>
      </c>
      <c r="J426" s="24"/>
      <c r="K426" s="13">
        <v>1</v>
      </c>
      <c r="L426" s="23">
        <v>1</v>
      </c>
      <c r="M426" s="5"/>
      <c r="N426" s="6">
        <v>2</v>
      </c>
      <c r="O426" s="7"/>
      <c r="P426" s="8"/>
      <c r="Q426" s="7"/>
      <c r="R426" s="19">
        <v>2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>
        <v>1</v>
      </c>
      <c r="C427" s="21" t="s">
        <v>236</v>
      </c>
      <c r="D427" s="22">
        <v>3</v>
      </c>
      <c r="E427" s="22">
        <v>23</v>
      </c>
      <c r="F427" s="16" t="s">
        <v>238</v>
      </c>
      <c r="G427" s="23">
        <v>16</v>
      </c>
      <c r="H427" s="23">
        <v>2</v>
      </c>
      <c r="I427" s="16">
        <v>2</v>
      </c>
      <c r="J427" s="24"/>
      <c r="K427" s="13">
        <v>1</v>
      </c>
      <c r="L427" s="23">
        <v>1</v>
      </c>
      <c r="M427" s="5"/>
      <c r="N427" s="6">
        <v>1</v>
      </c>
      <c r="O427" s="7"/>
      <c r="P427" s="8"/>
      <c r="Q427" s="7"/>
      <c r="R427" s="19">
        <v>1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>
        <v>1</v>
      </c>
      <c r="C428" s="21" t="s">
        <v>236</v>
      </c>
      <c r="D428" s="22">
        <v>3</v>
      </c>
      <c r="E428" s="22">
        <v>23</v>
      </c>
      <c r="F428" s="16" t="s">
        <v>238</v>
      </c>
      <c r="G428" s="23">
        <v>16</v>
      </c>
      <c r="H428" s="23">
        <v>1</v>
      </c>
      <c r="I428" s="16">
        <v>2</v>
      </c>
      <c r="J428" s="24"/>
      <c r="K428" s="13">
        <v>2</v>
      </c>
      <c r="L428" s="23"/>
      <c r="M428" s="5"/>
      <c r="N428" s="6"/>
      <c r="O428" s="7"/>
      <c r="P428" s="8"/>
      <c r="Q428" s="7"/>
      <c r="R428" s="19">
        <v>0</v>
      </c>
      <c r="S428" s="23">
        <v>1</v>
      </c>
      <c r="T428" s="5"/>
      <c r="U428" s="6"/>
      <c r="V428" s="7"/>
      <c r="W428" s="8"/>
      <c r="X428" s="7"/>
      <c r="Y428" s="7">
        <v>2</v>
      </c>
      <c r="Z428" s="12"/>
      <c r="AA428" s="19">
        <v>2</v>
      </c>
    </row>
    <row r="429" spans="1:27" ht="15.95" customHeight="1" x14ac:dyDescent="0.15">
      <c r="A429" s="1">
        <v>418</v>
      </c>
      <c r="B429" s="30">
        <v>1</v>
      </c>
      <c r="C429" s="21" t="s">
        <v>236</v>
      </c>
      <c r="D429" s="22">
        <v>3</v>
      </c>
      <c r="E429" s="22">
        <v>23</v>
      </c>
      <c r="F429" s="16" t="s">
        <v>238</v>
      </c>
      <c r="G429" s="23">
        <v>16</v>
      </c>
      <c r="H429" s="23">
        <v>2</v>
      </c>
      <c r="I429" s="16">
        <v>2</v>
      </c>
      <c r="J429" s="24"/>
      <c r="K429" s="13">
        <v>2</v>
      </c>
      <c r="L429" s="23"/>
      <c r="M429" s="5"/>
      <c r="N429" s="6"/>
      <c r="O429" s="7"/>
      <c r="P429" s="8"/>
      <c r="Q429" s="7"/>
      <c r="R429" s="19">
        <v>0</v>
      </c>
      <c r="S429" s="23">
        <v>1</v>
      </c>
      <c r="T429" s="5"/>
      <c r="U429" s="6"/>
      <c r="V429" s="7"/>
      <c r="W429" s="8"/>
      <c r="X429" s="7"/>
      <c r="Y429" s="7">
        <v>1</v>
      </c>
      <c r="Z429" s="12"/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 t="s">
        <v>236</v>
      </c>
      <c r="D430" s="22">
        <v>3</v>
      </c>
      <c r="E430" s="22">
        <v>23</v>
      </c>
      <c r="F430" s="16" t="s">
        <v>238</v>
      </c>
      <c r="G430" s="23">
        <v>16</v>
      </c>
      <c r="H430" s="23">
        <v>2</v>
      </c>
      <c r="I430" s="16">
        <v>2</v>
      </c>
      <c r="J430" s="24"/>
      <c r="K430" s="13">
        <v>3</v>
      </c>
      <c r="L430" s="23">
        <v>1</v>
      </c>
      <c r="M430" s="5"/>
      <c r="N430" s="6">
        <v>1</v>
      </c>
      <c r="O430" s="7"/>
      <c r="P430" s="8"/>
      <c r="Q430" s="7"/>
      <c r="R430" s="19">
        <v>1</v>
      </c>
      <c r="S430" s="23">
        <v>1</v>
      </c>
      <c r="T430" s="5"/>
      <c r="U430" s="6">
        <v>1</v>
      </c>
      <c r="V430" s="7"/>
      <c r="W430" s="8"/>
      <c r="X430" s="7"/>
      <c r="Y430" s="7"/>
      <c r="Z430" s="12"/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 t="s">
        <v>236</v>
      </c>
      <c r="D431" s="22">
        <v>3</v>
      </c>
      <c r="E431" s="22">
        <v>23</v>
      </c>
      <c r="F431" s="16" t="s">
        <v>238</v>
      </c>
      <c r="G431" s="23">
        <v>16</v>
      </c>
      <c r="H431" s="23">
        <v>2</v>
      </c>
      <c r="I431" s="16">
        <v>2</v>
      </c>
      <c r="J431" s="24"/>
      <c r="K431" s="13">
        <v>2</v>
      </c>
      <c r="L431" s="23"/>
      <c r="M431" s="5"/>
      <c r="N431" s="6"/>
      <c r="O431" s="7"/>
      <c r="P431" s="8"/>
      <c r="Q431" s="7"/>
      <c r="R431" s="19">
        <v>0</v>
      </c>
      <c r="S431" s="23">
        <v>1</v>
      </c>
      <c r="T431" s="5"/>
      <c r="U431" s="6">
        <v>1</v>
      </c>
      <c r="V431" s="7"/>
      <c r="W431" s="8"/>
      <c r="X431" s="7"/>
      <c r="Y431" s="7"/>
      <c r="Z431" s="12"/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 t="s">
        <v>236</v>
      </c>
      <c r="D432" s="22">
        <v>3</v>
      </c>
      <c r="E432" s="22">
        <v>23</v>
      </c>
      <c r="F432" s="16" t="s">
        <v>238</v>
      </c>
      <c r="G432" s="23">
        <v>16</v>
      </c>
      <c r="H432" s="23">
        <v>2</v>
      </c>
      <c r="I432" s="16">
        <v>2</v>
      </c>
      <c r="J432" s="24"/>
      <c r="K432" s="13">
        <v>2</v>
      </c>
      <c r="L432" s="23"/>
      <c r="M432" s="5"/>
      <c r="N432" s="6"/>
      <c r="O432" s="7"/>
      <c r="P432" s="8"/>
      <c r="Q432" s="7"/>
      <c r="R432" s="19">
        <v>0</v>
      </c>
      <c r="S432" s="23">
        <v>1</v>
      </c>
      <c r="T432" s="5"/>
      <c r="U432" s="6"/>
      <c r="V432" s="7"/>
      <c r="W432" s="8"/>
      <c r="X432" s="7">
        <v>4</v>
      </c>
      <c r="Y432" s="7"/>
      <c r="Z432" s="12"/>
      <c r="AA432" s="19">
        <v>4</v>
      </c>
    </row>
    <row r="433" spans="1:27" ht="15.95" customHeight="1" x14ac:dyDescent="0.15">
      <c r="A433" s="1">
        <v>422</v>
      </c>
      <c r="B433" s="30">
        <v>1</v>
      </c>
      <c r="C433" s="21" t="s">
        <v>236</v>
      </c>
      <c r="D433" s="22">
        <v>3</v>
      </c>
      <c r="E433" s="22">
        <v>23</v>
      </c>
      <c r="F433" s="16" t="s">
        <v>238</v>
      </c>
      <c r="G433" s="23">
        <v>16</v>
      </c>
      <c r="H433" s="23">
        <v>2</v>
      </c>
      <c r="I433" s="16">
        <v>2</v>
      </c>
      <c r="J433" s="24"/>
      <c r="K433" s="13">
        <v>2</v>
      </c>
      <c r="L433" s="23"/>
      <c r="M433" s="5"/>
      <c r="N433" s="6"/>
      <c r="O433" s="7"/>
      <c r="P433" s="8"/>
      <c r="Q433" s="7"/>
      <c r="R433" s="19">
        <v>0</v>
      </c>
      <c r="S433" s="23">
        <v>1</v>
      </c>
      <c r="T433" s="5"/>
      <c r="U433" s="6">
        <v>1</v>
      </c>
      <c r="V433" s="7"/>
      <c r="W433" s="8"/>
      <c r="X433" s="7"/>
      <c r="Y433" s="7"/>
      <c r="Z433" s="12"/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 t="s">
        <v>236</v>
      </c>
      <c r="D434" s="22">
        <v>3</v>
      </c>
      <c r="E434" s="22">
        <v>23</v>
      </c>
      <c r="F434" s="16" t="s">
        <v>238</v>
      </c>
      <c r="G434" s="23">
        <v>16</v>
      </c>
      <c r="H434" s="23">
        <v>2</v>
      </c>
      <c r="I434" s="16">
        <v>2</v>
      </c>
      <c r="J434" s="24"/>
      <c r="K434" s="13">
        <v>2</v>
      </c>
      <c r="L434" s="23"/>
      <c r="M434" s="5"/>
      <c r="N434" s="6"/>
      <c r="O434" s="7"/>
      <c r="P434" s="8"/>
      <c r="Q434" s="7"/>
      <c r="R434" s="19">
        <v>0</v>
      </c>
      <c r="S434" s="23">
        <v>1</v>
      </c>
      <c r="T434" s="5"/>
      <c r="U434" s="6">
        <v>1</v>
      </c>
      <c r="V434" s="7"/>
      <c r="W434" s="8"/>
      <c r="X434" s="7"/>
      <c r="Y434" s="7"/>
      <c r="Z434" s="12"/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 t="s">
        <v>236</v>
      </c>
      <c r="D435" s="22">
        <v>3</v>
      </c>
      <c r="E435" s="22">
        <v>23</v>
      </c>
      <c r="F435" s="16" t="s">
        <v>238</v>
      </c>
      <c r="G435" s="23">
        <v>16</v>
      </c>
      <c r="H435" s="23">
        <v>8</v>
      </c>
      <c r="I435" s="16">
        <v>2</v>
      </c>
      <c r="J435" s="24"/>
      <c r="K435" s="13">
        <v>1</v>
      </c>
      <c r="L435" s="23">
        <v>1</v>
      </c>
      <c r="M435" s="5">
        <v>1</v>
      </c>
      <c r="N435" s="6"/>
      <c r="O435" s="7"/>
      <c r="P435" s="8"/>
      <c r="Q435" s="7"/>
      <c r="R435" s="19">
        <v>1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>
        <v>1</v>
      </c>
      <c r="C436" s="21" t="s">
        <v>236</v>
      </c>
      <c r="D436" s="22">
        <v>3</v>
      </c>
      <c r="E436" s="22">
        <v>23</v>
      </c>
      <c r="F436" s="16" t="s">
        <v>238</v>
      </c>
      <c r="G436" s="23">
        <v>16</v>
      </c>
      <c r="H436" s="23">
        <v>5</v>
      </c>
      <c r="I436" s="16">
        <v>2</v>
      </c>
      <c r="J436" s="24"/>
      <c r="K436" s="13">
        <v>2</v>
      </c>
      <c r="L436" s="23"/>
      <c r="M436" s="5"/>
      <c r="N436" s="6"/>
      <c r="O436" s="7"/>
      <c r="P436" s="8"/>
      <c r="Q436" s="7"/>
      <c r="R436" s="19">
        <v>0</v>
      </c>
      <c r="S436" s="23">
        <v>1</v>
      </c>
      <c r="T436" s="5"/>
      <c r="U436" s="6">
        <v>1</v>
      </c>
      <c r="V436" s="7"/>
      <c r="W436" s="8"/>
      <c r="X436" s="7"/>
      <c r="Y436" s="7"/>
      <c r="Z436" s="12"/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 t="s">
        <v>236</v>
      </c>
      <c r="D437" s="22">
        <v>3</v>
      </c>
      <c r="E437" s="22">
        <v>23</v>
      </c>
      <c r="F437" s="16" t="s">
        <v>238</v>
      </c>
      <c r="G437" s="23">
        <v>16</v>
      </c>
      <c r="H437" s="23">
        <v>3</v>
      </c>
      <c r="I437" s="16">
        <v>2</v>
      </c>
      <c r="J437" s="24"/>
      <c r="K437" s="13">
        <v>2</v>
      </c>
      <c r="L437" s="23"/>
      <c r="M437" s="5"/>
      <c r="N437" s="6"/>
      <c r="O437" s="7"/>
      <c r="P437" s="8"/>
      <c r="Q437" s="7"/>
      <c r="R437" s="19">
        <v>0</v>
      </c>
      <c r="S437" s="23">
        <v>1</v>
      </c>
      <c r="T437" s="5"/>
      <c r="U437" s="6">
        <v>1</v>
      </c>
      <c r="V437" s="7"/>
      <c r="W437" s="8"/>
      <c r="X437" s="7"/>
      <c r="Y437" s="7">
        <v>1</v>
      </c>
      <c r="Z437" s="12"/>
      <c r="AA437" s="19">
        <v>2</v>
      </c>
    </row>
    <row r="438" spans="1:27" ht="15.95" customHeight="1" x14ac:dyDescent="0.15">
      <c r="A438" s="1">
        <v>427</v>
      </c>
      <c r="B438" s="30">
        <v>1</v>
      </c>
      <c r="C438" s="21" t="s">
        <v>236</v>
      </c>
      <c r="D438" s="22">
        <v>3</v>
      </c>
      <c r="E438" s="22">
        <v>23</v>
      </c>
      <c r="F438" s="16" t="s">
        <v>238</v>
      </c>
      <c r="G438" s="23">
        <v>16</v>
      </c>
      <c r="H438" s="23">
        <v>4</v>
      </c>
      <c r="I438" s="16">
        <v>2</v>
      </c>
      <c r="J438" s="24"/>
      <c r="K438" s="13">
        <v>1</v>
      </c>
      <c r="L438" s="23">
        <v>1</v>
      </c>
      <c r="M438" s="5"/>
      <c r="N438" s="6">
        <v>1</v>
      </c>
      <c r="O438" s="7"/>
      <c r="P438" s="8"/>
      <c r="Q438" s="7"/>
      <c r="R438" s="19">
        <v>1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>
        <v>1</v>
      </c>
      <c r="C439" s="21" t="s">
        <v>236</v>
      </c>
      <c r="D439" s="22">
        <v>3</v>
      </c>
      <c r="E439" s="22">
        <v>23</v>
      </c>
      <c r="F439" s="16" t="s">
        <v>238</v>
      </c>
      <c r="G439" s="23">
        <v>16</v>
      </c>
      <c r="H439" s="23">
        <v>2</v>
      </c>
      <c r="I439" s="16">
        <v>2</v>
      </c>
      <c r="J439" s="24"/>
      <c r="K439" s="13">
        <v>1</v>
      </c>
      <c r="L439" s="23">
        <v>1</v>
      </c>
      <c r="M439" s="5"/>
      <c r="N439" s="6">
        <v>1</v>
      </c>
      <c r="O439" s="7"/>
      <c r="P439" s="8"/>
      <c r="Q439" s="7"/>
      <c r="R439" s="19">
        <v>1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>
        <v>1</v>
      </c>
      <c r="C440" s="21" t="s">
        <v>236</v>
      </c>
      <c r="D440" s="22">
        <v>3</v>
      </c>
      <c r="E440" s="22">
        <v>23</v>
      </c>
      <c r="F440" s="16" t="s">
        <v>238</v>
      </c>
      <c r="G440" s="23">
        <v>16</v>
      </c>
      <c r="H440" s="23">
        <v>2</v>
      </c>
      <c r="I440" s="16">
        <v>2</v>
      </c>
      <c r="J440" s="24"/>
      <c r="K440" s="13">
        <v>2</v>
      </c>
      <c r="L440" s="23"/>
      <c r="M440" s="5"/>
      <c r="N440" s="6"/>
      <c r="O440" s="7"/>
      <c r="P440" s="8"/>
      <c r="Q440" s="7"/>
      <c r="R440" s="19">
        <v>0</v>
      </c>
      <c r="S440" s="23">
        <v>2</v>
      </c>
      <c r="T440" s="5"/>
      <c r="U440" s="6"/>
      <c r="V440" s="7"/>
      <c r="W440" s="8"/>
      <c r="X440" s="7"/>
      <c r="Y440" s="7">
        <v>2</v>
      </c>
      <c r="Z440" s="12"/>
      <c r="AA440" s="19">
        <v>2</v>
      </c>
    </row>
    <row r="441" spans="1:27" ht="15.95" customHeight="1" x14ac:dyDescent="0.15">
      <c r="A441" s="1">
        <v>430</v>
      </c>
      <c r="B441" s="30">
        <v>1</v>
      </c>
      <c r="C441" s="21" t="s">
        <v>236</v>
      </c>
      <c r="D441" s="22">
        <v>3</v>
      </c>
      <c r="E441" s="22">
        <v>23</v>
      </c>
      <c r="F441" s="16" t="s">
        <v>238</v>
      </c>
      <c r="G441" s="23">
        <v>17</v>
      </c>
      <c r="H441" s="23">
        <v>2</v>
      </c>
      <c r="I441" s="16">
        <v>2</v>
      </c>
      <c r="J441" s="24"/>
      <c r="K441" s="13">
        <v>1</v>
      </c>
      <c r="L441" s="23">
        <v>1</v>
      </c>
      <c r="M441" s="5"/>
      <c r="N441" s="6">
        <v>1</v>
      </c>
      <c r="O441" s="7"/>
      <c r="P441" s="8"/>
      <c r="Q441" s="7"/>
      <c r="R441" s="19">
        <v>1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>
        <v>1</v>
      </c>
      <c r="C442" s="21" t="s">
        <v>236</v>
      </c>
      <c r="D442" s="22">
        <v>3</v>
      </c>
      <c r="E442" s="22">
        <v>23</v>
      </c>
      <c r="F442" s="16" t="s">
        <v>238</v>
      </c>
      <c r="G442" s="23">
        <v>17</v>
      </c>
      <c r="H442" s="23">
        <v>5</v>
      </c>
      <c r="I442" s="16">
        <v>2</v>
      </c>
      <c r="J442" s="24"/>
      <c r="K442" s="13">
        <v>2</v>
      </c>
      <c r="L442" s="23"/>
      <c r="M442" s="5"/>
      <c r="N442" s="6"/>
      <c r="O442" s="7"/>
      <c r="P442" s="8"/>
      <c r="Q442" s="7"/>
      <c r="R442" s="19">
        <v>0</v>
      </c>
      <c r="S442" s="23">
        <v>1</v>
      </c>
      <c r="T442" s="5"/>
      <c r="U442" s="6"/>
      <c r="V442" s="7"/>
      <c r="W442" s="8"/>
      <c r="X442" s="7"/>
      <c r="Y442" s="7">
        <v>1</v>
      </c>
      <c r="Z442" s="12"/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 t="s">
        <v>236</v>
      </c>
      <c r="D443" s="22">
        <v>3</v>
      </c>
      <c r="E443" s="22">
        <v>23</v>
      </c>
      <c r="F443" s="16" t="s">
        <v>238</v>
      </c>
      <c r="G443" s="23">
        <v>17</v>
      </c>
      <c r="H443" s="23">
        <v>4</v>
      </c>
      <c r="I443" s="16">
        <v>2</v>
      </c>
      <c r="J443" s="24"/>
      <c r="K443" s="13">
        <v>1</v>
      </c>
      <c r="L443" s="23">
        <v>1</v>
      </c>
      <c r="M443" s="5"/>
      <c r="N443" s="6"/>
      <c r="O443" s="7"/>
      <c r="P443" s="8">
        <v>1</v>
      </c>
      <c r="Q443" s="7"/>
      <c r="R443" s="19">
        <v>1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>
        <v>1</v>
      </c>
      <c r="C444" s="21" t="s">
        <v>236</v>
      </c>
      <c r="D444" s="22">
        <v>3</v>
      </c>
      <c r="E444" s="22">
        <v>23</v>
      </c>
      <c r="F444" s="16" t="s">
        <v>238</v>
      </c>
      <c r="G444" s="23">
        <v>17</v>
      </c>
      <c r="H444" s="23">
        <v>2</v>
      </c>
      <c r="I444" s="16">
        <v>2</v>
      </c>
      <c r="J444" s="24"/>
      <c r="K444" s="13">
        <v>3</v>
      </c>
      <c r="L444" s="23">
        <v>1</v>
      </c>
      <c r="M444" s="5"/>
      <c r="N444" s="6">
        <v>1</v>
      </c>
      <c r="O444" s="7"/>
      <c r="P444" s="8"/>
      <c r="Q444" s="7"/>
      <c r="R444" s="19">
        <v>1</v>
      </c>
      <c r="S444" s="23">
        <v>1</v>
      </c>
      <c r="T444" s="5"/>
      <c r="U444" s="6">
        <v>1</v>
      </c>
      <c r="V444" s="7"/>
      <c r="W444" s="8"/>
      <c r="X444" s="7">
        <v>1</v>
      </c>
      <c r="Y444" s="7"/>
      <c r="Z444" s="12"/>
      <c r="AA444" s="19">
        <v>2</v>
      </c>
    </row>
    <row r="445" spans="1:27" ht="15.95" customHeight="1" x14ac:dyDescent="0.15">
      <c r="A445" s="1">
        <v>434</v>
      </c>
      <c r="B445" s="30">
        <v>1</v>
      </c>
      <c r="C445" s="21" t="s">
        <v>236</v>
      </c>
      <c r="D445" s="22">
        <v>3</v>
      </c>
      <c r="E445" s="22">
        <v>23</v>
      </c>
      <c r="F445" s="16" t="s">
        <v>238</v>
      </c>
      <c r="G445" s="23">
        <v>17</v>
      </c>
      <c r="H445" s="23">
        <v>2</v>
      </c>
      <c r="I445" s="16">
        <v>2</v>
      </c>
      <c r="J445" s="24"/>
      <c r="K445" s="13">
        <v>1</v>
      </c>
      <c r="L445" s="23">
        <v>1</v>
      </c>
      <c r="M445" s="5"/>
      <c r="N445" s="6">
        <v>1</v>
      </c>
      <c r="O445" s="7"/>
      <c r="P445" s="8"/>
      <c r="Q445" s="7"/>
      <c r="R445" s="19">
        <v>1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>
        <v>1</v>
      </c>
      <c r="C446" s="21" t="s">
        <v>236</v>
      </c>
      <c r="D446" s="22">
        <v>3</v>
      </c>
      <c r="E446" s="22">
        <v>23</v>
      </c>
      <c r="F446" s="16" t="s">
        <v>238</v>
      </c>
      <c r="G446" s="23">
        <v>17</v>
      </c>
      <c r="H446" s="23">
        <v>5</v>
      </c>
      <c r="I446" s="16">
        <v>2</v>
      </c>
      <c r="J446" s="24"/>
      <c r="K446" s="13">
        <v>1</v>
      </c>
      <c r="L446" s="23">
        <v>1</v>
      </c>
      <c r="M446" s="5"/>
      <c r="N446" s="6">
        <v>1</v>
      </c>
      <c r="O446" s="7"/>
      <c r="P446" s="8"/>
      <c r="Q446" s="7"/>
      <c r="R446" s="19">
        <v>1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>
        <v>1</v>
      </c>
      <c r="C447" s="21" t="s">
        <v>236</v>
      </c>
      <c r="D447" s="22">
        <v>3</v>
      </c>
      <c r="E447" s="22">
        <v>23</v>
      </c>
      <c r="F447" s="16" t="s">
        <v>238</v>
      </c>
      <c r="G447" s="23">
        <v>17</v>
      </c>
      <c r="H447" s="23">
        <v>8</v>
      </c>
      <c r="I447" s="16">
        <v>2</v>
      </c>
      <c r="J447" s="24"/>
      <c r="K447" s="13">
        <v>1</v>
      </c>
      <c r="L447" s="23">
        <v>1</v>
      </c>
      <c r="M447" s="5"/>
      <c r="N447" s="6">
        <v>1</v>
      </c>
      <c r="O447" s="7"/>
      <c r="P447" s="8"/>
      <c r="Q447" s="7"/>
      <c r="R447" s="19">
        <v>1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>
        <v>1</v>
      </c>
      <c r="C448" s="21" t="s">
        <v>236</v>
      </c>
      <c r="D448" s="22">
        <v>3</v>
      </c>
      <c r="E448" s="22">
        <v>23</v>
      </c>
      <c r="F448" s="16" t="s">
        <v>238</v>
      </c>
      <c r="G448" s="23">
        <v>17</v>
      </c>
      <c r="H448" s="23">
        <v>5</v>
      </c>
      <c r="I448" s="16">
        <v>2</v>
      </c>
      <c r="J448" s="24"/>
      <c r="K448" s="13">
        <v>1</v>
      </c>
      <c r="L448" s="23">
        <v>2</v>
      </c>
      <c r="M448" s="5"/>
      <c r="N448" s="6">
        <v>1</v>
      </c>
      <c r="O448" s="7"/>
      <c r="P448" s="8"/>
      <c r="Q448" s="7"/>
      <c r="R448" s="19">
        <v>1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>
        <v>1</v>
      </c>
      <c r="C449" s="21" t="s">
        <v>236</v>
      </c>
      <c r="D449" s="22">
        <v>3</v>
      </c>
      <c r="E449" s="22">
        <v>23</v>
      </c>
      <c r="F449" s="16" t="s">
        <v>238</v>
      </c>
      <c r="G449" s="23">
        <v>17</v>
      </c>
      <c r="H449" s="23">
        <v>5</v>
      </c>
      <c r="I449" s="16">
        <v>2</v>
      </c>
      <c r="J449" s="24"/>
      <c r="K449" s="13">
        <v>1</v>
      </c>
      <c r="L449" s="23">
        <v>1</v>
      </c>
      <c r="M449" s="5"/>
      <c r="N449" s="6">
        <v>2</v>
      </c>
      <c r="O449" s="7"/>
      <c r="P449" s="8"/>
      <c r="Q449" s="7"/>
      <c r="R449" s="19">
        <v>2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>
        <v>1</v>
      </c>
      <c r="C450" s="21" t="s">
        <v>236</v>
      </c>
      <c r="D450" s="22">
        <v>3</v>
      </c>
      <c r="E450" s="22">
        <v>23</v>
      </c>
      <c r="F450" s="16" t="s">
        <v>238</v>
      </c>
      <c r="G450" s="23">
        <v>17</v>
      </c>
      <c r="H450" s="23">
        <v>2</v>
      </c>
      <c r="I450" s="16">
        <v>2</v>
      </c>
      <c r="J450" s="24"/>
      <c r="K450" s="13">
        <v>3</v>
      </c>
      <c r="L450" s="23">
        <v>1</v>
      </c>
      <c r="M450" s="5"/>
      <c r="N450" s="6">
        <v>1</v>
      </c>
      <c r="O450" s="7"/>
      <c r="P450" s="8"/>
      <c r="Q450" s="7"/>
      <c r="R450" s="19">
        <v>1</v>
      </c>
      <c r="S450" s="23">
        <v>1</v>
      </c>
      <c r="T450" s="5"/>
      <c r="U450" s="6">
        <v>1</v>
      </c>
      <c r="V450" s="7"/>
      <c r="W450" s="8"/>
      <c r="X450" s="7"/>
      <c r="Y450" s="7">
        <v>1</v>
      </c>
      <c r="Z450" s="12"/>
      <c r="AA450" s="19">
        <v>2</v>
      </c>
    </row>
    <row r="451" spans="1:27" ht="15.95" customHeight="1" x14ac:dyDescent="0.15">
      <c r="A451" s="1">
        <v>440</v>
      </c>
      <c r="B451" s="30">
        <v>1</v>
      </c>
      <c r="C451" s="21" t="s">
        <v>236</v>
      </c>
      <c r="D451" s="22">
        <v>3</v>
      </c>
      <c r="E451" s="22">
        <v>23</v>
      </c>
      <c r="F451" s="16" t="s">
        <v>238</v>
      </c>
      <c r="G451" s="23">
        <v>17</v>
      </c>
      <c r="H451" s="23">
        <v>2</v>
      </c>
      <c r="I451" s="16">
        <v>2</v>
      </c>
      <c r="J451" s="24"/>
      <c r="K451" s="13">
        <v>1</v>
      </c>
      <c r="L451" s="23">
        <v>1</v>
      </c>
      <c r="M451" s="5"/>
      <c r="N451" s="6">
        <v>1</v>
      </c>
      <c r="O451" s="7"/>
      <c r="P451" s="8"/>
      <c r="Q451" s="7"/>
      <c r="R451" s="19">
        <v>1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>
        <v>1</v>
      </c>
      <c r="C452" s="21" t="s">
        <v>236</v>
      </c>
      <c r="D452" s="22">
        <v>3</v>
      </c>
      <c r="E452" s="22">
        <v>23</v>
      </c>
      <c r="F452" s="16" t="s">
        <v>238</v>
      </c>
      <c r="G452" s="23">
        <v>17</v>
      </c>
      <c r="H452" s="23">
        <v>2</v>
      </c>
      <c r="I452" s="16">
        <v>2</v>
      </c>
      <c r="J452" s="24"/>
      <c r="K452" s="13">
        <v>1</v>
      </c>
      <c r="L452" s="23">
        <v>1</v>
      </c>
      <c r="M452" s="5"/>
      <c r="N452" s="6">
        <v>1</v>
      </c>
      <c r="O452" s="7"/>
      <c r="P452" s="8"/>
      <c r="Q452" s="7"/>
      <c r="R452" s="19">
        <v>1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>
        <v>1</v>
      </c>
      <c r="C453" s="21" t="s">
        <v>236</v>
      </c>
      <c r="D453" s="22">
        <v>3</v>
      </c>
      <c r="E453" s="22">
        <v>23</v>
      </c>
      <c r="F453" s="16" t="s">
        <v>238</v>
      </c>
      <c r="G453" s="23">
        <v>17</v>
      </c>
      <c r="H453" s="23">
        <v>4</v>
      </c>
      <c r="I453" s="16">
        <v>2</v>
      </c>
      <c r="J453" s="24"/>
      <c r="K453" s="13">
        <v>1</v>
      </c>
      <c r="L453" s="23">
        <v>1</v>
      </c>
      <c r="M453" s="5"/>
      <c r="N453" s="6"/>
      <c r="O453" s="7"/>
      <c r="P453" s="8">
        <v>1</v>
      </c>
      <c r="Q453" s="7"/>
      <c r="R453" s="19">
        <v>1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>
        <v>1</v>
      </c>
      <c r="C454" s="21" t="s">
        <v>236</v>
      </c>
      <c r="D454" s="22">
        <v>3</v>
      </c>
      <c r="E454" s="22">
        <v>23</v>
      </c>
      <c r="F454" s="16" t="s">
        <v>238</v>
      </c>
      <c r="G454" s="23">
        <v>17</v>
      </c>
      <c r="H454" s="23">
        <v>5</v>
      </c>
      <c r="I454" s="16">
        <v>2</v>
      </c>
      <c r="J454" s="24"/>
      <c r="K454" s="13">
        <v>1</v>
      </c>
      <c r="L454" s="23">
        <v>1</v>
      </c>
      <c r="M454" s="5"/>
      <c r="N454" s="6">
        <v>1</v>
      </c>
      <c r="O454" s="7"/>
      <c r="P454" s="8"/>
      <c r="Q454" s="7"/>
      <c r="R454" s="19">
        <v>1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>
        <v>1</v>
      </c>
      <c r="C455" s="21" t="s">
        <v>236</v>
      </c>
      <c r="D455" s="22">
        <v>3</v>
      </c>
      <c r="E455" s="22">
        <v>23</v>
      </c>
      <c r="F455" s="16" t="s">
        <v>238</v>
      </c>
      <c r="G455" s="23">
        <v>9</v>
      </c>
      <c r="H455" s="23">
        <v>4</v>
      </c>
      <c r="I455" s="16">
        <v>2</v>
      </c>
      <c r="J455" s="24"/>
      <c r="K455" s="13">
        <v>1</v>
      </c>
      <c r="L455" s="23">
        <v>2</v>
      </c>
      <c r="M455" s="5"/>
      <c r="N455" s="6"/>
      <c r="O455" s="7">
        <v>2</v>
      </c>
      <c r="P455" s="8"/>
      <c r="Q455" s="7"/>
      <c r="R455" s="19">
        <v>2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>
        <v>1</v>
      </c>
      <c r="C456" s="21" t="s">
        <v>236</v>
      </c>
      <c r="D456" s="22">
        <v>3</v>
      </c>
      <c r="E456" s="22">
        <v>23</v>
      </c>
      <c r="F456" s="16" t="s">
        <v>238</v>
      </c>
      <c r="G456" s="23">
        <v>9</v>
      </c>
      <c r="H456" s="23">
        <v>3</v>
      </c>
      <c r="I456" s="16">
        <v>2</v>
      </c>
      <c r="J456" s="24"/>
      <c r="K456" s="13">
        <v>3</v>
      </c>
      <c r="L456" s="23">
        <v>1</v>
      </c>
      <c r="M456" s="5"/>
      <c r="N456" s="6"/>
      <c r="O456" s="7">
        <v>1</v>
      </c>
      <c r="P456" s="8"/>
      <c r="Q456" s="7"/>
      <c r="R456" s="19">
        <v>1</v>
      </c>
      <c r="S456" s="23">
        <v>1</v>
      </c>
      <c r="T456" s="5"/>
      <c r="U456" s="6"/>
      <c r="V456" s="7">
        <v>1</v>
      </c>
      <c r="W456" s="8"/>
      <c r="X456" s="7"/>
      <c r="Y456" s="7"/>
      <c r="Z456" s="12"/>
      <c r="AA456" s="19">
        <v>1</v>
      </c>
    </row>
    <row r="457" spans="1:27" ht="15.95" customHeight="1" x14ac:dyDescent="0.15">
      <c r="A457" s="1">
        <v>446</v>
      </c>
      <c r="B457" s="30">
        <v>1</v>
      </c>
      <c r="C457" s="21" t="s">
        <v>236</v>
      </c>
      <c r="D457" s="22">
        <v>3</v>
      </c>
      <c r="E457" s="22">
        <v>23</v>
      </c>
      <c r="F457" s="16" t="s">
        <v>238</v>
      </c>
      <c r="G457" s="23">
        <v>9</v>
      </c>
      <c r="H457" s="23">
        <v>6</v>
      </c>
      <c r="I457" s="16">
        <v>2</v>
      </c>
      <c r="J457" s="24"/>
      <c r="K457" s="13">
        <v>2</v>
      </c>
      <c r="L457" s="23"/>
      <c r="M457" s="5"/>
      <c r="N457" s="6"/>
      <c r="O457" s="7"/>
      <c r="P457" s="8"/>
      <c r="Q457" s="7"/>
      <c r="R457" s="19">
        <v>0</v>
      </c>
      <c r="S457" s="23">
        <v>1</v>
      </c>
      <c r="T457" s="5"/>
      <c r="U457" s="6">
        <v>1</v>
      </c>
      <c r="V457" s="7"/>
      <c r="W457" s="8"/>
      <c r="X457" s="7"/>
      <c r="Y457" s="7"/>
      <c r="Z457" s="12"/>
      <c r="AA457" s="19">
        <v>1</v>
      </c>
    </row>
    <row r="458" spans="1:27" ht="15.95" customHeight="1" x14ac:dyDescent="0.15">
      <c r="A458" s="1">
        <v>447</v>
      </c>
      <c r="B458" s="30">
        <v>1</v>
      </c>
      <c r="C458" s="21" t="s">
        <v>236</v>
      </c>
      <c r="D458" s="22">
        <v>3</v>
      </c>
      <c r="E458" s="22">
        <v>23</v>
      </c>
      <c r="F458" s="16" t="s">
        <v>238</v>
      </c>
      <c r="G458" s="23">
        <v>9</v>
      </c>
      <c r="H458" s="23">
        <v>5</v>
      </c>
      <c r="I458" s="16">
        <v>2</v>
      </c>
      <c r="J458" s="24"/>
      <c r="K458" s="13">
        <v>2</v>
      </c>
      <c r="L458" s="23"/>
      <c r="M458" s="5"/>
      <c r="N458" s="6"/>
      <c r="O458" s="7"/>
      <c r="P458" s="8"/>
      <c r="Q458" s="7"/>
      <c r="R458" s="19">
        <v>0</v>
      </c>
      <c r="S458" s="23">
        <v>1</v>
      </c>
      <c r="T458" s="5"/>
      <c r="U458" s="6"/>
      <c r="V458" s="7"/>
      <c r="W458" s="8"/>
      <c r="X458" s="7"/>
      <c r="Y458" s="7">
        <v>1</v>
      </c>
      <c r="Z458" s="12"/>
      <c r="AA458" s="19">
        <v>1</v>
      </c>
    </row>
    <row r="459" spans="1:27" ht="15.95" customHeight="1" x14ac:dyDescent="0.15">
      <c r="A459" s="1">
        <v>448</v>
      </c>
      <c r="B459" s="30">
        <v>1</v>
      </c>
      <c r="C459" s="21" t="s">
        <v>236</v>
      </c>
      <c r="D459" s="22">
        <v>3</v>
      </c>
      <c r="E459" s="22">
        <v>23</v>
      </c>
      <c r="F459" s="16" t="s">
        <v>238</v>
      </c>
      <c r="G459" s="23">
        <v>9</v>
      </c>
      <c r="H459" s="23">
        <v>2</v>
      </c>
      <c r="I459" s="16">
        <v>2</v>
      </c>
      <c r="J459" s="24"/>
      <c r="K459" s="13">
        <v>1</v>
      </c>
      <c r="L459" s="23">
        <v>1</v>
      </c>
      <c r="M459" s="5"/>
      <c r="N459" s="6">
        <v>1</v>
      </c>
      <c r="O459" s="7">
        <v>1</v>
      </c>
      <c r="P459" s="8"/>
      <c r="Q459" s="7"/>
      <c r="R459" s="19">
        <v>2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>
        <v>1</v>
      </c>
      <c r="C460" s="21" t="s">
        <v>236</v>
      </c>
      <c r="D460" s="22">
        <v>3</v>
      </c>
      <c r="E460" s="22">
        <v>23</v>
      </c>
      <c r="F460" s="16" t="s">
        <v>238</v>
      </c>
      <c r="G460" s="23">
        <v>9</v>
      </c>
      <c r="H460" s="23">
        <v>5</v>
      </c>
      <c r="I460" s="16">
        <v>2</v>
      </c>
      <c r="J460" s="24"/>
      <c r="K460" s="13">
        <v>2</v>
      </c>
      <c r="L460" s="23"/>
      <c r="M460" s="5"/>
      <c r="N460" s="6"/>
      <c r="O460" s="7"/>
      <c r="P460" s="8"/>
      <c r="Q460" s="7"/>
      <c r="R460" s="19">
        <v>0</v>
      </c>
      <c r="S460" s="23">
        <v>1</v>
      </c>
      <c r="T460" s="5"/>
      <c r="U460" s="6"/>
      <c r="V460" s="7"/>
      <c r="W460" s="8"/>
      <c r="X460" s="7"/>
      <c r="Y460" s="7">
        <v>1</v>
      </c>
      <c r="Z460" s="12"/>
      <c r="AA460" s="19">
        <v>1</v>
      </c>
    </row>
    <row r="461" spans="1:27" ht="15.95" customHeight="1" x14ac:dyDescent="0.15">
      <c r="A461" s="1">
        <v>450</v>
      </c>
      <c r="B461" s="30">
        <v>1</v>
      </c>
      <c r="C461" s="21" t="s">
        <v>236</v>
      </c>
      <c r="D461" s="22">
        <v>3</v>
      </c>
      <c r="E461" s="22">
        <v>23</v>
      </c>
      <c r="F461" s="16" t="s">
        <v>238</v>
      </c>
      <c r="G461" s="23">
        <v>9</v>
      </c>
      <c r="H461" s="23">
        <v>6</v>
      </c>
      <c r="I461" s="16">
        <v>2</v>
      </c>
      <c r="J461" s="24"/>
      <c r="K461" s="13">
        <v>2</v>
      </c>
      <c r="L461" s="23"/>
      <c r="M461" s="5"/>
      <c r="N461" s="6"/>
      <c r="O461" s="7"/>
      <c r="P461" s="8"/>
      <c r="Q461" s="7"/>
      <c r="R461" s="19">
        <v>0</v>
      </c>
      <c r="S461" s="23">
        <v>1</v>
      </c>
      <c r="T461" s="5"/>
      <c r="U461" s="6"/>
      <c r="V461" s="7"/>
      <c r="W461" s="8"/>
      <c r="X461" s="7"/>
      <c r="Y461" s="7">
        <v>1</v>
      </c>
      <c r="Z461" s="12"/>
      <c r="AA461" s="19">
        <v>1</v>
      </c>
    </row>
    <row r="462" spans="1:27" ht="15.95" customHeight="1" x14ac:dyDescent="0.15">
      <c r="A462" s="1">
        <v>451</v>
      </c>
      <c r="B462" s="30">
        <v>1</v>
      </c>
      <c r="C462" s="21" t="s">
        <v>236</v>
      </c>
      <c r="D462" s="22">
        <v>3</v>
      </c>
      <c r="E462" s="22">
        <v>23</v>
      </c>
      <c r="F462" s="16" t="s">
        <v>238</v>
      </c>
      <c r="G462" s="23">
        <v>9</v>
      </c>
      <c r="H462" s="23">
        <v>2</v>
      </c>
      <c r="I462" s="16">
        <v>2</v>
      </c>
      <c r="J462" s="24"/>
      <c r="K462" s="13">
        <v>2</v>
      </c>
      <c r="L462" s="23"/>
      <c r="M462" s="5"/>
      <c r="N462" s="6"/>
      <c r="O462" s="7"/>
      <c r="P462" s="8"/>
      <c r="Q462" s="7"/>
      <c r="R462" s="19">
        <v>0</v>
      </c>
      <c r="S462" s="23">
        <v>1</v>
      </c>
      <c r="T462" s="5"/>
      <c r="U462" s="6"/>
      <c r="V462" s="7"/>
      <c r="W462" s="8"/>
      <c r="X462" s="7"/>
      <c r="Y462" s="7">
        <v>2</v>
      </c>
      <c r="Z462" s="12"/>
      <c r="AA462" s="19">
        <v>2</v>
      </c>
    </row>
    <row r="463" spans="1:27" ht="15.95" customHeight="1" x14ac:dyDescent="0.15">
      <c r="A463" s="1">
        <v>452</v>
      </c>
      <c r="B463" s="30">
        <v>1</v>
      </c>
      <c r="C463" s="21" t="s">
        <v>236</v>
      </c>
      <c r="D463" s="22">
        <v>3</v>
      </c>
      <c r="E463" s="22">
        <v>23</v>
      </c>
      <c r="F463" s="16" t="s">
        <v>238</v>
      </c>
      <c r="G463" s="23">
        <v>9</v>
      </c>
      <c r="H463" s="23">
        <v>5</v>
      </c>
      <c r="I463" s="16">
        <v>2</v>
      </c>
      <c r="J463" s="24"/>
      <c r="K463" s="13">
        <v>2</v>
      </c>
      <c r="L463" s="23"/>
      <c r="M463" s="5"/>
      <c r="N463" s="6"/>
      <c r="O463" s="7"/>
      <c r="P463" s="8"/>
      <c r="Q463" s="7"/>
      <c r="R463" s="19">
        <v>0</v>
      </c>
      <c r="S463" s="23">
        <v>1</v>
      </c>
      <c r="T463" s="5"/>
      <c r="U463" s="6"/>
      <c r="V463" s="7"/>
      <c r="W463" s="8"/>
      <c r="X463" s="7"/>
      <c r="Y463" s="7">
        <v>1</v>
      </c>
      <c r="Z463" s="12"/>
      <c r="AA463" s="19">
        <v>1</v>
      </c>
    </row>
    <row r="464" spans="1:27" ht="15.95" customHeight="1" x14ac:dyDescent="0.15">
      <c r="A464" s="1">
        <v>453</v>
      </c>
      <c r="B464" s="30">
        <v>1</v>
      </c>
      <c r="C464" s="21" t="s">
        <v>236</v>
      </c>
      <c r="D464" s="22">
        <v>3</v>
      </c>
      <c r="E464" s="22">
        <v>23</v>
      </c>
      <c r="F464" s="16" t="s">
        <v>238</v>
      </c>
      <c r="G464" s="23">
        <v>9</v>
      </c>
      <c r="H464" s="23">
        <v>4</v>
      </c>
      <c r="I464" s="16">
        <v>2</v>
      </c>
      <c r="J464" s="24"/>
      <c r="K464" s="13">
        <v>2</v>
      </c>
      <c r="L464" s="23"/>
      <c r="M464" s="5"/>
      <c r="N464" s="6"/>
      <c r="O464" s="7"/>
      <c r="P464" s="8"/>
      <c r="Q464" s="7"/>
      <c r="R464" s="19">
        <v>0</v>
      </c>
      <c r="S464" s="23">
        <v>2</v>
      </c>
      <c r="T464" s="5"/>
      <c r="U464" s="6"/>
      <c r="V464" s="7"/>
      <c r="W464" s="8"/>
      <c r="X464" s="7">
        <v>1</v>
      </c>
      <c r="Y464" s="7"/>
      <c r="Z464" s="12"/>
      <c r="AA464" s="19">
        <v>1</v>
      </c>
    </row>
    <row r="465" spans="1:27" ht="15.95" customHeight="1" x14ac:dyDescent="0.15">
      <c r="A465" s="1">
        <v>454</v>
      </c>
      <c r="B465" s="30">
        <v>1</v>
      </c>
      <c r="C465" s="21" t="s">
        <v>236</v>
      </c>
      <c r="D465" s="22">
        <v>3</v>
      </c>
      <c r="E465" s="22">
        <v>23</v>
      </c>
      <c r="F465" s="16" t="s">
        <v>238</v>
      </c>
      <c r="G465" s="23">
        <v>9</v>
      </c>
      <c r="H465" s="23">
        <v>2</v>
      </c>
      <c r="I465" s="16">
        <v>2</v>
      </c>
      <c r="J465" s="24"/>
      <c r="K465" s="13">
        <v>2</v>
      </c>
      <c r="L465" s="23"/>
      <c r="M465" s="5"/>
      <c r="N465" s="6"/>
      <c r="O465" s="7"/>
      <c r="P465" s="8"/>
      <c r="Q465" s="7"/>
      <c r="R465" s="19">
        <v>0</v>
      </c>
      <c r="S465" s="23">
        <v>1</v>
      </c>
      <c r="T465" s="5"/>
      <c r="U465" s="6"/>
      <c r="V465" s="7"/>
      <c r="W465" s="8"/>
      <c r="X465" s="7"/>
      <c r="Y465" s="7">
        <v>1</v>
      </c>
      <c r="Z465" s="12"/>
      <c r="AA465" s="19">
        <v>1</v>
      </c>
    </row>
    <row r="466" spans="1:27" ht="15.95" customHeight="1" x14ac:dyDescent="0.15">
      <c r="A466" s="1">
        <v>455</v>
      </c>
      <c r="B466" s="30">
        <v>1</v>
      </c>
      <c r="C466" s="21" t="s">
        <v>236</v>
      </c>
      <c r="D466" s="22">
        <v>3</v>
      </c>
      <c r="E466" s="22">
        <v>23</v>
      </c>
      <c r="F466" s="16" t="s">
        <v>238</v>
      </c>
      <c r="G466" s="23">
        <v>9</v>
      </c>
      <c r="H466" s="23">
        <v>3</v>
      </c>
      <c r="I466" s="16">
        <v>2</v>
      </c>
      <c r="J466" s="24"/>
      <c r="K466" s="13">
        <v>2</v>
      </c>
      <c r="L466" s="23"/>
      <c r="M466" s="5"/>
      <c r="N466" s="6"/>
      <c r="O466" s="7"/>
      <c r="P466" s="8"/>
      <c r="Q466" s="7"/>
      <c r="R466" s="19">
        <v>0</v>
      </c>
      <c r="S466" s="23">
        <v>1</v>
      </c>
      <c r="T466" s="5"/>
      <c r="U466" s="6"/>
      <c r="V466" s="7"/>
      <c r="W466" s="8"/>
      <c r="X466" s="7"/>
      <c r="Y466" s="7">
        <v>1</v>
      </c>
      <c r="Z466" s="12"/>
      <c r="AA466" s="19">
        <v>1</v>
      </c>
    </row>
    <row r="467" spans="1:27" ht="15.95" customHeight="1" x14ac:dyDescent="0.15">
      <c r="A467" s="1">
        <v>456</v>
      </c>
      <c r="B467" s="30">
        <v>1</v>
      </c>
      <c r="C467" s="21" t="s">
        <v>236</v>
      </c>
      <c r="D467" s="22">
        <v>3</v>
      </c>
      <c r="E467" s="22">
        <v>23</v>
      </c>
      <c r="F467" s="16" t="s">
        <v>238</v>
      </c>
      <c r="G467" s="23">
        <v>9</v>
      </c>
      <c r="H467" s="23">
        <v>7</v>
      </c>
      <c r="I467" s="16">
        <v>2</v>
      </c>
      <c r="J467" s="24"/>
      <c r="K467" s="13">
        <v>2</v>
      </c>
      <c r="L467" s="23"/>
      <c r="M467" s="5"/>
      <c r="N467" s="6"/>
      <c r="O467" s="7"/>
      <c r="P467" s="8"/>
      <c r="Q467" s="7"/>
      <c r="R467" s="19">
        <v>0</v>
      </c>
      <c r="S467" s="23">
        <v>1</v>
      </c>
      <c r="T467" s="5"/>
      <c r="U467" s="6"/>
      <c r="V467" s="7"/>
      <c r="W467" s="8"/>
      <c r="X467" s="7"/>
      <c r="Y467" s="7">
        <v>1</v>
      </c>
      <c r="Z467" s="12"/>
      <c r="AA467" s="19">
        <v>1</v>
      </c>
    </row>
    <row r="468" spans="1:27" ht="15.95" customHeight="1" x14ac:dyDescent="0.15">
      <c r="A468" s="1">
        <v>457</v>
      </c>
      <c r="B468" s="30">
        <v>1</v>
      </c>
      <c r="C468" s="21" t="s">
        <v>236</v>
      </c>
      <c r="D468" s="22">
        <v>3</v>
      </c>
      <c r="E468" s="22">
        <v>23</v>
      </c>
      <c r="F468" s="16" t="s">
        <v>238</v>
      </c>
      <c r="G468" s="23">
        <v>10</v>
      </c>
      <c r="H468" s="23">
        <v>2</v>
      </c>
      <c r="I468" s="16">
        <v>1</v>
      </c>
      <c r="J468" s="24">
        <v>8</v>
      </c>
      <c r="K468" s="13">
        <v>2</v>
      </c>
      <c r="L468" s="23"/>
      <c r="M468" s="5"/>
      <c r="N468" s="6"/>
      <c r="O468" s="7"/>
      <c r="P468" s="8"/>
      <c r="Q468" s="7"/>
      <c r="R468" s="19">
        <v>0</v>
      </c>
      <c r="S468" s="23">
        <v>1</v>
      </c>
      <c r="T468" s="5"/>
      <c r="U468" s="6">
        <v>1</v>
      </c>
      <c r="V468" s="7"/>
      <c r="W468" s="8"/>
      <c r="X468" s="7"/>
      <c r="Y468" s="7"/>
      <c r="Z468" s="12"/>
      <c r="AA468" s="19">
        <v>1</v>
      </c>
    </row>
    <row r="469" spans="1:27" ht="15.95" customHeight="1" x14ac:dyDescent="0.15">
      <c r="A469" s="1">
        <v>458</v>
      </c>
      <c r="B469" s="30">
        <v>1</v>
      </c>
      <c r="C469" s="21" t="s">
        <v>236</v>
      </c>
      <c r="D469" s="22">
        <v>3</v>
      </c>
      <c r="E469" s="22">
        <v>23</v>
      </c>
      <c r="F469" s="16" t="s">
        <v>238</v>
      </c>
      <c r="G469" s="23">
        <v>10</v>
      </c>
      <c r="H469" s="23">
        <v>2</v>
      </c>
      <c r="I469" s="16">
        <v>2</v>
      </c>
      <c r="J469" s="24"/>
      <c r="K469" s="13">
        <v>2</v>
      </c>
      <c r="L469" s="23"/>
      <c r="M469" s="5"/>
      <c r="N469" s="6"/>
      <c r="O469" s="7"/>
      <c r="P469" s="8"/>
      <c r="Q469" s="7"/>
      <c r="R469" s="19">
        <v>0</v>
      </c>
      <c r="S469" s="23">
        <v>1</v>
      </c>
      <c r="T469" s="5"/>
      <c r="U469" s="6"/>
      <c r="V469" s="7"/>
      <c r="W469" s="8"/>
      <c r="X469" s="7">
        <v>3</v>
      </c>
      <c r="Y469" s="7"/>
      <c r="Z469" s="12"/>
      <c r="AA469" s="19">
        <v>3</v>
      </c>
    </row>
    <row r="470" spans="1:27" ht="15.95" customHeight="1" x14ac:dyDescent="0.15">
      <c r="A470" s="1">
        <v>459</v>
      </c>
      <c r="B470" s="30">
        <v>1</v>
      </c>
      <c r="C470" s="21" t="s">
        <v>236</v>
      </c>
      <c r="D470" s="22">
        <v>3</v>
      </c>
      <c r="E470" s="22">
        <v>23</v>
      </c>
      <c r="F470" s="16" t="s">
        <v>238</v>
      </c>
      <c r="G470" s="23">
        <v>10</v>
      </c>
      <c r="H470" s="23">
        <v>6</v>
      </c>
      <c r="I470" s="16">
        <v>2</v>
      </c>
      <c r="J470" s="24"/>
      <c r="K470" s="13">
        <v>1</v>
      </c>
      <c r="L470" s="23">
        <v>1</v>
      </c>
      <c r="M470" s="5"/>
      <c r="N470" s="6">
        <v>1</v>
      </c>
      <c r="O470" s="7"/>
      <c r="P470" s="8"/>
      <c r="Q470" s="7"/>
      <c r="R470" s="19">
        <v>1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>
        <v>1</v>
      </c>
      <c r="C471" s="21" t="s">
        <v>236</v>
      </c>
      <c r="D471" s="22">
        <v>3</v>
      </c>
      <c r="E471" s="22">
        <v>23</v>
      </c>
      <c r="F471" s="16" t="s">
        <v>238</v>
      </c>
      <c r="G471" s="23">
        <v>11</v>
      </c>
      <c r="H471" s="23">
        <v>2</v>
      </c>
      <c r="I471" s="16">
        <v>2</v>
      </c>
      <c r="J471" s="24"/>
      <c r="K471" s="13">
        <v>2</v>
      </c>
      <c r="L471" s="23"/>
      <c r="M471" s="5"/>
      <c r="N471" s="6"/>
      <c r="O471" s="7"/>
      <c r="P471" s="8"/>
      <c r="Q471" s="7"/>
      <c r="R471" s="19">
        <v>0</v>
      </c>
      <c r="S471" s="23">
        <v>1</v>
      </c>
      <c r="T471" s="5"/>
      <c r="U471" s="6"/>
      <c r="V471" s="7"/>
      <c r="W471" s="8"/>
      <c r="X471" s="7">
        <v>1</v>
      </c>
      <c r="Y471" s="7"/>
      <c r="Z471" s="12"/>
      <c r="AA471" s="19">
        <v>1</v>
      </c>
    </row>
    <row r="472" spans="1:27" ht="15.95" customHeight="1" x14ac:dyDescent="0.15">
      <c r="A472" s="1">
        <v>461</v>
      </c>
      <c r="B472" s="30">
        <v>1</v>
      </c>
      <c r="C472" s="21" t="s">
        <v>236</v>
      </c>
      <c r="D472" s="22">
        <v>3</v>
      </c>
      <c r="E472" s="22">
        <v>23</v>
      </c>
      <c r="F472" s="16" t="s">
        <v>238</v>
      </c>
      <c r="G472" s="23">
        <v>11</v>
      </c>
      <c r="H472" s="23">
        <v>2</v>
      </c>
      <c r="I472" s="16">
        <v>2</v>
      </c>
      <c r="J472" s="24"/>
      <c r="K472" s="13">
        <v>2</v>
      </c>
      <c r="L472" s="23"/>
      <c r="M472" s="5"/>
      <c r="N472" s="6"/>
      <c r="O472" s="7"/>
      <c r="P472" s="8"/>
      <c r="Q472" s="7"/>
      <c r="R472" s="19">
        <v>0</v>
      </c>
      <c r="S472" s="23">
        <v>1</v>
      </c>
      <c r="T472" s="5"/>
      <c r="U472" s="6">
        <v>1</v>
      </c>
      <c r="V472" s="7"/>
      <c r="W472" s="8"/>
      <c r="X472" s="7"/>
      <c r="Y472" s="7"/>
      <c r="Z472" s="12"/>
      <c r="AA472" s="19">
        <v>1</v>
      </c>
    </row>
    <row r="473" spans="1:27" ht="15.95" customHeight="1" x14ac:dyDescent="0.15">
      <c r="A473" s="1">
        <v>462</v>
      </c>
      <c r="B473" s="30">
        <v>1</v>
      </c>
      <c r="C473" s="21" t="s">
        <v>236</v>
      </c>
      <c r="D473" s="22">
        <v>3</v>
      </c>
      <c r="E473" s="22">
        <v>23</v>
      </c>
      <c r="F473" s="16" t="s">
        <v>238</v>
      </c>
      <c r="G473" s="23">
        <v>11</v>
      </c>
      <c r="H473" s="23">
        <v>5</v>
      </c>
      <c r="I473" s="16">
        <v>2</v>
      </c>
      <c r="J473" s="24"/>
      <c r="K473" s="13">
        <v>2</v>
      </c>
      <c r="L473" s="23"/>
      <c r="M473" s="5"/>
      <c r="N473" s="6"/>
      <c r="O473" s="7"/>
      <c r="P473" s="8"/>
      <c r="Q473" s="7"/>
      <c r="R473" s="19">
        <v>0</v>
      </c>
      <c r="S473" s="23">
        <v>1</v>
      </c>
      <c r="T473" s="5"/>
      <c r="U473" s="6"/>
      <c r="V473" s="7"/>
      <c r="W473" s="8"/>
      <c r="X473" s="7"/>
      <c r="Y473" s="7">
        <v>1</v>
      </c>
      <c r="Z473" s="12"/>
      <c r="AA473" s="19">
        <v>1</v>
      </c>
    </row>
    <row r="474" spans="1:27" ht="15.95" customHeight="1" x14ac:dyDescent="0.15">
      <c r="A474" s="1">
        <v>463</v>
      </c>
      <c r="B474" s="30">
        <v>1</v>
      </c>
      <c r="C474" s="21" t="s">
        <v>236</v>
      </c>
      <c r="D474" s="22">
        <v>3</v>
      </c>
      <c r="E474" s="22">
        <v>23</v>
      </c>
      <c r="F474" s="16" t="s">
        <v>238</v>
      </c>
      <c r="G474" s="23">
        <v>11</v>
      </c>
      <c r="H474" s="23">
        <v>4</v>
      </c>
      <c r="I474" s="16">
        <v>2</v>
      </c>
      <c r="J474" s="24"/>
      <c r="K474" s="13">
        <v>2</v>
      </c>
      <c r="L474" s="23"/>
      <c r="M474" s="5"/>
      <c r="N474" s="6"/>
      <c r="O474" s="7"/>
      <c r="P474" s="8"/>
      <c r="Q474" s="7"/>
      <c r="R474" s="19">
        <v>0</v>
      </c>
      <c r="S474" s="23">
        <v>1</v>
      </c>
      <c r="T474" s="5"/>
      <c r="U474" s="6"/>
      <c r="V474" s="7"/>
      <c r="W474" s="8"/>
      <c r="X474" s="7">
        <v>1</v>
      </c>
      <c r="Y474" s="7"/>
      <c r="Z474" s="12"/>
      <c r="AA474" s="19">
        <v>1</v>
      </c>
    </row>
    <row r="475" spans="1:27" ht="15.95" customHeight="1" x14ac:dyDescent="0.15">
      <c r="A475" s="1">
        <v>464</v>
      </c>
      <c r="B475" s="30">
        <v>2</v>
      </c>
      <c r="C475" s="21" t="s">
        <v>236</v>
      </c>
      <c r="D475" s="22">
        <v>3</v>
      </c>
      <c r="E475" s="22">
        <v>23</v>
      </c>
      <c r="F475" s="16" t="s">
        <v>238</v>
      </c>
      <c r="G475" s="23"/>
      <c r="H475" s="23"/>
      <c r="I475" s="16"/>
      <c r="J475" s="24"/>
      <c r="K475" s="13">
        <v>1</v>
      </c>
      <c r="L475" s="23">
        <v>5</v>
      </c>
      <c r="M475" s="5">
        <v>0</v>
      </c>
      <c r="N475" s="6">
        <v>1</v>
      </c>
      <c r="O475" s="7"/>
      <c r="P475" s="8"/>
      <c r="Q475" s="7"/>
      <c r="R475" s="19">
        <v>1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>
        <v>2</v>
      </c>
      <c r="C476" s="21" t="s">
        <v>236</v>
      </c>
      <c r="D476" s="22">
        <v>3</v>
      </c>
      <c r="E476" s="22">
        <v>23</v>
      </c>
      <c r="F476" s="16" t="s">
        <v>238</v>
      </c>
      <c r="G476" s="23"/>
      <c r="H476" s="23"/>
      <c r="I476" s="16"/>
      <c r="J476" s="24"/>
      <c r="K476" s="13">
        <v>1</v>
      </c>
      <c r="L476" s="23">
        <v>5</v>
      </c>
      <c r="M476" s="5">
        <v>0</v>
      </c>
      <c r="N476" s="6">
        <v>1</v>
      </c>
      <c r="O476" s="7"/>
      <c r="P476" s="8"/>
      <c r="Q476" s="7"/>
      <c r="R476" s="19">
        <v>1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>
        <v>2</v>
      </c>
      <c r="C477" s="21" t="s">
        <v>236</v>
      </c>
      <c r="D477" s="22">
        <v>3</v>
      </c>
      <c r="E477" s="22">
        <v>23</v>
      </c>
      <c r="F477" s="16" t="s">
        <v>238</v>
      </c>
      <c r="G477" s="23"/>
      <c r="H477" s="23"/>
      <c r="I477" s="16"/>
      <c r="J477" s="24"/>
      <c r="K477" s="13">
        <v>1</v>
      </c>
      <c r="L477" s="23">
        <v>5</v>
      </c>
      <c r="M477" s="5">
        <v>0</v>
      </c>
      <c r="N477" s="6">
        <v>1</v>
      </c>
      <c r="O477" s="7"/>
      <c r="P477" s="8"/>
      <c r="Q477" s="7"/>
      <c r="R477" s="19">
        <v>1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>
        <v>2</v>
      </c>
      <c r="C478" s="21" t="s">
        <v>236</v>
      </c>
      <c r="D478" s="22">
        <v>3</v>
      </c>
      <c r="E478" s="22">
        <v>23</v>
      </c>
      <c r="F478" s="16" t="s">
        <v>238</v>
      </c>
      <c r="G478" s="23"/>
      <c r="H478" s="23"/>
      <c r="I478" s="16"/>
      <c r="J478" s="24"/>
      <c r="K478" s="13">
        <v>1</v>
      </c>
      <c r="L478" s="23">
        <v>5</v>
      </c>
      <c r="M478" s="5">
        <v>0</v>
      </c>
      <c r="N478" s="6">
        <v>1</v>
      </c>
      <c r="O478" s="7"/>
      <c r="P478" s="8"/>
      <c r="Q478" s="7"/>
      <c r="R478" s="19">
        <v>1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>
        <v>2</v>
      </c>
      <c r="C479" s="21" t="s">
        <v>236</v>
      </c>
      <c r="D479" s="22">
        <v>3</v>
      </c>
      <c r="E479" s="22">
        <v>23</v>
      </c>
      <c r="F479" s="16" t="s">
        <v>238</v>
      </c>
      <c r="G479" s="23"/>
      <c r="H479" s="23"/>
      <c r="I479" s="16"/>
      <c r="J479" s="24"/>
      <c r="K479" s="13">
        <v>1</v>
      </c>
      <c r="L479" s="23">
        <v>5</v>
      </c>
      <c r="M479" s="5">
        <v>0</v>
      </c>
      <c r="N479" s="6">
        <v>1</v>
      </c>
      <c r="O479" s="7"/>
      <c r="P479" s="8"/>
      <c r="Q479" s="7"/>
      <c r="R479" s="19">
        <v>1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>
        <v>2</v>
      </c>
      <c r="C480" s="21" t="s">
        <v>236</v>
      </c>
      <c r="D480" s="22">
        <v>3</v>
      </c>
      <c r="E480" s="22">
        <v>23</v>
      </c>
      <c r="F480" s="16" t="s">
        <v>238</v>
      </c>
      <c r="G480" s="23"/>
      <c r="H480" s="23"/>
      <c r="I480" s="16"/>
      <c r="J480" s="24"/>
      <c r="K480" s="13">
        <v>1</v>
      </c>
      <c r="L480" s="23">
        <v>5</v>
      </c>
      <c r="M480" s="5">
        <v>0</v>
      </c>
      <c r="N480" s="6">
        <v>1</v>
      </c>
      <c r="O480" s="7"/>
      <c r="P480" s="8"/>
      <c r="Q480" s="7"/>
      <c r="R480" s="19">
        <v>1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>
        <v>2</v>
      </c>
      <c r="C481" s="21" t="s">
        <v>236</v>
      </c>
      <c r="D481" s="22">
        <v>3</v>
      </c>
      <c r="E481" s="22">
        <v>23</v>
      </c>
      <c r="F481" s="16" t="s">
        <v>238</v>
      </c>
      <c r="G481" s="23"/>
      <c r="H481" s="23"/>
      <c r="I481" s="16"/>
      <c r="J481" s="24"/>
      <c r="K481" s="13">
        <v>1</v>
      </c>
      <c r="L481" s="23">
        <v>5</v>
      </c>
      <c r="M481" s="5">
        <v>0</v>
      </c>
      <c r="N481" s="6">
        <v>1</v>
      </c>
      <c r="O481" s="7"/>
      <c r="P481" s="8"/>
      <c r="Q481" s="7"/>
      <c r="R481" s="19">
        <v>1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>
        <v>2</v>
      </c>
      <c r="C482" s="21" t="s">
        <v>236</v>
      </c>
      <c r="D482" s="22">
        <v>3</v>
      </c>
      <c r="E482" s="22">
        <v>23</v>
      </c>
      <c r="F482" s="16" t="s">
        <v>238</v>
      </c>
      <c r="G482" s="23"/>
      <c r="H482" s="23"/>
      <c r="I482" s="16"/>
      <c r="J482" s="24"/>
      <c r="K482" s="13">
        <v>1</v>
      </c>
      <c r="L482" s="23">
        <v>5</v>
      </c>
      <c r="M482" s="5">
        <v>2</v>
      </c>
      <c r="N482" s="6">
        <v>2</v>
      </c>
      <c r="O482" s="7"/>
      <c r="P482" s="8"/>
      <c r="Q482" s="7"/>
      <c r="R482" s="19">
        <v>4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>
        <v>2</v>
      </c>
      <c r="C483" s="21" t="s">
        <v>236</v>
      </c>
      <c r="D483" s="22">
        <v>3</v>
      </c>
      <c r="E483" s="22">
        <v>23</v>
      </c>
      <c r="F483" s="16" t="s">
        <v>238</v>
      </c>
      <c r="G483" s="23"/>
      <c r="H483" s="23"/>
      <c r="I483" s="16"/>
      <c r="J483" s="24"/>
      <c r="K483" s="13">
        <v>1</v>
      </c>
      <c r="L483" s="23">
        <v>5</v>
      </c>
      <c r="M483" s="5">
        <v>1</v>
      </c>
      <c r="N483" s="6">
        <v>1</v>
      </c>
      <c r="O483" s="7"/>
      <c r="P483" s="8"/>
      <c r="Q483" s="7"/>
      <c r="R483" s="19">
        <v>2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>
        <v>2</v>
      </c>
      <c r="C484" s="21" t="s">
        <v>236</v>
      </c>
      <c r="D484" s="22">
        <v>3</v>
      </c>
      <c r="E484" s="22">
        <v>23</v>
      </c>
      <c r="F484" s="16" t="s">
        <v>238</v>
      </c>
      <c r="G484" s="23"/>
      <c r="H484" s="23"/>
      <c r="I484" s="16"/>
      <c r="J484" s="24"/>
      <c r="K484" s="13">
        <v>1</v>
      </c>
      <c r="L484" s="23">
        <v>5</v>
      </c>
      <c r="M484" s="5">
        <v>0</v>
      </c>
      <c r="N484" s="6">
        <v>1</v>
      </c>
      <c r="O484" s="7"/>
      <c r="P484" s="8"/>
      <c r="Q484" s="7"/>
      <c r="R484" s="19">
        <v>1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>
        <v>2</v>
      </c>
      <c r="C485" s="21" t="s">
        <v>236</v>
      </c>
      <c r="D485" s="22">
        <v>3</v>
      </c>
      <c r="E485" s="22">
        <v>23</v>
      </c>
      <c r="F485" s="16" t="s">
        <v>238</v>
      </c>
      <c r="G485" s="23"/>
      <c r="H485" s="23"/>
      <c r="I485" s="16"/>
      <c r="J485" s="24"/>
      <c r="K485" s="13">
        <v>1</v>
      </c>
      <c r="L485" s="23">
        <v>5</v>
      </c>
      <c r="M485" s="5">
        <v>0</v>
      </c>
      <c r="N485" s="6">
        <v>1</v>
      </c>
      <c r="O485" s="7"/>
      <c r="P485" s="8"/>
      <c r="Q485" s="7"/>
      <c r="R485" s="19">
        <v>1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>
        <v>2</v>
      </c>
      <c r="C486" s="21" t="s">
        <v>236</v>
      </c>
      <c r="D486" s="22">
        <v>3</v>
      </c>
      <c r="E486" s="22">
        <v>23</v>
      </c>
      <c r="F486" s="16" t="s">
        <v>238</v>
      </c>
      <c r="G486" s="23"/>
      <c r="H486" s="23"/>
      <c r="I486" s="16"/>
      <c r="J486" s="24"/>
      <c r="K486" s="13">
        <v>1</v>
      </c>
      <c r="L486" s="23">
        <v>5</v>
      </c>
      <c r="M486" s="5">
        <v>0</v>
      </c>
      <c r="N486" s="6">
        <v>1</v>
      </c>
      <c r="O486" s="7"/>
      <c r="P486" s="8"/>
      <c r="Q486" s="7"/>
      <c r="R486" s="19">
        <v>1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>
        <v>2</v>
      </c>
      <c r="C487" s="21" t="s">
        <v>236</v>
      </c>
      <c r="D487" s="22">
        <v>3</v>
      </c>
      <c r="E487" s="22">
        <v>23</v>
      </c>
      <c r="F487" s="16" t="s">
        <v>238</v>
      </c>
      <c r="G487" s="23"/>
      <c r="H487" s="23"/>
      <c r="I487" s="16"/>
      <c r="J487" s="24"/>
      <c r="K487" s="13">
        <v>1</v>
      </c>
      <c r="L487" s="23">
        <v>5</v>
      </c>
      <c r="M487" s="5">
        <v>0</v>
      </c>
      <c r="N487" s="6">
        <v>1</v>
      </c>
      <c r="O487" s="7"/>
      <c r="P487" s="8"/>
      <c r="Q487" s="7"/>
      <c r="R487" s="19">
        <v>1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>
        <v>2</v>
      </c>
      <c r="C488" s="21" t="s">
        <v>236</v>
      </c>
      <c r="D488" s="22">
        <v>3</v>
      </c>
      <c r="E488" s="22">
        <v>23</v>
      </c>
      <c r="F488" s="16" t="s">
        <v>238</v>
      </c>
      <c r="G488" s="23"/>
      <c r="H488" s="23"/>
      <c r="I488" s="16"/>
      <c r="J488" s="24"/>
      <c r="K488" s="13">
        <v>1</v>
      </c>
      <c r="L488" s="23">
        <v>5</v>
      </c>
      <c r="M488" s="5">
        <v>0</v>
      </c>
      <c r="N488" s="6">
        <v>1</v>
      </c>
      <c r="O488" s="7"/>
      <c r="P488" s="8"/>
      <c r="Q488" s="7"/>
      <c r="R488" s="19">
        <v>1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>
        <v>2</v>
      </c>
      <c r="C489" s="21" t="s">
        <v>236</v>
      </c>
      <c r="D489" s="22">
        <v>3</v>
      </c>
      <c r="E489" s="22">
        <v>23</v>
      </c>
      <c r="F489" s="16" t="s">
        <v>238</v>
      </c>
      <c r="G489" s="23"/>
      <c r="H489" s="23"/>
      <c r="I489" s="16"/>
      <c r="J489" s="24"/>
      <c r="K489" s="13">
        <v>1</v>
      </c>
      <c r="L489" s="23">
        <v>5</v>
      </c>
      <c r="M489" s="5">
        <v>0</v>
      </c>
      <c r="N489" s="6">
        <v>1</v>
      </c>
      <c r="O489" s="7"/>
      <c r="P489" s="8"/>
      <c r="Q489" s="7"/>
      <c r="R489" s="19">
        <v>1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>
        <v>2</v>
      </c>
      <c r="C490" s="21" t="s">
        <v>236</v>
      </c>
      <c r="D490" s="22">
        <v>3</v>
      </c>
      <c r="E490" s="22">
        <v>23</v>
      </c>
      <c r="F490" s="16" t="s">
        <v>238</v>
      </c>
      <c r="G490" s="23"/>
      <c r="H490" s="23"/>
      <c r="I490" s="16"/>
      <c r="J490" s="24"/>
      <c r="K490" s="13">
        <v>1</v>
      </c>
      <c r="L490" s="23">
        <v>5</v>
      </c>
      <c r="M490" s="5">
        <v>1</v>
      </c>
      <c r="N490" s="6">
        <v>1</v>
      </c>
      <c r="O490" s="7"/>
      <c r="P490" s="8"/>
      <c r="Q490" s="7"/>
      <c r="R490" s="19">
        <v>2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>
        <v>2</v>
      </c>
      <c r="C491" s="21" t="s">
        <v>236</v>
      </c>
      <c r="D491" s="22">
        <v>3</v>
      </c>
      <c r="E491" s="22">
        <v>23</v>
      </c>
      <c r="F491" s="16" t="s">
        <v>238</v>
      </c>
      <c r="G491" s="23"/>
      <c r="H491" s="23"/>
      <c r="I491" s="16"/>
      <c r="J491" s="24"/>
      <c r="K491" s="13">
        <v>1</v>
      </c>
      <c r="L491" s="23">
        <v>5</v>
      </c>
      <c r="M491" s="5">
        <v>2</v>
      </c>
      <c r="N491" s="6">
        <v>1</v>
      </c>
      <c r="O491" s="7"/>
      <c r="P491" s="8"/>
      <c r="Q491" s="7"/>
      <c r="R491" s="19">
        <v>3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>
        <v>2</v>
      </c>
      <c r="C492" s="21" t="s">
        <v>236</v>
      </c>
      <c r="D492" s="22">
        <v>3</v>
      </c>
      <c r="E492" s="22">
        <v>23</v>
      </c>
      <c r="F492" s="16" t="s">
        <v>238</v>
      </c>
      <c r="G492" s="23"/>
      <c r="H492" s="23"/>
      <c r="I492" s="16"/>
      <c r="J492" s="24"/>
      <c r="K492" s="13">
        <v>1</v>
      </c>
      <c r="L492" s="23">
        <v>5</v>
      </c>
      <c r="M492" s="5">
        <v>1</v>
      </c>
      <c r="N492" s="6">
        <v>1</v>
      </c>
      <c r="O492" s="7"/>
      <c r="P492" s="8"/>
      <c r="Q492" s="7"/>
      <c r="R492" s="19">
        <v>2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>
        <v>2</v>
      </c>
      <c r="C493" s="21" t="s">
        <v>236</v>
      </c>
      <c r="D493" s="22">
        <v>3</v>
      </c>
      <c r="E493" s="22">
        <v>23</v>
      </c>
      <c r="F493" s="16" t="s">
        <v>238</v>
      </c>
      <c r="G493" s="23"/>
      <c r="H493" s="23"/>
      <c r="I493" s="16"/>
      <c r="J493" s="24"/>
      <c r="K493" s="13">
        <v>1</v>
      </c>
      <c r="L493" s="23">
        <v>5</v>
      </c>
      <c r="M493" s="5">
        <v>1</v>
      </c>
      <c r="N493" s="6">
        <v>1</v>
      </c>
      <c r="O493" s="7"/>
      <c r="P493" s="8"/>
      <c r="Q493" s="7"/>
      <c r="R493" s="19">
        <v>2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>
        <v>2</v>
      </c>
      <c r="C494" s="21" t="s">
        <v>236</v>
      </c>
      <c r="D494" s="22">
        <v>3</v>
      </c>
      <c r="E494" s="22">
        <v>23</v>
      </c>
      <c r="F494" s="16" t="s">
        <v>238</v>
      </c>
      <c r="G494" s="23"/>
      <c r="H494" s="23"/>
      <c r="I494" s="16"/>
      <c r="J494" s="24"/>
      <c r="K494" s="13">
        <v>1</v>
      </c>
      <c r="L494" s="23">
        <v>5</v>
      </c>
      <c r="M494" s="5">
        <v>2</v>
      </c>
      <c r="N494" s="6">
        <v>1</v>
      </c>
      <c r="O494" s="7"/>
      <c r="P494" s="8"/>
      <c r="Q494" s="7"/>
      <c r="R494" s="19">
        <v>3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>
        <v>2</v>
      </c>
      <c r="C495" s="21" t="s">
        <v>236</v>
      </c>
      <c r="D495" s="22">
        <v>3</v>
      </c>
      <c r="E495" s="22">
        <v>23</v>
      </c>
      <c r="F495" s="16" t="s">
        <v>238</v>
      </c>
      <c r="G495" s="23"/>
      <c r="H495" s="23"/>
      <c r="I495" s="16"/>
      <c r="J495" s="24"/>
      <c r="K495" s="13">
        <v>1</v>
      </c>
      <c r="L495" s="23">
        <v>5</v>
      </c>
      <c r="M495" s="5">
        <v>1</v>
      </c>
      <c r="N495" s="6">
        <v>0</v>
      </c>
      <c r="O495" s="7"/>
      <c r="P495" s="8"/>
      <c r="Q495" s="7"/>
      <c r="R495" s="19">
        <v>1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>
        <v>2</v>
      </c>
      <c r="C496" s="21" t="s">
        <v>236</v>
      </c>
      <c r="D496" s="22">
        <v>3</v>
      </c>
      <c r="E496" s="22">
        <v>23</v>
      </c>
      <c r="F496" s="16" t="s">
        <v>238</v>
      </c>
      <c r="G496" s="23"/>
      <c r="H496" s="23"/>
      <c r="I496" s="16"/>
      <c r="J496" s="24"/>
      <c r="K496" s="13">
        <v>1</v>
      </c>
      <c r="L496" s="23">
        <v>5</v>
      </c>
      <c r="M496" s="5">
        <v>1</v>
      </c>
      <c r="N496" s="6">
        <v>1</v>
      </c>
      <c r="O496" s="7"/>
      <c r="P496" s="8"/>
      <c r="Q496" s="7"/>
      <c r="R496" s="19">
        <v>2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>
        <v>2</v>
      </c>
      <c r="C497" s="21" t="s">
        <v>236</v>
      </c>
      <c r="D497" s="22">
        <v>3</v>
      </c>
      <c r="E497" s="22">
        <v>23</v>
      </c>
      <c r="F497" s="16" t="s">
        <v>238</v>
      </c>
      <c r="G497" s="23"/>
      <c r="H497" s="23"/>
      <c r="I497" s="16"/>
      <c r="J497" s="24"/>
      <c r="K497" s="13">
        <v>1</v>
      </c>
      <c r="L497" s="23">
        <v>5</v>
      </c>
      <c r="M497" s="5">
        <v>2</v>
      </c>
      <c r="N497" s="6">
        <v>1</v>
      </c>
      <c r="O497" s="7"/>
      <c r="P497" s="8"/>
      <c r="Q497" s="7"/>
      <c r="R497" s="19">
        <v>3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>
        <v>2</v>
      </c>
      <c r="C498" s="21" t="s">
        <v>236</v>
      </c>
      <c r="D498" s="22">
        <v>3</v>
      </c>
      <c r="E498" s="22">
        <v>23</v>
      </c>
      <c r="F498" s="16" t="s">
        <v>238</v>
      </c>
      <c r="G498" s="23"/>
      <c r="H498" s="23"/>
      <c r="I498" s="16"/>
      <c r="J498" s="24"/>
      <c r="K498" s="13">
        <v>1</v>
      </c>
      <c r="L498" s="23">
        <v>5</v>
      </c>
      <c r="M498" s="5">
        <v>1</v>
      </c>
      <c r="N498" s="6">
        <v>0</v>
      </c>
      <c r="O498" s="7"/>
      <c r="P498" s="8"/>
      <c r="Q498" s="7"/>
      <c r="R498" s="19">
        <v>1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>
        <v>2</v>
      </c>
      <c r="C499" s="21" t="s">
        <v>236</v>
      </c>
      <c r="D499" s="22">
        <v>3</v>
      </c>
      <c r="E499" s="22">
        <v>23</v>
      </c>
      <c r="F499" s="16" t="s">
        <v>238</v>
      </c>
      <c r="G499" s="23"/>
      <c r="H499" s="23"/>
      <c r="I499" s="16"/>
      <c r="J499" s="24"/>
      <c r="K499" s="13">
        <v>1</v>
      </c>
      <c r="L499" s="23">
        <v>5</v>
      </c>
      <c r="M499" s="5">
        <v>2</v>
      </c>
      <c r="N499" s="6">
        <v>1</v>
      </c>
      <c r="O499" s="7"/>
      <c r="P499" s="8"/>
      <c r="Q499" s="7"/>
      <c r="R499" s="19">
        <v>3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>
        <v>2</v>
      </c>
      <c r="C500" s="21" t="s">
        <v>236</v>
      </c>
      <c r="D500" s="22">
        <v>3</v>
      </c>
      <c r="E500" s="22">
        <v>23</v>
      </c>
      <c r="F500" s="16" t="s">
        <v>238</v>
      </c>
      <c r="G500" s="23"/>
      <c r="H500" s="23"/>
      <c r="I500" s="16"/>
      <c r="J500" s="24"/>
      <c r="K500" s="13">
        <v>1</v>
      </c>
      <c r="L500" s="23">
        <v>5</v>
      </c>
      <c r="M500" s="5">
        <v>2</v>
      </c>
      <c r="N500" s="6">
        <v>1</v>
      </c>
      <c r="O500" s="7"/>
      <c r="P500" s="8"/>
      <c r="Q500" s="7"/>
      <c r="R500" s="19">
        <v>3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>
        <v>2</v>
      </c>
      <c r="C501" s="21" t="s">
        <v>236</v>
      </c>
      <c r="D501" s="22">
        <v>3</v>
      </c>
      <c r="E501" s="22">
        <v>23</v>
      </c>
      <c r="F501" s="16" t="s">
        <v>238</v>
      </c>
      <c r="G501" s="23"/>
      <c r="H501" s="23"/>
      <c r="I501" s="16"/>
      <c r="J501" s="24"/>
      <c r="K501" s="13">
        <v>1</v>
      </c>
      <c r="L501" s="23">
        <v>5</v>
      </c>
      <c r="M501" s="5">
        <v>3</v>
      </c>
      <c r="N501" s="6">
        <v>1</v>
      </c>
      <c r="O501" s="7"/>
      <c r="P501" s="8"/>
      <c r="Q501" s="7"/>
      <c r="R501" s="19">
        <v>4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>
        <v>2</v>
      </c>
      <c r="C502" s="21" t="s">
        <v>236</v>
      </c>
      <c r="D502" s="22">
        <v>3</v>
      </c>
      <c r="E502" s="22">
        <v>23</v>
      </c>
      <c r="F502" s="16" t="s">
        <v>238</v>
      </c>
      <c r="G502" s="23"/>
      <c r="H502" s="23"/>
      <c r="I502" s="16"/>
      <c r="J502" s="24"/>
      <c r="K502" s="13">
        <v>1</v>
      </c>
      <c r="L502" s="23">
        <v>5</v>
      </c>
      <c r="M502" s="5">
        <v>1</v>
      </c>
      <c r="N502" s="6">
        <v>0</v>
      </c>
      <c r="O502" s="7"/>
      <c r="P502" s="8"/>
      <c r="Q502" s="7"/>
      <c r="R502" s="19">
        <v>1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>
        <v>2</v>
      </c>
      <c r="C503" s="21" t="s">
        <v>236</v>
      </c>
      <c r="D503" s="22">
        <v>3</v>
      </c>
      <c r="E503" s="22">
        <v>23</v>
      </c>
      <c r="F503" s="16" t="s">
        <v>238</v>
      </c>
      <c r="G503" s="23"/>
      <c r="H503" s="23"/>
      <c r="I503" s="16"/>
      <c r="J503" s="24"/>
      <c r="K503" s="13">
        <v>1</v>
      </c>
      <c r="L503" s="23">
        <v>5</v>
      </c>
      <c r="M503" s="5">
        <v>1</v>
      </c>
      <c r="N503" s="6">
        <v>0</v>
      </c>
      <c r="O503" s="7"/>
      <c r="P503" s="8"/>
      <c r="Q503" s="7"/>
      <c r="R503" s="19">
        <v>1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>
        <v>2</v>
      </c>
      <c r="C504" s="21" t="s">
        <v>236</v>
      </c>
      <c r="D504" s="22">
        <v>3</v>
      </c>
      <c r="E504" s="22">
        <v>23</v>
      </c>
      <c r="F504" s="16" t="s">
        <v>238</v>
      </c>
      <c r="G504" s="23"/>
      <c r="H504" s="23"/>
      <c r="I504" s="16"/>
      <c r="J504" s="24"/>
      <c r="K504" s="13">
        <v>1</v>
      </c>
      <c r="L504" s="23">
        <v>5</v>
      </c>
      <c r="M504" s="5">
        <v>1</v>
      </c>
      <c r="N504" s="6">
        <v>0</v>
      </c>
      <c r="O504" s="7"/>
      <c r="P504" s="8"/>
      <c r="Q504" s="7"/>
      <c r="R504" s="19">
        <v>1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>
        <v>2</v>
      </c>
      <c r="C505" s="21" t="s">
        <v>236</v>
      </c>
      <c r="D505" s="22">
        <v>3</v>
      </c>
      <c r="E505" s="22">
        <v>23</v>
      </c>
      <c r="F505" s="16" t="s">
        <v>238</v>
      </c>
      <c r="G505" s="23"/>
      <c r="H505" s="23"/>
      <c r="I505" s="16"/>
      <c r="J505" s="24"/>
      <c r="K505" s="13">
        <v>1</v>
      </c>
      <c r="L505" s="23">
        <v>5</v>
      </c>
      <c r="M505" s="5">
        <v>2</v>
      </c>
      <c r="N505" s="6">
        <v>1</v>
      </c>
      <c r="O505" s="7"/>
      <c r="P505" s="8"/>
      <c r="Q505" s="7"/>
      <c r="R505" s="19">
        <v>3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>
        <v>2</v>
      </c>
      <c r="C506" s="21" t="s">
        <v>236</v>
      </c>
      <c r="D506" s="22">
        <v>3</v>
      </c>
      <c r="E506" s="22">
        <v>23</v>
      </c>
      <c r="F506" s="16" t="s">
        <v>238</v>
      </c>
      <c r="G506" s="23"/>
      <c r="H506" s="23"/>
      <c r="I506" s="16"/>
      <c r="J506" s="24"/>
      <c r="K506" s="13">
        <v>1</v>
      </c>
      <c r="L506" s="23">
        <v>5</v>
      </c>
      <c r="M506" s="5">
        <v>1</v>
      </c>
      <c r="N506" s="6">
        <v>0</v>
      </c>
      <c r="O506" s="7"/>
      <c r="P506" s="8"/>
      <c r="Q506" s="7"/>
      <c r="R506" s="19">
        <v>1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>
        <v>2</v>
      </c>
      <c r="C507" s="21" t="s">
        <v>236</v>
      </c>
      <c r="D507" s="22">
        <v>3</v>
      </c>
      <c r="E507" s="22">
        <v>23</v>
      </c>
      <c r="F507" s="16" t="s">
        <v>238</v>
      </c>
      <c r="G507" s="23"/>
      <c r="H507" s="23"/>
      <c r="I507" s="16"/>
      <c r="J507" s="24"/>
      <c r="K507" s="13">
        <v>1</v>
      </c>
      <c r="L507" s="23">
        <v>5</v>
      </c>
      <c r="M507" s="5">
        <v>1</v>
      </c>
      <c r="N507" s="6">
        <v>0</v>
      </c>
      <c r="O507" s="7"/>
      <c r="P507" s="8"/>
      <c r="Q507" s="7"/>
      <c r="R507" s="19">
        <v>1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>
        <v>2</v>
      </c>
      <c r="C508" s="21" t="s">
        <v>236</v>
      </c>
      <c r="D508" s="22">
        <v>3</v>
      </c>
      <c r="E508" s="22">
        <v>23</v>
      </c>
      <c r="F508" s="16" t="s">
        <v>238</v>
      </c>
      <c r="G508" s="23"/>
      <c r="H508" s="23"/>
      <c r="I508" s="16"/>
      <c r="J508" s="24"/>
      <c r="K508" s="13">
        <v>1</v>
      </c>
      <c r="L508" s="23">
        <v>5</v>
      </c>
      <c r="M508" s="5">
        <v>2</v>
      </c>
      <c r="N508" s="6">
        <v>1</v>
      </c>
      <c r="O508" s="7"/>
      <c r="P508" s="8"/>
      <c r="Q508" s="7"/>
      <c r="R508" s="19">
        <v>3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>
        <v>2</v>
      </c>
      <c r="C509" s="21" t="s">
        <v>236</v>
      </c>
      <c r="D509" s="22">
        <v>3</v>
      </c>
      <c r="E509" s="22">
        <v>23</v>
      </c>
      <c r="F509" s="16" t="s">
        <v>238</v>
      </c>
      <c r="G509" s="23"/>
      <c r="H509" s="23"/>
      <c r="I509" s="16"/>
      <c r="J509" s="24"/>
      <c r="K509" s="13">
        <v>1</v>
      </c>
      <c r="L509" s="23">
        <v>5</v>
      </c>
      <c r="M509" s="5">
        <v>2</v>
      </c>
      <c r="N509" s="6">
        <v>1</v>
      </c>
      <c r="O509" s="7"/>
      <c r="P509" s="8"/>
      <c r="Q509" s="7"/>
      <c r="R509" s="19">
        <v>3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>
        <v>2</v>
      </c>
      <c r="C510" s="21" t="s">
        <v>236</v>
      </c>
      <c r="D510" s="22">
        <v>3</v>
      </c>
      <c r="E510" s="22">
        <v>23</v>
      </c>
      <c r="F510" s="16" t="s">
        <v>238</v>
      </c>
      <c r="G510" s="23"/>
      <c r="H510" s="23"/>
      <c r="I510" s="16"/>
      <c r="J510" s="24"/>
      <c r="K510" s="13">
        <v>1</v>
      </c>
      <c r="L510" s="23">
        <v>5</v>
      </c>
      <c r="M510" s="5">
        <v>1</v>
      </c>
      <c r="N510" s="6">
        <v>0</v>
      </c>
      <c r="O510" s="7"/>
      <c r="P510" s="8"/>
      <c r="Q510" s="7"/>
      <c r="R510" s="19">
        <v>1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>
        <v>2</v>
      </c>
      <c r="C511" s="21" t="s">
        <v>236</v>
      </c>
      <c r="D511" s="22">
        <v>3</v>
      </c>
      <c r="E511" s="22">
        <v>23</v>
      </c>
      <c r="F511" s="16" t="s">
        <v>238</v>
      </c>
      <c r="G511" s="23"/>
      <c r="H511" s="23"/>
      <c r="I511" s="16"/>
      <c r="J511" s="24"/>
      <c r="K511" s="13">
        <v>1</v>
      </c>
      <c r="L511" s="23">
        <v>5</v>
      </c>
      <c r="M511" s="5">
        <v>1</v>
      </c>
      <c r="N511" s="6">
        <v>0</v>
      </c>
      <c r="O511" s="7"/>
      <c r="P511" s="8"/>
      <c r="Q511" s="7"/>
      <c r="R511" s="19">
        <v>1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>
        <v>2</v>
      </c>
      <c r="C512" s="21" t="s">
        <v>236</v>
      </c>
      <c r="D512" s="22">
        <v>3</v>
      </c>
      <c r="E512" s="22">
        <v>23</v>
      </c>
      <c r="F512" s="16" t="s">
        <v>238</v>
      </c>
      <c r="G512" s="23"/>
      <c r="H512" s="23"/>
      <c r="I512" s="16"/>
      <c r="J512" s="24"/>
      <c r="K512" s="13">
        <v>1</v>
      </c>
      <c r="L512" s="23">
        <v>5</v>
      </c>
      <c r="M512" s="5">
        <v>1</v>
      </c>
      <c r="N512" s="6">
        <v>1</v>
      </c>
      <c r="O512" s="7"/>
      <c r="P512" s="8"/>
      <c r="Q512" s="7"/>
      <c r="R512" s="19">
        <v>2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>
        <v>2</v>
      </c>
      <c r="C513" s="21" t="s">
        <v>236</v>
      </c>
      <c r="D513" s="22">
        <v>3</v>
      </c>
      <c r="E513" s="22">
        <v>23</v>
      </c>
      <c r="F513" s="16" t="s">
        <v>238</v>
      </c>
      <c r="G513" s="23"/>
      <c r="H513" s="23"/>
      <c r="I513" s="16"/>
      <c r="J513" s="24"/>
      <c r="K513" s="13">
        <v>1</v>
      </c>
      <c r="L513" s="23">
        <v>5</v>
      </c>
      <c r="M513" s="5">
        <v>2</v>
      </c>
      <c r="N513" s="6">
        <v>1</v>
      </c>
      <c r="O513" s="7"/>
      <c r="P513" s="8"/>
      <c r="Q513" s="7"/>
      <c r="R513" s="19">
        <v>3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>
        <v>2</v>
      </c>
      <c r="C514" s="21" t="s">
        <v>236</v>
      </c>
      <c r="D514" s="22">
        <v>3</v>
      </c>
      <c r="E514" s="22">
        <v>23</v>
      </c>
      <c r="F514" s="16" t="s">
        <v>238</v>
      </c>
      <c r="G514" s="23"/>
      <c r="H514" s="23"/>
      <c r="I514" s="16"/>
      <c r="J514" s="24"/>
      <c r="K514" s="13">
        <v>1</v>
      </c>
      <c r="L514" s="23">
        <v>5</v>
      </c>
      <c r="M514" s="5">
        <v>2</v>
      </c>
      <c r="N514" s="6">
        <v>1</v>
      </c>
      <c r="O514" s="7"/>
      <c r="P514" s="8"/>
      <c r="Q514" s="7"/>
      <c r="R514" s="19">
        <v>3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>
        <v>2</v>
      </c>
      <c r="C515" s="21" t="s">
        <v>236</v>
      </c>
      <c r="D515" s="22">
        <v>3</v>
      </c>
      <c r="E515" s="22">
        <v>23</v>
      </c>
      <c r="F515" s="16" t="s">
        <v>238</v>
      </c>
      <c r="G515" s="23"/>
      <c r="H515" s="23"/>
      <c r="I515" s="16"/>
      <c r="J515" s="24"/>
      <c r="K515" s="13">
        <v>1</v>
      </c>
      <c r="L515" s="23">
        <v>5</v>
      </c>
      <c r="M515" s="5">
        <v>1</v>
      </c>
      <c r="N515" s="6">
        <v>1</v>
      </c>
      <c r="O515" s="7"/>
      <c r="P515" s="8"/>
      <c r="Q515" s="7"/>
      <c r="R515" s="19">
        <v>2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>
        <v>2</v>
      </c>
      <c r="C516" s="21" t="s">
        <v>236</v>
      </c>
      <c r="D516" s="22">
        <v>3</v>
      </c>
      <c r="E516" s="22">
        <v>23</v>
      </c>
      <c r="F516" s="16" t="s">
        <v>238</v>
      </c>
      <c r="G516" s="23"/>
      <c r="H516" s="23"/>
      <c r="I516" s="16"/>
      <c r="J516" s="24"/>
      <c r="K516" s="13">
        <v>1</v>
      </c>
      <c r="L516" s="23">
        <v>5</v>
      </c>
      <c r="M516" s="5">
        <v>1</v>
      </c>
      <c r="N516" s="6">
        <v>0</v>
      </c>
      <c r="O516" s="7"/>
      <c r="P516" s="8"/>
      <c r="Q516" s="7"/>
      <c r="R516" s="19">
        <v>1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>
        <v>2</v>
      </c>
      <c r="C517" s="21" t="s">
        <v>236</v>
      </c>
      <c r="D517" s="22">
        <v>3</v>
      </c>
      <c r="E517" s="22">
        <v>23</v>
      </c>
      <c r="F517" s="16" t="s">
        <v>238</v>
      </c>
      <c r="G517" s="23"/>
      <c r="H517" s="23"/>
      <c r="I517" s="16"/>
      <c r="J517" s="24"/>
      <c r="K517" s="13">
        <v>1</v>
      </c>
      <c r="L517" s="23">
        <v>5</v>
      </c>
      <c r="M517" s="5">
        <v>1</v>
      </c>
      <c r="N517" s="6">
        <v>1</v>
      </c>
      <c r="O517" s="7"/>
      <c r="P517" s="8"/>
      <c r="Q517" s="7"/>
      <c r="R517" s="19">
        <v>2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>
        <v>2</v>
      </c>
      <c r="C518" s="21" t="s">
        <v>236</v>
      </c>
      <c r="D518" s="22">
        <v>3</v>
      </c>
      <c r="E518" s="22">
        <v>23</v>
      </c>
      <c r="F518" s="16" t="s">
        <v>238</v>
      </c>
      <c r="G518" s="23"/>
      <c r="H518" s="23"/>
      <c r="I518" s="16"/>
      <c r="J518" s="24"/>
      <c r="K518" s="13">
        <v>1</v>
      </c>
      <c r="L518" s="23">
        <v>5</v>
      </c>
      <c r="M518" s="5">
        <v>1</v>
      </c>
      <c r="N518" s="6">
        <v>0</v>
      </c>
      <c r="O518" s="7"/>
      <c r="P518" s="8"/>
      <c r="Q518" s="7"/>
      <c r="R518" s="19">
        <v>1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>
        <v>2</v>
      </c>
      <c r="C519" s="21" t="s">
        <v>236</v>
      </c>
      <c r="D519" s="22">
        <v>3</v>
      </c>
      <c r="E519" s="22">
        <v>23</v>
      </c>
      <c r="F519" s="16" t="s">
        <v>238</v>
      </c>
      <c r="G519" s="23"/>
      <c r="H519" s="23"/>
      <c r="I519" s="16"/>
      <c r="J519" s="24"/>
      <c r="K519" s="13">
        <v>1</v>
      </c>
      <c r="L519" s="23">
        <v>5</v>
      </c>
      <c r="M519" s="5">
        <v>1</v>
      </c>
      <c r="N519" s="6">
        <v>0</v>
      </c>
      <c r="O519" s="7"/>
      <c r="P519" s="8"/>
      <c r="Q519" s="7"/>
      <c r="R519" s="19">
        <v>1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>
        <v>2</v>
      </c>
      <c r="C520" s="21" t="s">
        <v>236</v>
      </c>
      <c r="D520" s="22">
        <v>3</v>
      </c>
      <c r="E520" s="22">
        <v>23</v>
      </c>
      <c r="F520" s="16" t="s">
        <v>238</v>
      </c>
      <c r="G520" s="23"/>
      <c r="H520" s="23"/>
      <c r="I520" s="16"/>
      <c r="J520" s="24"/>
      <c r="K520" s="13">
        <v>1</v>
      </c>
      <c r="L520" s="23">
        <v>5</v>
      </c>
      <c r="M520" s="5">
        <v>2</v>
      </c>
      <c r="N520" s="6">
        <v>1</v>
      </c>
      <c r="O520" s="7"/>
      <c r="P520" s="8"/>
      <c r="Q520" s="7"/>
      <c r="R520" s="19">
        <v>3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>
        <v>2</v>
      </c>
      <c r="C521" s="21" t="s">
        <v>236</v>
      </c>
      <c r="D521" s="22">
        <v>3</v>
      </c>
      <c r="E521" s="22">
        <v>23</v>
      </c>
      <c r="F521" s="16" t="s">
        <v>238</v>
      </c>
      <c r="G521" s="23"/>
      <c r="H521" s="23"/>
      <c r="I521" s="16"/>
      <c r="J521" s="24"/>
      <c r="K521" s="13">
        <v>1</v>
      </c>
      <c r="L521" s="23">
        <v>5</v>
      </c>
      <c r="M521" s="5">
        <v>1</v>
      </c>
      <c r="N521" s="6">
        <v>0</v>
      </c>
      <c r="O521" s="7"/>
      <c r="P521" s="8"/>
      <c r="Q521" s="7"/>
      <c r="R521" s="19">
        <v>1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>
        <v>2</v>
      </c>
      <c r="C522" s="21" t="s">
        <v>236</v>
      </c>
      <c r="D522" s="22">
        <v>3</v>
      </c>
      <c r="E522" s="22">
        <v>23</v>
      </c>
      <c r="F522" s="16" t="s">
        <v>238</v>
      </c>
      <c r="G522" s="23"/>
      <c r="H522" s="23"/>
      <c r="I522" s="16"/>
      <c r="J522" s="24"/>
      <c r="K522" s="13">
        <v>1</v>
      </c>
      <c r="L522" s="23">
        <v>5</v>
      </c>
      <c r="M522" s="5">
        <v>1</v>
      </c>
      <c r="N522" s="6">
        <v>1</v>
      </c>
      <c r="O522" s="7"/>
      <c r="P522" s="8"/>
      <c r="Q522" s="7"/>
      <c r="R522" s="19">
        <v>2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>
        <v>2</v>
      </c>
      <c r="C523" s="21" t="s">
        <v>236</v>
      </c>
      <c r="D523" s="22">
        <v>3</v>
      </c>
      <c r="E523" s="22">
        <v>23</v>
      </c>
      <c r="F523" s="16" t="s">
        <v>238</v>
      </c>
      <c r="G523" s="23"/>
      <c r="H523" s="23"/>
      <c r="I523" s="16"/>
      <c r="J523" s="24"/>
      <c r="K523" s="13">
        <v>1</v>
      </c>
      <c r="L523" s="23">
        <v>5</v>
      </c>
      <c r="M523" s="5">
        <v>0</v>
      </c>
      <c r="N523" s="6">
        <v>1</v>
      </c>
      <c r="O523" s="7"/>
      <c r="P523" s="8"/>
      <c r="Q523" s="7"/>
      <c r="R523" s="19">
        <v>1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>
        <v>2</v>
      </c>
      <c r="C524" s="21" t="s">
        <v>236</v>
      </c>
      <c r="D524" s="22">
        <v>3</v>
      </c>
      <c r="E524" s="22">
        <v>23</v>
      </c>
      <c r="F524" s="16" t="s">
        <v>238</v>
      </c>
      <c r="G524" s="23"/>
      <c r="H524" s="23"/>
      <c r="I524" s="16"/>
      <c r="J524" s="24"/>
      <c r="K524" s="13">
        <v>1</v>
      </c>
      <c r="L524" s="23">
        <v>5</v>
      </c>
      <c r="M524" s="5">
        <v>1</v>
      </c>
      <c r="N524" s="6">
        <v>1</v>
      </c>
      <c r="O524" s="7"/>
      <c r="P524" s="8"/>
      <c r="Q524" s="7"/>
      <c r="R524" s="19">
        <v>2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>
        <v>2</v>
      </c>
      <c r="C525" s="21" t="s">
        <v>236</v>
      </c>
      <c r="D525" s="22">
        <v>3</v>
      </c>
      <c r="E525" s="22">
        <v>23</v>
      </c>
      <c r="F525" s="16" t="s">
        <v>238</v>
      </c>
      <c r="G525" s="23"/>
      <c r="H525" s="23"/>
      <c r="I525" s="16"/>
      <c r="J525" s="24"/>
      <c r="K525" s="13">
        <v>1</v>
      </c>
      <c r="L525" s="23">
        <v>5</v>
      </c>
      <c r="M525" s="5">
        <v>1</v>
      </c>
      <c r="N525" s="6">
        <v>0</v>
      </c>
      <c r="O525" s="7"/>
      <c r="P525" s="8"/>
      <c r="Q525" s="7"/>
      <c r="R525" s="19">
        <v>1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>
        <v>2</v>
      </c>
      <c r="C526" s="21" t="s">
        <v>236</v>
      </c>
      <c r="D526" s="22">
        <v>3</v>
      </c>
      <c r="E526" s="22">
        <v>23</v>
      </c>
      <c r="F526" s="16" t="s">
        <v>238</v>
      </c>
      <c r="G526" s="23"/>
      <c r="H526" s="23"/>
      <c r="I526" s="16"/>
      <c r="J526" s="24"/>
      <c r="K526" s="13">
        <v>1</v>
      </c>
      <c r="L526" s="23">
        <v>5</v>
      </c>
      <c r="M526" s="5">
        <v>1</v>
      </c>
      <c r="N526" s="6">
        <v>1</v>
      </c>
      <c r="O526" s="7"/>
      <c r="P526" s="8"/>
      <c r="Q526" s="7"/>
      <c r="R526" s="19">
        <v>2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>
        <v>2</v>
      </c>
      <c r="C527" s="21" t="s">
        <v>236</v>
      </c>
      <c r="D527" s="22">
        <v>3</v>
      </c>
      <c r="E527" s="22">
        <v>23</v>
      </c>
      <c r="F527" s="16" t="s">
        <v>238</v>
      </c>
      <c r="G527" s="23"/>
      <c r="H527" s="23"/>
      <c r="I527" s="16"/>
      <c r="J527" s="24"/>
      <c r="K527" s="13">
        <v>1</v>
      </c>
      <c r="L527" s="23">
        <v>5</v>
      </c>
      <c r="M527" s="5">
        <v>1</v>
      </c>
      <c r="N527" s="6">
        <v>1</v>
      </c>
      <c r="O527" s="7"/>
      <c r="P527" s="8"/>
      <c r="Q527" s="7"/>
      <c r="R527" s="19">
        <v>2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>
        <v>2</v>
      </c>
      <c r="C528" s="21" t="s">
        <v>236</v>
      </c>
      <c r="D528" s="22">
        <v>3</v>
      </c>
      <c r="E528" s="22">
        <v>23</v>
      </c>
      <c r="F528" s="16" t="s">
        <v>238</v>
      </c>
      <c r="G528" s="23"/>
      <c r="H528" s="23"/>
      <c r="I528" s="16"/>
      <c r="J528" s="24"/>
      <c r="K528" s="13">
        <v>1</v>
      </c>
      <c r="L528" s="23">
        <v>5</v>
      </c>
      <c r="M528" s="5">
        <v>2</v>
      </c>
      <c r="N528" s="6">
        <v>1</v>
      </c>
      <c r="O528" s="7"/>
      <c r="P528" s="8"/>
      <c r="Q528" s="7"/>
      <c r="R528" s="19">
        <v>3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>
        <v>2</v>
      </c>
      <c r="C529" s="21" t="s">
        <v>236</v>
      </c>
      <c r="D529" s="22">
        <v>3</v>
      </c>
      <c r="E529" s="22">
        <v>23</v>
      </c>
      <c r="F529" s="16" t="s">
        <v>238</v>
      </c>
      <c r="G529" s="23"/>
      <c r="H529" s="23"/>
      <c r="I529" s="16"/>
      <c r="J529" s="24"/>
      <c r="K529" s="13">
        <v>1</v>
      </c>
      <c r="L529" s="23">
        <v>5</v>
      </c>
      <c r="M529" s="5">
        <v>1</v>
      </c>
      <c r="N529" s="6">
        <v>0</v>
      </c>
      <c r="O529" s="7"/>
      <c r="P529" s="8"/>
      <c r="Q529" s="7"/>
      <c r="R529" s="19">
        <v>1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>
        <v>2</v>
      </c>
      <c r="C530" s="21" t="s">
        <v>236</v>
      </c>
      <c r="D530" s="22">
        <v>3</v>
      </c>
      <c r="E530" s="22">
        <v>23</v>
      </c>
      <c r="F530" s="16" t="s">
        <v>238</v>
      </c>
      <c r="G530" s="23"/>
      <c r="H530" s="23"/>
      <c r="I530" s="16"/>
      <c r="J530" s="24"/>
      <c r="K530" s="13">
        <v>1</v>
      </c>
      <c r="L530" s="23">
        <v>5</v>
      </c>
      <c r="M530" s="5">
        <v>1</v>
      </c>
      <c r="N530" s="6">
        <v>1</v>
      </c>
      <c r="O530" s="7"/>
      <c r="P530" s="8"/>
      <c r="Q530" s="7"/>
      <c r="R530" s="19">
        <v>2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>
        <v>2</v>
      </c>
      <c r="C531" s="21" t="s">
        <v>236</v>
      </c>
      <c r="D531" s="22">
        <v>3</v>
      </c>
      <c r="E531" s="22">
        <v>23</v>
      </c>
      <c r="F531" s="16" t="s">
        <v>238</v>
      </c>
      <c r="G531" s="23"/>
      <c r="H531" s="23"/>
      <c r="I531" s="16"/>
      <c r="J531" s="24"/>
      <c r="K531" s="13">
        <v>1</v>
      </c>
      <c r="L531" s="23">
        <v>5</v>
      </c>
      <c r="M531" s="5">
        <v>1</v>
      </c>
      <c r="N531" s="6">
        <v>1</v>
      </c>
      <c r="O531" s="7"/>
      <c r="P531" s="8"/>
      <c r="Q531" s="7"/>
      <c r="R531" s="19">
        <v>2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>
        <v>2</v>
      </c>
      <c r="C532" s="21" t="s">
        <v>236</v>
      </c>
      <c r="D532" s="22">
        <v>3</v>
      </c>
      <c r="E532" s="22">
        <v>23</v>
      </c>
      <c r="F532" s="16" t="s">
        <v>238</v>
      </c>
      <c r="G532" s="23"/>
      <c r="H532" s="23"/>
      <c r="I532" s="16"/>
      <c r="J532" s="24"/>
      <c r="K532" s="13">
        <v>1</v>
      </c>
      <c r="L532" s="23">
        <v>5</v>
      </c>
      <c r="M532" s="5">
        <v>2</v>
      </c>
      <c r="N532" s="6">
        <v>1</v>
      </c>
      <c r="O532" s="7"/>
      <c r="P532" s="8"/>
      <c r="Q532" s="7"/>
      <c r="R532" s="19">
        <v>3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>
        <v>2</v>
      </c>
      <c r="C533" s="21" t="s">
        <v>236</v>
      </c>
      <c r="D533" s="22">
        <v>3</v>
      </c>
      <c r="E533" s="22">
        <v>23</v>
      </c>
      <c r="F533" s="16" t="s">
        <v>238</v>
      </c>
      <c r="G533" s="23"/>
      <c r="H533" s="23"/>
      <c r="I533" s="16"/>
      <c r="J533" s="24"/>
      <c r="K533" s="13">
        <v>1</v>
      </c>
      <c r="L533" s="23">
        <v>5</v>
      </c>
      <c r="M533" s="5">
        <v>2</v>
      </c>
      <c r="N533" s="6">
        <v>1</v>
      </c>
      <c r="O533" s="7"/>
      <c r="P533" s="8"/>
      <c r="Q533" s="7"/>
      <c r="R533" s="19">
        <v>3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>
        <v>2</v>
      </c>
      <c r="C534" s="21" t="s">
        <v>236</v>
      </c>
      <c r="D534" s="22">
        <v>3</v>
      </c>
      <c r="E534" s="22">
        <v>23</v>
      </c>
      <c r="F534" s="16" t="s">
        <v>238</v>
      </c>
      <c r="G534" s="23"/>
      <c r="H534" s="23"/>
      <c r="I534" s="16"/>
      <c r="J534" s="24"/>
      <c r="K534" s="13">
        <v>1</v>
      </c>
      <c r="L534" s="23">
        <v>5</v>
      </c>
      <c r="M534" s="5">
        <v>2</v>
      </c>
      <c r="N534" s="6">
        <v>1</v>
      </c>
      <c r="O534" s="7"/>
      <c r="P534" s="8"/>
      <c r="Q534" s="7"/>
      <c r="R534" s="19">
        <v>3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>
        <v>2</v>
      </c>
      <c r="C535" s="21" t="s">
        <v>236</v>
      </c>
      <c r="D535" s="22">
        <v>3</v>
      </c>
      <c r="E535" s="22">
        <v>23</v>
      </c>
      <c r="F535" s="16" t="s">
        <v>238</v>
      </c>
      <c r="G535" s="23"/>
      <c r="H535" s="23"/>
      <c r="I535" s="16"/>
      <c r="J535" s="24"/>
      <c r="K535" s="13">
        <v>1</v>
      </c>
      <c r="L535" s="23">
        <v>5</v>
      </c>
      <c r="M535" s="5">
        <v>1</v>
      </c>
      <c r="N535" s="6">
        <v>0</v>
      </c>
      <c r="O535" s="7"/>
      <c r="P535" s="8"/>
      <c r="Q535" s="7"/>
      <c r="R535" s="19">
        <v>1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>
        <v>2</v>
      </c>
      <c r="C536" s="21" t="s">
        <v>236</v>
      </c>
      <c r="D536" s="22">
        <v>3</v>
      </c>
      <c r="E536" s="22">
        <v>23</v>
      </c>
      <c r="F536" s="16" t="s">
        <v>238</v>
      </c>
      <c r="G536" s="23"/>
      <c r="H536" s="23"/>
      <c r="I536" s="16"/>
      <c r="J536" s="24"/>
      <c r="K536" s="13">
        <v>1</v>
      </c>
      <c r="L536" s="23">
        <v>5</v>
      </c>
      <c r="M536" s="5">
        <v>1</v>
      </c>
      <c r="N536" s="6">
        <v>0</v>
      </c>
      <c r="O536" s="7"/>
      <c r="P536" s="8"/>
      <c r="Q536" s="7"/>
      <c r="R536" s="19">
        <v>1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>
        <v>2</v>
      </c>
      <c r="C537" s="21" t="s">
        <v>236</v>
      </c>
      <c r="D537" s="22">
        <v>3</v>
      </c>
      <c r="E537" s="22">
        <v>23</v>
      </c>
      <c r="F537" s="16" t="s">
        <v>238</v>
      </c>
      <c r="G537" s="23"/>
      <c r="H537" s="23"/>
      <c r="I537" s="16"/>
      <c r="J537" s="24"/>
      <c r="K537" s="13">
        <v>1</v>
      </c>
      <c r="L537" s="23">
        <v>5</v>
      </c>
      <c r="M537" s="5">
        <v>2</v>
      </c>
      <c r="N537" s="6">
        <v>0</v>
      </c>
      <c r="O537" s="7"/>
      <c r="P537" s="8"/>
      <c r="Q537" s="7"/>
      <c r="R537" s="19">
        <v>2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>
        <v>2</v>
      </c>
      <c r="C538" s="21" t="s">
        <v>236</v>
      </c>
      <c r="D538" s="22">
        <v>3</v>
      </c>
      <c r="E538" s="22">
        <v>23</v>
      </c>
      <c r="F538" s="16" t="s">
        <v>238</v>
      </c>
      <c r="G538" s="23"/>
      <c r="H538" s="23"/>
      <c r="I538" s="16"/>
      <c r="J538" s="24"/>
      <c r="K538" s="13">
        <v>1</v>
      </c>
      <c r="L538" s="23">
        <v>5</v>
      </c>
      <c r="M538" s="5">
        <v>2</v>
      </c>
      <c r="N538" s="6">
        <v>1</v>
      </c>
      <c r="O538" s="7"/>
      <c r="P538" s="8"/>
      <c r="Q538" s="7"/>
      <c r="R538" s="19">
        <v>3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>
        <v>2</v>
      </c>
      <c r="C539" s="21" t="s">
        <v>236</v>
      </c>
      <c r="D539" s="22">
        <v>3</v>
      </c>
      <c r="E539" s="22">
        <v>23</v>
      </c>
      <c r="F539" s="16" t="s">
        <v>238</v>
      </c>
      <c r="G539" s="23"/>
      <c r="H539" s="23"/>
      <c r="I539" s="16"/>
      <c r="J539" s="24"/>
      <c r="K539" s="13">
        <v>1</v>
      </c>
      <c r="L539" s="23">
        <v>5</v>
      </c>
      <c r="M539" s="5">
        <v>2</v>
      </c>
      <c r="N539" s="6">
        <v>1</v>
      </c>
      <c r="O539" s="7"/>
      <c r="P539" s="8"/>
      <c r="Q539" s="7"/>
      <c r="R539" s="19">
        <v>3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>
        <v>2</v>
      </c>
      <c r="C540" s="21" t="s">
        <v>236</v>
      </c>
      <c r="D540" s="22">
        <v>3</v>
      </c>
      <c r="E540" s="22">
        <v>23</v>
      </c>
      <c r="F540" s="16" t="s">
        <v>238</v>
      </c>
      <c r="G540" s="23"/>
      <c r="H540" s="23"/>
      <c r="I540" s="16"/>
      <c r="J540" s="24"/>
      <c r="K540" s="13">
        <v>1</v>
      </c>
      <c r="L540" s="23">
        <v>5</v>
      </c>
      <c r="M540" s="5">
        <v>2</v>
      </c>
      <c r="N540" s="6">
        <v>1</v>
      </c>
      <c r="O540" s="7"/>
      <c r="P540" s="8"/>
      <c r="Q540" s="7"/>
      <c r="R540" s="19">
        <v>3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>
        <v>2</v>
      </c>
      <c r="C541" s="21" t="s">
        <v>236</v>
      </c>
      <c r="D541" s="22">
        <v>3</v>
      </c>
      <c r="E541" s="22">
        <v>23</v>
      </c>
      <c r="F541" s="16" t="s">
        <v>238</v>
      </c>
      <c r="G541" s="23"/>
      <c r="H541" s="23"/>
      <c r="I541" s="16"/>
      <c r="J541" s="24"/>
      <c r="K541" s="13">
        <v>1</v>
      </c>
      <c r="L541" s="23">
        <v>5</v>
      </c>
      <c r="M541" s="5">
        <v>2</v>
      </c>
      <c r="N541" s="6">
        <v>1</v>
      </c>
      <c r="O541" s="7"/>
      <c r="P541" s="8"/>
      <c r="Q541" s="7"/>
      <c r="R541" s="19">
        <v>3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>
        <v>2</v>
      </c>
      <c r="C542" s="21" t="s">
        <v>236</v>
      </c>
      <c r="D542" s="22">
        <v>3</v>
      </c>
      <c r="E542" s="22">
        <v>23</v>
      </c>
      <c r="F542" s="16" t="s">
        <v>238</v>
      </c>
      <c r="G542" s="23"/>
      <c r="H542" s="23"/>
      <c r="I542" s="16"/>
      <c r="J542" s="24"/>
      <c r="K542" s="13">
        <v>1</v>
      </c>
      <c r="L542" s="23">
        <v>5</v>
      </c>
      <c r="M542" s="5">
        <v>1</v>
      </c>
      <c r="N542" s="6">
        <v>0</v>
      </c>
      <c r="O542" s="7"/>
      <c r="P542" s="8"/>
      <c r="Q542" s="7"/>
      <c r="R542" s="19">
        <v>1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>
        <v>2</v>
      </c>
      <c r="C543" s="21" t="s">
        <v>236</v>
      </c>
      <c r="D543" s="22">
        <v>3</v>
      </c>
      <c r="E543" s="22">
        <v>23</v>
      </c>
      <c r="F543" s="16" t="s">
        <v>238</v>
      </c>
      <c r="G543" s="23"/>
      <c r="H543" s="23"/>
      <c r="I543" s="16"/>
      <c r="J543" s="24"/>
      <c r="K543" s="13">
        <v>1</v>
      </c>
      <c r="L543" s="23">
        <v>5</v>
      </c>
      <c r="M543" s="5">
        <v>2</v>
      </c>
      <c r="N543" s="6">
        <v>0</v>
      </c>
      <c r="O543" s="7"/>
      <c r="P543" s="8"/>
      <c r="Q543" s="7"/>
      <c r="R543" s="19">
        <v>2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>
        <v>2</v>
      </c>
      <c r="C544" s="21" t="s">
        <v>236</v>
      </c>
      <c r="D544" s="22">
        <v>3</v>
      </c>
      <c r="E544" s="22">
        <v>23</v>
      </c>
      <c r="F544" s="16" t="s">
        <v>238</v>
      </c>
      <c r="G544" s="23"/>
      <c r="H544" s="23"/>
      <c r="I544" s="16"/>
      <c r="J544" s="24"/>
      <c r="K544" s="13">
        <v>1</v>
      </c>
      <c r="L544" s="23">
        <v>5</v>
      </c>
      <c r="M544" s="5">
        <v>2</v>
      </c>
      <c r="N544" s="6">
        <v>1</v>
      </c>
      <c r="O544" s="7"/>
      <c r="P544" s="8"/>
      <c r="Q544" s="7"/>
      <c r="R544" s="19">
        <v>3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>
        <v>2</v>
      </c>
      <c r="C545" s="21" t="s">
        <v>236</v>
      </c>
      <c r="D545" s="22">
        <v>3</v>
      </c>
      <c r="E545" s="22">
        <v>23</v>
      </c>
      <c r="F545" s="16" t="s">
        <v>238</v>
      </c>
      <c r="G545" s="23"/>
      <c r="H545" s="23"/>
      <c r="I545" s="16"/>
      <c r="J545" s="24"/>
      <c r="K545" s="13">
        <v>1</v>
      </c>
      <c r="L545" s="23">
        <v>5</v>
      </c>
      <c r="M545" s="5">
        <v>2</v>
      </c>
      <c r="N545" s="6">
        <v>1</v>
      </c>
      <c r="O545" s="7"/>
      <c r="P545" s="8"/>
      <c r="Q545" s="7"/>
      <c r="R545" s="19">
        <v>3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>
        <v>2</v>
      </c>
      <c r="C546" s="21" t="s">
        <v>236</v>
      </c>
      <c r="D546" s="22">
        <v>3</v>
      </c>
      <c r="E546" s="22">
        <v>23</v>
      </c>
      <c r="F546" s="16" t="s">
        <v>238</v>
      </c>
      <c r="G546" s="23"/>
      <c r="H546" s="23"/>
      <c r="I546" s="16"/>
      <c r="J546" s="24"/>
      <c r="K546" s="13">
        <v>1</v>
      </c>
      <c r="L546" s="23">
        <v>5</v>
      </c>
      <c r="M546" s="5">
        <v>1</v>
      </c>
      <c r="N546" s="6">
        <v>0</v>
      </c>
      <c r="O546" s="7"/>
      <c r="P546" s="8"/>
      <c r="Q546" s="7"/>
      <c r="R546" s="19">
        <v>1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>
        <v>2</v>
      </c>
      <c r="C547" s="21" t="s">
        <v>236</v>
      </c>
      <c r="D547" s="22">
        <v>3</v>
      </c>
      <c r="E547" s="22">
        <v>23</v>
      </c>
      <c r="F547" s="16" t="s">
        <v>238</v>
      </c>
      <c r="G547" s="23"/>
      <c r="H547" s="23"/>
      <c r="I547" s="16"/>
      <c r="J547" s="24"/>
      <c r="K547" s="13">
        <v>1</v>
      </c>
      <c r="L547" s="23">
        <v>5</v>
      </c>
      <c r="M547" s="5">
        <v>1</v>
      </c>
      <c r="N547" s="6">
        <v>1</v>
      </c>
      <c r="O547" s="7"/>
      <c r="P547" s="8"/>
      <c r="Q547" s="7"/>
      <c r="R547" s="19">
        <v>2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>
        <v>2</v>
      </c>
      <c r="C548" s="21" t="s">
        <v>236</v>
      </c>
      <c r="D548" s="22">
        <v>3</v>
      </c>
      <c r="E548" s="22">
        <v>23</v>
      </c>
      <c r="F548" s="16" t="s">
        <v>238</v>
      </c>
      <c r="G548" s="23"/>
      <c r="H548" s="23"/>
      <c r="I548" s="16"/>
      <c r="J548" s="24"/>
      <c r="K548" s="13">
        <v>1</v>
      </c>
      <c r="L548" s="23">
        <v>5</v>
      </c>
      <c r="M548" s="5">
        <v>1</v>
      </c>
      <c r="N548" s="6">
        <v>0</v>
      </c>
      <c r="O548" s="7"/>
      <c r="P548" s="8"/>
      <c r="Q548" s="7"/>
      <c r="R548" s="19">
        <v>1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>
        <v>2</v>
      </c>
      <c r="C549" s="21" t="s">
        <v>236</v>
      </c>
      <c r="D549" s="22">
        <v>3</v>
      </c>
      <c r="E549" s="22">
        <v>23</v>
      </c>
      <c r="F549" s="16" t="s">
        <v>238</v>
      </c>
      <c r="G549" s="23"/>
      <c r="H549" s="23"/>
      <c r="I549" s="16"/>
      <c r="J549" s="24"/>
      <c r="K549" s="13">
        <v>1</v>
      </c>
      <c r="L549" s="23">
        <v>5</v>
      </c>
      <c r="M549" s="5">
        <v>2</v>
      </c>
      <c r="N549" s="6">
        <v>1</v>
      </c>
      <c r="O549" s="7"/>
      <c r="P549" s="8"/>
      <c r="Q549" s="7"/>
      <c r="R549" s="19">
        <v>3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>
        <v>2</v>
      </c>
      <c r="C550" s="21" t="s">
        <v>236</v>
      </c>
      <c r="D550" s="22">
        <v>3</v>
      </c>
      <c r="E550" s="22">
        <v>23</v>
      </c>
      <c r="F550" s="16" t="s">
        <v>238</v>
      </c>
      <c r="G550" s="23"/>
      <c r="H550" s="23"/>
      <c r="I550" s="16"/>
      <c r="J550" s="24"/>
      <c r="K550" s="13">
        <v>1</v>
      </c>
      <c r="L550" s="23">
        <v>5</v>
      </c>
      <c r="M550" s="5">
        <v>0</v>
      </c>
      <c r="N550" s="6">
        <v>1</v>
      </c>
      <c r="O550" s="7"/>
      <c r="P550" s="8"/>
      <c r="Q550" s="7"/>
      <c r="R550" s="19">
        <v>1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>
        <v>2</v>
      </c>
      <c r="C551" s="21" t="s">
        <v>236</v>
      </c>
      <c r="D551" s="22">
        <v>3</v>
      </c>
      <c r="E551" s="22">
        <v>23</v>
      </c>
      <c r="F551" s="16" t="s">
        <v>238</v>
      </c>
      <c r="G551" s="23"/>
      <c r="H551" s="23"/>
      <c r="I551" s="16"/>
      <c r="J551" s="24"/>
      <c r="K551" s="13">
        <v>1</v>
      </c>
      <c r="L551" s="23">
        <v>5</v>
      </c>
      <c r="M551" s="5">
        <v>2</v>
      </c>
      <c r="N551" s="6">
        <v>0</v>
      </c>
      <c r="O551" s="7"/>
      <c r="P551" s="8"/>
      <c r="Q551" s="7"/>
      <c r="R551" s="19">
        <v>2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>
        <v>2</v>
      </c>
      <c r="C552" s="21" t="s">
        <v>236</v>
      </c>
      <c r="D552" s="22">
        <v>3</v>
      </c>
      <c r="E552" s="22">
        <v>23</v>
      </c>
      <c r="F552" s="16" t="s">
        <v>238</v>
      </c>
      <c r="G552" s="23"/>
      <c r="H552" s="23"/>
      <c r="I552" s="16"/>
      <c r="J552" s="24"/>
      <c r="K552" s="13">
        <v>1</v>
      </c>
      <c r="L552" s="23">
        <v>5</v>
      </c>
      <c r="M552" s="5">
        <v>2</v>
      </c>
      <c r="N552" s="6">
        <v>1</v>
      </c>
      <c r="O552" s="7"/>
      <c r="P552" s="8"/>
      <c r="Q552" s="7"/>
      <c r="R552" s="19">
        <v>3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46</v>
      </c>
      <c r="C3" s="211" t="str">
        <f>ローデータ!B2</f>
        <v>都島区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4"/>
      <c r="C5" s="127" t="str">
        <f>ローデータ!B4</f>
        <v>令和2年</v>
      </c>
      <c r="D5" s="124">
        <f>ローデータ!C4</f>
        <v>3</v>
      </c>
      <c r="E5" s="124">
        <f>ローデータ!D4</f>
        <v>23</v>
      </c>
      <c r="F5" s="124" t="str">
        <f>ローデータ!E4</f>
        <v>月</v>
      </c>
    </row>
    <row r="6" spans="1:20" ht="18" customHeight="1" x14ac:dyDescent="0.15">
      <c r="A6" s="126"/>
    </row>
    <row r="7" spans="1:20" ht="18" customHeight="1" x14ac:dyDescent="0.15">
      <c r="A7" s="126"/>
      <c r="B7" s="214" t="s">
        <v>227</v>
      </c>
      <c r="C7" s="214"/>
      <c r="E7" t="s">
        <v>230</v>
      </c>
    </row>
    <row r="8" spans="1:20" ht="18" customHeight="1" x14ac:dyDescent="0.15">
      <c r="A8" s="126"/>
      <c r="B8" s="211">
        <f>COUNTIFS(ローデータ!B12:B1011,1)+COUNTIFS(ローデータ!B12:B1011,2)</f>
        <v>541</v>
      </c>
      <c r="C8" s="213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48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8" customHeight="1" x14ac:dyDescent="0.15">
      <c r="A13" s="126"/>
      <c r="C13" s="125" t="s">
        <v>51</v>
      </c>
      <c r="D13" s="124">
        <f>COUNTIFS(ローデータ!B12:B1011,1)</f>
        <v>463</v>
      </c>
      <c r="E13" s="124">
        <f>COUNTIFS(ローデータ!B12:B1011,2)</f>
        <v>78</v>
      </c>
      <c r="F13" s="124">
        <f>SUM(D13:E13)</f>
        <v>541</v>
      </c>
    </row>
    <row r="14" spans="1:20" ht="18" customHeight="1" x14ac:dyDescent="0.15">
      <c r="A14" s="126"/>
    </row>
    <row r="15" spans="1:20" ht="14.1" customHeight="1" x14ac:dyDescent="0.15">
      <c r="A15" s="34" t="s">
        <v>225</v>
      </c>
      <c r="T15" s="29" t="s">
        <v>229</v>
      </c>
    </row>
    <row r="16" spans="1:20" ht="14.1" customHeight="1" x14ac:dyDescent="0.15">
      <c r="A16" s="70" t="s">
        <v>46</v>
      </c>
      <c r="B16" s="211" t="str">
        <f>ローデータ!B2</f>
        <v>都島区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4.1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4.1" customHeight="1" x14ac:dyDescent="0.15">
      <c r="A18" s="216"/>
      <c r="B18" s="58" t="str">
        <f>ローデータ!B4</f>
        <v>令和2年</v>
      </c>
      <c r="C18" s="121">
        <f>ローデータ!C4</f>
        <v>3</v>
      </c>
      <c r="D18" s="121">
        <f>ローデータ!D4</f>
        <v>23</v>
      </c>
      <c r="E18" s="121" t="str">
        <f>ローデータ!E4</f>
        <v>月</v>
      </c>
      <c r="G18" s="228">
        <f>COUNTIFS(ローデータ!B12:B1011,2)</f>
        <v>78</v>
      </c>
      <c r="H18" s="228"/>
      <c r="I18" s="228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196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51</v>
      </c>
      <c r="B25" s="211">
        <f>COUNTIFS(ローデータ!$B$12:$B$1011,2,ローデータ!$K$12:$K$1011,B23)</f>
        <v>78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78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198</v>
      </c>
    </row>
    <row r="28" spans="1:19" ht="14.1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4.1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4.1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4.1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92</v>
      </c>
      <c r="K31" s="86">
        <f>SUMIFS(ローデータ!N12:N1011,ローデータ!$B$12:$B$1011,2,ローデータ!$K$12:$K$1011,$B$23)</f>
        <v>56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148</v>
      </c>
    </row>
    <row r="32" spans="1:19" ht="14.1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78</v>
      </c>
      <c r="G32" s="56">
        <f>SUM(B32:F32)</f>
        <v>78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4.1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4.1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4.1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204</v>
      </c>
    </row>
    <row r="41" spans="1:17" ht="14.1" customHeight="1" x14ac:dyDescent="0.15">
      <c r="A41" s="32" t="s">
        <v>205</v>
      </c>
      <c r="B41" s="40" t="s">
        <v>222</v>
      </c>
    </row>
    <row r="42" spans="1:17" ht="14.1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4.1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4.1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4.1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4.1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4.1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4.1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4.1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都島区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68"/>
      <c r="H4" s="228">
        <f>COUNTIFS(ローデータ!B12:B1011,1)</f>
        <v>463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17</v>
      </c>
      <c r="C10" s="56">
        <f>COUNTIFS(ローデータ!$B$12:$B$1011,1,ローデータ!$H$12:$H$1011,C8)</f>
        <v>141</v>
      </c>
      <c r="D10" s="56">
        <f>COUNTIFS(ローデータ!$B$12:$B$1011,1,ローデータ!$H$12:$H$1011,D8)</f>
        <v>65</v>
      </c>
      <c r="E10" s="56">
        <f>COUNTIFS(ローデータ!$B$12:$B$1011,1,ローデータ!$H$12:$H$1011,E8)</f>
        <v>80</v>
      </c>
      <c r="F10" s="56">
        <f>COUNTIFS(ローデータ!$B$12:$B$1011,1,ローデータ!$H$12:$H$1011,F8)</f>
        <v>72</v>
      </c>
      <c r="G10" s="56">
        <f>COUNTIFS(ローデータ!$B$12:$B$1011,1,ローデータ!$H$12:$H$1011,G8)</f>
        <v>36</v>
      </c>
      <c r="H10" s="56">
        <f>COUNTIFS(ローデータ!$B$12:$B$1011,1,ローデータ!$H$12:$H$1011,H8)</f>
        <v>20</v>
      </c>
      <c r="I10" s="56">
        <f>COUNTIFS(ローデータ!$B$12:$B$1011,1,ローデータ!$H$12:$H$1011,I8)</f>
        <v>23</v>
      </c>
      <c r="J10" s="56">
        <f>COUNTIFS(ローデータ!$B$12:$B$1011,1,ローデータ!$H$12:$H$1011,J8)</f>
        <v>9</v>
      </c>
      <c r="K10" s="56">
        <f>SUM(B10:J10)</f>
        <v>463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7</v>
      </c>
      <c r="C16" s="56">
        <f>COUNTIFS(ローデータ!$B$12:$B$1011,1,ローデータ!$I$12:$I$1011,C14)</f>
        <v>456</v>
      </c>
      <c r="D16" s="56">
        <f>SUM(B16:C16)</f>
        <v>463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5</v>
      </c>
      <c r="I18" s="56">
        <f>COUNTIFS(ローデータ!$B$12:$B$1011,1,ローデータ!$I$12:$I$1011,$B$14,ローデータ!$J$12:$J$1011,I14)</f>
        <v>1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1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7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279</v>
      </c>
      <c r="C23" s="213"/>
      <c r="D23" s="211">
        <f>COUNTIFS(ローデータ!$B$12:$B$1011,1,ローデータ!$K$12:$K$1011,D21)</f>
        <v>127</v>
      </c>
      <c r="E23" s="213"/>
      <c r="F23" s="211">
        <f>COUNTIFS(ローデータ!$B$12:$B$1011,1,ローデータ!$K$12:$K$1011,F21)</f>
        <v>57</v>
      </c>
      <c r="G23" s="212"/>
      <c r="H23" s="213"/>
      <c r="I23" s="56">
        <f>SUM(B23:H23)</f>
        <v>463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36</v>
      </c>
      <c r="K29" s="86">
        <f>SUMIFS(ローデータ!N12:N1011,ローデータ!$B$12:$B$1011,1,ローデータ!$K$12:$K$1011,$B$21)</f>
        <v>187</v>
      </c>
      <c r="L29" s="86">
        <f>SUMIFS(ローデータ!O12:O1011,ローデータ!$B$12:$B$1011,1,ローデータ!$K$12:$K$1011,$B$21)</f>
        <v>75</v>
      </c>
      <c r="M29" s="86">
        <f>SUMIFS(ローデータ!P12:P1011,ローデータ!$B$12:$B$1011,1,ローデータ!$K$12:$K$1011,$B$21)</f>
        <v>51</v>
      </c>
      <c r="N29" s="86">
        <f>SUMIFS(ローデータ!Q12:Q1011,ローデータ!$B$12:$B$1011,1,ローデータ!$K$12:$K$1011,$B$21)</f>
        <v>1</v>
      </c>
      <c r="O29" s="86">
        <f>SUM(J29:N29)</f>
        <v>350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252</v>
      </c>
      <c r="C30" s="56">
        <f>COUNTIFS(ローデータ!$B$12:$B$1011,1,ローデータ!$K$12:$K$1011,$B$21,ローデータ!$L$12:$L$1011,C27)</f>
        <v>23</v>
      </c>
      <c r="D30" s="56">
        <f>COUNTIFS(ローデータ!$B$12:$B$1011,1,ローデータ!$K$12:$K$1011,$B$21,ローデータ!$L$12:$L$1011,D27)</f>
        <v>3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1</v>
      </c>
      <c r="G30" s="56">
        <f>SUM(B30:F30)</f>
        <v>279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117</v>
      </c>
      <c r="C36" s="56">
        <f>COUNTIFS(ローデータ!$B$12:$B$1011,1,ローデータ!$K$12:$K$1011,$D$21,ローデータ!$S$12:$S$1011,C34)</f>
        <v>5</v>
      </c>
      <c r="D36" s="56">
        <f>COUNTIFS(ローデータ!$B$12:$B$1011,1,ローデータ!$K$12:$K$1011,$D$21,ローデータ!$S$12:$S$1011,D34)</f>
        <v>5</v>
      </c>
      <c r="E36" s="56">
        <f>SUM(B36:D36)</f>
        <v>127</v>
      </c>
      <c r="I36" s="161" t="s">
        <v>51</v>
      </c>
      <c r="J36" s="56">
        <f>SUMIFS(ローデータ!T12:T1011,ローデータ!$B$12:$B$1011,1,ローデータ!$K$12:$K$1011,$D$21)</f>
        <v>8</v>
      </c>
      <c r="K36" s="56">
        <f>SUMIFS(ローデータ!U12:U1011,ローデータ!$B$12:$B$1011,1,ローデータ!$K$12:$K$1011,$D$21)</f>
        <v>69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40</v>
      </c>
      <c r="O36" s="56">
        <f>SUMIFS(ローデータ!Y12:Y1011,ローデータ!$B$12:$B$1011,1,ローデータ!$K$12:$K$1011,$D$21)</f>
        <v>46</v>
      </c>
      <c r="P36" s="56">
        <f>SUMIFS(ローデータ!Z12:Z1011,ローデータ!$B$12:$B$1011,1,ローデータ!$K$12:$K$1011,$D$21)</f>
        <v>1</v>
      </c>
      <c r="Q36" s="56">
        <f>SUM(J36:P36)</f>
        <v>167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56</v>
      </c>
      <c r="C44" s="86">
        <f>COUNTIFS(ローデータ!$B$12:$B$1011,1,ローデータ!$K$12:$K$1011,$F$21,ローデータ!$L$12:$L$1011,C41)</f>
        <v>1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57</v>
      </c>
      <c r="H44" s="89">
        <f>COUNTIFS(ローデータ!$B$12:$B$1011,1,ローデータ!$K$12:$K$1011,$F$21,ローデータ!$S$12:$S$1011,H41)</f>
        <v>55</v>
      </c>
      <c r="I44" s="90">
        <f>COUNTIFS(ローデータ!$B$12:$B$1011,1,ローデータ!$K$12:$K$1011,$F$21,ローデータ!$S$12:$S$1011,I41)</f>
        <v>1</v>
      </c>
      <c r="J44" s="90">
        <f>COUNTIFS(ローデータ!$B$12:$B$1011,1,ローデータ!$K$12:$K$1011,$F$21,ローデータ!$S$12:$S$1011,J41)</f>
        <v>1</v>
      </c>
      <c r="K44" s="90">
        <f>SUM(H44:J44)</f>
        <v>57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5</v>
      </c>
      <c r="C50" s="91">
        <f>SUMIFS(ローデータ!N12:N1011,ローデータ!$B$12:$B$1011,1,ローデータ!$K$12:$K$1011,$F$21)</f>
        <v>48</v>
      </c>
      <c r="D50" s="91">
        <f>SUMIFS(ローデータ!O12:O1011,ローデータ!$B$12:$B$1011,1,ローデータ!$K$12:$K$1011,$F$21)</f>
        <v>20</v>
      </c>
      <c r="E50" s="92">
        <f>SUMIFS(ローデータ!P12:P1011,ローデータ!$B$12:$B$1011,1,ローデータ!$K$12:$K$1011,$F$21)</f>
        <v>1</v>
      </c>
      <c r="F50" s="91">
        <f>SUMIFS(ローデータ!Q12:Q1011,ローデータ!$B$12:$B$1011,1,ローデータ!$K$12:$K$1011,$F$21)</f>
        <v>0</v>
      </c>
      <c r="G50" s="93">
        <f>SUM(B50:F50)</f>
        <v>74</v>
      </c>
      <c r="H50" s="94">
        <f>SUMIFS(ローデータ!T12:T1011,ローデータ!$B$12:$B$1011,1,ローデータ!$K$12:$K$1011,$F$21)</f>
        <v>2</v>
      </c>
      <c r="I50" s="91">
        <f>SUMIFS(ローデータ!U12:U1011,ローデータ!$B$12:$B$1011,1,ローデータ!$K$12:$K$1011,$F$21)</f>
        <v>45</v>
      </c>
      <c r="J50" s="91">
        <f>SUMIFS(ローデータ!V12:V1011,ローデータ!$B$12:$B$1011,1,ローデータ!$K$12:$K$1011,$F$21)</f>
        <v>19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19</v>
      </c>
      <c r="M50" s="91">
        <f>SUMIFS(ローデータ!Y12:Y1011,ローデータ!$B$12:$B$1011,1,ローデータ!$K$12:$K$1011,$F$21)</f>
        <v>7</v>
      </c>
      <c r="N50" s="91">
        <f>SUMIFS(ローデータ!Z12:Z1011,ローデータ!$B$12:$B$1011,1,ローデータ!$K$12:$K$1011,$F$21)</f>
        <v>1</v>
      </c>
      <c r="O50" s="95">
        <f>SUM(H50:N50)</f>
        <v>93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17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17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137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2</v>
      </c>
      <c r="F60" s="56">
        <f>COUNTIFS(ローデータ!$B$12:$B$1011,1,ローデータ!$I$12:$I$1011,$B$14,ローデータ!$J$12:$J$1011,F55,ローデータ!$H$12:$H$1011,$A$60)</f>
        <v>1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1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141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65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65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80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80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70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2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72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35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1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36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20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20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23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23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9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9</v>
      </c>
    </row>
    <row r="68" spans="1:15" ht="14.1" customHeight="1" thickTop="1" x14ac:dyDescent="0.15">
      <c r="A68" s="400" t="s">
        <v>50</v>
      </c>
      <c r="B68" s="401"/>
      <c r="C68" s="100">
        <f>SUM(C59:C67)</f>
        <v>456</v>
      </c>
      <c r="D68" s="100">
        <f t="shared" ref="D68:M68" si="1">SUM(D59:D67)</f>
        <v>0</v>
      </c>
      <c r="E68" s="100">
        <f t="shared" si="1"/>
        <v>5</v>
      </c>
      <c r="F68" s="100">
        <f t="shared" si="1"/>
        <v>1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1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463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10</v>
      </c>
      <c r="D75" s="213"/>
      <c r="E75" s="211">
        <f>COUNTIFS(ローデータ!$B$12:$B$1011,1,ローデータ!$H$12:$H$1011,$A$75,ローデータ!$K$12:$K$1011,E73)</f>
        <v>7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17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56</v>
      </c>
      <c r="D76" s="213"/>
      <c r="E76" s="211">
        <f>COUNTIFS(ローデータ!$B$12:$B$1011,1,ローデータ!$H$12:$H$1011,$A$76,ローデータ!$K$12:$K$1011,E73)</f>
        <v>53</v>
      </c>
      <c r="F76" s="213"/>
      <c r="G76" s="211">
        <f>COUNTIFS(ローデータ!$B$12:$B$1011,1,ローデータ!$H$12:$H$1011,$A$76,ローデータ!$K$12:$K$1011,G73)</f>
        <v>32</v>
      </c>
      <c r="H76" s="212"/>
      <c r="I76" s="212"/>
      <c r="J76" s="104">
        <f t="shared" si="2"/>
        <v>141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43</v>
      </c>
      <c r="D77" s="213"/>
      <c r="E77" s="211">
        <f>COUNTIFS(ローデータ!$B$12:$B$1011,1,ローデータ!$H$12:$H$1011,$A$77,ローデータ!$K$12:$K$1011,E73)</f>
        <v>13</v>
      </c>
      <c r="F77" s="213"/>
      <c r="G77" s="211">
        <f>COUNTIFS(ローデータ!$B$12:$B$1011,1,ローデータ!$H$12:$H$1011,$A$77,ローデータ!$K$12:$K$1011,G73)</f>
        <v>9</v>
      </c>
      <c r="H77" s="212"/>
      <c r="I77" s="212"/>
      <c r="J77" s="104">
        <f t="shared" si="2"/>
        <v>65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53</v>
      </c>
      <c r="D78" s="213"/>
      <c r="E78" s="211">
        <f>COUNTIFS(ローデータ!$B$12:$B$1011,1,ローデータ!$H$12:$H$1011,$A$78,ローデータ!$K$12:$K$1011,E73)</f>
        <v>17</v>
      </c>
      <c r="F78" s="213"/>
      <c r="G78" s="211">
        <f>COUNTIFS(ローデータ!$B$12:$B$1011,1,ローデータ!$H$12:$H$1011,$A$78,ローデータ!$K$12:$K$1011,G73)</f>
        <v>10</v>
      </c>
      <c r="H78" s="212"/>
      <c r="I78" s="212"/>
      <c r="J78" s="104">
        <f t="shared" si="2"/>
        <v>80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47</v>
      </c>
      <c r="D79" s="213"/>
      <c r="E79" s="211">
        <f>COUNTIFS(ローデータ!$B$12:$B$1011,1,ローデータ!$H$12:$H$1011,$A$79,ローデータ!$K$12:$K$1011,E73)</f>
        <v>20</v>
      </c>
      <c r="F79" s="213"/>
      <c r="G79" s="211">
        <f>COUNTIFS(ローデータ!$B$12:$B$1011,1,ローデータ!$H$12:$H$1011,$A$79,ローデータ!$K$12:$K$1011,G73)</f>
        <v>5</v>
      </c>
      <c r="H79" s="212"/>
      <c r="I79" s="212"/>
      <c r="J79" s="104">
        <f t="shared" si="2"/>
        <v>72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30</v>
      </c>
      <c r="D80" s="213"/>
      <c r="E80" s="211">
        <f>COUNTIFS(ローデータ!$B$12:$B$1011,1,ローデータ!$H$12:$H$1011,$A$80,ローデータ!$K$12:$K$1011,E73)</f>
        <v>5</v>
      </c>
      <c r="F80" s="213"/>
      <c r="G80" s="211">
        <f>COUNTIFS(ローデータ!$B$12:$B$1011,1,ローデータ!$H$12:$H$1011,$A$80,ローデータ!$K$12:$K$1011,G73)</f>
        <v>1</v>
      </c>
      <c r="H80" s="212"/>
      <c r="I80" s="212"/>
      <c r="J80" s="104">
        <f t="shared" si="2"/>
        <v>36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15</v>
      </c>
      <c r="D81" s="213"/>
      <c r="E81" s="211">
        <f>COUNTIFS(ローデータ!$B$12:$B$1011,1,ローデータ!$H$12:$H$1011,$A$81,ローデータ!$K$12:$K$1011,E73)</f>
        <v>5</v>
      </c>
      <c r="F81" s="213"/>
      <c r="G81" s="211">
        <f>COUNTIFS(ローデータ!$B$12:$B$1011,1,ローデータ!$H$12:$H$1011,$A$81,ローデータ!$K$12:$K$1011,G73)</f>
        <v>0</v>
      </c>
      <c r="H81" s="212"/>
      <c r="I81" s="212"/>
      <c r="J81" s="104">
        <f t="shared" si="2"/>
        <v>20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18</v>
      </c>
      <c r="D82" s="213"/>
      <c r="E82" s="211">
        <f>COUNTIFS(ローデータ!$B$12:$B$1011,1,ローデータ!$H$12:$H$1011,$A$82,ローデータ!$K$12:$K$1011,E73)</f>
        <v>5</v>
      </c>
      <c r="F82" s="213"/>
      <c r="G82" s="211">
        <f>COUNTIFS(ローデータ!$B$12:$B$1011,1,ローデータ!$H$12:$H$1011,$A$82,ローデータ!$K$12:$K$1011,G73)</f>
        <v>0</v>
      </c>
      <c r="H82" s="212"/>
      <c r="I82" s="212"/>
      <c r="J82" s="104">
        <f t="shared" si="2"/>
        <v>23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7</v>
      </c>
      <c r="D83" s="398"/>
      <c r="E83" s="397">
        <f>COUNTIFS(ローデータ!$B$12:$B$1011,1,ローデータ!$H$12:$H$1011,$A$83,ローデータ!$K$12:$K$1011,E73)</f>
        <v>2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9</v>
      </c>
    </row>
    <row r="84" spans="1:17" ht="14.1" customHeight="1" thickTop="1" x14ac:dyDescent="0.15">
      <c r="A84" s="400" t="s">
        <v>50</v>
      </c>
      <c r="B84" s="401"/>
      <c r="C84" s="402">
        <f>SUM(C75:D83)</f>
        <v>279</v>
      </c>
      <c r="D84" s="403"/>
      <c r="E84" s="402">
        <f>SUM(E75:F83)</f>
        <v>127</v>
      </c>
      <c r="F84" s="403"/>
      <c r="G84" s="404">
        <f>SUM(G75:I83)</f>
        <v>57</v>
      </c>
      <c r="H84" s="404"/>
      <c r="I84" s="402"/>
      <c r="J84" s="106">
        <f t="shared" si="2"/>
        <v>463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1</v>
      </c>
      <c r="M92" s="88">
        <f>SUMIFS(ローデータ!$N$12:$N$1011,ローデータ!$B$12:$B$1011,1,ローデータ!$K$12:$K$1011,$B$21,ローデータ!$H$12:$H$1011,J92)</f>
        <v>9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10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10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10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1</v>
      </c>
      <c r="M93" s="88">
        <f>SUMIFS(ローデータ!$N$12:$N$1011,ローデータ!$B$12:$B$1011,1,ローデータ!$K$12:$K$1011,$B$21,ローデータ!$H$12:$H$1011,J93)</f>
        <v>51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6</v>
      </c>
      <c r="P93" s="108">
        <f>SUMIFS(ローデータ!$Q$12:$Q$1011,ローデータ!$B$12:$B$1011,1,ローデータ!$K$12:$K$1011,$B$21,ローデータ!$H$12:$H$1011,J93)</f>
        <v>1</v>
      </c>
      <c r="Q93" s="103">
        <f t="shared" si="3"/>
        <v>61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52</v>
      </c>
      <c r="D94" s="56">
        <f>COUNTIFS(ローデータ!$B$12:$B$1011,1,ローデータ!$K$12:$K$1011,$B$21,ローデータ!$L$12:$L$1011,$D$90,ローデータ!$H$12:$H$1011,A94)</f>
        <v>4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56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5</v>
      </c>
      <c r="M94" s="88">
        <f>SUMIFS(ローデータ!$N$12:$N$1011,ローデータ!$B$12:$B$1011,1,ローデータ!$K$12:$K$1011,$B$21,ローデータ!$H$12:$H$1011,J94)</f>
        <v>29</v>
      </c>
      <c r="N94" s="88">
        <f>SUMIFS(ローデータ!$O$12:$O$1011,ローデータ!$B$12:$B$1011,1,ローデータ!$K$12:$K$1011,$B$21,ローデータ!$H$12:$H$1011,J94)</f>
        <v>10</v>
      </c>
      <c r="O94" s="88">
        <f>SUMIFS(ローデータ!$P$12:$P$1011,ローデータ!$B$12:$B$1011,1,ローデータ!$K$12:$K$1011,$B$21,ローデータ!$H$12:$H$1011,J94)</f>
        <v>13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57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36</v>
      </c>
      <c r="D95" s="56">
        <f>COUNTIFS(ローデータ!$B$12:$B$1011,1,ローデータ!$K$12:$K$1011,$B$21,ローデータ!$L$12:$L$1011,$D$90,ローデータ!$H$12:$H$1011,A95)</f>
        <v>7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43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9</v>
      </c>
      <c r="M95" s="88">
        <f>SUMIFS(ローデータ!$N$12:$N$1011,ローデータ!$B$12:$B$1011,1,ローデータ!$K$12:$K$1011,$B$21,ローデータ!$H$12:$H$1011,J95)</f>
        <v>31</v>
      </c>
      <c r="N95" s="88">
        <f>SUMIFS(ローデータ!$O$12:$O$1011,ローデータ!$B$12:$B$1011,1,ローデータ!$K$12:$K$1011,$B$21,ローデータ!$H$12:$H$1011,J95)</f>
        <v>14</v>
      </c>
      <c r="O95" s="88">
        <f>SUMIFS(ローデータ!$P$12:$P$1011,ローデータ!$B$12:$B$1011,1,ローデータ!$K$12:$K$1011,$B$21,ローデータ!$H$12:$H$1011,J95)</f>
        <v>11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65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46</v>
      </c>
      <c r="D96" s="56">
        <f>COUNTIFS(ローデータ!$B$12:$B$1011,1,ローデータ!$K$12:$K$1011,$B$21,ローデータ!$L$12:$L$1011,$D$90,ローデータ!$H$12:$H$1011,A96)</f>
        <v>4</v>
      </c>
      <c r="E96" s="56">
        <f>COUNTIFS(ローデータ!$B$12:$B$1011,1,ローデータ!$K$12:$K$1011,$B$21,ローデータ!$L$12:$L$1011,$E$90,ローデータ!$H$12:$H$1011,A96)</f>
        <v>2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1</v>
      </c>
      <c r="H96" s="56">
        <f t="shared" si="4"/>
        <v>53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4</v>
      </c>
      <c r="M96" s="88">
        <f>SUMIFS(ローデータ!$N$12:$N$1011,ローデータ!$B$12:$B$1011,1,ローデータ!$K$12:$K$1011,$B$21,ローデータ!$H$12:$H$1011,J96)</f>
        <v>30</v>
      </c>
      <c r="N96" s="88">
        <f>SUMIFS(ローデータ!$O$12:$O$1011,ローデータ!$B$12:$B$1011,1,ローデータ!$K$12:$K$1011,$B$21,ローデータ!$H$12:$H$1011,J96)</f>
        <v>21</v>
      </c>
      <c r="O96" s="88">
        <f>SUMIFS(ローデータ!$P$12:$P$1011,ローデータ!$B$12:$B$1011,1,ローデータ!$K$12:$K$1011,$B$21,ローデータ!$H$12:$H$1011,J96)</f>
        <v>8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63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44</v>
      </c>
      <c r="D97" s="56">
        <f>COUNTIFS(ローデータ!$B$12:$B$1011,1,ローデータ!$K$12:$K$1011,$B$21,ローデータ!$L$12:$L$1011,$D$90,ローデータ!$H$12:$H$1011,A97)</f>
        <v>3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47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6</v>
      </c>
      <c r="M97" s="88">
        <f>SUMIFS(ローデータ!$N$12:$N$1011,ローデータ!$B$12:$B$1011,1,ローデータ!$K$12:$K$1011,$B$21,ローデータ!$H$12:$H$1011,J97)</f>
        <v>20</v>
      </c>
      <c r="N97" s="88">
        <f>SUMIFS(ローデータ!$O$12:$O$1011,ローデータ!$B$12:$B$1011,1,ローデータ!$K$12:$K$1011,$B$21,ローデータ!$H$12:$H$1011,J97)</f>
        <v>8</v>
      </c>
      <c r="O97" s="88">
        <f>SUMIFS(ローデータ!$P$12:$P$1011,ローデータ!$B$12:$B$1011,1,ローデータ!$K$12:$K$1011,$B$21,ローデータ!$H$12:$H$1011,J97)</f>
        <v>9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43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27</v>
      </c>
      <c r="D98" s="56">
        <f>COUNTIFS(ローデータ!$B$12:$B$1011,1,ローデータ!$K$12:$K$1011,$B$21,ローデータ!$L$12:$L$1011,$D$90,ローデータ!$H$12:$H$1011,A98)</f>
        <v>3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30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4</v>
      </c>
      <c r="M98" s="88">
        <f>SUMIFS(ローデータ!$N$12:$N$1011,ローデータ!$B$12:$B$1011,1,ローデータ!$K$12:$K$1011,$B$21,ローデータ!$H$12:$H$1011,J98)</f>
        <v>7</v>
      </c>
      <c r="N98" s="88">
        <f>SUMIFS(ローデータ!$O$12:$O$1011,ローデータ!$B$12:$B$1011,1,ローデータ!$K$12:$K$1011,$B$21,ローデータ!$H$12:$H$1011,J98)</f>
        <v>5</v>
      </c>
      <c r="O98" s="88">
        <f>SUMIFS(ローデータ!$P$12:$P$1011,ローデータ!$B$12:$B$1011,1,ローデータ!$K$12:$K$1011,$B$21,ローデータ!$H$12:$H$1011,J98)</f>
        <v>3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19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14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1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15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5</v>
      </c>
      <c r="M99" s="88">
        <f>SUMIFS(ローデータ!$N$12:$N$1011,ローデータ!$B$12:$B$1011,1,ローデータ!$K$12:$K$1011,$B$21,ローデータ!$H$12:$H$1011,J99)</f>
        <v>7</v>
      </c>
      <c r="N99" s="88">
        <f>SUMIFS(ローデータ!$O$12:$O$1011,ローデータ!$B$12:$B$1011,1,ローデータ!$K$12:$K$1011,$B$21,ローデータ!$H$12:$H$1011,J99)</f>
        <v>10</v>
      </c>
      <c r="O99" s="88">
        <f>SUMIFS(ローデータ!$P$12:$P$1011,ローデータ!$B$12:$B$1011,1,ローデータ!$K$12:$K$1011,$B$21,ローデータ!$H$12:$H$1011,J99)</f>
        <v>1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23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16</v>
      </c>
      <c r="D100" s="56">
        <f>COUNTIFS(ローデータ!$B$12:$B$1011,1,ローデータ!$K$12:$K$1011,$B$21,ローデータ!$L$12:$L$1011,$D$90,ローデータ!$H$12:$H$1011,A100)</f>
        <v>2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18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1</v>
      </c>
      <c r="M100" s="88">
        <f>SUMIFS(ローデータ!$N$12:$N$1011,ローデータ!$B$12:$B$1011,1,ローデータ!$K$12:$K$1011,$B$21,ローデータ!$H$12:$H$1011,J100)</f>
        <v>3</v>
      </c>
      <c r="N100" s="88">
        <f>SUMIFS(ローデータ!$O$12:$O$1011,ローデータ!$B$12:$B$1011,1,ローデータ!$K$12:$K$1011,$B$21,ローデータ!$H$12:$H$1011,J100)</f>
        <v>5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9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7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7</v>
      </c>
      <c r="J101" s="155" t="s">
        <v>50</v>
      </c>
      <c r="K101" s="156"/>
      <c r="L101" s="103">
        <f>SUM(L92:L100)</f>
        <v>36</v>
      </c>
      <c r="M101" s="103">
        <f>SUM(M92:M100)</f>
        <v>187</v>
      </c>
      <c r="N101" s="103">
        <f>SUM(N92:N100)</f>
        <v>75</v>
      </c>
      <c r="O101" s="103">
        <f>SUM(O92:O100)</f>
        <v>51</v>
      </c>
      <c r="P101" s="103">
        <f>SUM(P92:P100)</f>
        <v>1</v>
      </c>
      <c r="Q101" s="103">
        <f t="shared" si="3"/>
        <v>350</v>
      </c>
    </row>
    <row r="102" spans="1:17" ht="14.1" customHeight="1" x14ac:dyDescent="0.15">
      <c r="A102" s="155" t="s">
        <v>50</v>
      </c>
      <c r="B102" s="156"/>
      <c r="C102" s="56">
        <f>SUM(C93:C101)</f>
        <v>252</v>
      </c>
      <c r="D102" s="56">
        <f>SUM(D93:D101)</f>
        <v>23</v>
      </c>
      <c r="E102" s="56">
        <f>SUM(E93:E101)</f>
        <v>3</v>
      </c>
      <c r="F102" s="56">
        <f>SUM(F93:F101)</f>
        <v>0</v>
      </c>
      <c r="G102" s="56">
        <f>SUM(G93:G101)</f>
        <v>1</v>
      </c>
      <c r="H102" s="56">
        <f t="shared" si="4"/>
        <v>279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7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7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5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4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9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50</v>
      </c>
      <c r="D110" s="109">
        <f>COUNTIFS(ローデータ!$B$12:$B$1011,1,ローデータ!$K$12:$K$1011,$D$21,ローデータ!$S$12:$S$1011,$D$107,ローデータ!$H$12:$H$1011,A110)</f>
        <v>2</v>
      </c>
      <c r="E110" s="109">
        <f>COUNTIFS(ローデータ!$B$12:$B$1011,1,ローデータ!$K$12:$K$1011,$D$21,ローデータ!$S$12:$S$1011,$E$107,ローデータ!$H$12:$H$1011,A110)</f>
        <v>1</v>
      </c>
      <c r="F110" s="110">
        <f t="shared" ref="F110:F117" si="6">SUM(C110:E110)</f>
        <v>53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1</v>
      </c>
      <c r="K110" s="109">
        <f>SUMIFS(ローデータ!$U$12:$U$1011,ローデータ!$B$12:$B$1011,1,ローデータ!$K$12:$K$1011,$D$21,ローデータ!$H$12:$H$1011,H110)</f>
        <v>39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24</v>
      </c>
      <c r="O110" s="109">
        <f>SUMIFS(ローデータ!$Y$12:$Y$1011,ローデータ!$B$12:$B$1011,1,ローデータ!$K$12:$K$1011,$D$21,ローデータ!$H$12:$H$1011,H110)</f>
        <v>10</v>
      </c>
      <c r="P110" s="109">
        <f>SUMIFS(ローデータ!$Z$12:$Z$1011,ローデータ!$B$12:$B$1011,1,ローデータ!$K$12:$K$1011,$D$21,ローデータ!$H$12:$H$1011,H110)</f>
        <v>1</v>
      </c>
      <c r="Q110" s="111">
        <f t="shared" si="5"/>
        <v>75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12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1</v>
      </c>
      <c r="F111" s="110">
        <f t="shared" si="6"/>
        <v>13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2</v>
      </c>
      <c r="K111" s="109">
        <f>SUMIFS(ローデータ!$U$12:$U$1011,ローデータ!$B$12:$B$1011,1,ローデータ!$K$12:$K$1011,$D$21,ローデータ!$H$12:$H$1011,H111)</f>
        <v>8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4</v>
      </c>
      <c r="O111" s="109">
        <f>SUMIFS(ローデータ!$Y$12:$Y$1011,ローデータ!$B$12:$B$1011,1,ローデータ!$K$12:$K$1011,$D$21,ローデータ!$H$12:$H$1011,H111)</f>
        <v>4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18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12</v>
      </c>
      <c r="D112" s="109">
        <f>COUNTIFS(ローデータ!$B$12:$B$1011,1,ローデータ!$K$12:$K$1011,$D$21,ローデータ!$S$12:$S$1011,$D$107,ローデータ!$H$12:$H$1011,A112)</f>
        <v>2</v>
      </c>
      <c r="E112" s="109">
        <f>COUNTIFS(ローデータ!$B$12:$B$1011,1,ローデータ!$K$12:$K$1011,$D$21,ローデータ!$S$12:$S$1011,$E$107,ローデータ!$H$12:$H$1011,A112)</f>
        <v>3</v>
      </c>
      <c r="F112" s="110">
        <f t="shared" si="6"/>
        <v>17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3</v>
      </c>
      <c r="K112" s="109">
        <f>SUMIFS(ローデータ!$U$12:$U$1011,ローデータ!$B$12:$B$1011,1,ローデータ!$K$12:$K$1011,$D$21,ローデータ!$H$12:$H$1011,H112)</f>
        <v>4</v>
      </c>
      <c r="L112" s="109">
        <f>SUMIFS(ローデータ!$V$12:$V$1011,ローデータ!$B$12:$B$1011,1,ローデータ!$K$12:$K$1011,$D$21,ローデータ!$H$12:$H$1011,H112)</f>
        <v>2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5</v>
      </c>
      <c r="O112" s="109">
        <f>SUMIFS(ローデータ!$Y$12:$Y$1011,ローデータ!$B$12:$B$1011,1,ローデータ!$K$12:$K$1011,$D$21,ローデータ!$H$12:$H$1011,H112)</f>
        <v>6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20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19</v>
      </c>
      <c r="D113" s="109">
        <f>COUNTIFS(ローデータ!$B$12:$B$1011,1,ローデータ!$K$12:$K$1011,$D$21,ローデータ!$S$12:$S$1011,$D$107,ローデータ!$H$12:$H$1011,A113)</f>
        <v>1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20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9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3</v>
      </c>
      <c r="O113" s="109">
        <f>SUMIFS(ローデータ!$Y$12:$Y$1011,ローデータ!$B$12:$B$1011,1,ローデータ!$K$12:$K$1011,$D$21,ローデータ!$H$12:$H$1011,H113)</f>
        <v>12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24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5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5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2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2</v>
      </c>
      <c r="O114" s="109">
        <f>SUMIFS(ローデータ!$Y$12:$Y$1011,ローデータ!$B$12:$B$1011,1,ローデータ!$K$12:$K$1011,$D$21,ローデータ!$H$12:$H$1011,H114)</f>
        <v>3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7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5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5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1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1</v>
      </c>
      <c r="O115" s="109">
        <f>SUMIFS(ローデータ!$Y$12:$Y$1011,ローデータ!$B$12:$B$1011,1,ローデータ!$K$12:$K$1011,$D$21,ローデータ!$H$12:$H$1011,H115)</f>
        <v>3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5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5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5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2</v>
      </c>
      <c r="K116" s="109">
        <f>SUMIFS(ローデータ!$U$12:$U$1011,ローデータ!$B$12:$B$1011,1,ローデータ!$K$12:$K$1011,$D$21,ローデータ!$H$12:$H$1011,H116)</f>
        <v>1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1</v>
      </c>
      <c r="O116" s="109">
        <f>SUMIFS(ローデータ!$Y$12:$Y$1011,ローデータ!$B$12:$B$1011,1,ローデータ!$K$12:$K$1011,$D$21,ローデータ!$H$12:$H$1011,H116)</f>
        <v>2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6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2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2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1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2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3</v>
      </c>
    </row>
    <row r="118" spans="1:17" ht="14.1" customHeight="1" x14ac:dyDescent="0.15">
      <c r="A118" s="313" t="s">
        <v>50</v>
      </c>
      <c r="B118" s="315"/>
      <c r="C118" s="109">
        <f>SUM(C109:C117)</f>
        <v>117</v>
      </c>
      <c r="D118" s="109">
        <f t="shared" ref="D118:E118" si="7">SUM(D109:D117)</f>
        <v>5</v>
      </c>
      <c r="E118" s="109">
        <f t="shared" si="7"/>
        <v>5</v>
      </c>
      <c r="F118" s="109">
        <f>SUM(C118:E118)</f>
        <v>127</v>
      </c>
      <c r="G118" s="78"/>
      <c r="H118" s="313" t="s">
        <v>50</v>
      </c>
      <c r="I118" s="315"/>
      <c r="J118" s="109">
        <f t="shared" ref="J118:P118" si="8">SUM(J109:J117)</f>
        <v>8</v>
      </c>
      <c r="K118" s="109">
        <f t="shared" si="8"/>
        <v>69</v>
      </c>
      <c r="L118" s="109">
        <f t="shared" si="8"/>
        <v>3</v>
      </c>
      <c r="M118" s="109">
        <f t="shared" si="8"/>
        <v>0</v>
      </c>
      <c r="N118" s="109">
        <f t="shared" si="8"/>
        <v>40</v>
      </c>
      <c r="O118" s="109">
        <f t="shared" si="8"/>
        <v>46</v>
      </c>
      <c r="P118" s="109">
        <f t="shared" si="8"/>
        <v>1</v>
      </c>
      <c r="Q118" s="109">
        <f t="shared" si="5"/>
        <v>167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32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32</v>
      </c>
      <c r="I128" s="115">
        <f>COUNTIFS(ローデータ!$B$12:$B$1011,1,ローデータ!$K$12:$K$1011,$F$21,ローデータ!$S$12:$S$1011,$I$124,ローデータ!$H$12:$H$1011,A128)</f>
        <v>31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1</v>
      </c>
      <c r="L128" s="109">
        <f t="shared" si="9"/>
        <v>32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8</v>
      </c>
      <c r="D129" s="112">
        <f>COUNTIFS(ローデータ!$B$12:$B$1011,1,ローデータ!$K$12:$K$1011,$F$21,ローデータ!$L$12:$L$1011,$D$124,ローデータ!$H$12:$H$1011,A129)</f>
        <v>1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9</v>
      </c>
      <c r="I129" s="115">
        <f>COUNTIFS(ローデータ!$B$12:$B$1011,1,ローデータ!$K$12:$K$1011,$F$21,ローデータ!$S$12:$S$1011,$I$124,ローデータ!$H$12:$H$1011,A129)</f>
        <v>8</v>
      </c>
      <c r="J129" s="112">
        <f>COUNTIFS(ローデータ!$B$12:$B$1011,1,ローデータ!$K$12:$K$1011,$F$21,ローデータ!$S$12:$S$1011,$J$124,ローデータ!$H$12:$H$1011,A129)</f>
        <v>1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9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10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10</v>
      </c>
      <c r="I130" s="115">
        <f>COUNTIFS(ローデータ!$B$12:$B$1011,1,ローデータ!$K$12:$K$1011,$F$21,ローデータ!$S$12:$S$1011,$I$124,ローデータ!$H$12:$H$1011,A130)</f>
        <v>10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10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5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5</v>
      </c>
      <c r="I131" s="115">
        <f>COUNTIFS(ローデータ!$B$12:$B$1011,1,ローデータ!$K$12:$K$1011,$F$21,ローデータ!$S$12:$S$1011,$I$124,ローデータ!$H$12:$H$1011,A131)</f>
        <v>5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5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56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57</v>
      </c>
      <c r="I136" s="111">
        <f>SUM(I127:I135)</f>
        <v>55</v>
      </c>
      <c r="J136" s="109">
        <f>SUM(J127:J135)</f>
        <v>1</v>
      </c>
      <c r="K136" s="109">
        <f>SUM(K127:K135)</f>
        <v>1</v>
      </c>
      <c r="L136" s="109">
        <f t="shared" si="9"/>
        <v>57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1</v>
      </c>
      <c r="D144" s="91">
        <f>SUMIFS(ローデータ!$N$12:$N$1011,ローデータ!$B$12:$B$1011,1,ローデータ!$K$12:$K$1011,$F$21,ローデータ!$H$12:$H$1011,A144)</f>
        <v>29</v>
      </c>
      <c r="E144" s="91">
        <f>SUMIFS(ローデータ!$O$12:$O$1011,ローデータ!$B$12:$B$1011,1,ローデータ!$K$12:$K$1011,$F$21,ローデータ!$H$12:$H$1011,A144)</f>
        <v>6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36</v>
      </c>
      <c r="I144" s="94">
        <f>SUMIFS(ローデータ!$T$12:$T$1011,ローデータ!$B$12:$B$1011,1,ローデータ!$K$12:$K$1011,$F$21,ローデータ!$H$12:$H$1011,A144)</f>
        <v>1</v>
      </c>
      <c r="J144" s="91">
        <f>SUMIFS(ローデータ!$U$12:$U$1011,ローデータ!$B$12:$B$1011,1,ローデータ!$K$12:$K$1011,$F$21,ローデータ!$H$12:$H$1011,A144)</f>
        <v>28</v>
      </c>
      <c r="K144" s="91">
        <f>SUMIFS(ローデータ!$V$12:$V$1011,ローデータ!$B$12:$B$1011,1,ローデータ!$K$12:$K$1011,$F$21,ローデータ!$H$12:$H$1011,A144)</f>
        <v>5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11</v>
      </c>
      <c r="N144" s="91">
        <f>SUMIFS(ローデータ!$Y$12:$Y$1011,ローデータ!$B$12:$B$1011,1,ローデータ!$K$12:$K$1011,$F$21,ローデータ!$H$12:$H$1011,A144)</f>
        <v>4</v>
      </c>
      <c r="O144" s="91">
        <f>SUMIFS(ローデータ!$Z$12:$Z$1011,ローデータ!$B$12:$B$1011,1,ローデータ!$K$12:$K$1011,$F$21,ローデータ!$H$12:$H$1011,A144)</f>
        <v>1</v>
      </c>
      <c r="P144" s="56">
        <f t="shared" si="13"/>
        <v>50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8</v>
      </c>
      <c r="E145" s="91">
        <f>SUMIFS(ローデータ!$O$12:$O$1011,ローデータ!$B$12:$B$1011,1,ローデータ!$K$12:$K$1011,$F$21,ローデータ!$H$12:$H$1011,A145)</f>
        <v>5</v>
      </c>
      <c r="F145" s="92">
        <f>SUMIFS(ローデータ!$P$12:$P$1011,ローデータ!$B$12:$B$1011,1,ローデータ!$K$12:$K$1011,$F$21,ローデータ!$H$12:$H$1011,A145)</f>
        <v>1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15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8</v>
      </c>
      <c r="K145" s="91">
        <f>SUMIFS(ローデータ!$V$12:$V$1011,ローデータ!$B$12:$B$1011,1,ローデータ!$K$12:$K$1011,$F$21,ローデータ!$H$12:$H$1011,A145)</f>
        <v>4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3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15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7</v>
      </c>
      <c r="E146" s="91">
        <f>SUMIFS(ローデータ!$O$12:$O$1011,ローデータ!$B$12:$B$1011,1,ローデータ!$K$12:$K$1011,$F$21,ローデータ!$H$12:$H$1011,A146)</f>
        <v>6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13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6</v>
      </c>
      <c r="K146" s="91">
        <f>SUMIFS(ローデータ!$V$12:$V$1011,ローデータ!$B$12:$B$1011,1,ローデータ!$K$12:$K$1011,$F$21,ローデータ!$H$12:$H$1011,A146)</f>
        <v>7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3</v>
      </c>
      <c r="N146" s="91">
        <f>SUMIFS(ローデータ!$Y$12:$Y$1011,ローデータ!$B$12:$B$1011,1,ローデータ!$K$12:$K$1011,$F$21,ローデータ!$H$12:$H$1011,A146)</f>
        <v>3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19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2</v>
      </c>
      <c r="D147" s="91">
        <f>SUMIFS(ローデータ!$N$12:$N$1011,ローデータ!$B$12:$B$1011,1,ローデータ!$K$12:$K$1011,$F$21,ローデータ!$H$12:$H$1011,A147)</f>
        <v>3</v>
      </c>
      <c r="E147" s="91">
        <f>SUMIFS(ローデータ!$O$12:$O$1011,ローデータ!$B$12:$B$1011,1,ローデータ!$K$12:$K$1011,$F$21,ローデータ!$H$12:$H$1011,A147)</f>
        <v>2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7</v>
      </c>
      <c r="I147" s="94">
        <f>SUMIFS(ローデータ!$T$12:$T$1011,ローデータ!$B$12:$B$1011,1,ローデータ!$K$12:$K$1011,$F$21,ローデータ!$H$12:$H$1011,A147)</f>
        <v>1</v>
      </c>
      <c r="J147" s="91">
        <f>SUMIFS(ローデータ!$U$12:$U$1011,ローデータ!$B$12:$B$1011,1,ローデータ!$K$12:$K$1011,$F$21,ローデータ!$H$12:$H$1011,A147)</f>
        <v>3</v>
      </c>
      <c r="K147" s="91">
        <f>SUMIFS(ローデータ!$V$12:$V$1011,ローデータ!$B$12:$B$1011,1,ローデータ!$K$12:$K$1011,$F$21,ローデータ!$H$12:$H$1011,A147)</f>
        <v>2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2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8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1</v>
      </c>
      <c r="D148" s="91">
        <f>SUMIFS(ローデータ!$N$12:$N$1011,ローデータ!$B$12:$B$1011,1,ローデータ!$K$12:$K$1011,$F$21,ローデータ!$H$12:$H$1011,A148)</f>
        <v>1</v>
      </c>
      <c r="E148" s="91">
        <f>SUMIFS(ローデータ!$O$12:$O$1011,ローデータ!$B$12:$B$1011,1,ローデータ!$K$12:$K$1011,$F$21,ローデータ!$H$12:$H$1011,A148)</f>
        <v>1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3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1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5</v>
      </c>
      <c r="D152" s="56">
        <f>SUM(D143:D151)</f>
        <v>48</v>
      </c>
      <c r="E152" s="56">
        <f>SUM(E143:E151)</f>
        <v>20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74</v>
      </c>
      <c r="I152" s="56">
        <f t="shared" ref="I152:O152" si="15">SUM(I143:I151)</f>
        <v>2</v>
      </c>
      <c r="J152" s="56">
        <f t="shared" si="15"/>
        <v>45</v>
      </c>
      <c r="K152" s="56">
        <f t="shared" si="15"/>
        <v>19</v>
      </c>
      <c r="L152" s="56">
        <f t="shared" si="15"/>
        <v>0</v>
      </c>
      <c r="M152" s="56">
        <f t="shared" si="15"/>
        <v>19</v>
      </c>
      <c r="N152" s="56">
        <f t="shared" si="15"/>
        <v>7</v>
      </c>
      <c r="O152" s="56">
        <f t="shared" si="15"/>
        <v>1</v>
      </c>
      <c r="P152" s="56">
        <f t="shared" si="13"/>
        <v>93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278</v>
      </c>
      <c r="G159" s="213"/>
      <c r="H159" s="211">
        <f>COUNTIFS(ローデータ!$B$12:$B$1011,1,ローデータ!$I$12:$I$1011,$C$14,ローデータ!$K$12:$K$1011,H157)</f>
        <v>121</v>
      </c>
      <c r="I159" s="213"/>
      <c r="J159" s="211">
        <f>COUNTIFS(ローデータ!$B$12:$B$1011,1,ローデータ!$I$12:$I$1011,$C$14,ローデータ!$K$12:$K$1011,J157)</f>
        <v>57</v>
      </c>
      <c r="K159" s="212"/>
      <c r="L159" s="213"/>
      <c r="M159" s="56">
        <f t="shared" ref="M159:M171" si="16">SUM(F159:L159)</f>
        <v>456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1</v>
      </c>
      <c r="G161" s="213"/>
      <c r="H161" s="211">
        <f>COUNTIFS(ローデータ!$B$12:$B$1011,1,ローデータ!$I$12:$I$1011,$B$14,ローデータ!$J$12:$J$1011,C161,ローデータ!$K$12:$K$1011,$H$157)</f>
        <v>4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5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1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1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1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279</v>
      </c>
      <c r="G171" s="213"/>
      <c r="H171" s="211">
        <f>SUM(H159:I170)</f>
        <v>127</v>
      </c>
      <c r="I171" s="213"/>
      <c r="J171" s="211">
        <f>SUM(J159:L170)</f>
        <v>57</v>
      </c>
      <c r="K171" s="212"/>
      <c r="L171" s="213"/>
      <c r="M171" s="56">
        <f t="shared" si="16"/>
        <v>463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251</v>
      </c>
      <c r="G179" s="56">
        <f>COUNTIFS(ローデータ!$B$12:$B$1011,1,ローデータ!$I$12:$I$1011,$C$14,ローデータ!$K$12:$K$1011,$B$21,ローデータ!$L$12:$L$1011,G176)</f>
        <v>23</v>
      </c>
      <c r="H179" s="56">
        <f>COUNTIFS(ローデータ!$B$12:$B$1011,1,ローデータ!$I$12:$I$1011,$C$14,ローデータ!$K$12:$K$1011,$B$21,ローデータ!$L$12:$L$1011,H176)</f>
        <v>3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1</v>
      </c>
      <c r="K179" s="107">
        <f t="shared" ref="K179:K191" si="17">SUM(F179:J179)</f>
        <v>278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1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1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252</v>
      </c>
      <c r="G191" s="56">
        <f>SUM(G179:G190)</f>
        <v>23</v>
      </c>
      <c r="H191" s="56">
        <f>SUM(H179:H190)</f>
        <v>3</v>
      </c>
      <c r="I191" s="56">
        <f>SUM(I179:I190)</f>
        <v>0</v>
      </c>
      <c r="J191" s="56">
        <f>SUM(J179:J190)</f>
        <v>1</v>
      </c>
      <c r="K191" s="107">
        <f t="shared" si="17"/>
        <v>279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36</v>
      </c>
      <c r="G198" s="90">
        <f>SUMIFS(ローデータ!N12:N1011,ローデータ!$B$12:$B$1011,1,ローデータ!$I$12:$I$1011,$C$14,ローデータ!$K$12:$K$1011,$B$21)</f>
        <v>186</v>
      </c>
      <c r="H198" s="90">
        <f>SUMIFS(ローデータ!O12:O1011,ローデータ!$B$12:$B$1011,1,ローデータ!$I$12:$I$1011,$C$14,ローデータ!$K$12:$K$1011,$B$21)</f>
        <v>75</v>
      </c>
      <c r="I198" s="90">
        <f>SUMIFS(ローデータ!P12:P1011,ローデータ!$B$12:$B$1011,1,ローデータ!$I$12:$I$1011,$C$14,ローデータ!$K$12:$K$1011,$B$21)</f>
        <v>51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349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1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1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36</v>
      </c>
      <c r="G210" s="95">
        <f t="shared" ref="G210:I210" si="19">SUM(G198:G209)</f>
        <v>187</v>
      </c>
      <c r="H210" s="95">
        <f>SUM(H198:H209)</f>
        <v>75</v>
      </c>
      <c r="I210" s="95">
        <f t="shared" si="19"/>
        <v>51</v>
      </c>
      <c r="J210" s="95">
        <f>SUM(J198:J209)</f>
        <v>1</v>
      </c>
      <c r="K210" s="119">
        <f t="shared" si="18"/>
        <v>350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111</v>
      </c>
      <c r="G216" s="56">
        <f>COUNTIFS(ローデータ!$B$12:$B$1011,1,ローデータ!$I$12:$I$1011,$C$14,ローデータ!$K$12:$K$1011,$D$21,ローデータ!$S$12:$S$1011,G214)</f>
        <v>5</v>
      </c>
      <c r="H216" s="56">
        <f>COUNTIFS(ローデータ!$B$12:$B$1011,1,ローデータ!$I$12:$I$1011,$C$14,ローデータ!$K$12:$K$1011,$D$21,ローデータ!$S$12:$S$1011,H214)</f>
        <v>5</v>
      </c>
      <c r="I216" s="56">
        <f>SUM(F216:H216)</f>
        <v>121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4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4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1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1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1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1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117</v>
      </c>
      <c r="G228" s="56">
        <f>SUM(G216:G227)</f>
        <v>5</v>
      </c>
      <c r="H228" s="56">
        <f>SUM(H216:H227)</f>
        <v>5</v>
      </c>
      <c r="I228" s="56">
        <f t="shared" si="20"/>
        <v>127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8</v>
      </c>
      <c r="G234" s="90">
        <f>SUMIFS(ローデータ!U12:U1011,ローデータ!$B$12:$B$1011,1,ローデータ!$I$12:$I$1011,$C$14,ローデータ!$K$12:$K$1011,$D$21)</f>
        <v>63</v>
      </c>
      <c r="H234" s="90">
        <f>SUMIFS(ローデータ!V12:V1011,ローデータ!$B$12:$B$1011,1,ローデータ!$I$12:$I$1011,$C$14,ローデータ!$K$12:$K$1011,$D$21)</f>
        <v>3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36</v>
      </c>
      <c r="K234" s="90">
        <f>SUMIFS(ローデータ!Y12:Y1011,ローデータ!$B$12:$B$1011,1,ローデータ!$I$12:$I$1011,$C$14,ローデータ!$K$12:$K$1011,$D$21)</f>
        <v>45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155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4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3</v>
      </c>
      <c r="K236" s="95">
        <f>SUMIFS(ローデータ!$Y$12:$Y$1011,ローデータ!$B$12:$B$1011,1,ローデータ!$I$12:$I$1011,$B$14,ローデータ!$J$12:$J$1011,C236,ローデータ!$K$12:$K$1011,$D$21)</f>
        <v>1</v>
      </c>
      <c r="L236" s="95">
        <f>SUMIFS(ローデータ!$Z$12:$Z$1011,ローデータ!$B$12:$B$1011,1,ローデータ!$I$12:$I$1011,$B$14,ローデータ!$J$12:$J$1011,C236,ローデータ!$K$12:$K$1011,$D$21)</f>
        <v>1</v>
      </c>
      <c r="M236" s="56">
        <f t="shared" si="21"/>
        <v>9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1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1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2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1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1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8</v>
      </c>
      <c r="G246" s="95">
        <f t="shared" ref="G246:L246" si="22">SUM(G234:G245)</f>
        <v>69</v>
      </c>
      <c r="H246" s="95">
        <f t="shared" si="22"/>
        <v>3</v>
      </c>
      <c r="I246" s="95">
        <f>SUM(I234:I245)</f>
        <v>0</v>
      </c>
      <c r="J246" s="95">
        <f t="shared" si="22"/>
        <v>40</v>
      </c>
      <c r="K246" s="95">
        <f>SUM(K234:K245)</f>
        <v>46</v>
      </c>
      <c r="L246" s="95">
        <f t="shared" si="22"/>
        <v>1</v>
      </c>
      <c r="M246" s="56">
        <f t="shared" si="21"/>
        <v>167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56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57</v>
      </c>
      <c r="L254" s="56">
        <f>COUNTIFS(ローデータ!$B$12:$B$1011,1,ローデータ!$I$12:$I$1011,$C$14,ローデータ!$K$12:$K$1011,$F$21,ローデータ!$S$12:$S$1011,L251)</f>
        <v>55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1</v>
      </c>
      <c r="O254" s="56">
        <f>SUM(L254:N254)</f>
        <v>57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56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57</v>
      </c>
      <c r="L266" s="95">
        <f>SUM(L254:L265)</f>
        <v>55</v>
      </c>
      <c r="M266" s="95">
        <f>SUM(M254:M265)</f>
        <v>1</v>
      </c>
      <c r="N266" s="95">
        <f>SUM(N254:N265)</f>
        <v>1</v>
      </c>
      <c r="O266" s="56">
        <f>SUM(L266:N266)</f>
        <v>57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8</v>
      </c>
      <c r="G272" s="90">
        <f>SUMIFS(ローデータ!N86:N1085,ローデータ!$B$12:$B$1011,1,ローデータ!$I$12:$I$1011,$C$14,ローデータ!$K$12:$K$1011,$F$21)</f>
        <v>31</v>
      </c>
      <c r="H272" s="90">
        <f>SUMIFS(ローデータ!O86:O1085,ローデータ!$B$12:$B$1011,1,ローデータ!$I$12:$I$1011,$C$14,ローデータ!$K$12:$K$1011,$F$21)</f>
        <v>7</v>
      </c>
      <c r="I272" s="90">
        <f>SUMIFS(ローデータ!P86:P1085,ローデータ!$B$12:$B$1011,1,ローデータ!$I$12:$I$1011,$C$14,ローデータ!$K$12:$K$1011,$F$21)</f>
        <v>3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49</v>
      </c>
      <c r="L272" s="95">
        <f>SUMIFS(ローデータ!$T$12:$T$1011,ローデータ!$B$12:$B$1011,1,ローデータ!$I$12:$I$1011,$C$14,ローデータ!$K$12:$K$1011,$F$21)</f>
        <v>2</v>
      </c>
      <c r="M272" s="95">
        <f>SUMIFS(ローデータ!$U$12:$U$1011,ローデータ!$B$12:$B$1011,1,ローデータ!$I$12:$I$1011,$C$14,ローデータ!$K$12:$K$1011,$F$21)</f>
        <v>45</v>
      </c>
      <c r="N272" s="95">
        <f>SUMIFS(ローデータ!$V$12:$V$1011,ローデータ!$B$12:$B$1011,1,ローデータ!$I$12:$I$1011,$C$14,ローデータ!$K$12:$K$1011,$F$21)</f>
        <v>19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19</v>
      </c>
      <c r="Q272" s="95">
        <f>SUMIFS(ローデータ!$Y$12:$Y$1011,ローデータ!$B$12:$B$1011,1,ローデータ!$I$12:$I$1011,$C$14,ローデータ!$K$12:$K$1011,$F$21)</f>
        <v>7</v>
      </c>
      <c r="R272" s="95">
        <f>SUMIFS(ローデータ!$Z$12:$Z$1011,ローデータ!$B$12:$B$1011,1,ローデータ!$I$12:$I$1011,$C$14,ローデータ!$K$12:$K$1011,$F$21)</f>
        <v>1</v>
      </c>
      <c r="S272" s="56">
        <f>SUM(L272:R272)</f>
        <v>93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8</v>
      </c>
      <c r="G284" s="56">
        <f t="shared" ref="G284:J284" si="28">SUM(G272:G283)</f>
        <v>31</v>
      </c>
      <c r="H284" s="56">
        <f t="shared" si="28"/>
        <v>7</v>
      </c>
      <c r="I284" s="56">
        <f t="shared" si="28"/>
        <v>3</v>
      </c>
      <c r="J284" s="56">
        <f t="shared" si="28"/>
        <v>0</v>
      </c>
      <c r="K284" s="96">
        <f t="shared" si="26"/>
        <v>49</v>
      </c>
      <c r="L284" s="95">
        <f>SUM(L272:L283)</f>
        <v>2</v>
      </c>
      <c r="M284" s="95">
        <f t="shared" ref="M284:R284" si="29">SUM(M272:M283)</f>
        <v>45</v>
      </c>
      <c r="N284" s="95">
        <f t="shared" si="29"/>
        <v>19</v>
      </c>
      <c r="O284" s="95">
        <f t="shared" si="29"/>
        <v>0</v>
      </c>
      <c r="P284" s="95">
        <f t="shared" si="29"/>
        <v>19</v>
      </c>
      <c r="Q284" s="95">
        <f t="shared" si="29"/>
        <v>7</v>
      </c>
      <c r="R284" s="95">
        <f t="shared" si="29"/>
        <v>1</v>
      </c>
      <c r="S284" s="56">
        <f t="shared" si="27"/>
        <v>93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9</v>
      </c>
      <c r="H4" s="147" t="s">
        <v>53</v>
      </c>
      <c r="K4" s="228">
        <f>COUNTIFS(ローデータ!B12:B1011,1,ローデータ!G12:G1011,$G$4)</f>
        <v>64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14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15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8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2</v>
      </c>
      <c r="K10" s="56">
        <f>SUM(B10:J10)</f>
        <v>64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63</v>
      </c>
      <c r="D16" s="56">
        <f>SUM(B16:C16)</f>
        <v>64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36</v>
      </c>
      <c r="C23" s="213"/>
      <c r="D23" s="211">
        <f>COUNTIFS(ローデータ!$B$12:$B$1011,1,ローデータ!$G$12:$G$1011,$G$4,ローデータ!$K$12:$K$1011,D21)</f>
        <v>20</v>
      </c>
      <c r="E23" s="213"/>
      <c r="F23" s="211">
        <f>COUNTIFS(ローデータ!$B$12:$B$1011,1,ローデータ!$G$12:$G$1011,$G$4,ローデータ!$K$12:$K$1011,F21)</f>
        <v>8</v>
      </c>
      <c r="G23" s="212"/>
      <c r="H23" s="213"/>
      <c r="I23" s="56">
        <f>SUM(B23:H23)</f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8</v>
      </c>
      <c r="K29" s="86">
        <f>SUMIFS(ローデータ!N12:N1011,ローデータ!$B$12:$B$1011,1,ローデータ!$G$12:$G$1011,$G$4,ローデータ!$K$12:$K$1011,$B$21)</f>
        <v>20</v>
      </c>
      <c r="L29" s="86">
        <f>SUMIFS(ローデータ!O12:O1011,ローデータ!$B$12:$B$1011,1,ローデータ!$G$12:$G$1011,$G$4,ローデータ!$K$12:$K$1011,$B$21)</f>
        <v>14</v>
      </c>
      <c r="M29" s="86">
        <f>SUMIFS(ローデータ!P12:P1011,ローデータ!$B$12:$B$1011,1,ローデータ!$G$12:$G$1011,$G$4,ローデータ!$K$12:$K$1011,$B$21)</f>
        <v>8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33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19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13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8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8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1</v>
      </c>
      <c r="K44" s="90">
        <f>SUM(H44:J44)</f>
        <v>8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5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11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7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1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8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0" t="s">
        <v>50</v>
      </c>
      <c r="B68" s="401"/>
      <c r="C68" s="100">
        <f>SUM(C59:C67)</f>
        <v>63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64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4</v>
      </c>
      <c r="H76" s="212"/>
      <c r="I76" s="212"/>
      <c r="J76" s="104">
        <f t="shared" si="2"/>
        <v>14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7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10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8</v>
      </c>
      <c r="D78" s="213"/>
      <c r="E78" s="211">
        <f>COUNTIFS(ローデータ!$B$12:$B$1011,1,ローデータ!$G$12:$G$1011,$G$4,ローデータ!$H$12:$H$1011,$A$78,ローデータ!$K$12:$K$1011,E73)</f>
        <v>5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15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6</v>
      </c>
      <c r="D79" s="213"/>
      <c r="E79" s="211">
        <f>COUNTIFS(ローデータ!$B$12:$B$1011,1,ローデータ!$G$12:$G$1011,$G$4,ローデータ!$H$12:$H$1011,$A$79,ローデータ!$K$12:$K$1011,E73)</f>
        <v>3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5</v>
      </c>
      <c r="D80" s="213"/>
      <c r="E80" s="211">
        <f>COUNTIFS(ローデータ!$B$12:$B$1011,1,ローデータ!$G$12:$G$1011,$G$4,ローデータ!$H$12:$H$1011,$A$80,ローデータ!$K$12:$K$1011,E73)</f>
        <v>3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8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2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36</v>
      </c>
      <c r="D84" s="403"/>
      <c r="E84" s="402">
        <f>SUM(E75:F83)</f>
        <v>20</v>
      </c>
      <c r="F84" s="403"/>
      <c r="G84" s="404">
        <f>SUM(G75:I83)</f>
        <v>8</v>
      </c>
      <c r="H84" s="404"/>
      <c r="I84" s="402"/>
      <c r="J84" s="106">
        <f t="shared" si="2"/>
        <v>64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4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5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4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4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7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5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5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2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8</v>
      </c>
      <c r="M101" s="103">
        <f>SUM(M92:M100)</f>
        <v>20</v>
      </c>
      <c r="N101" s="103">
        <f>SUM(N92:N100)</f>
        <v>14</v>
      </c>
      <c r="O101" s="103">
        <f>SUM(O92:O100)</f>
        <v>8</v>
      </c>
      <c r="P101" s="103">
        <f>SUM(P92:P100)</f>
        <v>0</v>
      </c>
      <c r="Q101" s="103">
        <f t="shared" si="3"/>
        <v>50</v>
      </c>
    </row>
    <row r="102" spans="1:17" ht="14.1" customHeight="1" x14ac:dyDescent="0.15">
      <c r="A102" s="140" t="s">
        <v>50</v>
      </c>
      <c r="B102" s="141"/>
      <c r="C102" s="56">
        <f>SUM(C93:C101)</f>
        <v>33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3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8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4</v>
      </c>
      <c r="D112" s="109">
        <f>COUNTIFS(ローデータ!$B$12:$B$1011,1,ローデータ!$G$12:$G$1011,$G$4,ローデータ!$K$12:$K$1011,$D$21,ローデータ!$S$12:$S$1011,$D$107,ローデータ!$H$12:$H$1011,A112)</f>
        <v>1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5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3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6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3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3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3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2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2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1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13" t="s">
        <v>50</v>
      </c>
      <c r="B118" s="315"/>
      <c r="C118" s="109">
        <f>SUM(C109:C117)</f>
        <v>19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20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7</v>
      </c>
      <c r="L118" s="109">
        <f t="shared" si="8"/>
        <v>2</v>
      </c>
      <c r="M118" s="109">
        <f t="shared" si="8"/>
        <v>0</v>
      </c>
      <c r="N118" s="109">
        <f t="shared" si="8"/>
        <v>4</v>
      </c>
      <c r="O118" s="109">
        <f t="shared" si="8"/>
        <v>13</v>
      </c>
      <c r="P118" s="109">
        <f t="shared" si="8"/>
        <v>0</v>
      </c>
      <c r="Q118" s="109">
        <f t="shared" si="5"/>
        <v>26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1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8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8</v>
      </c>
      <c r="I136" s="111">
        <f>SUM(I127:I135)</f>
        <v>7</v>
      </c>
      <c r="J136" s="109">
        <f>SUM(J127:J135)</f>
        <v>0</v>
      </c>
      <c r="K136" s="109">
        <f>SUM(K127:K135)</f>
        <v>1</v>
      </c>
      <c r="L136" s="109">
        <f t="shared" si="9"/>
        <v>8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1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1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3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4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2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5</v>
      </c>
      <c r="E152" s="56">
        <f>SUM(E143:E151)</f>
        <v>5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11</v>
      </c>
      <c r="I152" s="56">
        <f t="shared" ref="I152:O152" si="15">SUM(I143:I151)</f>
        <v>1</v>
      </c>
      <c r="J152" s="56">
        <f t="shared" si="15"/>
        <v>5</v>
      </c>
      <c r="K152" s="56">
        <f t="shared" si="15"/>
        <v>3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12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36</v>
      </c>
      <c r="G159" s="213"/>
      <c r="H159" s="211">
        <f>COUNTIFS(ローデータ!$B$12:$B$1011,1,ローデータ!$G$12:$G$1011,$G$4,ローデータ!$I$12:$I$1011,$C$14,ローデータ!$K$12:$K$1011,H157)</f>
        <v>19</v>
      </c>
      <c r="I159" s="213"/>
      <c r="J159" s="211">
        <f>COUNTIFS(ローデータ!$B$12:$B$1011,1,ローデータ!$G$12:$G$1011,$G$4,ローデータ!$I$12:$I$1011,$C$14,ローデータ!$K$12:$K$1011,J157)</f>
        <v>8</v>
      </c>
      <c r="K159" s="212"/>
      <c r="L159" s="213"/>
      <c r="M159" s="56">
        <f t="shared" ref="M159:M171" si="16">SUM(F159:L159)</f>
        <v>63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1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36</v>
      </c>
      <c r="G171" s="213"/>
      <c r="H171" s="211">
        <f>SUM(H159:I170)</f>
        <v>20</v>
      </c>
      <c r="I171" s="213"/>
      <c r="J171" s="211">
        <f>SUM(J159:L170)</f>
        <v>8</v>
      </c>
      <c r="K171" s="212"/>
      <c r="L171" s="213"/>
      <c r="M171" s="56">
        <f t="shared" si="16"/>
        <v>64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33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36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33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8</v>
      </c>
      <c r="G198" s="90">
        <f>SUMIFS(ローデータ!N12:N1011,ローデータ!$B$12:$B$1011,1,ローデータ!$G$12:$G$1011,$G$4,ローデータ!$I$12:$I$1011,$C$14,ローデータ!$K$12:$K$1011,$B$21)</f>
        <v>20</v>
      </c>
      <c r="H198" s="90">
        <f>SUMIFS(ローデータ!O12:O1011,ローデータ!$B$12:$B$1011,1,ローデータ!$G$12:$G$1011,$G$4,ローデータ!$I$12:$I$1011,$C$14,ローデータ!$K$12:$K$1011,$B$21)</f>
        <v>14</v>
      </c>
      <c r="I198" s="90">
        <f>SUMIFS(ローデータ!P12:P1011,ローデータ!$B$12:$B$1011,1,ローデータ!$G$12:$G$1011,$G$4,ローデータ!$I$12:$I$1011,$C$14,ローデータ!$K$12:$K$1011,$B$21)</f>
        <v>8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8</v>
      </c>
      <c r="G210" s="95">
        <f t="shared" ref="G210:I210" si="19">SUM(G198:G209)</f>
        <v>20</v>
      </c>
      <c r="H210" s="95">
        <f>SUM(H198:H209)</f>
        <v>14</v>
      </c>
      <c r="I210" s="95">
        <f t="shared" si="19"/>
        <v>8</v>
      </c>
      <c r="J210" s="95">
        <f>SUM(J198:J209)</f>
        <v>0</v>
      </c>
      <c r="K210" s="119">
        <f t="shared" si="18"/>
        <v>50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18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19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1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19</v>
      </c>
      <c r="G228" s="56">
        <f>SUM(G216:G227)</f>
        <v>1</v>
      </c>
      <c r="H228" s="56">
        <f>SUM(H216:H227)</f>
        <v>0</v>
      </c>
      <c r="I228" s="56">
        <f t="shared" si="20"/>
        <v>20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12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1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1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1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3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7</v>
      </c>
      <c r="H246" s="95">
        <f t="shared" si="22"/>
        <v>2</v>
      </c>
      <c r="I246" s="95">
        <f>SUM(I234:I245)</f>
        <v>0</v>
      </c>
      <c r="J246" s="95">
        <f t="shared" si="22"/>
        <v>4</v>
      </c>
      <c r="K246" s="95">
        <f>SUM(K234:K245)</f>
        <v>13</v>
      </c>
      <c r="L246" s="95">
        <f t="shared" si="22"/>
        <v>0</v>
      </c>
      <c r="M246" s="56">
        <f t="shared" si="21"/>
        <v>26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1</v>
      </c>
      <c r="O254" s="56">
        <f>SUM(L254:N254)</f>
        <v>8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8</v>
      </c>
      <c r="L266" s="95">
        <f>SUM(L254:L265)</f>
        <v>7</v>
      </c>
      <c r="M266" s="95">
        <f>SUM(M254:M265)</f>
        <v>0</v>
      </c>
      <c r="N266" s="95">
        <f>SUM(N254:N265)</f>
        <v>1</v>
      </c>
      <c r="O266" s="56">
        <f>SUM(L266:N266)</f>
        <v>8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7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9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5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7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6">
        <f t="shared" si="26"/>
        <v>9</v>
      </c>
      <c r="L284" s="95">
        <f>SUM(L272:L283)</f>
        <v>1</v>
      </c>
      <c r="M284" s="95">
        <f t="shared" ref="M284:R284" si="29">SUM(M272:M283)</f>
        <v>5</v>
      </c>
      <c r="N284" s="95">
        <f t="shared" si="29"/>
        <v>3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10</v>
      </c>
      <c r="H4" s="147" t="s">
        <v>53</v>
      </c>
      <c r="K4" s="228">
        <f>COUNTIFS(ローデータ!B12:B1011,1,ローデータ!G12:G1011,$G$4)</f>
        <v>59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6</v>
      </c>
      <c r="C10" s="56">
        <f>COUNTIFS(ローデータ!$B$12:$B$1011,1,ローデータ!$G$12:$G$1011,$G$4,ローデータ!$H$12:$H$1011,C8)</f>
        <v>14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7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59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58</v>
      </c>
      <c r="D16" s="56">
        <f>SUM(B16:C16)</f>
        <v>59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1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35</v>
      </c>
      <c r="C23" s="213"/>
      <c r="D23" s="211">
        <f>COUNTIFS(ローデータ!$B$12:$B$1011,1,ローデータ!$G$12:$G$1011,$G$4,ローデータ!$K$12:$K$1011,D21)</f>
        <v>16</v>
      </c>
      <c r="E23" s="213"/>
      <c r="F23" s="211">
        <f>COUNTIFS(ローデータ!$B$12:$B$1011,1,ローデータ!$G$12:$G$1011,$G$4,ローデータ!$K$12:$K$1011,F21)</f>
        <v>8</v>
      </c>
      <c r="G23" s="212"/>
      <c r="H23" s="213"/>
      <c r="I23" s="56">
        <f>SUM(B23:H23)</f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19</v>
      </c>
      <c r="L29" s="86">
        <f>SUMIFS(ローデータ!O12:O1011,ローデータ!$B$12:$B$1011,1,ローデータ!$G$12:$G$1011,$G$4,ローデータ!$K$12:$K$1011,$B$21)</f>
        <v>10</v>
      </c>
      <c r="M29" s="86">
        <f>SUMIFS(ローデータ!P12:P1011,ローデータ!$B$12:$B$1011,1,ローデータ!$G$12:$G$1011,$G$4,ローデータ!$K$12:$K$1011,$B$21)</f>
        <v>8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32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16</v>
      </c>
      <c r="I36" s="148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9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8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8</v>
      </c>
      <c r="H44" s="89">
        <f>COUNTIFS(ローデータ!$B$12:$B$1011,1,ローデータ!$G$12:$G$1011,$G$4,ローデータ!$K$12:$K$1011,$F$21,ローデータ!$S$12:$S$1011,H41)</f>
        <v>8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8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2</v>
      </c>
      <c r="C50" s="91">
        <f>SUMIFS(ローデータ!N12:N1011,ローデータ!$B$12:$B$1011,1,ローデータ!$G$12:$G$1011,$G$4,ローデータ!$K$12:$K$1011,$F$21)</f>
        <v>9</v>
      </c>
      <c r="D50" s="91">
        <f>SUMIFS(ローデータ!O12:O1011,ローデータ!$B$12:$B$1011,1,ローデータ!$G$12:$G$1011,$G$4,ローデータ!$K$12:$K$1011,$F$21)</f>
        <v>6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7</v>
      </c>
      <c r="J50" s="91">
        <f>SUMIFS(ローデータ!V12:V1011,ローデータ!$B$12:$B$1011,1,ローデータ!$G$12:$G$1011,$G$4,ローデータ!$K$12:$K$1011,$F$21)</f>
        <v>5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6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6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1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7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7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58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1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3</v>
      </c>
      <c r="D75" s="213"/>
      <c r="E75" s="211">
        <f>COUNTIFS(ローデータ!$B$12:$B$1011,1,ローデータ!$G$12:$G$1011,$G$4,ローデータ!$H$12:$H$1011,$A$75,ローデータ!$K$12:$K$1011,E73)</f>
        <v>3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6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8</v>
      </c>
      <c r="F76" s="213"/>
      <c r="G76" s="211">
        <f>COUNTIFS(ローデータ!$B$12:$B$1011,1,ローデータ!$G$12:$G$1011,$G$4,ローデータ!$H$12:$H$1011,$A$76,ローデータ!$K$12:$K$1011,G73)</f>
        <v>5</v>
      </c>
      <c r="H76" s="212"/>
      <c r="I76" s="212"/>
      <c r="J76" s="104">
        <f t="shared" si="2"/>
        <v>14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6</v>
      </c>
      <c r="D78" s="213"/>
      <c r="E78" s="211">
        <f>COUNTIFS(ローデータ!$B$12:$B$1011,1,ローデータ!$G$12:$G$1011,$G$4,ローデータ!$H$12:$H$1011,$A$78,ローデータ!$K$12:$K$1011,E73)</f>
        <v>3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9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6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7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35</v>
      </c>
      <c r="D84" s="403"/>
      <c r="E84" s="402">
        <f>SUM(E75:F83)</f>
        <v>16</v>
      </c>
      <c r="F84" s="403"/>
      <c r="G84" s="404">
        <f>SUM(G75:I83)</f>
        <v>8</v>
      </c>
      <c r="H84" s="404"/>
      <c r="I84" s="402"/>
      <c r="J84" s="106">
        <f t="shared" si="2"/>
        <v>59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3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3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3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6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5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9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2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6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5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6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3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19</v>
      </c>
      <c r="N101" s="103">
        <f>SUM(N92:N100)</f>
        <v>10</v>
      </c>
      <c r="O101" s="103">
        <f>SUM(O92:O100)</f>
        <v>8</v>
      </c>
      <c r="P101" s="103">
        <f>SUM(P92:P100)</f>
        <v>0</v>
      </c>
      <c r="Q101" s="103">
        <f t="shared" si="3"/>
        <v>42</v>
      </c>
    </row>
    <row r="102" spans="1:17" ht="14.1" customHeight="1" x14ac:dyDescent="0.15">
      <c r="A102" s="140" t="s">
        <v>50</v>
      </c>
      <c r="B102" s="141"/>
      <c r="C102" s="56">
        <f>SUM(C93:C101)</f>
        <v>32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3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3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3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4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8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8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6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4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1</v>
      </c>
      <c r="E112" s="109">
        <f>COUNTIFS(ローデータ!$B$12:$B$1011,1,ローデータ!$G$12:$G$1011,$G$4,ローデータ!$K$12:$K$1011,$D$21,ローデータ!$S$12:$S$1011,$E$107,ローデータ!$H$12:$H$1011,A112)</f>
        <v>1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2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14</v>
      </c>
      <c r="D118" s="109">
        <f t="shared" ref="D118:E118" si="7">SUM(D109:D117)</f>
        <v>1</v>
      </c>
      <c r="E118" s="109">
        <f t="shared" si="7"/>
        <v>1</v>
      </c>
      <c r="F118" s="109">
        <f>SUM(C118:E118)</f>
        <v>16</v>
      </c>
      <c r="G118" s="78"/>
      <c r="H118" s="313" t="s">
        <v>50</v>
      </c>
      <c r="I118" s="315"/>
      <c r="J118" s="109">
        <f t="shared" ref="J118:P118" si="8">SUM(J109:J117)</f>
        <v>3</v>
      </c>
      <c r="K118" s="109">
        <f t="shared" si="8"/>
        <v>9</v>
      </c>
      <c r="L118" s="109">
        <f t="shared" si="8"/>
        <v>1</v>
      </c>
      <c r="M118" s="109">
        <f t="shared" si="8"/>
        <v>0</v>
      </c>
      <c r="N118" s="109">
        <f t="shared" si="8"/>
        <v>4</v>
      </c>
      <c r="O118" s="109">
        <f t="shared" si="8"/>
        <v>4</v>
      </c>
      <c r="P118" s="109">
        <f t="shared" si="8"/>
        <v>0</v>
      </c>
      <c r="Q118" s="109">
        <f t="shared" si="5"/>
        <v>21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5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5</v>
      </c>
      <c r="I128" s="115">
        <f>COUNTIFS(ローデータ!$B$12:$B$1011,1,ローデータ!$G$12:$G$1011,$G$4,ローデータ!$K$12:$K$1011,$F$21,ローデータ!$S$12:$S$1011,$I$124,ローデータ!$H$12:$H$1011,A128)</f>
        <v>5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8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8</v>
      </c>
      <c r="I136" s="111">
        <f>SUM(I127:I135)</f>
        <v>8</v>
      </c>
      <c r="J136" s="109">
        <f>SUM(J127:J135)</f>
        <v>0</v>
      </c>
      <c r="K136" s="109">
        <f>SUM(K127:K135)</f>
        <v>0</v>
      </c>
      <c r="L136" s="109">
        <f t="shared" si="9"/>
        <v>8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5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6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5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9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3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6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1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3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2</v>
      </c>
      <c r="D152" s="56">
        <f>SUM(D143:D151)</f>
        <v>9</v>
      </c>
      <c r="E152" s="56">
        <f>SUM(E143:E151)</f>
        <v>6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17</v>
      </c>
      <c r="I152" s="56">
        <f t="shared" ref="I152:O152" si="15">SUM(I143:I151)</f>
        <v>0</v>
      </c>
      <c r="J152" s="56">
        <f t="shared" si="15"/>
        <v>7</v>
      </c>
      <c r="K152" s="56">
        <f t="shared" si="15"/>
        <v>5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14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35</v>
      </c>
      <c r="G159" s="213"/>
      <c r="H159" s="211">
        <f>COUNTIFS(ローデータ!$B$12:$B$1011,1,ローデータ!$G$12:$G$1011,$G$4,ローデータ!$I$12:$I$1011,$C$14,ローデータ!$K$12:$K$1011,H157)</f>
        <v>15</v>
      </c>
      <c r="I159" s="213"/>
      <c r="J159" s="211">
        <f>COUNTIFS(ローデータ!$B$12:$B$1011,1,ローデータ!$G$12:$G$1011,$G$4,ローデータ!$I$12:$I$1011,$C$14,ローデータ!$K$12:$K$1011,J157)</f>
        <v>8</v>
      </c>
      <c r="K159" s="212"/>
      <c r="L159" s="213"/>
      <c r="M159" s="56">
        <f t="shared" ref="M159:M171" si="16">SUM(F159:L159)</f>
        <v>58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1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1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35</v>
      </c>
      <c r="G171" s="213"/>
      <c r="H171" s="211">
        <f>SUM(H159:I170)</f>
        <v>16</v>
      </c>
      <c r="I171" s="213"/>
      <c r="J171" s="211">
        <f>SUM(J159:L170)</f>
        <v>8</v>
      </c>
      <c r="K171" s="212"/>
      <c r="L171" s="213"/>
      <c r="M171" s="56">
        <f t="shared" si="16"/>
        <v>59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32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32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35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19</v>
      </c>
      <c r="H198" s="90">
        <f>SUMIFS(ローデータ!O12:O1011,ローデータ!$B$12:$B$1011,1,ローデータ!$G$12:$G$1011,$G$4,ローデータ!$I$12:$I$1011,$C$14,ローデータ!$K$12:$K$1011,$B$21)</f>
        <v>10</v>
      </c>
      <c r="I198" s="90">
        <f>SUMIFS(ローデータ!P12:P1011,ローデータ!$B$12:$B$1011,1,ローデータ!$G$12:$G$1011,$G$4,ローデータ!$I$12:$I$1011,$C$14,ローデータ!$K$12:$K$1011,$B$21)</f>
        <v>8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19</v>
      </c>
      <c r="H210" s="95">
        <f>SUM(H198:H209)</f>
        <v>10</v>
      </c>
      <c r="I210" s="95">
        <f t="shared" si="19"/>
        <v>8</v>
      </c>
      <c r="J210" s="95">
        <f>SUM(J198:J209)</f>
        <v>0</v>
      </c>
      <c r="K210" s="119">
        <f t="shared" si="18"/>
        <v>42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1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1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14</v>
      </c>
      <c r="G228" s="56">
        <f>SUM(G216:G227)</f>
        <v>1</v>
      </c>
      <c r="H228" s="56">
        <f>SUM(H216:H227)</f>
        <v>1</v>
      </c>
      <c r="I228" s="56">
        <f t="shared" si="20"/>
        <v>16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3</v>
      </c>
      <c r="G234" s="90">
        <f>SUMIFS(ローデータ!U12:U1011,ローデータ!$B$12:$B$1011,1,ローデータ!$G$12:$G$1011,$G$4,ローデータ!$I$12:$I$1011,$C$14,ローデータ!$K$12:$K$1011,$D$21)</f>
        <v>8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4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1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1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3</v>
      </c>
      <c r="G246" s="95">
        <f t="shared" ref="G246:L246" si="22">SUM(G234:G245)</f>
        <v>9</v>
      </c>
      <c r="H246" s="95">
        <f t="shared" si="22"/>
        <v>1</v>
      </c>
      <c r="I246" s="95">
        <f>SUM(I234:I245)</f>
        <v>0</v>
      </c>
      <c r="J246" s="95">
        <f t="shared" si="22"/>
        <v>4</v>
      </c>
      <c r="K246" s="95">
        <f>SUM(K234:K245)</f>
        <v>4</v>
      </c>
      <c r="L246" s="95">
        <f t="shared" si="22"/>
        <v>0</v>
      </c>
      <c r="M246" s="56">
        <f t="shared" si="21"/>
        <v>21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8</v>
      </c>
      <c r="L266" s="95">
        <f>SUM(L254:L265)</f>
        <v>8</v>
      </c>
      <c r="M266" s="95">
        <f>SUM(M254:M265)</f>
        <v>0</v>
      </c>
      <c r="N266" s="95">
        <f>SUM(N254:N265)</f>
        <v>0</v>
      </c>
      <c r="O266" s="56">
        <f>SUM(L266:N266)</f>
        <v>8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7</v>
      </c>
      <c r="N272" s="95">
        <f>SUMIFS(ローデータ!$V$12:$V$1011,ローデータ!$B$12:$B$1011,1,ローデータ!$G$12:$G$1011,$G$4,ローデータ!$I$12:$I$1011,$C$14,ローデータ!$K$12:$K$1011,$F$21)</f>
        <v>5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14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7</v>
      </c>
      <c r="N284" s="95">
        <f t="shared" si="29"/>
        <v>5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11</v>
      </c>
      <c r="H4" s="147" t="s">
        <v>53</v>
      </c>
      <c r="K4" s="228">
        <f>COUNTIFS(ローデータ!B12:B1011,1,ローデータ!G12:G1011,$G$4)</f>
        <v>70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27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3</v>
      </c>
      <c r="K10" s="56">
        <f>SUM(B10:J10)</f>
        <v>70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69</v>
      </c>
      <c r="D16" s="56">
        <f>SUM(B16:C16)</f>
        <v>70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40</v>
      </c>
      <c r="C23" s="213"/>
      <c r="D23" s="211">
        <f>COUNTIFS(ローデータ!$B$12:$B$1011,1,ローデータ!$G$12:$G$1011,$G$4,ローデータ!$K$12:$K$1011,D21)</f>
        <v>23</v>
      </c>
      <c r="E23" s="213"/>
      <c r="F23" s="211">
        <f>COUNTIFS(ローデータ!$B$12:$B$1011,1,ローデータ!$G$12:$G$1011,$G$4,ローデータ!$K$12:$K$1011,F21)</f>
        <v>7</v>
      </c>
      <c r="G23" s="212"/>
      <c r="H23" s="213"/>
      <c r="I23" s="56">
        <f>SUM(B23:H23)</f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30</v>
      </c>
      <c r="L29" s="86">
        <f>SUMIFS(ローデータ!O12:O1011,ローデータ!$B$12:$B$1011,1,ローデータ!$G$12:$G$1011,$G$4,ローデータ!$K$12:$K$1011,$B$21)</f>
        <v>16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30</v>
      </c>
      <c r="C30" s="56">
        <f>COUNTIFS(ローデータ!$B$12:$B$1011,1,ローデータ!$G$12:$G$1011,$G$4,ローデータ!$K$12:$K$1011,$B$21,ローデータ!$L$12:$L$1011,C27)</f>
        <v>9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40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2</v>
      </c>
      <c r="E36" s="56">
        <f>SUM(B36:D36)</f>
        <v>23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18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7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6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9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7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1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400" t="s">
        <v>50</v>
      </c>
      <c r="B68" s="401"/>
      <c r="C68" s="100">
        <f>SUM(C59:C67)</f>
        <v>69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70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9</v>
      </c>
      <c r="D76" s="213"/>
      <c r="E76" s="211">
        <f>COUNTIFS(ローデータ!$B$12:$B$1011,1,ローデータ!$G$12:$G$1011,$G$4,ローデータ!$H$12:$H$1011,$A$76,ローデータ!$K$12:$K$1011,E73)</f>
        <v>15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27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7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3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4</v>
      </c>
      <c r="F79" s="213"/>
      <c r="G79" s="211">
        <f>COUNTIFS(ローデータ!$B$12:$B$1011,1,ローデータ!$G$12:$G$1011,$G$4,ローデータ!$H$12:$H$1011,$A$79,ローデータ!$K$12:$K$1011,G73)</f>
        <v>2</v>
      </c>
      <c r="H79" s="212"/>
      <c r="I79" s="212"/>
      <c r="J79" s="104">
        <f t="shared" si="2"/>
        <v>11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5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5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3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3</v>
      </c>
    </row>
    <row r="84" spans="1:17" ht="14.1" customHeight="1" thickTop="1" x14ac:dyDescent="0.15">
      <c r="A84" s="400" t="s">
        <v>50</v>
      </c>
      <c r="B84" s="401"/>
      <c r="C84" s="402">
        <f>SUM(C75:D83)</f>
        <v>40</v>
      </c>
      <c r="D84" s="403"/>
      <c r="E84" s="402">
        <f>SUM(E75:F83)</f>
        <v>23</v>
      </c>
      <c r="F84" s="403"/>
      <c r="G84" s="404">
        <f>SUM(G75:I83)</f>
        <v>7</v>
      </c>
      <c r="H84" s="404"/>
      <c r="I84" s="402"/>
      <c r="J84" s="106">
        <f t="shared" si="2"/>
        <v>70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9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9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9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3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8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3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5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9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9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5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4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2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5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3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5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40" t="s">
        <v>50</v>
      </c>
      <c r="K101" s="141"/>
      <c r="L101" s="103">
        <f>SUM(L92:L100)</f>
        <v>5</v>
      </c>
      <c r="M101" s="103">
        <f>SUM(M92:M100)</f>
        <v>30</v>
      </c>
      <c r="N101" s="103">
        <f>SUM(N92:N100)</f>
        <v>16</v>
      </c>
      <c r="O101" s="103">
        <f>SUM(O92:O100)</f>
        <v>7</v>
      </c>
      <c r="P101" s="103">
        <f>SUM(P92:P100)</f>
        <v>0</v>
      </c>
      <c r="Q101" s="103">
        <f t="shared" si="3"/>
        <v>58</v>
      </c>
    </row>
    <row r="102" spans="1:17" ht="14.1" customHeight="1" x14ac:dyDescent="0.15">
      <c r="A102" s="140" t="s">
        <v>50</v>
      </c>
      <c r="B102" s="141"/>
      <c r="C102" s="56">
        <f>SUM(C93:C101)</f>
        <v>30</v>
      </c>
      <c r="D102" s="56">
        <f>SUM(D93:D101)</f>
        <v>9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40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1</v>
      </c>
      <c r="F110" s="110">
        <f t="shared" ref="F110:F117" si="6">SUM(C110:E110)</f>
        <v>15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13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5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19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1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2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4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4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3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5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21</v>
      </c>
      <c r="D118" s="109">
        <f t="shared" ref="D118:E118" si="7">SUM(D109:D117)</f>
        <v>0</v>
      </c>
      <c r="E118" s="109">
        <f t="shared" si="7"/>
        <v>2</v>
      </c>
      <c r="F118" s="109">
        <f>SUM(C118:E118)</f>
        <v>23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18</v>
      </c>
      <c r="L118" s="109">
        <f t="shared" si="8"/>
        <v>0</v>
      </c>
      <c r="M118" s="109">
        <f t="shared" si="8"/>
        <v>0</v>
      </c>
      <c r="N118" s="109">
        <f t="shared" si="8"/>
        <v>7</v>
      </c>
      <c r="O118" s="109">
        <f t="shared" si="8"/>
        <v>2</v>
      </c>
      <c r="P118" s="109">
        <f t="shared" si="8"/>
        <v>0</v>
      </c>
      <c r="Q118" s="109">
        <f t="shared" si="5"/>
        <v>29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1</v>
      </c>
      <c r="D147" s="91">
        <f>SUMIFS(ローデータ!$N$12:$N$1011,ローデータ!$B$12:$B$1011,1,ローデータ!$G$12:$G$1011,$G$4,ローデータ!$K$12:$K$1011,$F$21,ローデータ!$H$12:$H$1011,A147)</f>
        <v>2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4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2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6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9</v>
      </c>
      <c r="I152" s="56">
        <f t="shared" ref="I152:O152" si="15">SUM(I143:I151)</f>
        <v>0</v>
      </c>
      <c r="J152" s="56">
        <f t="shared" si="15"/>
        <v>7</v>
      </c>
      <c r="K152" s="56">
        <f t="shared" si="15"/>
        <v>2</v>
      </c>
      <c r="L152" s="56">
        <f t="shared" si="15"/>
        <v>0</v>
      </c>
      <c r="M152" s="56">
        <f t="shared" si="15"/>
        <v>4</v>
      </c>
      <c r="N152" s="56">
        <f t="shared" si="15"/>
        <v>0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40</v>
      </c>
      <c r="G159" s="213"/>
      <c r="H159" s="211">
        <f>COUNTIFS(ローデータ!$B$12:$B$1011,1,ローデータ!$G$12:$G$1011,$G$4,ローデータ!$I$12:$I$1011,$C$14,ローデータ!$K$12:$K$1011,H157)</f>
        <v>22</v>
      </c>
      <c r="I159" s="213"/>
      <c r="J159" s="211">
        <f>COUNTIFS(ローデータ!$B$12:$B$1011,1,ローデータ!$G$12:$G$1011,$G$4,ローデータ!$I$12:$I$1011,$C$14,ローデータ!$K$12:$K$1011,J157)</f>
        <v>7</v>
      </c>
      <c r="K159" s="212"/>
      <c r="L159" s="213"/>
      <c r="M159" s="56">
        <f t="shared" ref="M159:M171" si="16">SUM(F159:L159)</f>
        <v>69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1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40</v>
      </c>
      <c r="G171" s="213"/>
      <c r="H171" s="211">
        <f>SUM(H159:I170)</f>
        <v>23</v>
      </c>
      <c r="I171" s="213"/>
      <c r="J171" s="211">
        <f>SUM(J159:L170)</f>
        <v>7</v>
      </c>
      <c r="K171" s="212"/>
      <c r="L171" s="213"/>
      <c r="M171" s="56">
        <f t="shared" si="16"/>
        <v>70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30</v>
      </c>
      <c r="G179" s="56">
        <f>COUNTIFS(ローデータ!$B$12:$B$1011,1,ローデータ!$G$12:$G$1011,$G$4,ローデータ!$I$12:$I$1011,$C$14,ローデータ!$K$12:$K$1011,$B$21,ローデータ!$L$12:$L$1011,G176)</f>
        <v>9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40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30</v>
      </c>
      <c r="G191" s="56">
        <f>SUM(G179:G190)</f>
        <v>9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7">
        <f t="shared" si="17"/>
        <v>40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30</v>
      </c>
      <c r="H198" s="90">
        <f>SUMIFS(ローデータ!O12:O1011,ローデータ!$B$12:$B$1011,1,ローデータ!$G$12:$G$1011,$G$4,ローデータ!$I$12:$I$1011,$C$14,ローデータ!$K$12:$K$1011,$B$21)</f>
        <v>16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58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30</v>
      </c>
      <c r="H210" s="95">
        <f>SUM(H198:H209)</f>
        <v>16</v>
      </c>
      <c r="I210" s="95">
        <f t="shared" si="19"/>
        <v>7</v>
      </c>
      <c r="J210" s="95">
        <f>SUM(J198:J209)</f>
        <v>0</v>
      </c>
      <c r="K210" s="119">
        <f t="shared" si="18"/>
        <v>58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2</v>
      </c>
      <c r="I216" s="56">
        <f>SUM(F216:H216)</f>
        <v>22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1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21</v>
      </c>
      <c r="G228" s="56">
        <f>SUM(G216:G227)</f>
        <v>0</v>
      </c>
      <c r="H228" s="56">
        <f>SUM(H216:H227)</f>
        <v>2</v>
      </c>
      <c r="I228" s="56">
        <f t="shared" si="20"/>
        <v>23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17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6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27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1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1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2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18</v>
      </c>
      <c r="H246" s="95">
        <f t="shared" si="22"/>
        <v>0</v>
      </c>
      <c r="I246" s="95">
        <f>SUM(I234:I245)</f>
        <v>0</v>
      </c>
      <c r="J246" s="95">
        <f t="shared" si="22"/>
        <v>7</v>
      </c>
      <c r="K246" s="95">
        <f>SUM(K234:K245)</f>
        <v>2</v>
      </c>
      <c r="L246" s="95">
        <f t="shared" si="22"/>
        <v>0</v>
      </c>
      <c r="M246" s="56">
        <f t="shared" si="21"/>
        <v>29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6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7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6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7</v>
      </c>
      <c r="L284" s="95">
        <f>SUM(L272:L283)</f>
        <v>0</v>
      </c>
      <c r="M284" s="95">
        <f t="shared" ref="M284:R284" si="29">SUM(M272:M283)</f>
        <v>7</v>
      </c>
      <c r="N284" s="95">
        <f t="shared" si="29"/>
        <v>2</v>
      </c>
      <c r="O284" s="95">
        <f t="shared" si="29"/>
        <v>0</v>
      </c>
      <c r="P284" s="95">
        <f t="shared" si="29"/>
        <v>4</v>
      </c>
      <c r="Q284" s="95">
        <f t="shared" si="29"/>
        <v>0</v>
      </c>
      <c r="R284" s="95">
        <f t="shared" si="29"/>
        <v>0</v>
      </c>
      <c r="S284" s="56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12</v>
      </c>
      <c r="H4" s="147" t="s">
        <v>53</v>
      </c>
      <c r="K4" s="228">
        <f>COUNTIFS(ローデータ!B12:B1011,1,ローデータ!G12:G1011,$G$4)</f>
        <v>56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2</v>
      </c>
      <c r="K10" s="56">
        <f>SUM(B10:J10)</f>
        <v>56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56</v>
      </c>
      <c r="D16" s="56">
        <f>SUM(B16:C16)</f>
        <v>56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35</v>
      </c>
      <c r="C23" s="213"/>
      <c r="D23" s="211">
        <f>COUNTIFS(ローデータ!$B$12:$B$1011,1,ローデータ!$G$12:$G$1011,$G$4,ローデータ!$K$12:$K$1011,D21)</f>
        <v>15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18</v>
      </c>
      <c r="L29" s="86">
        <f>SUMIFS(ローデータ!O12:O1011,ローデータ!$B$12:$B$1011,1,ローデータ!$G$12:$G$1011,$G$4,ローデータ!$K$12:$K$1011,$B$21)</f>
        <v>14</v>
      </c>
      <c r="M29" s="86">
        <f>SUMIFS(ローデータ!P12:P1011,ローデータ!$B$12:$B$1011,1,ローデータ!$G$12:$G$1011,$G$4,ローデータ!$K$12:$K$1011,$B$21)</f>
        <v>8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30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15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9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6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9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6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0" t="s">
        <v>50</v>
      </c>
      <c r="B68" s="401"/>
      <c r="C68" s="100">
        <f>SUM(C59:C67)</f>
        <v>56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1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4</v>
      </c>
      <c r="F76" s="213"/>
      <c r="G76" s="211">
        <f>COUNTIFS(ローデータ!$B$12:$B$1011,1,ローデータ!$G$12:$G$1011,$G$4,ローデータ!$H$12:$H$1011,$A$76,ローデータ!$K$12:$K$1011,G73)</f>
        <v>4</v>
      </c>
      <c r="H76" s="212"/>
      <c r="I76" s="212"/>
      <c r="J76" s="104">
        <f t="shared" si="2"/>
        <v>11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4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9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8</v>
      </c>
      <c r="D79" s="213"/>
      <c r="E79" s="211">
        <f>COUNTIFS(ローデータ!$B$12:$B$1011,1,ローデータ!$G$12:$G$1011,$G$4,ローデータ!$H$12:$H$1011,$A$79,ローデータ!$K$12:$K$1011,E73)</f>
        <v>3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4</v>
      </c>
      <c r="D82" s="213"/>
      <c r="E82" s="211">
        <f>COUNTIFS(ローデータ!$B$12:$B$1011,1,ローデータ!$G$12:$G$1011,$G$4,ローデータ!$H$12:$H$1011,$A$82,ローデータ!$K$12:$K$1011,E73)</f>
        <v>2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6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35</v>
      </c>
      <c r="D84" s="403"/>
      <c r="E84" s="402">
        <f>SUM(E75:F83)</f>
        <v>15</v>
      </c>
      <c r="F84" s="403"/>
      <c r="G84" s="404">
        <f>SUM(G75:I83)</f>
        <v>6</v>
      </c>
      <c r="H84" s="404"/>
      <c r="I84" s="402"/>
      <c r="J84" s="106">
        <f t="shared" si="2"/>
        <v>56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9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5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3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2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3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6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2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4</v>
      </c>
      <c r="M101" s="103">
        <f>SUM(M92:M100)</f>
        <v>18</v>
      </c>
      <c r="N101" s="103">
        <f>SUM(N92:N100)</f>
        <v>14</v>
      </c>
      <c r="O101" s="103">
        <f>SUM(O92:O100)</f>
        <v>8</v>
      </c>
      <c r="P101" s="103">
        <f>SUM(P92:P100)</f>
        <v>0</v>
      </c>
      <c r="Q101" s="103">
        <f t="shared" si="3"/>
        <v>44</v>
      </c>
    </row>
    <row r="102" spans="1:17" ht="14.1" customHeight="1" x14ac:dyDescent="0.15">
      <c r="A102" s="140" t="s">
        <v>50</v>
      </c>
      <c r="B102" s="141"/>
      <c r="C102" s="56">
        <f>SUM(C93:C101)</f>
        <v>30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4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2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14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15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9</v>
      </c>
      <c r="P118" s="109">
        <f t="shared" si="8"/>
        <v>0</v>
      </c>
      <c r="Q118" s="109">
        <f t="shared" si="5"/>
        <v>15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4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1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1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5</v>
      </c>
      <c r="J136" s="109">
        <f>SUM(J127:J135)</f>
        <v>1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4</v>
      </c>
      <c r="E144" s="91">
        <f>SUMIFS(ローデータ!$O$12:$O$1011,ローデータ!$B$12:$B$1011,1,ローデータ!$G$12:$G$1011,$G$4,ローデータ!$K$12:$K$1011,$F$21,ローデータ!$H$12:$H$1011,A144)</f>
        <v>2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7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1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6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9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35</v>
      </c>
      <c r="G159" s="213"/>
      <c r="H159" s="211">
        <f>COUNTIFS(ローデータ!$B$12:$B$1011,1,ローデータ!$G$12:$G$1011,$G$4,ローデータ!$I$12:$I$1011,$C$14,ローデータ!$K$12:$K$1011,H157)</f>
        <v>15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56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35</v>
      </c>
      <c r="G171" s="213"/>
      <c r="H171" s="211">
        <f>SUM(H159:I170)</f>
        <v>15</v>
      </c>
      <c r="I171" s="213"/>
      <c r="J171" s="211">
        <f>SUM(J159:L170)</f>
        <v>6</v>
      </c>
      <c r="K171" s="212"/>
      <c r="L171" s="213"/>
      <c r="M171" s="56">
        <f t="shared" si="16"/>
        <v>56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30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30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18</v>
      </c>
      <c r="H198" s="90">
        <f>SUMIFS(ローデータ!O12:O1011,ローデータ!$B$12:$B$1011,1,ローデータ!$G$12:$G$1011,$G$4,ローデータ!$I$12:$I$1011,$C$14,ローデータ!$K$12:$K$1011,$B$21)</f>
        <v>14</v>
      </c>
      <c r="I198" s="90">
        <f>SUMIFS(ローデータ!P12:P1011,ローデータ!$B$12:$B$1011,1,ローデータ!$G$12:$G$1011,$G$4,ローデータ!$I$12:$I$1011,$C$14,ローデータ!$K$12:$K$1011,$B$21)</f>
        <v>8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18</v>
      </c>
      <c r="H210" s="95">
        <f>SUM(H198:H209)</f>
        <v>14</v>
      </c>
      <c r="I210" s="95">
        <f t="shared" si="19"/>
        <v>8</v>
      </c>
      <c r="J210" s="95">
        <f>SUM(J198:J209)</f>
        <v>0</v>
      </c>
      <c r="K210" s="119">
        <f t="shared" si="18"/>
        <v>44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14</v>
      </c>
      <c r="G228" s="56">
        <f>SUM(G216:G227)</f>
        <v>0</v>
      </c>
      <c r="H228" s="56">
        <f>SUM(H216:H227)</f>
        <v>1</v>
      </c>
      <c r="I228" s="56">
        <f t="shared" si="20"/>
        <v>15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9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9</v>
      </c>
      <c r="L246" s="95">
        <f t="shared" si="22"/>
        <v>0</v>
      </c>
      <c r="M246" s="56">
        <f t="shared" si="21"/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5</v>
      </c>
      <c r="M266" s="95">
        <f>SUM(M254:M265)</f>
        <v>1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3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13</v>
      </c>
      <c r="H4" s="147" t="s">
        <v>53</v>
      </c>
      <c r="K4" s="228">
        <f>COUNTIFS(ローデータ!B12:B1011,1,ローデータ!G12:G1011,$G$4)</f>
        <v>47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15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47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2</v>
      </c>
      <c r="C16" s="56">
        <f>COUNTIFS(ローデータ!$B$12:$B$1011,1,ローデータ!$G$12:$G$1011,$G$4,ローデータ!$I$12:$I$1011,C14)</f>
        <v>45</v>
      </c>
      <c r="D16" s="56">
        <f>SUM(B16:C16)</f>
        <v>47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1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28</v>
      </c>
      <c r="C23" s="213"/>
      <c r="D23" s="211">
        <f>COUNTIFS(ローデータ!$B$12:$B$1011,1,ローデータ!$G$12:$G$1011,$G$4,ローデータ!$K$12:$K$1011,D21)</f>
        <v>11</v>
      </c>
      <c r="E23" s="213"/>
      <c r="F23" s="211">
        <f>COUNTIFS(ローデータ!$B$12:$B$1011,1,ローデータ!$G$12:$G$1011,$G$4,ローデータ!$K$12:$K$1011,F21)</f>
        <v>8</v>
      </c>
      <c r="G23" s="212"/>
      <c r="H23" s="213"/>
      <c r="I23" s="56">
        <f>SUM(B23:H23)</f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21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35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28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8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8</v>
      </c>
      <c r="H44" s="89">
        <f>COUNTIFS(ローデータ!$B$12:$B$1011,1,ローデータ!$G$12:$G$1011,$G$4,ローデータ!$K$12:$K$1011,$F$21,ローデータ!$S$12:$S$1011,H41)</f>
        <v>8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8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8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8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8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3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1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1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45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1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6</v>
      </c>
      <c r="F76" s="213"/>
      <c r="G76" s="211">
        <f>COUNTIFS(ローデータ!$B$12:$B$1011,1,ローデータ!$G$12:$G$1011,$G$4,ローデータ!$H$12:$H$1011,$A$76,ローデータ!$K$12:$K$1011,G73)</f>
        <v>4</v>
      </c>
      <c r="H76" s="212"/>
      <c r="I76" s="212"/>
      <c r="J76" s="104">
        <f t="shared" si="2"/>
        <v>15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4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7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28</v>
      </c>
      <c r="D84" s="403"/>
      <c r="E84" s="402">
        <f>SUM(E75:F83)</f>
        <v>11</v>
      </c>
      <c r="F84" s="403"/>
      <c r="G84" s="404">
        <f>SUM(G75:I83)</f>
        <v>8</v>
      </c>
      <c r="H84" s="404"/>
      <c r="I84" s="402"/>
      <c r="J84" s="106">
        <f t="shared" si="2"/>
        <v>47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1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6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21</v>
      </c>
      <c r="N101" s="103">
        <f>SUM(N92:N100)</f>
        <v>7</v>
      </c>
      <c r="O101" s="103">
        <f>SUM(O92:O100)</f>
        <v>3</v>
      </c>
      <c r="P101" s="103">
        <f>SUM(P92:P100)</f>
        <v>1</v>
      </c>
      <c r="Q101" s="103">
        <f t="shared" si="3"/>
        <v>35</v>
      </c>
    </row>
    <row r="102" spans="1:17" ht="14.1" customHeight="1" x14ac:dyDescent="0.15">
      <c r="A102" s="140" t="s">
        <v>50</v>
      </c>
      <c r="B102" s="141"/>
      <c r="C102" s="56">
        <f>SUM(C93:C101)</f>
        <v>28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1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6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4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1</v>
      </c>
      <c r="F112" s="110">
        <f t="shared" si="6"/>
        <v>4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9</v>
      </c>
      <c r="D118" s="109">
        <f t="shared" ref="D118:E118" si="7">SUM(D109:D117)</f>
        <v>1</v>
      </c>
      <c r="E118" s="109">
        <f t="shared" si="7"/>
        <v>1</v>
      </c>
      <c r="F118" s="109">
        <f>SUM(C118:E118)</f>
        <v>11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5</v>
      </c>
      <c r="O118" s="109">
        <f t="shared" si="8"/>
        <v>4</v>
      </c>
      <c r="P118" s="109">
        <f t="shared" si="8"/>
        <v>0</v>
      </c>
      <c r="Q118" s="109">
        <f t="shared" si="5"/>
        <v>15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4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8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8</v>
      </c>
      <c r="I136" s="111">
        <f>SUM(I127:I135)</f>
        <v>8</v>
      </c>
      <c r="J136" s="109">
        <f>SUM(J127:J135)</f>
        <v>0</v>
      </c>
      <c r="K136" s="109">
        <f>SUM(K127:K135)</f>
        <v>0</v>
      </c>
      <c r="L136" s="109">
        <f t="shared" si="9"/>
        <v>8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4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4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2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8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8</v>
      </c>
      <c r="I152" s="56">
        <f t="shared" ref="I152:O152" si="15">SUM(I143:I151)</f>
        <v>0</v>
      </c>
      <c r="J152" s="56">
        <f t="shared" si="15"/>
        <v>8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3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27</v>
      </c>
      <c r="G159" s="213"/>
      <c r="H159" s="211">
        <f>COUNTIFS(ローデータ!$B$12:$B$1011,1,ローデータ!$G$12:$G$1011,$G$4,ローデータ!$I$12:$I$1011,$C$14,ローデータ!$K$12:$K$1011,H157)</f>
        <v>10</v>
      </c>
      <c r="I159" s="213"/>
      <c r="J159" s="211">
        <f>COUNTIFS(ローデータ!$B$12:$B$1011,1,ローデータ!$G$12:$G$1011,$G$4,ローデータ!$I$12:$I$1011,$C$14,ローデータ!$K$12:$K$1011,J157)</f>
        <v>8</v>
      </c>
      <c r="K159" s="212"/>
      <c r="L159" s="213"/>
      <c r="M159" s="56">
        <f t="shared" ref="M159:M171" si="16">SUM(F159:L159)</f>
        <v>45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1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1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28</v>
      </c>
      <c r="G171" s="213"/>
      <c r="H171" s="211">
        <f>SUM(H159:I170)</f>
        <v>11</v>
      </c>
      <c r="I171" s="213"/>
      <c r="J171" s="211">
        <f>SUM(J159:L170)</f>
        <v>8</v>
      </c>
      <c r="K171" s="212"/>
      <c r="L171" s="213"/>
      <c r="M171" s="56">
        <f t="shared" si="16"/>
        <v>47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1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1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28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20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34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1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1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21</v>
      </c>
      <c r="H210" s="95">
        <f>SUM(H198:H209)</f>
        <v>7</v>
      </c>
      <c r="I210" s="95">
        <f t="shared" si="19"/>
        <v>3</v>
      </c>
      <c r="J210" s="95">
        <f>SUM(J198:J209)</f>
        <v>1</v>
      </c>
      <c r="K210" s="119">
        <f t="shared" si="18"/>
        <v>35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1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1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9</v>
      </c>
      <c r="G228" s="56">
        <f>SUM(G216:G227)</f>
        <v>1</v>
      </c>
      <c r="H228" s="56">
        <f>SUM(H216:H227)</f>
        <v>1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4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1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1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2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5</v>
      </c>
      <c r="K246" s="95">
        <f>SUM(K234:K245)</f>
        <v>4</v>
      </c>
      <c r="L246" s="95">
        <f t="shared" si="22"/>
        <v>0</v>
      </c>
      <c r="M246" s="56">
        <f t="shared" si="21"/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8</v>
      </c>
      <c r="L266" s="95">
        <f>SUM(L254:L265)</f>
        <v>8</v>
      </c>
      <c r="M266" s="95">
        <f>SUM(M254:M265)</f>
        <v>0</v>
      </c>
      <c r="N266" s="95">
        <f>SUM(N254:N265)</f>
        <v>0</v>
      </c>
      <c r="O266" s="56">
        <f>SUM(L266:N266)</f>
        <v>8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8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3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3</v>
      </c>
      <c r="H284" s="56">
        <f t="shared" si="28"/>
        <v>2</v>
      </c>
      <c r="I284" s="56">
        <f t="shared" si="28"/>
        <v>1</v>
      </c>
      <c r="J284" s="56">
        <f t="shared" si="28"/>
        <v>0</v>
      </c>
      <c r="K284" s="96">
        <f t="shared" si="26"/>
        <v>7</v>
      </c>
      <c r="L284" s="95">
        <f>SUM(L272:L283)</f>
        <v>0</v>
      </c>
      <c r="M284" s="95">
        <f t="shared" ref="M284:R284" si="29">SUM(M272:M283)</f>
        <v>8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3</v>
      </c>
      <c r="R284" s="95">
        <f t="shared" si="29"/>
        <v>0</v>
      </c>
      <c r="S284" s="56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14</v>
      </c>
      <c r="H4" s="147" t="s">
        <v>53</v>
      </c>
      <c r="K4" s="228">
        <f>COUNTIFS(ローデータ!B12:B1011,1,ローデータ!G12:G1011,$G$4)</f>
        <v>48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15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48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48</v>
      </c>
      <c r="D16" s="56">
        <f>SUM(B16:C16)</f>
        <v>48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34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24</v>
      </c>
      <c r="L29" s="86">
        <f>SUMIFS(ローデータ!O12:O1011,ローデータ!$B$12:$B$1011,1,ローデータ!$G$12:$G$1011,$G$4,ローデータ!$K$12:$K$1011,$B$21)</f>
        <v>6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2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6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6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48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2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8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10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15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9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4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34</v>
      </c>
      <c r="D84" s="403"/>
      <c r="E84" s="402">
        <f>SUM(E75:F83)</f>
        <v>8</v>
      </c>
      <c r="F84" s="403"/>
      <c r="G84" s="404">
        <f>SUM(G75:I83)</f>
        <v>6</v>
      </c>
      <c r="H84" s="404"/>
      <c r="I84" s="402"/>
      <c r="J84" s="106">
        <f t="shared" si="2"/>
        <v>48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8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9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8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8</v>
      </c>
      <c r="N94" s="88">
        <f>SUMIFS(ローデータ!$O$12:$O$1011,ローデータ!$B$12:$B$1011,1,ローデータ!$G$12:$G$1011,$G$4,ローデータ!$K$12:$K$1011,$B$21,ローデータ!$H$12:$H$1011,J94)</f>
        <v>3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6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3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2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1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6</v>
      </c>
      <c r="M101" s="103">
        <f>SUM(M92:M100)</f>
        <v>24</v>
      </c>
      <c r="N101" s="103">
        <f>SUM(N92:N100)</f>
        <v>6</v>
      </c>
      <c r="O101" s="103">
        <f>SUM(O92:O100)</f>
        <v>5</v>
      </c>
      <c r="P101" s="103">
        <f>SUM(P92:P100)</f>
        <v>0</v>
      </c>
      <c r="Q101" s="103">
        <f t="shared" si="3"/>
        <v>41</v>
      </c>
    </row>
    <row r="102" spans="1:17" ht="14.1" customHeight="1" x14ac:dyDescent="0.15">
      <c r="A102" s="140" t="s">
        <v>50</v>
      </c>
      <c r="B102" s="141"/>
      <c r="C102" s="56">
        <f>SUM(C93:C101)</f>
        <v>32</v>
      </c>
      <c r="D102" s="56">
        <f>SUM(D93:D101)</f>
        <v>0</v>
      </c>
      <c r="E102" s="56">
        <f>SUM(E93:E101)</f>
        <v>2</v>
      </c>
      <c r="F102" s="56">
        <f>SUM(F93:F101)</f>
        <v>0</v>
      </c>
      <c r="G102" s="56">
        <f>SUM(G93:G101)</f>
        <v>0</v>
      </c>
      <c r="H102" s="56">
        <f t="shared" si="4"/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2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2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2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2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6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0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6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0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34</v>
      </c>
      <c r="G159" s="213"/>
      <c r="H159" s="211">
        <f>COUNTIFS(ローデータ!$B$12:$B$1011,1,ローデータ!$G$12:$G$1011,$G$4,ローデータ!$I$12:$I$1011,$C$14,ローデータ!$K$12:$K$1011,H157)</f>
        <v>8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48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34</v>
      </c>
      <c r="G171" s="213"/>
      <c r="H171" s="211">
        <f>SUM(H159:I170)</f>
        <v>8</v>
      </c>
      <c r="I171" s="213"/>
      <c r="J171" s="211">
        <f>SUM(J159:L170)</f>
        <v>6</v>
      </c>
      <c r="K171" s="212"/>
      <c r="L171" s="213"/>
      <c r="M171" s="56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2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32</v>
      </c>
      <c r="G191" s="56">
        <f>SUM(G179:G190)</f>
        <v>0</v>
      </c>
      <c r="H191" s="56">
        <f>SUM(H179:H190)</f>
        <v>2</v>
      </c>
      <c r="I191" s="56">
        <f>SUM(I179:I190)</f>
        <v>0</v>
      </c>
      <c r="J191" s="56">
        <f>SUM(J179:J190)</f>
        <v>0</v>
      </c>
      <c r="K191" s="107">
        <f t="shared" si="17"/>
        <v>34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24</v>
      </c>
      <c r="H198" s="90">
        <f>SUMIFS(ローデータ!O12:O1011,ローデータ!$B$12:$B$1011,1,ローデータ!$G$12:$G$1011,$G$4,ローデータ!$I$12:$I$1011,$C$14,ローデータ!$K$12:$K$1011,$B$21)</f>
        <v>6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24</v>
      </c>
      <c r="H210" s="95">
        <f>SUM(H198:H209)</f>
        <v>6</v>
      </c>
      <c r="I210" s="95">
        <f t="shared" si="19"/>
        <v>5</v>
      </c>
      <c r="J210" s="95">
        <f>SUM(J198:J209)</f>
        <v>0</v>
      </c>
      <c r="K210" s="119">
        <f t="shared" si="18"/>
        <v>41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0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6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6</v>
      </c>
      <c r="N284" s="95">
        <f t="shared" si="29"/>
        <v>0</v>
      </c>
      <c r="O284" s="95">
        <f t="shared" si="29"/>
        <v>0</v>
      </c>
      <c r="P284" s="95">
        <f t="shared" si="29"/>
        <v>3</v>
      </c>
      <c r="Q284" s="95">
        <f t="shared" si="29"/>
        <v>1</v>
      </c>
      <c r="R284" s="95">
        <f t="shared" si="29"/>
        <v>0</v>
      </c>
      <c r="S284" s="56">
        <f t="shared" si="27"/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15</v>
      </c>
      <c r="H4" s="147" t="s">
        <v>53</v>
      </c>
      <c r="K4" s="228">
        <f>COUNTIFS(ローデータ!B12:B1011,1,ローデータ!G12:G1011,$G$4)</f>
        <v>55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19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8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55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54</v>
      </c>
      <c r="D16" s="56">
        <f>SUM(B16:C16)</f>
        <v>55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37</v>
      </c>
      <c r="C23" s="213"/>
      <c r="D23" s="211">
        <f>COUNTIFS(ローデータ!$B$12:$B$1011,1,ローデータ!$G$12:$G$1011,$G$4,ローデータ!$K$12:$K$1011,D21)</f>
        <v>14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27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34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6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1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1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8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8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54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10</v>
      </c>
      <c r="D76" s="213"/>
      <c r="E76" s="211">
        <f>COUNTIFS(ローデータ!$B$12:$B$1011,1,ローデータ!$G$12:$G$1011,$G$4,ローデータ!$H$12:$H$1011,$A$76,ローデータ!$K$12:$K$1011,E73)</f>
        <v>6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19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7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3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8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8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37</v>
      </c>
      <c r="D84" s="403"/>
      <c r="E84" s="402">
        <f>SUM(E75:F83)</f>
        <v>14</v>
      </c>
      <c r="F84" s="403"/>
      <c r="G84" s="404">
        <f>SUM(G75:I83)</f>
        <v>4</v>
      </c>
      <c r="H84" s="404"/>
      <c r="I84" s="402"/>
      <c r="J84" s="106">
        <f t="shared" si="2"/>
        <v>55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9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2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4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8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7</v>
      </c>
      <c r="N97" s="88">
        <f>SUMIFS(ローデータ!$O$12:$O$1011,ローデータ!$B$12:$B$1011,1,ローデータ!$G$12:$G$1011,$G$4,ローデータ!$K$12:$K$1011,$B$21,ローデータ!$H$12:$H$1011,J97)</f>
        <v>5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8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8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27</v>
      </c>
      <c r="N101" s="103">
        <f>SUM(N92:N100)</f>
        <v>5</v>
      </c>
      <c r="O101" s="103">
        <f>SUM(O92:O100)</f>
        <v>7</v>
      </c>
      <c r="P101" s="103">
        <f>SUM(P92:P100)</f>
        <v>0</v>
      </c>
      <c r="Q101" s="103">
        <f t="shared" si="3"/>
        <v>43</v>
      </c>
    </row>
    <row r="102" spans="1:17" ht="14.1" customHeight="1" x14ac:dyDescent="0.15">
      <c r="A102" s="140" t="s">
        <v>50</v>
      </c>
      <c r="B102" s="141"/>
      <c r="C102" s="56">
        <f>SUM(C93:C101)</f>
        <v>34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6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6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6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3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2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1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2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14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14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10</v>
      </c>
      <c r="L118" s="109">
        <f t="shared" si="8"/>
        <v>0</v>
      </c>
      <c r="M118" s="109">
        <f t="shared" si="8"/>
        <v>0</v>
      </c>
      <c r="N118" s="109">
        <f t="shared" si="8"/>
        <v>6</v>
      </c>
      <c r="O118" s="109">
        <f t="shared" si="8"/>
        <v>3</v>
      </c>
      <c r="P118" s="109">
        <f t="shared" si="8"/>
        <v>0</v>
      </c>
      <c r="Q118" s="109">
        <f t="shared" si="5"/>
        <v>19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1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1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1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1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1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37</v>
      </c>
      <c r="G159" s="213"/>
      <c r="H159" s="211">
        <f>COUNTIFS(ローデータ!$B$12:$B$1011,1,ローデータ!$G$12:$G$1011,$G$4,ローデータ!$I$12:$I$1011,$C$14,ローデータ!$K$12:$K$1011,H157)</f>
        <v>13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54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1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37</v>
      </c>
      <c r="G171" s="213"/>
      <c r="H171" s="211">
        <f>SUM(H159:I170)</f>
        <v>14</v>
      </c>
      <c r="I171" s="213"/>
      <c r="J171" s="211">
        <f>SUM(J159:L170)</f>
        <v>4</v>
      </c>
      <c r="K171" s="212"/>
      <c r="L171" s="213"/>
      <c r="M171" s="56">
        <f t="shared" si="16"/>
        <v>55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34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34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37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27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27</v>
      </c>
      <c r="H210" s="95">
        <f>SUM(H198:H209)</f>
        <v>5</v>
      </c>
      <c r="I210" s="95">
        <f t="shared" si="19"/>
        <v>7</v>
      </c>
      <c r="J210" s="95">
        <f>SUM(J198:J209)</f>
        <v>0</v>
      </c>
      <c r="K210" s="119">
        <f t="shared" si="18"/>
        <v>43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13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1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14</v>
      </c>
      <c r="G228" s="56">
        <f>SUM(G216:G227)</f>
        <v>0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9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6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1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1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10</v>
      </c>
      <c r="H246" s="95">
        <f t="shared" si="22"/>
        <v>0</v>
      </c>
      <c r="I246" s="95">
        <f>SUM(I234:I245)</f>
        <v>0</v>
      </c>
      <c r="J246" s="95">
        <f t="shared" si="22"/>
        <v>6</v>
      </c>
      <c r="K246" s="95">
        <f>SUM(K234:K245)</f>
        <v>3</v>
      </c>
      <c r="L246" s="95">
        <f t="shared" si="22"/>
        <v>0</v>
      </c>
      <c r="M246" s="56">
        <f t="shared" si="21"/>
        <v>19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7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1</v>
      </c>
      <c r="J284" s="56">
        <f t="shared" si="28"/>
        <v>0</v>
      </c>
      <c r="K284" s="96">
        <f t="shared" si="26"/>
        <v>5</v>
      </c>
      <c r="L284" s="95">
        <f>SUM(L272:L283)</f>
        <v>1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1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16</v>
      </c>
      <c r="H4" s="147" t="s">
        <v>53</v>
      </c>
      <c r="K4" s="228">
        <f>COUNTIFS(ローデータ!B12:B1011,1,ローデータ!G12:G1011,$G$4)</f>
        <v>50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23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50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49</v>
      </c>
      <c r="D16" s="56">
        <f>SUM(B16:C16)</f>
        <v>50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23</v>
      </c>
      <c r="C23" s="213"/>
      <c r="D23" s="211">
        <f>COUNTIFS(ローデータ!$B$12:$B$1011,1,ローデータ!$G$12:$G$1011,$G$4,ローデータ!$K$12:$K$1011,D21)</f>
        <v>19</v>
      </c>
      <c r="E23" s="213"/>
      <c r="F23" s="211">
        <f>COUNTIFS(ローデータ!$B$12:$B$1011,1,ローデータ!$G$12:$G$1011,$G$4,ローデータ!$K$12:$K$1011,F21)</f>
        <v>8</v>
      </c>
      <c r="G23" s="212"/>
      <c r="H23" s="213"/>
      <c r="I23" s="56">
        <f>SUM(B23:H23)</f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18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17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19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10</v>
      </c>
      <c r="O36" s="56">
        <f>SUMIFS(ローデータ!Y12:Y1011,ローデータ!$B$12:$B$1011,1,ローデータ!$G$12:$G$1011,$G$4,ローデータ!$K$12:$K$1011,$D$21)</f>
        <v>10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31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8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8</v>
      </c>
      <c r="H44" s="89">
        <f>COUNTIFS(ローデータ!$B$12:$B$1011,1,ローデータ!$G$12:$G$1011,$G$4,ローデータ!$K$12:$K$1011,$F$21,ローデータ!$S$12:$S$1011,H41)</f>
        <v>8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8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5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8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6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1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49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1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11</v>
      </c>
      <c r="D76" s="213"/>
      <c r="E76" s="211">
        <f>COUNTIFS(ローデータ!$B$12:$B$1011,1,ローデータ!$G$12:$G$1011,$G$4,ローデータ!$H$12:$H$1011,$A$76,ローデータ!$K$12:$K$1011,E73)</f>
        <v>8</v>
      </c>
      <c r="F76" s="213"/>
      <c r="G76" s="211">
        <f>COUNTIFS(ローデータ!$B$12:$B$1011,1,ローデータ!$G$12:$G$1011,$G$4,ローデータ!$H$12:$H$1011,$A$76,ローデータ!$K$12:$K$1011,G73)</f>
        <v>4</v>
      </c>
      <c r="H76" s="212"/>
      <c r="I76" s="212"/>
      <c r="J76" s="104">
        <f t="shared" si="2"/>
        <v>23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4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23</v>
      </c>
      <c r="D84" s="403"/>
      <c r="E84" s="402">
        <f>SUM(E75:F83)</f>
        <v>19</v>
      </c>
      <c r="F84" s="403"/>
      <c r="G84" s="404">
        <f>SUM(G75:I83)</f>
        <v>8</v>
      </c>
      <c r="H84" s="404"/>
      <c r="I84" s="402"/>
      <c r="J84" s="106">
        <f t="shared" si="2"/>
        <v>50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9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18</v>
      </c>
      <c r="N101" s="103">
        <f>SUM(N92:N100)</f>
        <v>3</v>
      </c>
      <c r="O101" s="103">
        <f>SUM(O92:O100)</f>
        <v>3</v>
      </c>
      <c r="P101" s="103">
        <f>SUM(P92:P100)</f>
        <v>0</v>
      </c>
      <c r="Q101" s="103">
        <f t="shared" si="3"/>
        <v>25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2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7</v>
      </c>
      <c r="D110" s="109">
        <f>COUNTIFS(ローデータ!$B$12:$B$1011,1,ローデータ!$G$12:$G$1011,$G$4,ローデータ!$K$12:$K$1011,$D$21,ローデータ!$S$12:$S$1011,$D$107,ローデータ!$H$12:$H$1011,A110)</f>
        <v>1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8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6</v>
      </c>
      <c r="O110" s="109">
        <f>SUMIFS(ローデータ!$Y$12:$Y$1011,ローデータ!$B$12:$B$1011,1,ローデータ!$G$12:$G$1011,$G$4,ローデータ!$K$12:$K$1011,$D$21,ローデータ!$H$12:$H$1011,H110)</f>
        <v>3</v>
      </c>
      <c r="P110" s="109">
        <f>SUMIFS(ローデータ!$Z$12:$Z$1011,ローデータ!$B$12:$B$1011,1,ローデータ!$G$12:$G$1011,$G$4,ローデータ!$K$12:$K$1011,$D$21,ローデータ!$H$12:$H$1011,H110)</f>
        <v>1</v>
      </c>
      <c r="Q110" s="111">
        <f t="shared" si="5"/>
        <v>14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4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2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4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2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5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17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19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10</v>
      </c>
      <c r="L118" s="109">
        <f t="shared" si="8"/>
        <v>0</v>
      </c>
      <c r="M118" s="109">
        <f t="shared" si="8"/>
        <v>0</v>
      </c>
      <c r="N118" s="109">
        <f t="shared" si="8"/>
        <v>10</v>
      </c>
      <c r="O118" s="109">
        <f t="shared" si="8"/>
        <v>10</v>
      </c>
      <c r="P118" s="109">
        <f t="shared" si="8"/>
        <v>1</v>
      </c>
      <c r="Q118" s="109">
        <f t="shared" si="5"/>
        <v>31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4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8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8</v>
      </c>
      <c r="I136" s="111">
        <f>SUM(I127:I135)</f>
        <v>8</v>
      </c>
      <c r="J136" s="109">
        <f>SUM(J127:J135)</f>
        <v>0</v>
      </c>
      <c r="K136" s="109">
        <f>SUM(K127:K135)</f>
        <v>0</v>
      </c>
      <c r="L136" s="109">
        <f t="shared" si="9"/>
        <v>8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3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8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6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23</v>
      </c>
      <c r="G159" s="213"/>
      <c r="H159" s="211">
        <f>COUNTIFS(ローデータ!$B$12:$B$1011,1,ローデータ!$G$12:$G$1011,$G$4,ローデータ!$I$12:$I$1011,$C$14,ローデータ!$K$12:$K$1011,H157)</f>
        <v>18</v>
      </c>
      <c r="I159" s="213"/>
      <c r="J159" s="211">
        <f>COUNTIFS(ローデータ!$B$12:$B$1011,1,ローデータ!$G$12:$G$1011,$G$4,ローデータ!$I$12:$I$1011,$C$14,ローデータ!$K$12:$K$1011,J157)</f>
        <v>8</v>
      </c>
      <c r="K159" s="212"/>
      <c r="L159" s="213"/>
      <c r="M159" s="56">
        <f t="shared" ref="M159:M171" si="16">SUM(F159:L159)</f>
        <v>49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1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23</v>
      </c>
      <c r="G171" s="213"/>
      <c r="H171" s="211">
        <f>SUM(H159:I170)</f>
        <v>19</v>
      </c>
      <c r="I171" s="213"/>
      <c r="J171" s="211">
        <f>SUM(J159:L170)</f>
        <v>8</v>
      </c>
      <c r="K171" s="212"/>
      <c r="L171" s="213"/>
      <c r="M171" s="56">
        <f t="shared" si="16"/>
        <v>50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23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23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18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18</v>
      </c>
      <c r="H210" s="95">
        <f>SUM(H198:H209)</f>
        <v>3</v>
      </c>
      <c r="I210" s="95">
        <f t="shared" si="19"/>
        <v>3</v>
      </c>
      <c r="J210" s="95">
        <f>SUM(J198:J209)</f>
        <v>0</v>
      </c>
      <c r="K210" s="119">
        <f t="shared" si="18"/>
        <v>25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16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18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1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17</v>
      </c>
      <c r="G228" s="56">
        <f>SUM(G216:G227)</f>
        <v>2</v>
      </c>
      <c r="H228" s="56">
        <f>SUM(H216:H227)</f>
        <v>0</v>
      </c>
      <c r="I228" s="56">
        <f t="shared" si="20"/>
        <v>19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9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9</v>
      </c>
      <c r="K234" s="90">
        <f>SUMIFS(ローデータ!Y12:Y1011,ローデータ!$B$12:$B$1011,1,ローデータ!$G$12:$G$1011,$G$4,ローデータ!$I$12:$I$1011,$C$14,ローデータ!$K$12:$K$1011,$D$21)</f>
        <v>10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28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1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1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1</v>
      </c>
      <c r="M236" s="56">
        <f t="shared" si="21"/>
        <v>3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10</v>
      </c>
      <c r="H246" s="95">
        <f t="shared" si="22"/>
        <v>0</v>
      </c>
      <c r="I246" s="95">
        <f>SUM(I234:I245)</f>
        <v>0</v>
      </c>
      <c r="J246" s="95">
        <f t="shared" si="22"/>
        <v>10</v>
      </c>
      <c r="K246" s="95">
        <f>SUM(K234:K245)</f>
        <v>10</v>
      </c>
      <c r="L246" s="95">
        <f t="shared" si="22"/>
        <v>1</v>
      </c>
      <c r="M246" s="56">
        <f t="shared" si="21"/>
        <v>31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8</v>
      </c>
      <c r="L266" s="95">
        <f>SUM(L254:L265)</f>
        <v>8</v>
      </c>
      <c r="M266" s="95">
        <f>SUM(M254:M265)</f>
        <v>0</v>
      </c>
      <c r="N266" s="95">
        <f>SUM(N254:N265)</f>
        <v>0</v>
      </c>
      <c r="O266" s="56">
        <f>SUM(L266:N266)</f>
        <v>8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6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3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6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17</v>
      </c>
      <c r="H4" s="147" t="s">
        <v>53</v>
      </c>
      <c r="K4" s="228">
        <f>COUNTIFS(ローデータ!B12:B1011,1,ローデータ!G12:G1011,$G$4)</f>
        <v>14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14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14</v>
      </c>
      <c r="D16" s="56">
        <f>SUM(B16:C16)</f>
        <v>14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11</v>
      </c>
      <c r="C23" s="213"/>
      <c r="D23" s="211">
        <f>COUNTIFS(ローデータ!$B$12:$B$1011,1,ローデータ!$G$12:$G$1011,$G$4,ローデータ!$K$12:$K$1011,D21)</f>
        <v>1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11</v>
      </c>
      <c r="D84" s="403"/>
      <c r="E84" s="402">
        <f>SUM(E75:F83)</f>
        <v>1</v>
      </c>
      <c r="F84" s="403"/>
      <c r="G84" s="404">
        <f>SUM(G75:I83)</f>
        <v>2</v>
      </c>
      <c r="H84" s="404"/>
      <c r="I84" s="402"/>
      <c r="J84" s="106">
        <f t="shared" si="2"/>
        <v>14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5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10</v>
      </c>
      <c r="N101" s="103">
        <f>SUM(N92:N100)</f>
        <v>0</v>
      </c>
      <c r="O101" s="103">
        <f>SUM(O92:O100)</f>
        <v>2</v>
      </c>
      <c r="P101" s="103">
        <f>SUM(P92:P100)</f>
        <v>0</v>
      </c>
      <c r="Q101" s="103">
        <f t="shared" si="3"/>
        <v>12</v>
      </c>
    </row>
    <row r="102" spans="1:17" ht="14.1" customHeight="1" x14ac:dyDescent="0.15">
      <c r="A102" s="140" t="s">
        <v>50</v>
      </c>
      <c r="B102" s="141"/>
      <c r="C102" s="56">
        <f>SUM(C93:C101)</f>
        <v>10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11</v>
      </c>
      <c r="G159" s="213"/>
      <c r="H159" s="211">
        <f>COUNTIFS(ローデータ!$B$12:$B$1011,1,ローデータ!$G$12:$G$1011,$G$4,ローデータ!$I$12:$I$1011,$C$14,ローデータ!$K$12:$K$1011,H157)</f>
        <v>1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14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11</v>
      </c>
      <c r="G171" s="213"/>
      <c r="H171" s="211">
        <f>SUM(H159:I170)</f>
        <v>1</v>
      </c>
      <c r="I171" s="213"/>
      <c r="J171" s="211">
        <f>SUM(J159:L170)</f>
        <v>2</v>
      </c>
      <c r="K171" s="212"/>
      <c r="L171" s="213"/>
      <c r="M171" s="56">
        <f t="shared" si="16"/>
        <v>14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10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10</v>
      </c>
      <c r="H210" s="95">
        <f>SUM(H198:H209)</f>
        <v>0</v>
      </c>
      <c r="I210" s="95">
        <f t="shared" si="19"/>
        <v>2</v>
      </c>
      <c r="J210" s="95">
        <f>SUM(J198:J209)</f>
        <v>0</v>
      </c>
      <c r="K210" s="119">
        <f t="shared" si="18"/>
        <v>12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23</v>
      </c>
      <c r="E4" s="121" t="str">
        <f>ローデータ!E4</f>
        <v>月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2020-06-05T01:33:33Z</dcterms:created>
  <dcterms:modified xsi:type="dcterms:W3CDTF">2020-06-05T01:33:41Z</dcterms:modified>
</cp:coreProperties>
</file>