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3" l="1"/>
  <c r="J64" i="73"/>
  <c r="R283" i="73"/>
  <c r="Q283" i="73"/>
  <c r="P283" i="73"/>
  <c r="O283" i="73"/>
  <c r="N283" i="73"/>
  <c r="M283" i="73"/>
  <c r="L283" i="73"/>
  <c r="J283" i="73"/>
  <c r="I283" i="73"/>
  <c r="H283" i="73"/>
  <c r="G283" i="73"/>
  <c r="F283" i="73"/>
  <c r="R282" i="73"/>
  <c r="Q282" i="73"/>
  <c r="P282" i="73"/>
  <c r="O282" i="73"/>
  <c r="N282" i="73"/>
  <c r="M282" i="73"/>
  <c r="L282" i="73"/>
  <c r="J282" i="73"/>
  <c r="I282" i="73"/>
  <c r="H282" i="73"/>
  <c r="G282" i="73"/>
  <c r="F282" i="73"/>
  <c r="R281" i="73"/>
  <c r="Q281" i="73"/>
  <c r="P281" i="73"/>
  <c r="O281" i="73"/>
  <c r="N281" i="73"/>
  <c r="M281" i="73"/>
  <c r="L281" i="73"/>
  <c r="J281" i="73"/>
  <c r="I281" i="73"/>
  <c r="H281" i="73"/>
  <c r="G281" i="73"/>
  <c r="F281" i="73"/>
  <c r="R280" i="73"/>
  <c r="Q280" i="73"/>
  <c r="P280" i="73"/>
  <c r="O280" i="73"/>
  <c r="N280" i="73"/>
  <c r="M280" i="73"/>
  <c r="L280" i="73"/>
  <c r="J280" i="73"/>
  <c r="I280" i="73"/>
  <c r="H280" i="73"/>
  <c r="G280" i="73"/>
  <c r="F280" i="73"/>
  <c r="R279" i="73"/>
  <c r="Q279" i="73"/>
  <c r="P279" i="73"/>
  <c r="O279" i="73"/>
  <c r="N279" i="73"/>
  <c r="M279" i="73"/>
  <c r="L279" i="73"/>
  <c r="J279" i="73"/>
  <c r="I279" i="73"/>
  <c r="H279" i="73"/>
  <c r="G279" i="73"/>
  <c r="F279" i="73"/>
  <c r="R278" i="73"/>
  <c r="Q278" i="73"/>
  <c r="P278" i="73"/>
  <c r="O278" i="73"/>
  <c r="N278" i="73"/>
  <c r="M278" i="73"/>
  <c r="L278" i="73"/>
  <c r="J278" i="73"/>
  <c r="I278" i="73"/>
  <c r="H278" i="73"/>
  <c r="G278" i="73"/>
  <c r="F278" i="73"/>
  <c r="R277" i="73"/>
  <c r="Q277" i="73"/>
  <c r="P277" i="73"/>
  <c r="O277" i="73"/>
  <c r="N277" i="73"/>
  <c r="M277" i="73"/>
  <c r="L277" i="73"/>
  <c r="J277" i="73"/>
  <c r="I277" i="73"/>
  <c r="H277" i="73"/>
  <c r="G277" i="73"/>
  <c r="F277" i="73"/>
  <c r="R276" i="73"/>
  <c r="Q276" i="73"/>
  <c r="P276" i="73"/>
  <c r="O276" i="73"/>
  <c r="N276" i="73"/>
  <c r="M276" i="73"/>
  <c r="L276" i="73"/>
  <c r="J276" i="73"/>
  <c r="I276" i="73"/>
  <c r="H276" i="73"/>
  <c r="G276" i="73"/>
  <c r="F276" i="73"/>
  <c r="R275" i="73"/>
  <c r="Q275" i="73"/>
  <c r="P275" i="73"/>
  <c r="O275" i="73"/>
  <c r="N275" i="73"/>
  <c r="M275" i="73"/>
  <c r="L275" i="73"/>
  <c r="J275" i="73"/>
  <c r="I275" i="73"/>
  <c r="H275" i="73"/>
  <c r="G275" i="73"/>
  <c r="F275" i="73"/>
  <c r="R274" i="73"/>
  <c r="Q274" i="73"/>
  <c r="P274" i="73"/>
  <c r="O274" i="73"/>
  <c r="N274" i="73"/>
  <c r="M274" i="73"/>
  <c r="L274" i="73"/>
  <c r="J274" i="73"/>
  <c r="I274" i="73"/>
  <c r="H274" i="73"/>
  <c r="G274" i="73"/>
  <c r="F274" i="73"/>
  <c r="R273" i="73"/>
  <c r="Q273" i="73"/>
  <c r="P273" i="73"/>
  <c r="O273" i="73"/>
  <c r="N273" i="73"/>
  <c r="M273" i="73"/>
  <c r="L273" i="73"/>
  <c r="J273" i="73"/>
  <c r="I273" i="73"/>
  <c r="H273" i="73"/>
  <c r="G273" i="73"/>
  <c r="F273" i="73"/>
  <c r="R272" i="73"/>
  <c r="Q272" i="73"/>
  <c r="P272" i="73"/>
  <c r="O272" i="73"/>
  <c r="N272" i="73"/>
  <c r="M272" i="73"/>
  <c r="L272" i="73"/>
  <c r="J272" i="73"/>
  <c r="I272" i="73"/>
  <c r="H272" i="73"/>
  <c r="G272" i="73"/>
  <c r="F272" i="73"/>
  <c r="N265" i="73"/>
  <c r="M265" i="73"/>
  <c r="L265" i="73"/>
  <c r="J265" i="73"/>
  <c r="I265" i="73"/>
  <c r="H265" i="73"/>
  <c r="G265" i="73"/>
  <c r="F265" i="73"/>
  <c r="N264" i="73"/>
  <c r="M264" i="73"/>
  <c r="L264" i="73"/>
  <c r="J264" i="73"/>
  <c r="I264" i="73"/>
  <c r="H264" i="73"/>
  <c r="G264" i="73"/>
  <c r="F264" i="73"/>
  <c r="N263" i="73"/>
  <c r="M263" i="73"/>
  <c r="L263" i="73"/>
  <c r="J263" i="73"/>
  <c r="I263" i="73"/>
  <c r="H263" i="73"/>
  <c r="G263" i="73"/>
  <c r="F263" i="73"/>
  <c r="N262" i="73"/>
  <c r="M262" i="73"/>
  <c r="L262" i="73"/>
  <c r="J262" i="73"/>
  <c r="I262" i="73"/>
  <c r="H262" i="73"/>
  <c r="G262" i="73"/>
  <c r="F262" i="73"/>
  <c r="N261" i="73"/>
  <c r="M261" i="73"/>
  <c r="L261" i="73"/>
  <c r="J261" i="73"/>
  <c r="I261" i="73"/>
  <c r="H261" i="73"/>
  <c r="G261" i="73"/>
  <c r="F261" i="73"/>
  <c r="N260" i="73"/>
  <c r="M260" i="73"/>
  <c r="L260" i="73"/>
  <c r="J260" i="73"/>
  <c r="I260" i="73"/>
  <c r="H260" i="73"/>
  <c r="G260" i="73"/>
  <c r="F260" i="73"/>
  <c r="N259" i="73"/>
  <c r="M259" i="73"/>
  <c r="L259" i="73"/>
  <c r="J259" i="73"/>
  <c r="I259" i="73"/>
  <c r="H259" i="73"/>
  <c r="G259" i="73"/>
  <c r="F259" i="73"/>
  <c r="N258" i="73"/>
  <c r="M258" i="73"/>
  <c r="L258" i="73"/>
  <c r="J258" i="73"/>
  <c r="I258" i="73"/>
  <c r="H258" i="73"/>
  <c r="G258" i="73"/>
  <c r="F258" i="73"/>
  <c r="N257" i="73"/>
  <c r="M257" i="73"/>
  <c r="L257" i="73"/>
  <c r="J257" i="73"/>
  <c r="I257" i="73"/>
  <c r="H257" i="73"/>
  <c r="G257" i="73"/>
  <c r="F257" i="73"/>
  <c r="N256" i="73"/>
  <c r="M256" i="73"/>
  <c r="L256" i="73"/>
  <c r="J256" i="73"/>
  <c r="I256" i="73"/>
  <c r="H256" i="73"/>
  <c r="G256" i="73"/>
  <c r="F256" i="73"/>
  <c r="N255" i="73"/>
  <c r="M255" i="73"/>
  <c r="L255" i="73"/>
  <c r="J255" i="73"/>
  <c r="I255" i="73"/>
  <c r="H255" i="73"/>
  <c r="G255" i="73"/>
  <c r="F255" i="73"/>
  <c r="N254" i="73"/>
  <c r="M254" i="73"/>
  <c r="L254" i="73"/>
  <c r="J254" i="73"/>
  <c r="I254" i="73"/>
  <c r="H254" i="73"/>
  <c r="G254" i="73"/>
  <c r="F254" i="73"/>
  <c r="L245" i="73"/>
  <c r="K245" i="73"/>
  <c r="J245" i="73"/>
  <c r="I245" i="73"/>
  <c r="H245" i="73"/>
  <c r="G245" i="73"/>
  <c r="F245" i="73"/>
  <c r="L244" i="73"/>
  <c r="K244" i="73"/>
  <c r="J244" i="73"/>
  <c r="I244" i="73"/>
  <c r="H244" i="73"/>
  <c r="G244" i="73"/>
  <c r="F244" i="73"/>
  <c r="L243" i="73"/>
  <c r="K243" i="73"/>
  <c r="J243" i="73"/>
  <c r="I243" i="73"/>
  <c r="H243" i="73"/>
  <c r="G243" i="73"/>
  <c r="F243" i="73"/>
  <c r="L242" i="73"/>
  <c r="K242" i="73"/>
  <c r="J242" i="73"/>
  <c r="I242" i="73"/>
  <c r="H242" i="73"/>
  <c r="G242" i="73"/>
  <c r="F242" i="73"/>
  <c r="L241" i="73"/>
  <c r="K241" i="73"/>
  <c r="J241" i="73"/>
  <c r="I241" i="73"/>
  <c r="H241" i="73"/>
  <c r="G241" i="73"/>
  <c r="F241" i="73"/>
  <c r="L240" i="73"/>
  <c r="K240" i="73"/>
  <c r="J240" i="73"/>
  <c r="I240" i="73"/>
  <c r="H240" i="73"/>
  <c r="G240" i="73"/>
  <c r="F240" i="73"/>
  <c r="L239" i="73"/>
  <c r="K239" i="73"/>
  <c r="J239" i="73"/>
  <c r="I239" i="73"/>
  <c r="H239" i="73"/>
  <c r="G239" i="73"/>
  <c r="F239" i="73"/>
  <c r="L238" i="73"/>
  <c r="K238" i="73"/>
  <c r="J238" i="73"/>
  <c r="I238" i="73"/>
  <c r="H238" i="73"/>
  <c r="G238" i="73"/>
  <c r="F238" i="73"/>
  <c r="L237" i="73"/>
  <c r="K237" i="73"/>
  <c r="J237" i="73"/>
  <c r="I237" i="73"/>
  <c r="H237" i="73"/>
  <c r="G237" i="73"/>
  <c r="F237" i="73"/>
  <c r="L236" i="73"/>
  <c r="K236" i="73"/>
  <c r="J236" i="73"/>
  <c r="I236" i="73"/>
  <c r="H236" i="73"/>
  <c r="G236" i="73"/>
  <c r="F236" i="73"/>
  <c r="L235" i="73"/>
  <c r="K235" i="73"/>
  <c r="J235" i="73"/>
  <c r="I235" i="73"/>
  <c r="H235" i="73"/>
  <c r="G235" i="73"/>
  <c r="F235" i="73"/>
  <c r="L234" i="73"/>
  <c r="K234" i="73"/>
  <c r="J234" i="73"/>
  <c r="I234" i="73"/>
  <c r="H234" i="73"/>
  <c r="G234" i="73"/>
  <c r="F234" i="73"/>
  <c r="H227" i="73"/>
  <c r="G227" i="73"/>
  <c r="F227" i="73"/>
  <c r="H226" i="73"/>
  <c r="G226" i="73"/>
  <c r="F226" i="73"/>
  <c r="H225" i="73"/>
  <c r="G225" i="73"/>
  <c r="F225" i="73"/>
  <c r="H224" i="73"/>
  <c r="G224" i="73"/>
  <c r="F224" i="73"/>
  <c r="H223" i="73"/>
  <c r="G223" i="73"/>
  <c r="F223" i="73"/>
  <c r="H222" i="73"/>
  <c r="G222" i="73"/>
  <c r="F222" i="73"/>
  <c r="H221" i="73"/>
  <c r="G221" i="73"/>
  <c r="F221" i="73"/>
  <c r="H220" i="73"/>
  <c r="G220" i="73"/>
  <c r="F220" i="73"/>
  <c r="H219" i="73"/>
  <c r="G219" i="73"/>
  <c r="F219" i="73"/>
  <c r="H218" i="73"/>
  <c r="G218" i="73"/>
  <c r="F218" i="73"/>
  <c r="H217" i="73"/>
  <c r="G217" i="73"/>
  <c r="F217" i="73"/>
  <c r="H216" i="73"/>
  <c r="G216" i="73"/>
  <c r="F216" i="73"/>
  <c r="J209" i="73"/>
  <c r="I209" i="73"/>
  <c r="H209" i="73"/>
  <c r="G209" i="73"/>
  <c r="F209" i="73"/>
  <c r="J208" i="73"/>
  <c r="I208" i="73"/>
  <c r="H208" i="73"/>
  <c r="G208" i="73"/>
  <c r="F208" i="73"/>
  <c r="J207" i="73"/>
  <c r="I207" i="73"/>
  <c r="H207" i="73"/>
  <c r="G207" i="73"/>
  <c r="F207" i="73"/>
  <c r="J206" i="73"/>
  <c r="I206" i="73"/>
  <c r="H206" i="73"/>
  <c r="G206" i="73"/>
  <c r="F206" i="73"/>
  <c r="J205" i="73"/>
  <c r="I205" i="73"/>
  <c r="H205" i="73"/>
  <c r="G205" i="73"/>
  <c r="F205" i="73"/>
  <c r="J204" i="73"/>
  <c r="I204" i="73"/>
  <c r="H204" i="73"/>
  <c r="G204" i="73"/>
  <c r="F204" i="73"/>
  <c r="J203" i="73"/>
  <c r="I203" i="73"/>
  <c r="H203" i="73"/>
  <c r="G203" i="73"/>
  <c r="F203" i="73"/>
  <c r="J202" i="73"/>
  <c r="I202" i="73"/>
  <c r="H202" i="73"/>
  <c r="G202" i="73"/>
  <c r="F202" i="73"/>
  <c r="J201" i="73"/>
  <c r="I201" i="73"/>
  <c r="H201" i="73"/>
  <c r="G201" i="73"/>
  <c r="F201" i="73"/>
  <c r="J200" i="73"/>
  <c r="I200" i="73"/>
  <c r="H200" i="73"/>
  <c r="G200" i="73"/>
  <c r="F200" i="73"/>
  <c r="J199" i="73"/>
  <c r="I199" i="73"/>
  <c r="H199" i="73"/>
  <c r="G199" i="73"/>
  <c r="F199" i="73"/>
  <c r="J198" i="73"/>
  <c r="I198" i="73"/>
  <c r="H198" i="73"/>
  <c r="G198" i="73"/>
  <c r="F198" i="73"/>
  <c r="J190" i="73"/>
  <c r="I190" i="73"/>
  <c r="H190" i="73"/>
  <c r="G190" i="73"/>
  <c r="F190" i="73"/>
  <c r="J189" i="73"/>
  <c r="I189" i="73"/>
  <c r="H189" i="73"/>
  <c r="G189" i="73"/>
  <c r="F189" i="73"/>
  <c r="J188" i="73"/>
  <c r="I188" i="73"/>
  <c r="H188" i="73"/>
  <c r="G188" i="73"/>
  <c r="F188" i="73"/>
  <c r="J187" i="73"/>
  <c r="I187" i="73"/>
  <c r="H187" i="73"/>
  <c r="G187" i="73"/>
  <c r="F187" i="73"/>
  <c r="J186" i="73"/>
  <c r="I186" i="73"/>
  <c r="H186" i="73"/>
  <c r="G186" i="73"/>
  <c r="F186" i="73"/>
  <c r="J185" i="73"/>
  <c r="I185" i="73"/>
  <c r="H185" i="73"/>
  <c r="G185" i="73"/>
  <c r="F185" i="73"/>
  <c r="J184" i="73"/>
  <c r="I184" i="73"/>
  <c r="H184" i="73"/>
  <c r="G184" i="73"/>
  <c r="F184" i="73"/>
  <c r="J183" i="73"/>
  <c r="I183" i="73"/>
  <c r="H183" i="73"/>
  <c r="G183" i="73"/>
  <c r="F183" i="73"/>
  <c r="J182" i="73"/>
  <c r="I182" i="73"/>
  <c r="H182" i="73"/>
  <c r="G182" i="73"/>
  <c r="F182" i="73"/>
  <c r="J181" i="73"/>
  <c r="I181" i="73"/>
  <c r="H181" i="73"/>
  <c r="G181" i="73"/>
  <c r="F181" i="73"/>
  <c r="J180" i="73"/>
  <c r="I180" i="73"/>
  <c r="H180" i="73"/>
  <c r="G180" i="73"/>
  <c r="F180" i="73"/>
  <c r="J179" i="73"/>
  <c r="I179" i="73"/>
  <c r="H179" i="73"/>
  <c r="G179" i="73"/>
  <c r="F179" i="73"/>
  <c r="J170" i="73"/>
  <c r="H170" i="73"/>
  <c r="F170" i="73"/>
  <c r="J169" i="73"/>
  <c r="H169" i="73"/>
  <c r="F169" i="73"/>
  <c r="J168" i="73"/>
  <c r="H168" i="73"/>
  <c r="F168" i="73"/>
  <c r="J167" i="73"/>
  <c r="H167" i="73"/>
  <c r="F167" i="73"/>
  <c r="J166" i="73"/>
  <c r="H166" i="73"/>
  <c r="F166" i="73"/>
  <c r="J165" i="73"/>
  <c r="H165" i="73"/>
  <c r="F165" i="73"/>
  <c r="J164" i="73"/>
  <c r="H164" i="73"/>
  <c r="F164" i="73"/>
  <c r="J163" i="73"/>
  <c r="H163" i="73"/>
  <c r="F163" i="73"/>
  <c r="J162" i="73"/>
  <c r="H162" i="73"/>
  <c r="F162" i="73"/>
  <c r="J161" i="73"/>
  <c r="H161" i="73"/>
  <c r="F161" i="73"/>
  <c r="J160" i="73"/>
  <c r="H160" i="73"/>
  <c r="F160" i="73"/>
  <c r="J159" i="73"/>
  <c r="H159" i="73"/>
  <c r="F159" i="73"/>
  <c r="O151" i="73"/>
  <c r="N151" i="73"/>
  <c r="M151" i="73"/>
  <c r="L151" i="73"/>
  <c r="K151" i="73"/>
  <c r="J151" i="73"/>
  <c r="I151" i="73"/>
  <c r="G151" i="73"/>
  <c r="F151" i="73"/>
  <c r="E151" i="73"/>
  <c r="D151" i="73"/>
  <c r="C151" i="73"/>
  <c r="O150" i="73"/>
  <c r="N150" i="73"/>
  <c r="M150" i="73"/>
  <c r="L150" i="73"/>
  <c r="K150" i="73"/>
  <c r="J150" i="73"/>
  <c r="I150" i="73"/>
  <c r="G150" i="73"/>
  <c r="F150" i="73"/>
  <c r="E150" i="73"/>
  <c r="D150" i="73"/>
  <c r="C150" i="73"/>
  <c r="O149" i="73"/>
  <c r="N149" i="73"/>
  <c r="M149" i="73"/>
  <c r="L149" i="73"/>
  <c r="K149" i="73"/>
  <c r="J149" i="73"/>
  <c r="I149" i="73"/>
  <c r="G149" i="73"/>
  <c r="F149" i="73"/>
  <c r="E149" i="73"/>
  <c r="D149" i="73"/>
  <c r="C149" i="73"/>
  <c r="O148" i="73"/>
  <c r="N148" i="73"/>
  <c r="M148" i="73"/>
  <c r="L148" i="73"/>
  <c r="K148" i="73"/>
  <c r="J148" i="73"/>
  <c r="I148" i="73"/>
  <c r="G148" i="73"/>
  <c r="F148" i="73"/>
  <c r="E148" i="73"/>
  <c r="D148" i="73"/>
  <c r="C148" i="73"/>
  <c r="O147" i="73"/>
  <c r="N147" i="73"/>
  <c r="M147" i="73"/>
  <c r="L147" i="73"/>
  <c r="K147" i="73"/>
  <c r="J147" i="73"/>
  <c r="I147" i="73"/>
  <c r="G147" i="73"/>
  <c r="F147" i="73"/>
  <c r="E147" i="73"/>
  <c r="D147" i="73"/>
  <c r="C147" i="73"/>
  <c r="O146" i="73"/>
  <c r="N146" i="73"/>
  <c r="M146" i="73"/>
  <c r="L146" i="73"/>
  <c r="K146" i="73"/>
  <c r="J146" i="73"/>
  <c r="I146" i="73"/>
  <c r="G146" i="73"/>
  <c r="F146" i="73"/>
  <c r="E146" i="73"/>
  <c r="D146" i="73"/>
  <c r="C146" i="73"/>
  <c r="O145" i="73"/>
  <c r="N145" i="73"/>
  <c r="M145" i="73"/>
  <c r="L145" i="73"/>
  <c r="K145" i="73"/>
  <c r="J145" i="73"/>
  <c r="I145" i="73"/>
  <c r="G145" i="73"/>
  <c r="F145" i="73"/>
  <c r="E145" i="73"/>
  <c r="D145" i="73"/>
  <c r="C145" i="73"/>
  <c r="O144" i="73"/>
  <c r="N144" i="73"/>
  <c r="M144" i="73"/>
  <c r="L144" i="73"/>
  <c r="K144" i="73"/>
  <c r="J144" i="73"/>
  <c r="I144" i="73"/>
  <c r="G144" i="73"/>
  <c r="F144" i="73"/>
  <c r="E144" i="73"/>
  <c r="D144" i="73"/>
  <c r="C144" i="73"/>
  <c r="O143" i="73"/>
  <c r="N143" i="73"/>
  <c r="M143" i="73"/>
  <c r="L143" i="73"/>
  <c r="K143" i="73"/>
  <c r="J143" i="73"/>
  <c r="I143" i="73"/>
  <c r="G143" i="73"/>
  <c r="F143" i="73"/>
  <c r="E143" i="73"/>
  <c r="D143" i="73"/>
  <c r="C143" i="73"/>
  <c r="K135" i="73"/>
  <c r="J135" i="73"/>
  <c r="I135" i="73"/>
  <c r="G135" i="73"/>
  <c r="F135" i="73"/>
  <c r="E135" i="73"/>
  <c r="D135" i="73"/>
  <c r="C135" i="73"/>
  <c r="K134" i="73"/>
  <c r="J134" i="73"/>
  <c r="I134" i="73"/>
  <c r="G134" i="73"/>
  <c r="F134" i="73"/>
  <c r="E134" i="73"/>
  <c r="D134" i="73"/>
  <c r="C134" i="73"/>
  <c r="K133" i="73"/>
  <c r="J133" i="73"/>
  <c r="I133" i="73"/>
  <c r="G133" i="73"/>
  <c r="F133" i="73"/>
  <c r="E133" i="73"/>
  <c r="D133" i="73"/>
  <c r="C133" i="73"/>
  <c r="K132" i="73"/>
  <c r="J132" i="73"/>
  <c r="I132" i="73"/>
  <c r="G132" i="73"/>
  <c r="F132" i="73"/>
  <c r="E132" i="73"/>
  <c r="D132" i="73"/>
  <c r="C132" i="73"/>
  <c r="K131" i="73"/>
  <c r="J131" i="73"/>
  <c r="I131" i="73"/>
  <c r="G131" i="73"/>
  <c r="F131" i="73"/>
  <c r="E131" i="73"/>
  <c r="D131" i="73"/>
  <c r="C131" i="73"/>
  <c r="K130" i="73"/>
  <c r="J130" i="73"/>
  <c r="I130" i="73"/>
  <c r="G130" i="73"/>
  <c r="F130" i="73"/>
  <c r="E130" i="73"/>
  <c r="D130" i="73"/>
  <c r="C130" i="73"/>
  <c r="K129" i="73"/>
  <c r="J129" i="73"/>
  <c r="I129" i="73"/>
  <c r="G129" i="73"/>
  <c r="F129" i="73"/>
  <c r="E129" i="73"/>
  <c r="D129" i="73"/>
  <c r="C129" i="73"/>
  <c r="K128" i="73"/>
  <c r="J128" i="73"/>
  <c r="I128" i="73"/>
  <c r="G128" i="73"/>
  <c r="F128" i="73"/>
  <c r="E128" i="73"/>
  <c r="D128" i="73"/>
  <c r="C128" i="73"/>
  <c r="K127" i="73"/>
  <c r="J127" i="73"/>
  <c r="I127" i="73"/>
  <c r="G127" i="73"/>
  <c r="F127" i="73"/>
  <c r="E127" i="73"/>
  <c r="D127" i="73"/>
  <c r="C127" i="73"/>
  <c r="P117" i="73"/>
  <c r="O117" i="73"/>
  <c r="N117" i="73"/>
  <c r="M117" i="73"/>
  <c r="L117" i="73"/>
  <c r="K117" i="73"/>
  <c r="J117" i="73"/>
  <c r="E117" i="73"/>
  <c r="D117" i="73"/>
  <c r="C117" i="73"/>
  <c r="P116" i="73"/>
  <c r="O116" i="73"/>
  <c r="N116" i="73"/>
  <c r="M116" i="73"/>
  <c r="L116" i="73"/>
  <c r="K116" i="73"/>
  <c r="J116" i="73"/>
  <c r="E116" i="73"/>
  <c r="D116" i="73"/>
  <c r="C116" i="73"/>
  <c r="P115" i="73"/>
  <c r="O115" i="73"/>
  <c r="N115" i="73"/>
  <c r="M115" i="73"/>
  <c r="L115" i="73"/>
  <c r="K115" i="73"/>
  <c r="J115" i="73"/>
  <c r="E115" i="73"/>
  <c r="D115" i="73"/>
  <c r="C115" i="73"/>
  <c r="P114" i="73"/>
  <c r="O114" i="73"/>
  <c r="N114" i="73"/>
  <c r="M114" i="73"/>
  <c r="L114" i="73"/>
  <c r="K114" i="73"/>
  <c r="J114" i="73"/>
  <c r="E114" i="73"/>
  <c r="D114" i="73"/>
  <c r="C114" i="73"/>
  <c r="P113" i="73"/>
  <c r="O113" i="73"/>
  <c r="N113" i="73"/>
  <c r="M113" i="73"/>
  <c r="L113" i="73"/>
  <c r="K113" i="73"/>
  <c r="J113" i="73"/>
  <c r="E113" i="73"/>
  <c r="D113" i="73"/>
  <c r="C113" i="73"/>
  <c r="P112" i="73"/>
  <c r="O112" i="73"/>
  <c r="N112" i="73"/>
  <c r="M112" i="73"/>
  <c r="L112" i="73"/>
  <c r="K112" i="73"/>
  <c r="J112" i="73"/>
  <c r="E112" i="73"/>
  <c r="D112" i="73"/>
  <c r="C112" i="73"/>
  <c r="P111" i="73"/>
  <c r="O111" i="73"/>
  <c r="N111" i="73"/>
  <c r="M111" i="73"/>
  <c r="L111" i="73"/>
  <c r="K111" i="73"/>
  <c r="J111" i="73"/>
  <c r="E111" i="73"/>
  <c r="D111" i="73"/>
  <c r="C111" i="73"/>
  <c r="P110" i="73"/>
  <c r="O110" i="73"/>
  <c r="N110" i="73"/>
  <c r="M110" i="73"/>
  <c r="L110" i="73"/>
  <c r="K110" i="73"/>
  <c r="J110" i="73"/>
  <c r="E110" i="73"/>
  <c r="D110" i="73"/>
  <c r="C110" i="73"/>
  <c r="P109" i="73"/>
  <c r="O109" i="73"/>
  <c r="N109" i="73"/>
  <c r="M109" i="73"/>
  <c r="L109" i="73"/>
  <c r="K109" i="73"/>
  <c r="J109" i="73"/>
  <c r="E109" i="73"/>
  <c r="D109" i="73"/>
  <c r="C109" i="73"/>
  <c r="G101" i="73"/>
  <c r="F101" i="73"/>
  <c r="E101" i="73"/>
  <c r="D101" i="73"/>
  <c r="C101" i="73"/>
  <c r="P100" i="73"/>
  <c r="O100" i="73"/>
  <c r="N100" i="73"/>
  <c r="M100" i="73"/>
  <c r="L100" i="73"/>
  <c r="G100" i="73"/>
  <c r="F100" i="73"/>
  <c r="E100" i="73"/>
  <c r="D100" i="73"/>
  <c r="C100" i="73"/>
  <c r="P99" i="73"/>
  <c r="O99" i="73"/>
  <c r="N99" i="73"/>
  <c r="M99" i="73"/>
  <c r="L99" i="73"/>
  <c r="G99" i="73"/>
  <c r="F99" i="73"/>
  <c r="E99" i="73"/>
  <c r="D99" i="73"/>
  <c r="C99" i="73"/>
  <c r="P98" i="73"/>
  <c r="O98" i="73"/>
  <c r="N98" i="73"/>
  <c r="M98" i="73"/>
  <c r="L98" i="73"/>
  <c r="G98" i="73"/>
  <c r="F98" i="73"/>
  <c r="E98" i="73"/>
  <c r="D98" i="73"/>
  <c r="C98" i="73"/>
  <c r="P97" i="73"/>
  <c r="O97" i="73"/>
  <c r="N97" i="73"/>
  <c r="M97" i="73"/>
  <c r="L97" i="73"/>
  <c r="G97" i="73"/>
  <c r="F97" i="73"/>
  <c r="E97" i="73"/>
  <c r="D97" i="73"/>
  <c r="C97" i="73"/>
  <c r="P96" i="73"/>
  <c r="O96" i="73"/>
  <c r="N96" i="73"/>
  <c r="M96" i="73"/>
  <c r="L96" i="73"/>
  <c r="G96" i="73"/>
  <c r="F96" i="73"/>
  <c r="E96" i="73"/>
  <c r="D96" i="73"/>
  <c r="C96" i="73"/>
  <c r="P95" i="73"/>
  <c r="O95" i="73"/>
  <c r="N95" i="73"/>
  <c r="M95" i="73"/>
  <c r="L95" i="73"/>
  <c r="G95" i="73"/>
  <c r="F95" i="73"/>
  <c r="E95" i="73"/>
  <c r="D95" i="73"/>
  <c r="C95" i="73"/>
  <c r="P94" i="73"/>
  <c r="O94" i="73"/>
  <c r="N94" i="73"/>
  <c r="M94" i="73"/>
  <c r="L94" i="73"/>
  <c r="G94" i="73"/>
  <c r="F94" i="73"/>
  <c r="E94" i="73"/>
  <c r="D94" i="73"/>
  <c r="C94" i="73"/>
  <c r="P93" i="73"/>
  <c r="O93" i="73"/>
  <c r="N93" i="73"/>
  <c r="M93" i="73"/>
  <c r="L93" i="73"/>
  <c r="G93" i="73"/>
  <c r="F93" i="73"/>
  <c r="E93" i="73"/>
  <c r="D93" i="73"/>
  <c r="C93" i="73"/>
  <c r="P92" i="73"/>
  <c r="O92" i="73"/>
  <c r="N92" i="73"/>
  <c r="M92" i="73"/>
  <c r="L92" i="73"/>
  <c r="G83" i="73"/>
  <c r="E83" i="73"/>
  <c r="C83" i="73"/>
  <c r="G82" i="73"/>
  <c r="E82" i="73"/>
  <c r="C82" i="73"/>
  <c r="G81" i="73"/>
  <c r="E81" i="73"/>
  <c r="C81" i="73"/>
  <c r="G80" i="73"/>
  <c r="E80" i="73"/>
  <c r="C80" i="73"/>
  <c r="G79" i="73"/>
  <c r="E79" i="73"/>
  <c r="C79" i="73"/>
  <c r="G78" i="73"/>
  <c r="E78" i="73"/>
  <c r="C78" i="73"/>
  <c r="G77" i="73"/>
  <c r="E77" i="73"/>
  <c r="C77" i="73"/>
  <c r="G76" i="73"/>
  <c r="E76" i="73"/>
  <c r="C76" i="73"/>
  <c r="G75" i="73"/>
  <c r="E75" i="73"/>
  <c r="C75" i="73"/>
  <c r="N67" i="73"/>
  <c r="M67" i="73"/>
  <c r="L67" i="73"/>
  <c r="K67" i="73"/>
  <c r="J67" i="73"/>
  <c r="I67" i="73"/>
  <c r="H67" i="73"/>
  <c r="G67" i="73"/>
  <c r="F67" i="73"/>
  <c r="E67" i="73"/>
  <c r="D67" i="73"/>
  <c r="C67" i="73"/>
  <c r="N66" i="73"/>
  <c r="M66" i="73"/>
  <c r="L66" i="73"/>
  <c r="K66" i="73"/>
  <c r="J66" i="73"/>
  <c r="I66" i="73"/>
  <c r="H66" i="73"/>
  <c r="G66" i="73"/>
  <c r="F66" i="73"/>
  <c r="E66" i="73"/>
  <c r="D66" i="73"/>
  <c r="C66" i="73"/>
  <c r="N65" i="73"/>
  <c r="M65" i="73"/>
  <c r="L65" i="73"/>
  <c r="K65" i="73"/>
  <c r="J65" i="73"/>
  <c r="I65" i="73"/>
  <c r="H65" i="73"/>
  <c r="G65" i="73"/>
  <c r="F65" i="73"/>
  <c r="E65" i="73"/>
  <c r="D65" i="73"/>
  <c r="C65" i="73"/>
  <c r="N64" i="73"/>
  <c r="M64" i="73"/>
  <c r="L64" i="73"/>
  <c r="K64" i="73"/>
  <c r="I64" i="73"/>
  <c r="H64" i="73"/>
  <c r="G64" i="73"/>
  <c r="F64" i="73"/>
  <c r="E64" i="73"/>
  <c r="D64" i="73"/>
  <c r="C64" i="73"/>
  <c r="N63" i="73"/>
  <c r="M63" i="73"/>
  <c r="L63" i="73"/>
  <c r="K63" i="73"/>
  <c r="J63" i="73"/>
  <c r="I63" i="73"/>
  <c r="H63" i="73"/>
  <c r="G63" i="73"/>
  <c r="F63" i="73"/>
  <c r="E63" i="73"/>
  <c r="D63" i="73"/>
  <c r="C63" i="73"/>
  <c r="N62" i="73"/>
  <c r="M62" i="73"/>
  <c r="L62" i="73"/>
  <c r="K62" i="73"/>
  <c r="J62" i="73"/>
  <c r="I62" i="73"/>
  <c r="H62" i="73"/>
  <c r="G62" i="73"/>
  <c r="F62" i="73"/>
  <c r="E62" i="73"/>
  <c r="D62" i="73"/>
  <c r="C62" i="73"/>
  <c r="N61" i="73"/>
  <c r="M61" i="73"/>
  <c r="L61" i="73"/>
  <c r="K61" i="73"/>
  <c r="J61" i="73"/>
  <c r="I61" i="73"/>
  <c r="H61" i="73"/>
  <c r="G61" i="73"/>
  <c r="F61" i="73"/>
  <c r="E61" i="73"/>
  <c r="D61" i="73"/>
  <c r="C61" i="73"/>
  <c r="N60" i="73"/>
  <c r="M60" i="73"/>
  <c r="L60" i="73"/>
  <c r="K60" i="73"/>
  <c r="J60" i="73"/>
  <c r="I60" i="73"/>
  <c r="H60" i="73"/>
  <c r="G60" i="73"/>
  <c r="F60" i="73"/>
  <c r="E60" i="73"/>
  <c r="D60" i="73"/>
  <c r="C60" i="73"/>
  <c r="N59" i="73"/>
  <c r="M59" i="73"/>
  <c r="L59" i="73"/>
  <c r="K59" i="73"/>
  <c r="J59" i="73"/>
  <c r="I59" i="73"/>
  <c r="H59" i="73"/>
  <c r="G59" i="73"/>
  <c r="F59" i="73"/>
  <c r="E59" i="73"/>
  <c r="D59" i="73"/>
  <c r="C59" i="73"/>
  <c r="N50" i="73"/>
  <c r="M50" i="73"/>
  <c r="L50" i="73"/>
  <c r="K50" i="73"/>
  <c r="J50" i="73"/>
  <c r="I50" i="73"/>
  <c r="H50" i="73"/>
  <c r="F50" i="73"/>
  <c r="E50" i="73"/>
  <c r="D50" i="73"/>
  <c r="C50" i="73"/>
  <c r="B50" i="73"/>
  <c r="J44" i="73"/>
  <c r="I44" i="73"/>
  <c r="H44" i="73"/>
  <c r="F44" i="73"/>
  <c r="E44" i="73"/>
  <c r="D44" i="73"/>
  <c r="C44" i="73"/>
  <c r="B44" i="73"/>
  <c r="P36" i="73"/>
  <c r="O36" i="73"/>
  <c r="N36" i="73"/>
  <c r="M36" i="73"/>
  <c r="L36" i="73"/>
  <c r="K36" i="73"/>
  <c r="J36" i="73"/>
  <c r="D36" i="73"/>
  <c r="C36" i="73"/>
  <c r="B36" i="73"/>
  <c r="F30" i="73"/>
  <c r="E30" i="73"/>
  <c r="D30" i="73"/>
  <c r="C30" i="73"/>
  <c r="B30" i="73"/>
  <c r="N29" i="73"/>
  <c r="M29" i="73"/>
  <c r="L29" i="73"/>
  <c r="K29" i="73"/>
  <c r="J29" i="73"/>
  <c r="F23" i="73"/>
  <c r="D23" i="73"/>
  <c r="B23" i="73"/>
  <c r="Q18" i="73"/>
  <c r="P18" i="73"/>
  <c r="O18" i="73"/>
  <c r="N18" i="73"/>
  <c r="M18" i="73"/>
  <c r="L18" i="73"/>
  <c r="K18" i="73"/>
  <c r="J18" i="73"/>
  <c r="I18" i="73"/>
  <c r="H18" i="73"/>
  <c r="G18" i="73"/>
  <c r="C16" i="73"/>
  <c r="B16" i="73"/>
  <c r="J10" i="73"/>
  <c r="I10" i="73"/>
  <c r="H10" i="73"/>
  <c r="G10" i="73"/>
  <c r="F10" i="73"/>
  <c r="E10" i="73"/>
  <c r="D10" i="73"/>
  <c r="C10" i="73"/>
  <c r="B10" i="73"/>
  <c r="H4" i="73"/>
  <c r="S283" i="73" l="1"/>
  <c r="K283" i="73"/>
  <c r="S282" i="73"/>
  <c r="K282" i="73"/>
  <c r="S281" i="73"/>
  <c r="K281" i="73"/>
  <c r="S280" i="73"/>
  <c r="K280" i="73"/>
  <c r="S279" i="73"/>
  <c r="K279" i="73"/>
  <c r="K278" i="73"/>
  <c r="S277" i="73"/>
  <c r="K277" i="73"/>
  <c r="K276" i="73"/>
  <c r="S275" i="73"/>
  <c r="K275" i="73"/>
  <c r="S273" i="73"/>
  <c r="K273" i="73"/>
  <c r="R284" i="73"/>
  <c r="Q284" i="73"/>
  <c r="O284" i="73"/>
  <c r="N284" i="73"/>
  <c r="M284" i="73"/>
  <c r="J284" i="73"/>
  <c r="I284" i="73"/>
  <c r="H284" i="73"/>
  <c r="G284" i="73"/>
  <c r="K272" i="73"/>
  <c r="O265" i="73"/>
  <c r="K265" i="73"/>
  <c r="O264" i="73"/>
  <c r="K264" i="73"/>
  <c r="O263" i="73"/>
  <c r="K263" i="73"/>
  <c r="O262" i="73"/>
  <c r="K262" i="73"/>
  <c r="O261" i="73"/>
  <c r="K261" i="73"/>
  <c r="O260" i="73"/>
  <c r="K260" i="73"/>
  <c r="O259" i="73"/>
  <c r="K259" i="73"/>
  <c r="O258" i="73"/>
  <c r="K258" i="73"/>
  <c r="O257" i="73"/>
  <c r="K257" i="73"/>
  <c r="O256" i="73"/>
  <c r="K256" i="73"/>
  <c r="O255" i="73"/>
  <c r="K255" i="73"/>
  <c r="N266" i="73"/>
  <c r="M266" i="73"/>
  <c r="L266" i="73"/>
  <c r="J266" i="73"/>
  <c r="I266" i="73"/>
  <c r="H266" i="73"/>
  <c r="G266" i="73"/>
  <c r="K254" i="73"/>
  <c r="M245" i="73"/>
  <c r="M244" i="73"/>
  <c r="M243" i="73"/>
  <c r="M242" i="73"/>
  <c r="M241" i="73"/>
  <c r="M240" i="73"/>
  <c r="M239" i="73"/>
  <c r="M238" i="73"/>
  <c r="M237" i="73"/>
  <c r="M236" i="73"/>
  <c r="M235" i="73"/>
  <c r="L246" i="73"/>
  <c r="K246" i="73"/>
  <c r="J246" i="73"/>
  <c r="I246" i="73"/>
  <c r="H246" i="73"/>
  <c r="G246" i="73"/>
  <c r="F246" i="73"/>
  <c r="I227" i="73"/>
  <c r="I226" i="73"/>
  <c r="I225" i="73"/>
  <c r="I224" i="73"/>
  <c r="I223" i="73"/>
  <c r="I222" i="73"/>
  <c r="I221" i="73"/>
  <c r="I220" i="73"/>
  <c r="I219" i="73"/>
  <c r="I218" i="73"/>
  <c r="I217" i="73"/>
  <c r="H228" i="73"/>
  <c r="G228" i="73"/>
  <c r="F228" i="73"/>
  <c r="K209" i="73"/>
  <c r="K208" i="73"/>
  <c r="K207" i="73"/>
  <c r="K206" i="73"/>
  <c r="K205" i="73"/>
  <c r="K204" i="73"/>
  <c r="K203" i="73"/>
  <c r="K202" i="73"/>
  <c r="K201" i="73"/>
  <c r="K200" i="73"/>
  <c r="K199" i="73"/>
  <c r="J210" i="73"/>
  <c r="I210" i="73"/>
  <c r="H210" i="73"/>
  <c r="G210" i="73"/>
  <c r="F210" i="73"/>
  <c r="K190" i="73"/>
  <c r="K189" i="73"/>
  <c r="K188" i="73"/>
  <c r="K187" i="73"/>
  <c r="K186" i="73"/>
  <c r="K185" i="73"/>
  <c r="K184" i="73"/>
  <c r="K183" i="73"/>
  <c r="K182" i="73"/>
  <c r="K181" i="73"/>
  <c r="K180" i="73"/>
  <c r="J191" i="73"/>
  <c r="I191" i="73"/>
  <c r="H191" i="73"/>
  <c r="G191" i="73"/>
  <c r="K179" i="73"/>
  <c r="M170" i="73"/>
  <c r="M169" i="73"/>
  <c r="M168" i="73"/>
  <c r="M167" i="73"/>
  <c r="M166" i="73"/>
  <c r="M165" i="73"/>
  <c r="M164" i="73"/>
  <c r="M163" i="73"/>
  <c r="M162" i="73"/>
  <c r="M161" i="73"/>
  <c r="M160" i="73"/>
  <c r="J171" i="73"/>
  <c r="H171" i="73"/>
  <c r="F171" i="73"/>
  <c r="P151" i="73"/>
  <c r="H151" i="73"/>
  <c r="P150" i="73"/>
  <c r="H150" i="73"/>
  <c r="P149" i="73"/>
  <c r="H149" i="73"/>
  <c r="P148" i="73"/>
  <c r="H148" i="73"/>
  <c r="P147" i="73"/>
  <c r="H147" i="73"/>
  <c r="P146" i="73"/>
  <c r="H146" i="73"/>
  <c r="P145" i="73"/>
  <c r="H145" i="73"/>
  <c r="N152" i="73"/>
  <c r="J152" i="73"/>
  <c r="P144" i="73"/>
  <c r="F152" i="73"/>
  <c r="H144" i="73"/>
  <c r="O152" i="73"/>
  <c r="M152" i="73"/>
  <c r="L152" i="73"/>
  <c r="K152" i="73"/>
  <c r="P143" i="73"/>
  <c r="G152" i="73"/>
  <c r="E152" i="73"/>
  <c r="D152" i="73"/>
  <c r="C152" i="73"/>
  <c r="L135" i="73"/>
  <c r="H135" i="73"/>
  <c r="L134" i="73"/>
  <c r="H134" i="73"/>
  <c r="L133" i="73"/>
  <c r="H133" i="73"/>
  <c r="L132" i="73"/>
  <c r="H132" i="73"/>
  <c r="L131" i="73"/>
  <c r="H131" i="73"/>
  <c r="I136" i="73"/>
  <c r="G136" i="73"/>
  <c r="E136" i="73"/>
  <c r="C136" i="73"/>
  <c r="K136" i="73"/>
  <c r="H129" i="73"/>
  <c r="L128" i="73"/>
  <c r="H128" i="73"/>
  <c r="L127" i="73"/>
  <c r="J136" i="73"/>
  <c r="F136" i="73"/>
  <c r="H127" i="73"/>
  <c r="Q117" i="73"/>
  <c r="F117" i="73"/>
  <c r="Q116" i="73"/>
  <c r="F116" i="73"/>
  <c r="Q115" i="73"/>
  <c r="F115" i="73"/>
  <c r="Q114" i="73"/>
  <c r="F114" i="73"/>
  <c r="Q113" i="73"/>
  <c r="F113" i="73"/>
  <c r="Q112" i="73"/>
  <c r="F112" i="73"/>
  <c r="Q111" i="73"/>
  <c r="F111" i="73"/>
  <c r="Q110" i="73"/>
  <c r="F110" i="73"/>
  <c r="P118" i="73"/>
  <c r="O118" i="73"/>
  <c r="N118" i="73"/>
  <c r="M118" i="73"/>
  <c r="L118" i="73"/>
  <c r="K118" i="73"/>
  <c r="J118" i="73"/>
  <c r="E118" i="73"/>
  <c r="D118" i="73"/>
  <c r="C118" i="73"/>
  <c r="H101" i="73"/>
  <c r="Q100" i="73"/>
  <c r="H100" i="73"/>
  <c r="Q99" i="73"/>
  <c r="H99" i="73"/>
  <c r="Q98" i="73"/>
  <c r="H98" i="73"/>
  <c r="Q97" i="73"/>
  <c r="H97" i="73"/>
  <c r="Q96" i="73"/>
  <c r="H96" i="73"/>
  <c r="Q95" i="73"/>
  <c r="H95" i="73"/>
  <c r="Q94" i="73"/>
  <c r="H94" i="73"/>
  <c r="Q93" i="73"/>
  <c r="G102" i="73"/>
  <c r="F102" i="73"/>
  <c r="E102" i="73"/>
  <c r="D102" i="73"/>
  <c r="C102" i="73"/>
  <c r="P101" i="73"/>
  <c r="O101" i="73"/>
  <c r="N101" i="73"/>
  <c r="Q92" i="73"/>
  <c r="L101" i="73"/>
  <c r="J83" i="73"/>
  <c r="J82" i="73"/>
  <c r="J81" i="73"/>
  <c r="J80" i="73"/>
  <c r="J79" i="73"/>
  <c r="J78" i="73"/>
  <c r="J77" i="73"/>
  <c r="J76" i="73"/>
  <c r="G84" i="73"/>
  <c r="J75" i="73"/>
  <c r="C84" i="73"/>
  <c r="O67" i="73"/>
  <c r="O66" i="73"/>
  <c r="O65" i="73"/>
  <c r="O64" i="73"/>
  <c r="O63" i="73"/>
  <c r="O62" i="73"/>
  <c r="O61" i="73"/>
  <c r="O60" i="73"/>
  <c r="N68" i="73"/>
  <c r="M68" i="73"/>
  <c r="L68" i="73"/>
  <c r="K68" i="73"/>
  <c r="J68" i="73"/>
  <c r="I68" i="73"/>
  <c r="H68" i="73"/>
  <c r="G68" i="73"/>
  <c r="F68" i="73"/>
  <c r="E68" i="73"/>
  <c r="D68" i="73"/>
  <c r="C68" i="73"/>
  <c r="O50" i="73"/>
  <c r="G50" i="73"/>
  <c r="K44" i="73"/>
  <c r="G44" i="73"/>
  <c r="Q36" i="73"/>
  <c r="E36" i="73"/>
  <c r="G30" i="73"/>
  <c r="O29" i="73"/>
  <c r="I23" i="73"/>
  <c r="R18" i="73"/>
  <c r="D16" i="73"/>
  <c r="K10" i="73"/>
  <c r="E4" i="73"/>
  <c r="D4" i="73"/>
  <c r="C4" i="73"/>
  <c r="B4" i="73"/>
  <c r="B2" i="73"/>
  <c r="I228" i="73" l="1"/>
  <c r="M171" i="73"/>
  <c r="O68" i="73"/>
  <c r="F118" i="73"/>
  <c r="H152" i="73"/>
  <c r="K210" i="73"/>
  <c r="M246" i="73"/>
  <c r="H102" i="73"/>
  <c r="Q118" i="73"/>
  <c r="L136" i="73"/>
  <c r="O266" i="73"/>
  <c r="E84" i="73"/>
  <c r="J84" i="73" s="1"/>
  <c r="M101" i="73"/>
  <c r="Q101" i="73" s="1"/>
  <c r="H130" i="73"/>
  <c r="L130" i="73"/>
  <c r="D136" i="73"/>
  <c r="H136" i="73" s="1"/>
  <c r="M159" i="73"/>
  <c r="K198" i="73"/>
  <c r="I216" i="73"/>
  <c r="M234" i="73"/>
  <c r="L284" i="73"/>
  <c r="S272" i="73"/>
  <c r="P284" i="73"/>
  <c r="S276" i="73"/>
  <c r="O59" i="73"/>
  <c r="H93" i="73"/>
  <c r="F109" i="73"/>
  <c r="Q109" i="73"/>
  <c r="I152" i="73"/>
  <c r="P152" i="73" s="1"/>
  <c r="F191" i="73"/>
  <c r="K191" i="73" s="1"/>
  <c r="F266" i="73"/>
  <c r="K266" i="73" s="1"/>
  <c r="K274" i="73"/>
  <c r="L129" i="73"/>
  <c r="H143" i="73"/>
  <c r="O254" i="73"/>
  <c r="S274" i="73"/>
  <c r="S278" i="73"/>
  <c r="F284" i="73"/>
  <c r="K284" i="73" s="1"/>
  <c r="R283" i="70"/>
  <c r="Q283" i="70"/>
  <c r="P283" i="70"/>
  <c r="O283" i="70"/>
  <c r="N283" i="70"/>
  <c r="M283" i="70"/>
  <c r="L283" i="70"/>
  <c r="J283" i="70"/>
  <c r="I283" i="70"/>
  <c r="H283" i="70"/>
  <c r="G283" i="70"/>
  <c r="F283" i="70"/>
  <c r="R282" i="70"/>
  <c r="Q282" i="70"/>
  <c r="P282" i="70"/>
  <c r="O282" i="70"/>
  <c r="N282" i="70"/>
  <c r="M282" i="70"/>
  <c r="L282" i="70"/>
  <c r="J282" i="70"/>
  <c r="I282" i="70"/>
  <c r="H282" i="70"/>
  <c r="G282" i="70"/>
  <c r="F282" i="70"/>
  <c r="R281" i="70"/>
  <c r="Q281" i="70"/>
  <c r="P281" i="70"/>
  <c r="O281" i="70"/>
  <c r="N281" i="70"/>
  <c r="M281" i="70"/>
  <c r="L281" i="70"/>
  <c r="J281" i="70"/>
  <c r="I281" i="70"/>
  <c r="H281" i="70"/>
  <c r="G281" i="70"/>
  <c r="F281" i="70"/>
  <c r="R280" i="70"/>
  <c r="Q280" i="70"/>
  <c r="P280" i="70"/>
  <c r="O280" i="70"/>
  <c r="N280" i="70"/>
  <c r="M280" i="70"/>
  <c r="L280" i="70"/>
  <c r="J280" i="70"/>
  <c r="I280" i="70"/>
  <c r="H280" i="70"/>
  <c r="G280" i="70"/>
  <c r="F280" i="70"/>
  <c r="R279" i="70"/>
  <c r="Q279" i="70"/>
  <c r="P279" i="70"/>
  <c r="O279" i="70"/>
  <c r="N279" i="70"/>
  <c r="M279" i="70"/>
  <c r="L279" i="70"/>
  <c r="J279" i="70"/>
  <c r="I279" i="70"/>
  <c r="H279" i="70"/>
  <c r="G279" i="70"/>
  <c r="F279" i="70"/>
  <c r="R278" i="70"/>
  <c r="Q278" i="70"/>
  <c r="P278" i="70"/>
  <c r="O278" i="70"/>
  <c r="N278" i="70"/>
  <c r="M278" i="70"/>
  <c r="L278" i="70"/>
  <c r="J278" i="70"/>
  <c r="I278" i="70"/>
  <c r="H278" i="70"/>
  <c r="G278" i="70"/>
  <c r="F278" i="70"/>
  <c r="R277" i="70"/>
  <c r="Q277" i="70"/>
  <c r="P277" i="70"/>
  <c r="O277" i="70"/>
  <c r="N277" i="70"/>
  <c r="M277" i="70"/>
  <c r="L277" i="70"/>
  <c r="J277" i="70"/>
  <c r="I277" i="70"/>
  <c r="H277" i="70"/>
  <c r="G277" i="70"/>
  <c r="F277" i="70"/>
  <c r="R276" i="70"/>
  <c r="Q276" i="70"/>
  <c r="P276" i="70"/>
  <c r="O276" i="70"/>
  <c r="N276" i="70"/>
  <c r="M276" i="70"/>
  <c r="L276" i="70"/>
  <c r="J276" i="70"/>
  <c r="I276" i="70"/>
  <c r="H276" i="70"/>
  <c r="G276" i="70"/>
  <c r="F276" i="70"/>
  <c r="R275" i="70"/>
  <c r="Q275" i="70"/>
  <c r="P275" i="70"/>
  <c r="O275" i="70"/>
  <c r="N275" i="70"/>
  <c r="M275" i="70"/>
  <c r="L275" i="70"/>
  <c r="J275" i="70"/>
  <c r="I275" i="70"/>
  <c r="H275" i="70"/>
  <c r="G275" i="70"/>
  <c r="F275" i="70"/>
  <c r="R274" i="70"/>
  <c r="Q274" i="70"/>
  <c r="P274" i="70"/>
  <c r="O274" i="70"/>
  <c r="N274" i="70"/>
  <c r="M274" i="70"/>
  <c r="L274" i="70"/>
  <c r="J274" i="70"/>
  <c r="I274" i="70"/>
  <c r="H274" i="70"/>
  <c r="G274" i="70"/>
  <c r="F274" i="70"/>
  <c r="R273" i="70"/>
  <c r="Q273" i="70"/>
  <c r="P273" i="70"/>
  <c r="O273" i="70"/>
  <c r="N273" i="70"/>
  <c r="M273" i="70"/>
  <c r="L273" i="70"/>
  <c r="J273" i="70"/>
  <c r="I273" i="70"/>
  <c r="H273" i="70"/>
  <c r="G273" i="70"/>
  <c r="F273" i="70"/>
  <c r="R272" i="70"/>
  <c r="R284" i="70" s="1"/>
  <c r="Q272" i="70"/>
  <c r="Q284" i="70" s="1"/>
  <c r="P272" i="70"/>
  <c r="P284" i="70" s="1"/>
  <c r="O272" i="70"/>
  <c r="O284" i="70" s="1"/>
  <c r="N272" i="70"/>
  <c r="N284" i="70" s="1"/>
  <c r="M272" i="70"/>
  <c r="M284" i="70" s="1"/>
  <c r="L272" i="70"/>
  <c r="L284" i="70" s="1"/>
  <c r="J272" i="70"/>
  <c r="J284" i="70" s="1"/>
  <c r="I272" i="70"/>
  <c r="I284" i="70" s="1"/>
  <c r="H272" i="70"/>
  <c r="H284" i="70" s="1"/>
  <c r="G272" i="70"/>
  <c r="G284" i="70" s="1"/>
  <c r="F272" i="70"/>
  <c r="N265" i="70"/>
  <c r="M265" i="70"/>
  <c r="L265" i="70"/>
  <c r="J265" i="70"/>
  <c r="I265" i="70"/>
  <c r="H265" i="70"/>
  <c r="G265" i="70"/>
  <c r="F265" i="70"/>
  <c r="N264" i="70"/>
  <c r="M264" i="70"/>
  <c r="L264" i="70"/>
  <c r="J264" i="70"/>
  <c r="I264" i="70"/>
  <c r="H264" i="70"/>
  <c r="G264" i="70"/>
  <c r="F264" i="70"/>
  <c r="N263" i="70"/>
  <c r="M263" i="70"/>
  <c r="L263" i="70"/>
  <c r="J263" i="70"/>
  <c r="I263" i="70"/>
  <c r="H263" i="70"/>
  <c r="G263" i="70"/>
  <c r="F263" i="70"/>
  <c r="N262" i="70"/>
  <c r="M262" i="70"/>
  <c r="L262" i="70"/>
  <c r="J262" i="70"/>
  <c r="I262" i="70"/>
  <c r="H262" i="70"/>
  <c r="G262" i="70"/>
  <c r="F262" i="70"/>
  <c r="N261" i="70"/>
  <c r="M261" i="70"/>
  <c r="L261" i="70"/>
  <c r="J261" i="70"/>
  <c r="I261" i="70"/>
  <c r="H261" i="70"/>
  <c r="G261" i="70"/>
  <c r="F261" i="70"/>
  <c r="N260" i="70"/>
  <c r="M260" i="70"/>
  <c r="L260" i="70"/>
  <c r="J260" i="70"/>
  <c r="I260" i="70"/>
  <c r="H260" i="70"/>
  <c r="G260" i="70"/>
  <c r="F260" i="70"/>
  <c r="N259" i="70"/>
  <c r="M259" i="70"/>
  <c r="L259" i="70"/>
  <c r="J259" i="70"/>
  <c r="I259" i="70"/>
  <c r="H259" i="70"/>
  <c r="G259" i="70"/>
  <c r="F259" i="70"/>
  <c r="N258" i="70"/>
  <c r="M258" i="70"/>
  <c r="L258" i="70"/>
  <c r="J258" i="70"/>
  <c r="I258" i="70"/>
  <c r="H258" i="70"/>
  <c r="G258" i="70"/>
  <c r="F258" i="70"/>
  <c r="N257" i="70"/>
  <c r="M257" i="70"/>
  <c r="L257" i="70"/>
  <c r="J257" i="70"/>
  <c r="I257" i="70"/>
  <c r="H257" i="70"/>
  <c r="G257" i="70"/>
  <c r="F257" i="70"/>
  <c r="N256" i="70"/>
  <c r="M256" i="70"/>
  <c r="L256" i="70"/>
  <c r="J256" i="70"/>
  <c r="I256" i="70"/>
  <c r="H256" i="70"/>
  <c r="G256" i="70"/>
  <c r="F256" i="70"/>
  <c r="N255" i="70"/>
  <c r="M255" i="70"/>
  <c r="L255" i="70"/>
  <c r="J255" i="70"/>
  <c r="I255" i="70"/>
  <c r="H255" i="70"/>
  <c r="G255" i="70"/>
  <c r="F255" i="70"/>
  <c r="N254" i="70"/>
  <c r="N266" i="70" s="1"/>
  <c r="M254" i="70"/>
  <c r="M266" i="70" s="1"/>
  <c r="L254" i="70"/>
  <c r="L266" i="70" s="1"/>
  <c r="J254" i="70"/>
  <c r="J266" i="70" s="1"/>
  <c r="I254" i="70"/>
  <c r="I266" i="70" s="1"/>
  <c r="H254" i="70"/>
  <c r="H266" i="70" s="1"/>
  <c r="G254" i="70"/>
  <c r="G266" i="70" s="1"/>
  <c r="F254" i="70"/>
  <c r="L245" i="70"/>
  <c r="K245" i="70"/>
  <c r="J245" i="70"/>
  <c r="I245" i="70"/>
  <c r="H245" i="70"/>
  <c r="G245" i="70"/>
  <c r="F245" i="70"/>
  <c r="L244" i="70"/>
  <c r="K244" i="70"/>
  <c r="J244" i="70"/>
  <c r="I244" i="70"/>
  <c r="H244" i="70"/>
  <c r="G244" i="70"/>
  <c r="F244" i="70"/>
  <c r="L243" i="70"/>
  <c r="K243" i="70"/>
  <c r="J243" i="70"/>
  <c r="I243" i="70"/>
  <c r="H243" i="70"/>
  <c r="G243" i="70"/>
  <c r="F243" i="70"/>
  <c r="L242" i="70"/>
  <c r="K242" i="70"/>
  <c r="J242" i="70"/>
  <c r="I242" i="70"/>
  <c r="H242" i="70"/>
  <c r="G242" i="70"/>
  <c r="F242" i="70"/>
  <c r="L241" i="70"/>
  <c r="K241" i="70"/>
  <c r="J241" i="70"/>
  <c r="I241" i="70"/>
  <c r="H241" i="70"/>
  <c r="G241" i="70"/>
  <c r="F241" i="70"/>
  <c r="L240" i="70"/>
  <c r="K240" i="70"/>
  <c r="J240" i="70"/>
  <c r="I240" i="70"/>
  <c r="H240" i="70"/>
  <c r="G240" i="70"/>
  <c r="F240" i="70"/>
  <c r="L239" i="70"/>
  <c r="K239" i="70"/>
  <c r="J239" i="70"/>
  <c r="I239" i="70"/>
  <c r="H239" i="70"/>
  <c r="G239" i="70"/>
  <c r="F239" i="70"/>
  <c r="L238" i="70"/>
  <c r="K238" i="70"/>
  <c r="J238" i="70"/>
  <c r="I238" i="70"/>
  <c r="H238" i="70"/>
  <c r="G238" i="70"/>
  <c r="F238" i="70"/>
  <c r="L237" i="70"/>
  <c r="K237" i="70"/>
  <c r="J237" i="70"/>
  <c r="I237" i="70"/>
  <c r="H237" i="70"/>
  <c r="G237" i="70"/>
  <c r="F237" i="70"/>
  <c r="L236" i="70"/>
  <c r="K236" i="70"/>
  <c r="J236" i="70"/>
  <c r="I236" i="70"/>
  <c r="H236" i="70"/>
  <c r="G236" i="70"/>
  <c r="F236" i="70"/>
  <c r="L235" i="70"/>
  <c r="K235" i="70"/>
  <c r="J235" i="70"/>
  <c r="I235" i="70"/>
  <c r="H235" i="70"/>
  <c r="G235" i="70"/>
  <c r="F235" i="70"/>
  <c r="L234" i="70"/>
  <c r="K234" i="70"/>
  <c r="J234" i="70"/>
  <c r="I234" i="70"/>
  <c r="H234" i="70"/>
  <c r="G234" i="70"/>
  <c r="F234" i="70"/>
  <c r="H227" i="70"/>
  <c r="G227" i="70"/>
  <c r="F227" i="70"/>
  <c r="H226" i="70"/>
  <c r="G226" i="70"/>
  <c r="F226" i="70"/>
  <c r="H225" i="70"/>
  <c r="G225" i="70"/>
  <c r="F225" i="70"/>
  <c r="H224" i="70"/>
  <c r="G224" i="70"/>
  <c r="F224" i="70"/>
  <c r="H223" i="70"/>
  <c r="G223" i="70"/>
  <c r="F223" i="70"/>
  <c r="H222" i="70"/>
  <c r="G222" i="70"/>
  <c r="F222" i="70"/>
  <c r="H221" i="70"/>
  <c r="G221" i="70"/>
  <c r="F221" i="70"/>
  <c r="H220" i="70"/>
  <c r="G220" i="70"/>
  <c r="F220" i="70"/>
  <c r="H219" i="70"/>
  <c r="G219" i="70"/>
  <c r="F219" i="70"/>
  <c r="H218" i="70"/>
  <c r="G218" i="70"/>
  <c r="F218" i="70"/>
  <c r="H217" i="70"/>
  <c r="G217" i="70"/>
  <c r="F217" i="70"/>
  <c r="H216" i="70"/>
  <c r="G216" i="70"/>
  <c r="F216" i="70"/>
  <c r="J209" i="70"/>
  <c r="I209" i="70"/>
  <c r="H209" i="70"/>
  <c r="G209" i="70"/>
  <c r="F209" i="70"/>
  <c r="J208" i="70"/>
  <c r="I208" i="70"/>
  <c r="H208" i="70"/>
  <c r="G208" i="70"/>
  <c r="F208" i="70"/>
  <c r="J207" i="70"/>
  <c r="I207" i="70"/>
  <c r="H207" i="70"/>
  <c r="G207" i="70"/>
  <c r="F207" i="70"/>
  <c r="J206" i="70"/>
  <c r="I206" i="70"/>
  <c r="H206" i="70"/>
  <c r="G206" i="70"/>
  <c r="F206" i="70"/>
  <c r="J205" i="70"/>
  <c r="I205" i="70"/>
  <c r="H205" i="70"/>
  <c r="G205" i="70"/>
  <c r="F205" i="70"/>
  <c r="J204" i="70"/>
  <c r="I204" i="70"/>
  <c r="H204" i="70"/>
  <c r="G204" i="70"/>
  <c r="F204" i="70"/>
  <c r="J203" i="70"/>
  <c r="I203" i="70"/>
  <c r="H203" i="70"/>
  <c r="G203" i="70"/>
  <c r="F203" i="70"/>
  <c r="J202" i="70"/>
  <c r="I202" i="70"/>
  <c r="H202" i="70"/>
  <c r="G202" i="70"/>
  <c r="F202" i="70"/>
  <c r="J201" i="70"/>
  <c r="I201" i="70"/>
  <c r="H201" i="70"/>
  <c r="G201" i="70"/>
  <c r="F201" i="70"/>
  <c r="J200" i="70"/>
  <c r="I200" i="70"/>
  <c r="H200" i="70"/>
  <c r="G200" i="70"/>
  <c r="F200" i="70"/>
  <c r="J199" i="70"/>
  <c r="I199" i="70"/>
  <c r="H199" i="70"/>
  <c r="G199" i="70"/>
  <c r="F199" i="70"/>
  <c r="J198" i="70"/>
  <c r="I198" i="70"/>
  <c r="H198" i="70"/>
  <c r="G198" i="70"/>
  <c r="F198" i="70"/>
  <c r="J190" i="70"/>
  <c r="I190" i="70"/>
  <c r="H190" i="70"/>
  <c r="G190" i="70"/>
  <c r="F190" i="70"/>
  <c r="J189" i="70"/>
  <c r="I189" i="70"/>
  <c r="H189" i="70"/>
  <c r="G189" i="70"/>
  <c r="F189" i="70"/>
  <c r="J188" i="70"/>
  <c r="I188" i="70"/>
  <c r="H188" i="70"/>
  <c r="G188" i="70"/>
  <c r="F188" i="70"/>
  <c r="J187" i="70"/>
  <c r="I187" i="70"/>
  <c r="H187" i="70"/>
  <c r="G187" i="70"/>
  <c r="F187" i="70"/>
  <c r="J186" i="70"/>
  <c r="I186" i="70"/>
  <c r="H186" i="70"/>
  <c r="G186" i="70"/>
  <c r="F186" i="70"/>
  <c r="J185" i="70"/>
  <c r="I185" i="70"/>
  <c r="H185" i="70"/>
  <c r="G185" i="70"/>
  <c r="F185" i="70"/>
  <c r="J184" i="70"/>
  <c r="I184" i="70"/>
  <c r="H184" i="70"/>
  <c r="G184" i="70"/>
  <c r="F184" i="70"/>
  <c r="J183" i="70"/>
  <c r="I183" i="70"/>
  <c r="H183" i="70"/>
  <c r="G183" i="70"/>
  <c r="F183" i="70"/>
  <c r="J182" i="70"/>
  <c r="I182" i="70"/>
  <c r="H182" i="70"/>
  <c r="G182" i="70"/>
  <c r="F182" i="70"/>
  <c r="J181" i="70"/>
  <c r="I181" i="70"/>
  <c r="H181" i="70"/>
  <c r="G181" i="70"/>
  <c r="F181" i="70"/>
  <c r="J180" i="70"/>
  <c r="I180" i="70"/>
  <c r="H180" i="70"/>
  <c r="G180" i="70"/>
  <c r="F180" i="70"/>
  <c r="J179" i="70"/>
  <c r="I179" i="70"/>
  <c r="H179" i="70"/>
  <c r="G179" i="70"/>
  <c r="F179" i="70"/>
  <c r="J170" i="70"/>
  <c r="H170" i="70"/>
  <c r="F170" i="70"/>
  <c r="J169" i="70"/>
  <c r="H169" i="70"/>
  <c r="F169" i="70"/>
  <c r="J168" i="70"/>
  <c r="H168" i="70"/>
  <c r="F168" i="70"/>
  <c r="J167" i="70"/>
  <c r="H167" i="70"/>
  <c r="F167" i="70"/>
  <c r="J166" i="70"/>
  <c r="H166" i="70"/>
  <c r="F166" i="70"/>
  <c r="J165" i="70"/>
  <c r="H165" i="70"/>
  <c r="F165" i="70"/>
  <c r="J164" i="70"/>
  <c r="H164" i="70"/>
  <c r="F164" i="70"/>
  <c r="J163" i="70"/>
  <c r="H163" i="70"/>
  <c r="F163" i="70"/>
  <c r="J162" i="70"/>
  <c r="H162" i="70"/>
  <c r="F162" i="70"/>
  <c r="J161" i="70"/>
  <c r="H161" i="70"/>
  <c r="F161" i="70"/>
  <c r="J160" i="70"/>
  <c r="H160" i="70"/>
  <c r="F160" i="70"/>
  <c r="J159" i="70"/>
  <c r="H159" i="70"/>
  <c r="F159" i="70"/>
  <c r="O151" i="70"/>
  <c r="N151" i="70"/>
  <c r="M151" i="70"/>
  <c r="L151" i="70"/>
  <c r="K151" i="70"/>
  <c r="J151" i="70"/>
  <c r="I151" i="70"/>
  <c r="G151" i="70"/>
  <c r="F151" i="70"/>
  <c r="E151" i="70"/>
  <c r="D151" i="70"/>
  <c r="C151" i="70"/>
  <c r="O150" i="70"/>
  <c r="N150" i="70"/>
  <c r="M150" i="70"/>
  <c r="L150" i="70"/>
  <c r="K150" i="70"/>
  <c r="J150" i="70"/>
  <c r="I150" i="70"/>
  <c r="G150" i="70"/>
  <c r="F150" i="70"/>
  <c r="E150" i="70"/>
  <c r="D150" i="70"/>
  <c r="C150" i="70"/>
  <c r="O149" i="70"/>
  <c r="N149" i="70"/>
  <c r="M149" i="70"/>
  <c r="L149" i="70"/>
  <c r="K149" i="70"/>
  <c r="J149" i="70"/>
  <c r="I149" i="70"/>
  <c r="G149" i="70"/>
  <c r="F149" i="70"/>
  <c r="E149" i="70"/>
  <c r="D149" i="70"/>
  <c r="C149" i="70"/>
  <c r="O148" i="70"/>
  <c r="N148" i="70"/>
  <c r="M148" i="70"/>
  <c r="L148" i="70"/>
  <c r="K148" i="70"/>
  <c r="J148" i="70"/>
  <c r="I148" i="70"/>
  <c r="G148" i="70"/>
  <c r="F148" i="70"/>
  <c r="E148" i="70"/>
  <c r="D148" i="70"/>
  <c r="C148" i="70"/>
  <c r="O147" i="70"/>
  <c r="N147" i="70"/>
  <c r="M147" i="70"/>
  <c r="L147" i="70"/>
  <c r="K147" i="70"/>
  <c r="J147" i="70"/>
  <c r="I147" i="70"/>
  <c r="G147" i="70"/>
  <c r="F147" i="70"/>
  <c r="E147" i="70"/>
  <c r="D147" i="70"/>
  <c r="C147" i="70"/>
  <c r="O146" i="70"/>
  <c r="N146" i="70"/>
  <c r="M146" i="70"/>
  <c r="L146" i="70"/>
  <c r="K146" i="70"/>
  <c r="J146" i="70"/>
  <c r="I146" i="70"/>
  <c r="G146" i="70"/>
  <c r="F146" i="70"/>
  <c r="E146" i="70"/>
  <c r="D146" i="70"/>
  <c r="C146" i="70"/>
  <c r="O145" i="70"/>
  <c r="N145" i="70"/>
  <c r="M145" i="70"/>
  <c r="L145" i="70"/>
  <c r="K145" i="70"/>
  <c r="J145" i="70"/>
  <c r="I145" i="70"/>
  <c r="G145" i="70"/>
  <c r="F145" i="70"/>
  <c r="E145" i="70"/>
  <c r="D145" i="70"/>
  <c r="C145" i="70"/>
  <c r="O144" i="70"/>
  <c r="N144" i="70"/>
  <c r="M144" i="70"/>
  <c r="L144" i="70"/>
  <c r="K144" i="70"/>
  <c r="J144" i="70"/>
  <c r="I144" i="70"/>
  <c r="G144" i="70"/>
  <c r="F144" i="70"/>
  <c r="E144" i="70"/>
  <c r="D144" i="70"/>
  <c r="C144" i="70"/>
  <c r="O143" i="70"/>
  <c r="O152" i="70" s="1"/>
  <c r="N143" i="70"/>
  <c r="M143" i="70"/>
  <c r="M152" i="70" s="1"/>
  <c r="L143" i="70"/>
  <c r="L152" i="70" s="1"/>
  <c r="K143" i="70"/>
  <c r="K152" i="70" s="1"/>
  <c r="J143" i="70"/>
  <c r="I143" i="70"/>
  <c r="G143" i="70"/>
  <c r="G152" i="70" s="1"/>
  <c r="F143" i="70"/>
  <c r="E143" i="70"/>
  <c r="E152" i="70" s="1"/>
  <c r="D143" i="70"/>
  <c r="D152" i="70" s="1"/>
  <c r="C143" i="70"/>
  <c r="K135" i="70"/>
  <c r="J135" i="70"/>
  <c r="I135" i="70"/>
  <c r="G135" i="70"/>
  <c r="F135" i="70"/>
  <c r="E135" i="70"/>
  <c r="D135" i="70"/>
  <c r="C135" i="70"/>
  <c r="K134" i="70"/>
  <c r="J134" i="70"/>
  <c r="I134" i="70"/>
  <c r="G134" i="70"/>
  <c r="F134" i="70"/>
  <c r="E134" i="70"/>
  <c r="D134" i="70"/>
  <c r="C134" i="70"/>
  <c r="K133" i="70"/>
  <c r="J133" i="70"/>
  <c r="I133" i="70"/>
  <c r="G133" i="70"/>
  <c r="F133" i="70"/>
  <c r="E133" i="70"/>
  <c r="D133" i="70"/>
  <c r="C133" i="70"/>
  <c r="K132" i="70"/>
  <c r="J132" i="70"/>
  <c r="I132" i="70"/>
  <c r="G132" i="70"/>
  <c r="F132" i="70"/>
  <c r="E132" i="70"/>
  <c r="D132" i="70"/>
  <c r="C132" i="70"/>
  <c r="K131" i="70"/>
  <c r="J131" i="70"/>
  <c r="I131" i="70"/>
  <c r="G131" i="70"/>
  <c r="F131" i="70"/>
  <c r="E131" i="70"/>
  <c r="D131" i="70"/>
  <c r="C131" i="70"/>
  <c r="K130" i="70"/>
  <c r="J130" i="70"/>
  <c r="I130" i="70"/>
  <c r="G130" i="70"/>
  <c r="F130" i="70"/>
  <c r="E130" i="70"/>
  <c r="D130" i="70"/>
  <c r="C130" i="70"/>
  <c r="K129" i="70"/>
  <c r="J129" i="70"/>
  <c r="I129" i="70"/>
  <c r="G129" i="70"/>
  <c r="F129" i="70"/>
  <c r="E129" i="70"/>
  <c r="D129" i="70"/>
  <c r="C129" i="70"/>
  <c r="K128" i="70"/>
  <c r="J128" i="70"/>
  <c r="I128" i="70"/>
  <c r="G128" i="70"/>
  <c r="F128" i="70"/>
  <c r="E128" i="70"/>
  <c r="D128" i="70"/>
  <c r="C128" i="70"/>
  <c r="K127" i="70"/>
  <c r="K136" i="70" s="1"/>
  <c r="J127" i="70"/>
  <c r="I127" i="70"/>
  <c r="G127" i="70"/>
  <c r="G136" i="70" s="1"/>
  <c r="F127" i="70"/>
  <c r="E127" i="70"/>
  <c r="E136" i="70" s="1"/>
  <c r="D127" i="70"/>
  <c r="D136" i="70" s="1"/>
  <c r="C127" i="70"/>
  <c r="P117" i="70"/>
  <c r="O117" i="70"/>
  <c r="N117" i="70"/>
  <c r="M117" i="70"/>
  <c r="L117" i="70"/>
  <c r="K117" i="70"/>
  <c r="J117" i="70"/>
  <c r="E117" i="70"/>
  <c r="D117" i="70"/>
  <c r="C117" i="70"/>
  <c r="P116" i="70"/>
  <c r="O116" i="70"/>
  <c r="N116" i="70"/>
  <c r="M116" i="70"/>
  <c r="L116" i="70"/>
  <c r="K116" i="70"/>
  <c r="J116" i="70"/>
  <c r="E116" i="70"/>
  <c r="D116" i="70"/>
  <c r="C116" i="70"/>
  <c r="P115" i="70"/>
  <c r="O115" i="70"/>
  <c r="N115" i="70"/>
  <c r="M115" i="70"/>
  <c r="L115" i="70"/>
  <c r="K115" i="70"/>
  <c r="J115" i="70"/>
  <c r="E115" i="70"/>
  <c r="D115" i="70"/>
  <c r="C115" i="70"/>
  <c r="P114" i="70"/>
  <c r="O114" i="70"/>
  <c r="N114" i="70"/>
  <c r="M114" i="70"/>
  <c r="L114" i="70"/>
  <c r="K114" i="70"/>
  <c r="J114" i="70"/>
  <c r="E114" i="70"/>
  <c r="D114" i="70"/>
  <c r="C114" i="70"/>
  <c r="P113" i="70"/>
  <c r="O113" i="70"/>
  <c r="N113" i="70"/>
  <c r="M113" i="70"/>
  <c r="L113" i="70"/>
  <c r="K113" i="70"/>
  <c r="J113" i="70"/>
  <c r="E113" i="70"/>
  <c r="D113" i="70"/>
  <c r="C113" i="70"/>
  <c r="P112" i="70"/>
  <c r="O112" i="70"/>
  <c r="N112" i="70"/>
  <c r="M112" i="70"/>
  <c r="L112" i="70"/>
  <c r="K112" i="70"/>
  <c r="J112" i="70"/>
  <c r="E112" i="70"/>
  <c r="D112" i="70"/>
  <c r="C112" i="70"/>
  <c r="P111" i="70"/>
  <c r="O111" i="70"/>
  <c r="N111" i="70"/>
  <c r="M111" i="70"/>
  <c r="L111" i="70"/>
  <c r="K111" i="70"/>
  <c r="J111" i="70"/>
  <c r="E111" i="70"/>
  <c r="D111" i="70"/>
  <c r="C111" i="70"/>
  <c r="P110" i="70"/>
  <c r="O110" i="70"/>
  <c r="N110" i="70"/>
  <c r="M110" i="70"/>
  <c r="L110" i="70"/>
  <c r="K110" i="70"/>
  <c r="J110" i="70"/>
  <c r="E110" i="70"/>
  <c r="D110" i="70"/>
  <c r="C110" i="70"/>
  <c r="P109" i="70"/>
  <c r="O109" i="70"/>
  <c r="N109" i="70"/>
  <c r="M109" i="70"/>
  <c r="L109" i="70"/>
  <c r="K109" i="70"/>
  <c r="J109" i="70"/>
  <c r="E109" i="70"/>
  <c r="D109" i="70"/>
  <c r="C109" i="70"/>
  <c r="G101" i="70"/>
  <c r="F101" i="70"/>
  <c r="E101" i="70"/>
  <c r="D101" i="70"/>
  <c r="C101" i="70"/>
  <c r="P100" i="70"/>
  <c r="O100" i="70"/>
  <c r="N100" i="70"/>
  <c r="M100" i="70"/>
  <c r="L100" i="70"/>
  <c r="G100" i="70"/>
  <c r="F100" i="70"/>
  <c r="E100" i="70"/>
  <c r="D100" i="70"/>
  <c r="C100" i="70"/>
  <c r="P99" i="70"/>
  <c r="O99" i="70"/>
  <c r="N99" i="70"/>
  <c r="M99" i="70"/>
  <c r="L99" i="70"/>
  <c r="G99" i="70"/>
  <c r="F99" i="70"/>
  <c r="E99" i="70"/>
  <c r="D99" i="70"/>
  <c r="C99" i="70"/>
  <c r="P98" i="70"/>
  <c r="O98" i="70"/>
  <c r="N98" i="70"/>
  <c r="M98" i="70"/>
  <c r="L98" i="70"/>
  <c r="G98" i="70"/>
  <c r="F98" i="70"/>
  <c r="E98" i="70"/>
  <c r="D98" i="70"/>
  <c r="C98" i="70"/>
  <c r="P97" i="70"/>
  <c r="O97" i="70"/>
  <c r="N97" i="70"/>
  <c r="M97" i="70"/>
  <c r="L97" i="70"/>
  <c r="G97" i="70"/>
  <c r="F97" i="70"/>
  <c r="E97" i="70"/>
  <c r="D97" i="70"/>
  <c r="C97" i="70"/>
  <c r="P96" i="70"/>
  <c r="O96" i="70"/>
  <c r="N96" i="70"/>
  <c r="M96" i="70"/>
  <c r="L96" i="70"/>
  <c r="G96" i="70"/>
  <c r="F96" i="70"/>
  <c r="E96" i="70"/>
  <c r="D96" i="70"/>
  <c r="C96" i="70"/>
  <c r="P95" i="70"/>
  <c r="O95" i="70"/>
  <c r="N95" i="70"/>
  <c r="M95" i="70"/>
  <c r="L95" i="70"/>
  <c r="G95" i="70"/>
  <c r="F95" i="70"/>
  <c r="E95" i="70"/>
  <c r="D95" i="70"/>
  <c r="C95" i="70"/>
  <c r="P94" i="70"/>
  <c r="O94" i="70"/>
  <c r="N94" i="70"/>
  <c r="M94" i="70"/>
  <c r="L94" i="70"/>
  <c r="G94" i="70"/>
  <c r="F94" i="70"/>
  <c r="E94" i="70"/>
  <c r="D94" i="70"/>
  <c r="C94" i="70"/>
  <c r="P93" i="70"/>
  <c r="O93" i="70"/>
  <c r="N93" i="70"/>
  <c r="M93" i="70"/>
  <c r="L93" i="70"/>
  <c r="G93" i="70"/>
  <c r="F93" i="70"/>
  <c r="E93" i="70"/>
  <c r="D93" i="70"/>
  <c r="C93" i="70"/>
  <c r="P92" i="70"/>
  <c r="O92" i="70"/>
  <c r="N92" i="70"/>
  <c r="M92" i="70"/>
  <c r="L92" i="70"/>
  <c r="G83" i="70"/>
  <c r="E83" i="70"/>
  <c r="C83" i="70"/>
  <c r="G82" i="70"/>
  <c r="E82" i="70"/>
  <c r="C82" i="70"/>
  <c r="G81" i="70"/>
  <c r="E81" i="70"/>
  <c r="C81" i="70"/>
  <c r="G80" i="70"/>
  <c r="E80" i="70"/>
  <c r="C80" i="70"/>
  <c r="G79" i="70"/>
  <c r="E79" i="70"/>
  <c r="C79" i="70"/>
  <c r="G78" i="70"/>
  <c r="E78" i="70"/>
  <c r="C78" i="70"/>
  <c r="G77" i="70"/>
  <c r="E77" i="70"/>
  <c r="C77" i="70"/>
  <c r="G76" i="70"/>
  <c r="E76" i="70"/>
  <c r="C76" i="70"/>
  <c r="G75" i="70"/>
  <c r="E75" i="70"/>
  <c r="C75" i="70"/>
  <c r="N67" i="70"/>
  <c r="M67" i="70"/>
  <c r="L67" i="70"/>
  <c r="K67" i="70"/>
  <c r="J67" i="70"/>
  <c r="I67" i="70"/>
  <c r="H67" i="70"/>
  <c r="G67" i="70"/>
  <c r="F67" i="70"/>
  <c r="E67" i="70"/>
  <c r="D67" i="70"/>
  <c r="C67" i="70"/>
  <c r="N66" i="70"/>
  <c r="M66" i="70"/>
  <c r="L66" i="70"/>
  <c r="K66" i="70"/>
  <c r="J66" i="70"/>
  <c r="I66" i="70"/>
  <c r="H66" i="70"/>
  <c r="G66" i="70"/>
  <c r="F66" i="70"/>
  <c r="E66" i="70"/>
  <c r="D66" i="70"/>
  <c r="C66" i="70"/>
  <c r="N65" i="70"/>
  <c r="M65" i="70"/>
  <c r="L65" i="70"/>
  <c r="K65" i="70"/>
  <c r="J65" i="70"/>
  <c r="I65" i="70"/>
  <c r="H65" i="70"/>
  <c r="G65" i="70"/>
  <c r="F65" i="70"/>
  <c r="E65" i="70"/>
  <c r="D65" i="70"/>
  <c r="C65" i="70"/>
  <c r="N64" i="70"/>
  <c r="M64" i="70"/>
  <c r="L64" i="70"/>
  <c r="K64" i="70"/>
  <c r="J64" i="70"/>
  <c r="I64" i="70"/>
  <c r="H64" i="70"/>
  <c r="G64" i="70"/>
  <c r="F64" i="70"/>
  <c r="E64" i="70"/>
  <c r="D64" i="70"/>
  <c r="C64" i="70"/>
  <c r="N63" i="70"/>
  <c r="M63" i="70"/>
  <c r="L63" i="70"/>
  <c r="K63" i="70"/>
  <c r="J63" i="70"/>
  <c r="I63" i="70"/>
  <c r="H63" i="70"/>
  <c r="G63" i="70"/>
  <c r="F63" i="70"/>
  <c r="E63" i="70"/>
  <c r="D63" i="70"/>
  <c r="C63" i="70"/>
  <c r="N62" i="70"/>
  <c r="M62" i="70"/>
  <c r="L62" i="70"/>
  <c r="K62" i="70"/>
  <c r="J62" i="70"/>
  <c r="I62" i="70"/>
  <c r="H62" i="70"/>
  <c r="G62" i="70"/>
  <c r="F62" i="70"/>
  <c r="E62" i="70"/>
  <c r="D62" i="70"/>
  <c r="C62" i="70"/>
  <c r="N61" i="70"/>
  <c r="M61" i="70"/>
  <c r="L61" i="70"/>
  <c r="K61" i="70"/>
  <c r="J61" i="70"/>
  <c r="I61" i="70"/>
  <c r="H61" i="70"/>
  <c r="G61" i="70"/>
  <c r="F61" i="70"/>
  <c r="E61" i="70"/>
  <c r="D61" i="70"/>
  <c r="C61" i="70"/>
  <c r="N60" i="70"/>
  <c r="M60" i="70"/>
  <c r="L60" i="70"/>
  <c r="K60" i="70"/>
  <c r="J60" i="70"/>
  <c r="I60" i="70"/>
  <c r="H60" i="70"/>
  <c r="G60" i="70"/>
  <c r="F60" i="70"/>
  <c r="E60" i="70"/>
  <c r="D60" i="70"/>
  <c r="C60" i="70"/>
  <c r="N59" i="70"/>
  <c r="N68" i="70" s="1"/>
  <c r="M59" i="70"/>
  <c r="M68" i="70" s="1"/>
  <c r="L59" i="70"/>
  <c r="K59" i="70"/>
  <c r="J59" i="70"/>
  <c r="J68" i="70" s="1"/>
  <c r="I59" i="70"/>
  <c r="I68" i="70" s="1"/>
  <c r="H59" i="70"/>
  <c r="G59" i="70"/>
  <c r="F59" i="70"/>
  <c r="F68" i="70" s="1"/>
  <c r="E59" i="70"/>
  <c r="D59" i="70"/>
  <c r="D68" i="70" s="1"/>
  <c r="C59" i="70"/>
  <c r="N50" i="70"/>
  <c r="M50" i="70"/>
  <c r="L50" i="70"/>
  <c r="K50" i="70"/>
  <c r="J50" i="70"/>
  <c r="I50" i="70"/>
  <c r="H50" i="70"/>
  <c r="F50" i="70"/>
  <c r="E50" i="70"/>
  <c r="D50" i="70"/>
  <c r="C50" i="70"/>
  <c r="B50" i="70"/>
  <c r="J44" i="70"/>
  <c r="I44" i="70"/>
  <c r="H44" i="70"/>
  <c r="F44" i="70"/>
  <c r="E44" i="70"/>
  <c r="D44" i="70"/>
  <c r="C44" i="70"/>
  <c r="B44" i="70"/>
  <c r="P36" i="70"/>
  <c r="O36" i="70"/>
  <c r="N36" i="70"/>
  <c r="M36" i="70"/>
  <c r="L36" i="70"/>
  <c r="K36" i="70"/>
  <c r="J36" i="70"/>
  <c r="D36" i="70"/>
  <c r="C36" i="70"/>
  <c r="B36" i="70"/>
  <c r="F30" i="70"/>
  <c r="E30" i="70"/>
  <c r="D30" i="70"/>
  <c r="C30" i="70"/>
  <c r="B30" i="70"/>
  <c r="N29" i="70"/>
  <c r="M29" i="70"/>
  <c r="L29" i="70"/>
  <c r="K29" i="70"/>
  <c r="J29" i="70"/>
  <c r="F23" i="70"/>
  <c r="D23" i="70"/>
  <c r="B23" i="70"/>
  <c r="Q18" i="70"/>
  <c r="P18" i="70"/>
  <c r="O18" i="70"/>
  <c r="N18" i="70"/>
  <c r="M18" i="70"/>
  <c r="L18" i="70"/>
  <c r="K18" i="70"/>
  <c r="J18" i="70"/>
  <c r="I18" i="70"/>
  <c r="H18" i="70"/>
  <c r="G18" i="70"/>
  <c r="C16" i="70"/>
  <c r="B16" i="70"/>
  <c r="J10" i="70"/>
  <c r="I10" i="70"/>
  <c r="H10" i="70"/>
  <c r="G10" i="70"/>
  <c r="F10" i="70"/>
  <c r="E10" i="70"/>
  <c r="D10" i="70"/>
  <c r="C10" i="70"/>
  <c r="B10" i="70"/>
  <c r="K4" i="70"/>
  <c r="E4" i="70"/>
  <c r="D4" i="70"/>
  <c r="C4" i="70"/>
  <c r="B4" i="70"/>
  <c r="B2" i="70"/>
  <c r="R283" i="67"/>
  <c r="Q283" i="67"/>
  <c r="P283" i="67"/>
  <c r="O283" i="67"/>
  <c r="N283" i="67"/>
  <c r="M283" i="67"/>
  <c r="L283" i="67"/>
  <c r="J283" i="67"/>
  <c r="I283" i="67"/>
  <c r="H283" i="67"/>
  <c r="G283" i="67"/>
  <c r="F283" i="67"/>
  <c r="R282" i="67"/>
  <c r="Q282" i="67"/>
  <c r="P282" i="67"/>
  <c r="O282" i="67"/>
  <c r="N282" i="67"/>
  <c r="M282" i="67"/>
  <c r="L282" i="67"/>
  <c r="J282" i="67"/>
  <c r="I282" i="67"/>
  <c r="H282" i="67"/>
  <c r="G282" i="67"/>
  <c r="F282" i="67"/>
  <c r="R281" i="67"/>
  <c r="Q281" i="67"/>
  <c r="P281" i="67"/>
  <c r="O281" i="67"/>
  <c r="N281" i="67"/>
  <c r="M281" i="67"/>
  <c r="L281" i="67"/>
  <c r="J281" i="67"/>
  <c r="I281" i="67"/>
  <c r="H281" i="67"/>
  <c r="G281" i="67"/>
  <c r="F281" i="67"/>
  <c r="R280" i="67"/>
  <c r="Q280" i="67"/>
  <c r="P280" i="67"/>
  <c r="O280" i="67"/>
  <c r="N280" i="67"/>
  <c r="M280" i="67"/>
  <c r="L280" i="67"/>
  <c r="J280" i="67"/>
  <c r="I280" i="67"/>
  <c r="H280" i="67"/>
  <c r="G280" i="67"/>
  <c r="F280" i="67"/>
  <c r="R279" i="67"/>
  <c r="Q279" i="67"/>
  <c r="P279" i="67"/>
  <c r="O279" i="67"/>
  <c r="N279" i="67"/>
  <c r="M279" i="67"/>
  <c r="L279" i="67"/>
  <c r="J279" i="67"/>
  <c r="I279" i="67"/>
  <c r="H279" i="67"/>
  <c r="G279" i="67"/>
  <c r="F279" i="67"/>
  <c r="R278" i="67"/>
  <c r="Q278" i="67"/>
  <c r="P278" i="67"/>
  <c r="O278" i="67"/>
  <c r="N278" i="67"/>
  <c r="M278" i="67"/>
  <c r="L278" i="67"/>
  <c r="J278" i="67"/>
  <c r="I278" i="67"/>
  <c r="H278" i="67"/>
  <c r="G278" i="67"/>
  <c r="F278" i="67"/>
  <c r="R277" i="67"/>
  <c r="Q277" i="67"/>
  <c r="P277" i="67"/>
  <c r="O277" i="67"/>
  <c r="N277" i="67"/>
  <c r="M277" i="67"/>
  <c r="L277" i="67"/>
  <c r="J277" i="67"/>
  <c r="I277" i="67"/>
  <c r="H277" i="67"/>
  <c r="G277" i="67"/>
  <c r="F277" i="67"/>
  <c r="R276" i="67"/>
  <c r="Q276" i="67"/>
  <c r="P276" i="67"/>
  <c r="O276" i="67"/>
  <c r="N276" i="67"/>
  <c r="M276" i="67"/>
  <c r="L276" i="67"/>
  <c r="J276" i="67"/>
  <c r="I276" i="67"/>
  <c r="H276" i="67"/>
  <c r="G276" i="67"/>
  <c r="F276" i="67"/>
  <c r="R275" i="67"/>
  <c r="Q275" i="67"/>
  <c r="P275" i="67"/>
  <c r="O275" i="67"/>
  <c r="N275" i="67"/>
  <c r="M275" i="67"/>
  <c r="L275" i="67"/>
  <c r="J275" i="67"/>
  <c r="I275" i="67"/>
  <c r="H275" i="67"/>
  <c r="G275" i="67"/>
  <c r="F275" i="67"/>
  <c r="R274" i="67"/>
  <c r="Q274" i="67"/>
  <c r="P274" i="67"/>
  <c r="O274" i="67"/>
  <c r="N274" i="67"/>
  <c r="M274" i="67"/>
  <c r="L274" i="67"/>
  <c r="J274" i="67"/>
  <c r="I274" i="67"/>
  <c r="H274" i="67"/>
  <c r="G274" i="67"/>
  <c r="F274" i="67"/>
  <c r="R273" i="67"/>
  <c r="Q273" i="67"/>
  <c r="P273" i="67"/>
  <c r="O273" i="67"/>
  <c r="N273" i="67"/>
  <c r="M273" i="67"/>
  <c r="L273" i="67"/>
  <c r="J273" i="67"/>
  <c r="I273" i="67"/>
  <c r="H273" i="67"/>
  <c r="G273" i="67"/>
  <c r="F273" i="67"/>
  <c r="R272" i="67"/>
  <c r="Q272" i="67"/>
  <c r="Q284" i="67" s="1"/>
  <c r="P272" i="67"/>
  <c r="O272" i="67"/>
  <c r="O284" i="67" s="1"/>
  <c r="N272" i="67"/>
  <c r="M272" i="67"/>
  <c r="M284" i="67" s="1"/>
  <c r="L272" i="67"/>
  <c r="J272" i="67"/>
  <c r="J284" i="67" s="1"/>
  <c r="I272" i="67"/>
  <c r="H272" i="67"/>
  <c r="H284" i="67" s="1"/>
  <c r="G272" i="67"/>
  <c r="F272" i="67"/>
  <c r="N265" i="67"/>
  <c r="M265" i="67"/>
  <c r="L265" i="67"/>
  <c r="J265" i="67"/>
  <c r="I265" i="67"/>
  <c r="H265" i="67"/>
  <c r="G265" i="67"/>
  <c r="F265" i="67"/>
  <c r="N264" i="67"/>
  <c r="M264" i="67"/>
  <c r="L264" i="67"/>
  <c r="J264" i="67"/>
  <c r="I264" i="67"/>
  <c r="H264" i="67"/>
  <c r="G264" i="67"/>
  <c r="F264" i="67"/>
  <c r="N263" i="67"/>
  <c r="M263" i="67"/>
  <c r="L263" i="67"/>
  <c r="J263" i="67"/>
  <c r="I263" i="67"/>
  <c r="H263" i="67"/>
  <c r="G263" i="67"/>
  <c r="F263" i="67"/>
  <c r="N262" i="67"/>
  <c r="M262" i="67"/>
  <c r="L262" i="67"/>
  <c r="J262" i="67"/>
  <c r="I262" i="67"/>
  <c r="H262" i="67"/>
  <c r="G262" i="67"/>
  <c r="F262" i="67"/>
  <c r="N261" i="67"/>
  <c r="M261" i="67"/>
  <c r="L261" i="67"/>
  <c r="J261" i="67"/>
  <c r="I261" i="67"/>
  <c r="H261" i="67"/>
  <c r="G261" i="67"/>
  <c r="F261" i="67"/>
  <c r="N260" i="67"/>
  <c r="M260" i="67"/>
  <c r="L260" i="67"/>
  <c r="J260" i="67"/>
  <c r="I260" i="67"/>
  <c r="H260" i="67"/>
  <c r="G260" i="67"/>
  <c r="F260" i="67"/>
  <c r="N259" i="67"/>
  <c r="M259" i="67"/>
  <c r="L259" i="67"/>
  <c r="J259" i="67"/>
  <c r="I259" i="67"/>
  <c r="H259" i="67"/>
  <c r="G259" i="67"/>
  <c r="F259" i="67"/>
  <c r="N258" i="67"/>
  <c r="M258" i="67"/>
  <c r="L258" i="67"/>
  <c r="J258" i="67"/>
  <c r="I258" i="67"/>
  <c r="H258" i="67"/>
  <c r="G258" i="67"/>
  <c r="F258" i="67"/>
  <c r="N257" i="67"/>
  <c r="M257" i="67"/>
  <c r="L257" i="67"/>
  <c r="J257" i="67"/>
  <c r="I257" i="67"/>
  <c r="H257" i="67"/>
  <c r="G257" i="67"/>
  <c r="F257" i="67"/>
  <c r="N256" i="67"/>
  <c r="M256" i="67"/>
  <c r="L256" i="67"/>
  <c r="J256" i="67"/>
  <c r="I256" i="67"/>
  <c r="H256" i="67"/>
  <c r="G256" i="67"/>
  <c r="F256" i="67"/>
  <c r="N255" i="67"/>
  <c r="M255" i="67"/>
  <c r="L255" i="67"/>
  <c r="J255" i="67"/>
  <c r="I255" i="67"/>
  <c r="H255" i="67"/>
  <c r="G255" i="67"/>
  <c r="F255" i="67"/>
  <c r="N254" i="67"/>
  <c r="M254" i="67"/>
  <c r="M266" i="67" s="1"/>
  <c r="L254" i="67"/>
  <c r="J254" i="67"/>
  <c r="J266" i="67" s="1"/>
  <c r="I254" i="67"/>
  <c r="H254" i="67"/>
  <c r="H266" i="67" s="1"/>
  <c r="G254" i="67"/>
  <c r="G266" i="67" s="1"/>
  <c r="F254" i="67"/>
  <c r="L245" i="67"/>
  <c r="K245" i="67"/>
  <c r="J245" i="67"/>
  <c r="I245" i="67"/>
  <c r="H245" i="67"/>
  <c r="G245" i="67"/>
  <c r="F245" i="67"/>
  <c r="L244" i="67"/>
  <c r="K244" i="67"/>
  <c r="J244" i="67"/>
  <c r="I244" i="67"/>
  <c r="H244" i="67"/>
  <c r="G244" i="67"/>
  <c r="F244" i="67"/>
  <c r="L243" i="67"/>
  <c r="K243" i="67"/>
  <c r="J243" i="67"/>
  <c r="I243" i="67"/>
  <c r="H243" i="67"/>
  <c r="G243" i="67"/>
  <c r="F243" i="67"/>
  <c r="L242" i="67"/>
  <c r="K242" i="67"/>
  <c r="J242" i="67"/>
  <c r="I242" i="67"/>
  <c r="H242" i="67"/>
  <c r="G242" i="67"/>
  <c r="F242" i="67"/>
  <c r="L241" i="67"/>
  <c r="K241" i="67"/>
  <c r="J241" i="67"/>
  <c r="I241" i="67"/>
  <c r="H241" i="67"/>
  <c r="G241" i="67"/>
  <c r="F241" i="67"/>
  <c r="L240" i="67"/>
  <c r="K240" i="67"/>
  <c r="J240" i="67"/>
  <c r="I240" i="67"/>
  <c r="H240" i="67"/>
  <c r="G240" i="67"/>
  <c r="F240" i="67"/>
  <c r="L239" i="67"/>
  <c r="K239" i="67"/>
  <c r="J239" i="67"/>
  <c r="I239" i="67"/>
  <c r="H239" i="67"/>
  <c r="G239" i="67"/>
  <c r="F239" i="67"/>
  <c r="L238" i="67"/>
  <c r="K238" i="67"/>
  <c r="J238" i="67"/>
  <c r="I238" i="67"/>
  <c r="H238" i="67"/>
  <c r="G238" i="67"/>
  <c r="F238" i="67"/>
  <c r="L237" i="67"/>
  <c r="K237" i="67"/>
  <c r="J237" i="67"/>
  <c r="I237" i="67"/>
  <c r="H237" i="67"/>
  <c r="G237" i="67"/>
  <c r="F237" i="67"/>
  <c r="L236" i="67"/>
  <c r="K236" i="67"/>
  <c r="J236" i="67"/>
  <c r="I236" i="67"/>
  <c r="H236" i="67"/>
  <c r="G236" i="67"/>
  <c r="F236" i="67"/>
  <c r="L235" i="67"/>
  <c r="K235" i="67"/>
  <c r="J235" i="67"/>
  <c r="I235" i="67"/>
  <c r="H235" i="67"/>
  <c r="G235" i="67"/>
  <c r="F235" i="67"/>
  <c r="L234" i="67"/>
  <c r="K234" i="67"/>
  <c r="J234" i="67"/>
  <c r="I234" i="67"/>
  <c r="H234" i="67"/>
  <c r="G234" i="67"/>
  <c r="F234" i="67"/>
  <c r="H227" i="67"/>
  <c r="G227" i="67"/>
  <c r="F227" i="67"/>
  <c r="H226" i="67"/>
  <c r="G226" i="67"/>
  <c r="F226" i="67"/>
  <c r="H225" i="67"/>
  <c r="G225" i="67"/>
  <c r="F225" i="67"/>
  <c r="H224" i="67"/>
  <c r="G224" i="67"/>
  <c r="F224" i="67"/>
  <c r="H223" i="67"/>
  <c r="G223" i="67"/>
  <c r="F223" i="67"/>
  <c r="H222" i="67"/>
  <c r="G222" i="67"/>
  <c r="F222" i="67"/>
  <c r="H221" i="67"/>
  <c r="G221" i="67"/>
  <c r="F221" i="67"/>
  <c r="H220" i="67"/>
  <c r="G220" i="67"/>
  <c r="F220" i="67"/>
  <c r="H219" i="67"/>
  <c r="G219" i="67"/>
  <c r="F219" i="67"/>
  <c r="H218" i="67"/>
  <c r="G218" i="67"/>
  <c r="F218" i="67"/>
  <c r="H217" i="67"/>
  <c r="G217" i="67"/>
  <c r="F217" i="67"/>
  <c r="H216" i="67"/>
  <c r="G216" i="67"/>
  <c r="F216" i="67"/>
  <c r="J209" i="67"/>
  <c r="I209" i="67"/>
  <c r="H209" i="67"/>
  <c r="G209" i="67"/>
  <c r="F209" i="67"/>
  <c r="J208" i="67"/>
  <c r="I208" i="67"/>
  <c r="H208" i="67"/>
  <c r="G208" i="67"/>
  <c r="F208" i="67"/>
  <c r="J207" i="67"/>
  <c r="I207" i="67"/>
  <c r="H207" i="67"/>
  <c r="G207" i="67"/>
  <c r="F207" i="67"/>
  <c r="J206" i="67"/>
  <c r="I206" i="67"/>
  <c r="H206" i="67"/>
  <c r="G206" i="67"/>
  <c r="F206" i="67"/>
  <c r="J205" i="67"/>
  <c r="I205" i="67"/>
  <c r="H205" i="67"/>
  <c r="G205" i="67"/>
  <c r="F205" i="67"/>
  <c r="J204" i="67"/>
  <c r="I204" i="67"/>
  <c r="H204" i="67"/>
  <c r="G204" i="67"/>
  <c r="F204" i="67"/>
  <c r="J203" i="67"/>
  <c r="I203" i="67"/>
  <c r="H203" i="67"/>
  <c r="G203" i="67"/>
  <c r="F203" i="67"/>
  <c r="J202" i="67"/>
  <c r="I202" i="67"/>
  <c r="H202" i="67"/>
  <c r="G202" i="67"/>
  <c r="F202" i="67"/>
  <c r="J201" i="67"/>
  <c r="I201" i="67"/>
  <c r="H201" i="67"/>
  <c r="G201" i="67"/>
  <c r="F201" i="67"/>
  <c r="J200" i="67"/>
  <c r="I200" i="67"/>
  <c r="H200" i="67"/>
  <c r="G200" i="67"/>
  <c r="F200" i="67"/>
  <c r="J199" i="67"/>
  <c r="I199" i="67"/>
  <c r="H199" i="67"/>
  <c r="G199" i="67"/>
  <c r="F199" i="67"/>
  <c r="J198" i="67"/>
  <c r="I198" i="67"/>
  <c r="H198" i="67"/>
  <c r="G198" i="67"/>
  <c r="F198" i="67"/>
  <c r="J190" i="67"/>
  <c r="I190" i="67"/>
  <c r="H190" i="67"/>
  <c r="G190" i="67"/>
  <c r="F190" i="67"/>
  <c r="J189" i="67"/>
  <c r="I189" i="67"/>
  <c r="H189" i="67"/>
  <c r="G189" i="67"/>
  <c r="F189" i="67"/>
  <c r="J188" i="67"/>
  <c r="I188" i="67"/>
  <c r="H188" i="67"/>
  <c r="G188" i="67"/>
  <c r="F188" i="67"/>
  <c r="J187" i="67"/>
  <c r="I187" i="67"/>
  <c r="H187" i="67"/>
  <c r="G187" i="67"/>
  <c r="F187" i="67"/>
  <c r="J186" i="67"/>
  <c r="I186" i="67"/>
  <c r="H186" i="67"/>
  <c r="G186" i="67"/>
  <c r="F186" i="67"/>
  <c r="J185" i="67"/>
  <c r="I185" i="67"/>
  <c r="H185" i="67"/>
  <c r="G185" i="67"/>
  <c r="F185" i="67"/>
  <c r="J184" i="67"/>
  <c r="I184" i="67"/>
  <c r="H184" i="67"/>
  <c r="G184" i="67"/>
  <c r="F184" i="67"/>
  <c r="J183" i="67"/>
  <c r="I183" i="67"/>
  <c r="H183" i="67"/>
  <c r="G183" i="67"/>
  <c r="F183" i="67"/>
  <c r="J182" i="67"/>
  <c r="I182" i="67"/>
  <c r="H182" i="67"/>
  <c r="G182" i="67"/>
  <c r="F182" i="67"/>
  <c r="J181" i="67"/>
  <c r="I181" i="67"/>
  <c r="H181" i="67"/>
  <c r="G181" i="67"/>
  <c r="F181" i="67"/>
  <c r="J180" i="67"/>
  <c r="I180" i="67"/>
  <c r="H180" i="67"/>
  <c r="G180" i="67"/>
  <c r="F180" i="67"/>
  <c r="J179" i="67"/>
  <c r="I179" i="67"/>
  <c r="H179" i="67"/>
  <c r="G179" i="67"/>
  <c r="F179" i="67"/>
  <c r="J170" i="67"/>
  <c r="H170" i="67"/>
  <c r="F170" i="67"/>
  <c r="J169" i="67"/>
  <c r="H169" i="67"/>
  <c r="F169" i="67"/>
  <c r="J168" i="67"/>
  <c r="H168" i="67"/>
  <c r="F168" i="67"/>
  <c r="J167" i="67"/>
  <c r="H167" i="67"/>
  <c r="F167" i="67"/>
  <c r="J166" i="67"/>
  <c r="H166" i="67"/>
  <c r="F166" i="67"/>
  <c r="J165" i="67"/>
  <c r="H165" i="67"/>
  <c r="F165" i="67"/>
  <c r="J164" i="67"/>
  <c r="H164" i="67"/>
  <c r="F164" i="67"/>
  <c r="J163" i="67"/>
  <c r="H163" i="67"/>
  <c r="F163" i="67"/>
  <c r="J162" i="67"/>
  <c r="H162" i="67"/>
  <c r="F162" i="67"/>
  <c r="J161" i="67"/>
  <c r="H161" i="67"/>
  <c r="F161" i="67"/>
  <c r="J160" i="67"/>
  <c r="H160" i="67"/>
  <c r="F160" i="67"/>
  <c r="J159" i="67"/>
  <c r="H159" i="67"/>
  <c r="F159" i="67"/>
  <c r="O151" i="67"/>
  <c r="N151" i="67"/>
  <c r="M151" i="67"/>
  <c r="L151" i="67"/>
  <c r="K151" i="67"/>
  <c r="J151" i="67"/>
  <c r="I151" i="67"/>
  <c r="G151" i="67"/>
  <c r="F151" i="67"/>
  <c r="E151" i="67"/>
  <c r="D151" i="67"/>
  <c r="C151" i="67"/>
  <c r="O150" i="67"/>
  <c r="N150" i="67"/>
  <c r="M150" i="67"/>
  <c r="L150" i="67"/>
  <c r="K150" i="67"/>
  <c r="J150" i="67"/>
  <c r="I150" i="67"/>
  <c r="G150" i="67"/>
  <c r="F150" i="67"/>
  <c r="E150" i="67"/>
  <c r="D150" i="67"/>
  <c r="C150" i="67"/>
  <c r="O149" i="67"/>
  <c r="N149" i="67"/>
  <c r="M149" i="67"/>
  <c r="L149" i="67"/>
  <c r="K149" i="67"/>
  <c r="J149" i="67"/>
  <c r="I149" i="67"/>
  <c r="G149" i="67"/>
  <c r="F149" i="67"/>
  <c r="E149" i="67"/>
  <c r="D149" i="67"/>
  <c r="C149" i="67"/>
  <c r="O148" i="67"/>
  <c r="N148" i="67"/>
  <c r="M148" i="67"/>
  <c r="L148" i="67"/>
  <c r="K148" i="67"/>
  <c r="J148" i="67"/>
  <c r="I148" i="67"/>
  <c r="G148" i="67"/>
  <c r="F148" i="67"/>
  <c r="E148" i="67"/>
  <c r="D148" i="67"/>
  <c r="C148" i="67"/>
  <c r="O147" i="67"/>
  <c r="N147" i="67"/>
  <c r="M147" i="67"/>
  <c r="L147" i="67"/>
  <c r="K147" i="67"/>
  <c r="J147" i="67"/>
  <c r="I147" i="67"/>
  <c r="G147" i="67"/>
  <c r="F147" i="67"/>
  <c r="E147" i="67"/>
  <c r="D147" i="67"/>
  <c r="C147" i="67"/>
  <c r="O146" i="67"/>
  <c r="N146" i="67"/>
  <c r="M146" i="67"/>
  <c r="L146" i="67"/>
  <c r="K146" i="67"/>
  <c r="J146" i="67"/>
  <c r="I146" i="67"/>
  <c r="G146" i="67"/>
  <c r="F146" i="67"/>
  <c r="E146" i="67"/>
  <c r="D146" i="67"/>
  <c r="C146" i="67"/>
  <c r="O145" i="67"/>
  <c r="N145" i="67"/>
  <c r="M145" i="67"/>
  <c r="L145" i="67"/>
  <c r="K145" i="67"/>
  <c r="J145" i="67"/>
  <c r="I145" i="67"/>
  <c r="G145" i="67"/>
  <c r="F145" i="67"/>
  <c r="E145" i="67"/>
  <c r="D145" i="67"/>
  <c r="C145" i="67"/>
  <c r="O144" i="67"/>
  <c r="N144" i="67"/>
  <c r="M144" i="67"/>
  <c r="L144" i="67"/>
  <c r="K144" i="67"/>
  <c r="J144" i="67"/>
  <c r="I144" i="67"/>
  <c r="G144" i="67"/>
  <c r="F144" i="67"/>
  <c r="E144" i="67"/>
  <c r="D144" i="67"/>
  <c r="C144" i="67"/>
  <c r="O143" i="67"/>
  <c r="N143" i="67"/>
  <c r="M143" i="67"/>
  <c r="M152" i="67" s="1"/>
  <c r="L143" i="67"/>
  <c r="K143" i="67"/>
  <c r="J143" i="67"/>
  <c r="I143" i="67"/>
  <c r="I152" i="67" s="1"/>
  <c r="G143" i="67"/>
  <c r="F143" i="67"/>
  <c r="E143" i="67"/>
  <c r="E152" i="67" s="1"/>
  <c r="D143" i="67"/>
  <c r="C143" i="67"/>
  <c r="K135" i="67"/>
  <c r="J135" i="67"/>
  <c r="I135" i="67"/>
  <c r="G135" i="67"/>
  <c r="F135" i="67"/>
  <c r="E135" i="67"/>
  <c r="D135" i="67"/>
  <c r="C135" i="67"/>
  <c r="K134" i="67"/>
  <c r="J134" i="67"/>
  <c r="I134" i="67"/>
  <c r="G134" i="67"/>
  <c r="F134" i="67"/>
  <c r="E134" i="67"/>
  <c r="D134" i="67"/>
  <c r="C134" i="67"/>
  <c r="K133" i="67"/>
  <c r="J133" i="67"/>
  <c r="I133" i="67"/>
  <c r="G133" i="67"/>
  <c r="F133" i="67"/>
  <c r="E133" i="67"/>
  <c r="D133" i="67"/>
  <c r="C133" i="67"/>
  <c r="K132" i="67"/>
  <c r="J132" i="67"/>
  <c r="I132" i="67"/>
  <c r="G132" i="67"/>
  <c r="F132" i="67"/>
  <c r="E132" i="67"/>
  <c r="D132" i="67"/>
  <c r="C132" i="67"/>
  <c r="K131" i="67"/>
  <c r="J131" i="67"/>
  <c r="I131" i="67"/>
  <c r="G131" i="67"/>
  <c r="F131" i="67"/>
  <c r="E131" i="67"/>
  <c r="D131" i="67"/>
  <c r="C131" i="67"/>
  <c r="K130" i="67"/>
  <c r="J130" i="67"/>
  <c r="I130" i="67"/>
  <c r="G130" i="67"/>
  <c r="F130" i="67"/>
  <c r="E130" i="67"/>
  <c r="D130" i="67"/>
  <c r="C130" i="67"/>
  <c r="K129" i="67"/>
  <c r="J129" i="67"/>
  <c r="I129" i="67"/>
  <c r="G129" i="67"/>
  <c r="F129" i="67"/>
  <c r="E129" i="67"/>
  <c r="D129" i="67"/>
  <c r="C129" i="67"/>
  <c r="K128" i="67"/>
  <c r="J128" i="67"/>
  <c r="I128" i="67"/>
  <c r="G128" i="67"/>
  <c r="F128" i="67"/>
  <c r="E128" i="67"/>
  <c r="D128" i="67"/>
  <c r="C128" i="67"/>
  <c r="K127" i="67"/>
  <c r="J127" i="67"/>
  <c r="I127" i="67"/>
  <c r="G127" i="67"/>
  <c r="F127" i="67"/>
  <c r="E127" i="67"/>
  <c r="D127" i="67"/>
  <c r="C127" i="67"/>
  <c r="P117" i="67"/>
  <c r="O117" i="67"/>
  <c r="N117" i="67"/>
  <c r="M117" i="67"/>
  <c r="L117" i="67"/>
  <c r="K117" i="67"/>
  <c r="J117" i="67"/>
  <c r="E117" i="67"/>
  <c r="D117" i="67"/>
  <c r="C117" i="67"/>
  <c r="P116" i="67"/>
  <c r="O116" i="67"/>
  <c r="N116" i="67"/>
  <c r="M116" i="67"/>
  <c r="L116" i="67"/>
  <c r="K116" i="67"/>
  <c r="J116" i="67"/>
  <c r="E116" i="67"/>
  <c r="D116" i="67"/>
  <c r="C116" i="67"/>
  <c r="P115" i="67"/>
  <c r="O115" i="67"/>
  <c r="N115" i="67"/>
  <c r="M115" i="67"/>
  <c r="L115" i="67"/>
  <c r="K115" i="67"/>
  <c r="J115" i="67"/>
  <c r="E115" i="67"/>
  <c r="D115" i="67"/>
  <c r="C115" i="67"/>
  <c r="P114" i="67"/>
  <c r="O114" i="67"/>
  <c r="N114" i="67"/>
  <c r="M114" i="67"/>
  <c r="L114" i="67"/>
  <c r="K114" i="67"/>
  <c r="J114" i="67"/>
  <c r="E114" i="67"/>
  <c r="D114" i="67"/>
  <c r="C114" i="67"/>
  <c r="P113" i="67"/>
  <c r="O113" i="67"/>
  <c r="N113" i="67"/>
  <c r="M113" i="67"/>
  <c r="L113" i="67"/>
  <c r="K113" i="67"/>
  <c r="J113" i="67"/>
  <c r="E113" i="67"/>
  <c r="D113" i="67"/>
  <c r="C113" i="67"/>
  <c r="P112" i="67"/>
  <c r="O112" i="67"/>
  <c r="N112" i="67"/>
  <c r="M112" i="67"/>
  <c r="L112" i="67"/>
  <c r="K112" i="67"/>
  <c r="J112" i="67"/>
  <c r="E112" i="67"/>
  <c r="D112" i="67"/>
  <c r="C112" i="67"/>
  <c r="P111" i="67"/>
  <c r="O111" i="67"/>
  <c r="N111" i="67"/>
  <c r="M111" i="67"/>
  <c r="L111" i="67"/>
  <c r="K111" i="67"/>
  <c r="J111" i="67"/>
  <c r="E111" i="67"/>
  <c r="D111" i="67"/>
  <c r="C111" i="67"/>
  <c r="P110" i="67"/>
  <c r="O110" i="67"/>
  <c r="N110" i="67"/>
  <c r="M110" i="67"/>
  <c r="L110" i="67"/>
  <c r="K110" i="67"/>
  <c r="J110" i="67"/>
  <c r="E110" i="67"/>
  <c r="D110" i="67"/>
  <c r="C110" i="67"/>
  <c r="P109" i="67"/>
  <c r="O109" i="67"/>
  <c r="N109" i="67"/>
  <c r="M109" i="67"/>
  <c r="L109" i="67"/>
  <c r="K109" i="67"/>
  <c r="J109" i="67"/>
  <c r="E109" i="67"/>
  <c r="D109" i="67"/>
  <c r="C109" i="67"/>
  <c r="G101" i="67"/>
  <c r="F101" i="67"/>
  <c r="E101" i="67"/>
  <c r="D101" i="67"/>
  <c r="C101" i="67"/>
  <c r="P100" i="67"/>
  <c r="O100" i="67"/>
  <c r="N100" i="67"/>
  <c r="M100" i="67"/>
  <c r="L100" i="67"/>
  <c r="G100" i="67"/>
  <c r="F100" i="67"/>
  <c r="E100" i="67"/>
  <c r="D100" i="67"/>
  <c r="C100" i="67"/>
  <c r="P99" i="67"/>
  <c r="O99" i="67"/>
  <c r="N99" i="67"/>
  <c r="M99" i="67"/>
  <c r="L99" i="67"/>
  <c r="G99" i="67"/>
  <c r="F99" i="67"/>
  <c r="E99" i="67"/>
  <c r="D99" i="67"/>
  <c r="C99" i="67"/>
  <c r="P98" i="67"/>
  <c r="O98" i="67"/>
  <c r="N98" i="67"/>
  <c r="M98" i="67"/>
  <c r="L98" i="67"/>
  <c r="G98" i="67"/>
  <c r="F98" i="67"/>
  <c r="E98" i="67"/>
  <c r="D98" i="67"/>
  <c r="C98" i="67"/>
  <c r="P97" i="67"/>
  <c r="O97" i="67"/>
  <c r="N97" i="67"/>
  <c r="M97" i="67"/>
  <c r="L97" i="67"/>
  <c r="G97" i="67"/>
  <c r="F97" i="67"/>
  <c r="E97" i="67"/>
  <c r="D97" i="67"/>
  <c r="C97" i="67"/>
  <c r="P96" i="67"/>
  <c r="O96" i="67"/>
  <c r="N96" i="67"/>
  <c r="M96" i="67"/>
  <c r="L96" i="67"/>
  <c r="G96" i="67"/>
  <c r="F96" i="67"/>
  <c r="E96" i="67"/>
  <c r="D96" i="67"/>
  <c r="C96" i="67"/>
  <c r="P95" i="67"/>
  <c r="O95" i="67"/>
  <c r="N95" i="67"/>
  <c r="M95" i="67"/>
  <c r="L95" i="67"/>
  <c r="G95" i="67"/>
  <c r="F95" i="67"/>
  <c r="E95" i="67"/>
  <c r="D95" i="67"/>
  <c r="C95" i="67"/>
  <c r="P94" i="67"/>
  <c r="O94" i="67"/>
  <c r="N94" i="67"/>
  <c r="M94" i="67"/>
  <c r="L94" i="67"/>
  <c r="G94" i="67"/>
  <c r="F94" i="67"/>
  <c r="E94" i="67"/>
  <c r="D94" i="67"/>
  <c r="C94" i="67"/>
  <c r="P93" i="67"/>
  <c r="O93" i="67"/>
  <c r="N93" i="67"/>
  <c r="M93" i="67"/>
  <c r="L93" i="67"/>
  <c r="G93" i="67"/>
  <c r="F93" i="67"/>
  <c r="E93" i="67"/>
  <c r="D93" i="67"/>
  <c r="C93" i="67"/>
  <c r="P92" i="67"/>
  <c r="O92" i="67"/>
  <c r="N92" i="67"/>
  <c r="M92" i="67"/>
  <c r="L92" i="67"/>
  <c r="G83" i="67"/>
  <c r="E83" i="67"/>
  <c r="C83" i="67"/>
  <c r="G82" i="67"/>
  <c r="E82" i="67"/>
  <c r="C82" i="67"/>
  <c r="G81" i="67"/>
  <c r="E81" i="67"/>
  <c r="C81" i="67"/>
  <c r="G80" i="67"/>
  <c r="E80" i="67"/>
  <c r="C80" i="67"/>
  <c r="G79" i="67"/>
  <c r="E79" i="67"/>
  <c r="C79" i="67"/>
  <c r="G78" i="67"/>
  <c r="E78" i="67"/>
  <c r="C78" i="67"/>
  <c r="G77" i="67"/>
  <c r="E77" i="67"/>
  <c r="C77" i="67"/>
  <c r="G76" i="67"/>
  <c r="E76" i="67"/>
  <c r="C76" i="67"/>
  <c r="G75" i="67"/>
  <c r="E75" i="67"/>
  <c r="C75" i="67"/>
  <c r="N67" i="67"/>
  <c r="M67" i="67"/>
  <c r="L67" i="67"/>
  <c r="K67" i="67"/>
  <c r="J67" i="67"/>
  <c r="I67" i="67"/>
  <c r="H67" i="67"/>
  <c r="G67" i="67"/>
  <c r="F67" i="67"/>
  <c r="E67" i="67"/>
  <c r="D67" i="67"/>
  <c r="C67" i="67"/>
  <c r="N66" i="67"/>
  <c r="M66" i="67"/>
  <c r="L66" i="67"/>
  <c r="K66" i="67"/>
  <c r="J66" i="67"/>
  <c r="I66" i="67"/>
  <c r="H66" i="67"/>
  <c r="G66" i="67"/>
  <c r="F66" i="67"/>
  <c r="E66" i="67"/>
  <c r="D66" i="67"/>
  <c r="C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N64" i="67"/>
  <c r="M64" i="67"/>
  <c r="L64" i="67"/>
  <c r="K64" i="67"/>
  <c r="J64" i="67"/>
  <c r="I64" i="67"/>
  <c r="H64" i="67"/>
  <c r="G64" i="67"/>
  <c r="F64" i="67"/>
  <c r="E64" i="67"/>
  <c r="D64" i="67"/>
  <c r="C64" i="67"/>
  <c r="N63" i="67"/>
  <c r="M63" i="67"/>
  <c r="L63" i="67"/>
  <c r="K63" i="67"/>
  <c r="J63" i="67"/>
  <c r="I63" i="67"/>
  <c r="H63" i="67"/>
  <c r="G63" i="67"/>
  <c r="F63" i="67"/>
  <c r="E63" i="67"/>
  <c r="D63" i="67"/>
  <c r="C63" i="67"/>
  <c r="N62" i="67"/>
  <c r="M62" i="67"/>
  <c r="L62" i="67"/>
  <c r="K62" i="67"/>
  <c r="J62" i="67"/>
  <c r="I62" i="67"/>
  <c r="H62" i="67"/>
  <c r="G62" i="67"/>
  <c r="F62" i="67"/>
  <c r="E62" i="67"/>
  <c r="D62" i="67"/>
  <c r="C62" i="67"/>
  <c r="N61" i="67"/>
  <c r="M61" i="67"/>
  <c r="L61" i="67"/>
  <c r="K61" i="67"/>
  <c r="J61" i="67"/>
  <c r="I61" i="67"/>
  <c r="H61" i="67"/>
  <c r="G61" i="67"/>
  <c r="F61" i="67"/>
  <c r="E61" i="67"/>
  <c r="D61" i="67"/>
  <c r="C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N59" i="67"/>
  <c r="N68" i="67" s="1"/>
  <c r="M59" i="67"/>
  <c r="L59" i="67"/>
  <c r="K59" i="67"/>
  <c r="K68" i="67" s="1"/>
  <c r="J59" i="67"/>
  <c r="J68" i="67" s="1"/>
  <c r="I59" i="67"/>
  <c r="H59" i="67"/>
  <c r="G59" i="67"/>
  <c r="F59" i="67"/>
  <c r="F68" i="67" s="1"/>
  <c r="E59" i="67"/>
  <c r="D59" i="67"/>
  <c r="C59" i="67"/>
  <c r="N50" i="67"/>
  <c r="M50" i="67"/>
  <c r="L50" i="67"/>
  <c r="K50" i="67"/>
  <c r="J50" i="67"/>
  <c r="I50" i="67"/>
  <c r="H50" i="67"/>
  <c r="F50" i="67"/>
  <c r="E50" i="67"/>
  <c r="D50" i="67"/>
  <c r="C50" i="67"/>
  <c r="B50" i="67"/>
  <c r="J44" i="67"/>
  <c r="I44" i="67"/>
  <c r="H44" i="67"/>
  <c r="F44" i="67"/>
  <c r="E44" i="67"/>
  <c r="D44" i="67"/>
  <c r="C44" i="67"/>
  <c r="B44" i="67"/>
  <c r="P36" i="67"/>
  <c r="O36" i="67"/>
  <c r="N36" i="67"/>
  <c r="M36" i="67"/>
  <c r="L36" i="67"/>
  <c r="K36" i="67"/>
  <c r="J36" i="67"/>
  <c r="D36" i="67"/>
  <c r="C36" i="67"/>
  <c r="B36" i="67"/>
  <c r="F30" i="67"/>
  <c r="E30" i="67"/>
  <c r="D30" i="67"/>
  <c r="C30" i="67"/>
  <c r="B30" i="67"/>
  <c r="N29" i="67"/>
  <c r="M29" i="67"/>
  <c r="L29" i="67"/>
  <c r="K29" i="67"/>
  <c r="J29" i="67"/>
  <c r="F23" i="67"/>
  <c r="D23" i="67"/>
  <c r="B23" i="67"/>
  <c r="Q18" i="67"/>
  <c r="P18" i="67"/>
  <c r="O18" i="67"/>
  <c r="N18" i="67"/>
  <c r="M18" i="67"/>
  <c r="L18" i="67"/>
  <c r="K18" i="67"/>
  <c r="J18" i="67"/>
  <c r="I18" i="67"/>
  <c r="H18" i="67"/>
  <c r="G18" i="67"/>
  <c r="C16" i="67"/>
  <c r="B16" i="67"/>
  <c r="J10" i="67"/>
  <c r="I10" i="67"/>
  <c r="H10" i="67"/>
  <c r="G10" i="67"/>
  <c r="F10" i="67"/>
  <c r="E10" i="67"/>
  <c r="D10" i="67"/>
  <c r="C10" i="67"/>
  <c r="B10" i="67"/>
  <c r="K4" i="67"/>
  <c r="E4" i="67"/>
  <c r="D4" i="67"/>
  <c r="C4" i="67"/>
  <c r="B4" i="67"/>
  <c r="B2" i="67"/>
  <c r="R283" i="64"/>
  <c r="Q283" i="64"/>
  <c r="P283" i="64"/>
  <c r="O283" i="64"/>
  <c r="N283" i="64"/>
  <c r="M283" i="64"/>
  <c r="L283" i="64"/>
  <c r="J283" i="64"/>
  <c r="I283" i="64"/>
  <c r="H283" i="64"/>
  <c r="G283" i="64"/>
  <c r="F283" i="64"/>
  <c r="R282" i="64"/>
  <c r="Q282" i="64"/>
  <c r="P282" i="64"/>
  <c r="O282" i="64"/>
  <c r="N282" i="64"/>
  <c r="M282" i="64"/>
  <c r="L282" i="64"/>
  <c r="J282" i="64"/>
  <c r="I282" i="64"/>
  <c r="H282" i="64"/>
  <c r="G282" i="64"/>
  <c r="F282" i="64"/>
  <c r="R281" i="64"/>
  <c r="Q281" i="64"/>
  <c r="P281" i="64"/>
  <c r="O281" i="64"/>
  <c r="N281" i="64"/>
  <c r="M281" i="64"/>
  <c r="L281" i="64"/>
  <c r="J281" i="64"/>
  <c r="I281" i="64"/>
  <c r="H281" i="64"/>
  <c r="G281" i="64"/>
  <c r="F281" i="64"/>
  <c r="R280" i="64"/>
  <c r="Q280" i="64"/>
  <c r="P280" i="64"/>
  <c r="O280" i="64"/>
  <c r="N280" i="64"/>
  <c r="M280" i="64"/>
  <c r="L280" i="64"/>
  <c r="J280" i="64"/>
  <c r="I280" i="64"/>
  <c r="H280" i="64"/>
  <c r="G280" i="64"/>
  <c r="F280" i="64"/>
  <c r="R279" i="64"/>
  <c r="Q279" i="64"/>
  <c r="P279" i="64"/>
  <c r="O279" i="64"/>
  <c r="N279" i="64"/>
  <c r="M279" i="64"/>
  <c r="L279" i="64"/>
  <c r="J279" i="64"/>
  <c r="I279" i="64"/>
  <c r="H279" i="64"/>
  <c r="G279" i="64"/>
  <c r="F279" i="64"/>
  <c r="R278" i="64"/>
  <c r="Q278" i="64"/>
  <c r="P278" i="64"/>
  <c r="O278" i="64"/>
  <c r="N278" i="64"/>
  <c r="M278" i="64"/>
  <c r="L278" i="64"/>
  <c r="J278" i="64"/>
  <c r="I278" i="64"/>
  <c r="H278" i="64"/>
  <c r="G278" i="64"/>
  <c r="F278" i="64"/>
  <c r="R277" i="64"/>
  <c r="Q277" i="64"/>
  <c r="P277" i="64"/>
  <c r="O277" i="64"/>
  <c r="N277" i="64"/>
  <c r="M277" i="64"/>
  <c r="L277" i="64"/>
  <c r="J277" i="64"/>
  <c r="I277" i="64"/>
  <c r="H277" i="64"/>
  <c r="G277" i="64"/>
  <c r="F277" i="64"/>
  <c r="R276" i="64"/>
  <c r="Q276" i="64"/>
  <c r="P276" i="64"/>
  <c r="O276" i="64"/>
  <c r="N276" i="64"/>
  <c r="M276" i="64"/>
  <c r="L276" i="64"/>
  <c r="J276" i="64"/>
  <c r="I276" i="64"/>
  <c r="H276" i="64"/>
  <c r="G276" i="64"/>
  <c r="F276" i="64"/>
  <c r="R275" i="64"/>
  <c r="Q275" i="64"/>
  <c r="P275" i="64"/>
  <c r="O275" i="64"/>
  <c r="N275" i="64"/>
  <c r="M275" i="64"/>
  <c r="L275" i="64"/>
  <c r="J275" i="64"/>
  <c r="I275" i="64"/>
  <c r="H275" i="64"/>
  <c r="G275" i="64"/>
  <c r="F275" i="64"/>
  <c r="R274" i="64"/>
  <c r="Q274" i="64"/>
  <c r="P274" i="64"/>
  <c r="O274" i="64"/>
  <c r="N274" i="64"/>
  <c r="M274" i="64"/>
  <c r="L274" i="64"/>
  <c r="J274" i="64"/>
  <c r="I274" i="64"/>
  <c r="H274" i="64"/>
  <c r="G274" i="64"/>
  <c r="F274" i="64"/>
  <c r="R273" i="64"/>
  <c r="Q273" i="64"/>
  <c r="P273" i="64"/>
  <c r="O273" i="64"/>
  <c r="N273" i="64"/>
  <c r="M273" i="64"/>
  <c r="L273" i="64"/>
  <c r="J273" i="64"/>
  <c r="I273" i="64"/>
  <c r="H273" i="64"/>
  <c r="G273" i="64"/>
  <c r="F273" i="64"/>
  <c r="R272" i="64"/>
  <c r="R284" i="64" s="1"/>
  <c r="Q272" i="64"/>
  <c r="P272" i="64"/>
  <c r="P284" i="64" s="1"/>
  <c r="O272" i="64"/>
  <c r="N272" i="64"/>
  <c r="N284" i="64" s="1"/>
  <c r="M272" i="64"/>
  <c r="L272" i="64"/>
  <c r="J272" i="64"/>
  <c r="I272" i="64"/>
  <c r="I284" i="64" s="1"/>
  <c r="H272" i="64"/>
  <c r="H284" i="64" s="1"/>
  <c r="G272" i="64"/>
  <c r="F272" i="64"/>
  <c r="F284" i="64" s="1"/>
  <c r="N265" i="64"/>
  <c r="M265" i="64"/>
  <c r="L265" i="64"/>
  <c r="J265" i="64"/>
  <c r="I265" i="64"/>
  <c r="H265" i="64"/>
  <c r="G265" i="64"/>
  <c r="F265" i="64"/>
  <c r="N264" i="64"/>
  <c r="M264" i="64"/>
  <c r="L264" i="64"/>
  <c r="J264" i="64"/>
  <c r="I264" i="64"/>
  <c r="H264" i="64"/>
  <c r="G264" i="64"/>
  <c r="F264" i="64"/>
  <c r="N263" i="64"/>
  <c r="M263" i="64"/>
  <c r="L263" i="64"/>
  <c r="J263" i="64"/>
  <c r="I263" i="64"/>
  <c r="H263" i="64"/>
  <c r="G263" i="64"/>
  <c r="F263" i="64"/>
  <c r="N262" i="64"/>
  <c r="M262" i="64"/>
  <c r="L262" i="64"/>
  <c r="J262" i="64"/>
  <c r="I262" i="64"/>
  <c r="H262" i="64"/>
  <c r="G262" i="64"/>
  <c r="F262" i="64"/>
  <c r="N261" i="64"/>
  <c r="M261" i="64"/>
  <c r="L261" i="64"/>
  <c r="J261" i="64"/>
  <c r="I261" i="64"/>
  <c r="H261" i="64"/>
  <c r="G261" i="64"/>
  <c r="F261" i="64"/>
  <c r="N260" i="64"/>
  <c r="M260" i="64"/>
  <c r="L260" i="64"/>
  <c r="J260" i="64"/>
  <c r="I260" i="64"/>
  <c r="H260" i="64"/>
  <c r="G260" i="64"/>
  <c r="F260" i="64"/>
  <c r="N259" i="64"/>
  <c r="M259" i="64"/>
  <c r="L259" i="64"/>
  <c r="J259" i="64"/>
  <c r="I259" i="64"/>
  <c r="H259" i="64"/>
  <c r="G259" i="64"/>
  <c r="F259" i="64"/>
  <c r="N258" i="64"/>
  <c r="M258" i="64"/>
  <c r="L258" i="64"/>
  <c r="J258" i="64"/>
  <c r="I258" i="64"/>
  <c r="H258" i="64"/>
  <c r="G258" i="64"/>
  <c r="F258" i="64"/>
  <c r="N257" i="64"/>
  <c r="M257" i="64"/>
  <c r="L257" i="64"/>
  <c r="J257" i="64"/>
  <c r="I257" i="64"/>
  <c r="H257" i="64"/>
  <c r="G257" i="64"/>
  <c r="F257" i="64"/>
  <c r="N256" i="64"/>
  <c r="M256" i="64"/>
  <c r="L256" i="64"/>
  <c r="J256" i="64"/>
  <c r="I256" i="64"/>
  <c r="H256" i="64"/>
  <c r="G256" i="64"/>
  <c r="F256" i="64"/>
  <c r="N255" i="64"/>
  <c r="M255" i="64"/>
  <c r="L255" i="64"/>
  <c r="J255" i="64"/>
  <c r="I255" i="64"/>
  <c r="H255" i="64"/>
  <c r="G255" i="64"/>
  <c r="F255" i="64"/>
  <c r="N254" i="64"/>
  <c r="M254" i="64"/>
  <c r="L254" i="64"/>
  <c r="J254" i="64"/>
  <c r="I254" i="64"/>
  <c r="H254" i="64"/>
  <c r="G254" i="64"/>
  <c r="F254" i="64"/>
  <c r="L245" i="64"/>
  <c r="K245" i="64"/>
  <c r="J245" i="64"/>
  <c r="I245" i="64"/>
  <c r="H245" i="64"/>
  <c r="G245" i="64"/>
  <c r="F245" i="64"/>
  <c r="L244" i="64"/>
  <c r="K244" i="64"/>
  <c r="J244" i="64"/>
  <c r="I244" i="64"/>
  <c r="H244" i="64"/>
  <c r="G244" i="64"/>
  <c r="F244" i="64"/>
  <c r="L243" i="64"/>
  <c r="K243" i="64"/>
  <c r="J243" i="64"/>
  <c r="I243" i="64"/>
  <c r="H243" i="64"/>
  <c r="G243" i="64"/>
  <c r="F243" i="64"/>
  <c r="L242" i="64"/>
  <c r="K242" i="64"/>
  <c r="J242" i="64"/>
  <c r="I242" i="64"/>
  <c r="H242" i="64"/>
  <c r="G242" i="64"/>
  <c r="F242" i="64"/>
  <c r="L241" i="64"/>
  <c r="K241" i="64"/>
  <c r="J241" i="64"/>
  <c r="I241" i="64"/>
  <c r="H241" i="64"/>
  <c r="G241" i="64"/>
  <c r="F241" i="64"/>
  <c r="L240" i="64"/>
  <c r="K240" i="64"/>
  <c r="J240" i="64"/>
  <c r="I240" i="64"/>
  <c r="H240" i="64"/>
  <c r="G240" i="64"/>
  <c r="F240" i="64"/>
  <c r="L239" i="64"/>
  <c r="K239" i="64"/>
  <c r="J239" i="64"/>
  <c r="I239" i="64"/>
  <c r="H239" i="64"/>
  <c r="G239" i="64"/>
  <c r="F239" i="64"/>
  <c r="L238" i="64"/>
  <c r="K238" i="64"/>
  <c r="J238" i="64"/>
  <c r="I238" i="64"/>
  <c r="H238" i="64"/>
  <c r="G238" i="64"/>
  <c r="F238" i="64"/>
  <c r="L237" i="64"/>
  <c r="K237" i="64"/>
  <c r="J237" i="64"/>
  <c r="I237" i="64"/>
  <c r="H237" i="64"/>
  <c r="G237" i="64"/>
  <c r="F237" i="64"/>
  <c r="L236" i="64"/>
  <c r="K236" i="64"/>
  <c r="J236" i="64"/>
  <c r="I236" i="64"/>
  <c r="H236" i="64"/>
  <c r="G236" i="64"/>
  <c r="F236" i="64"/>
  <c r="L235" i="64"/>
  <c r="K235" i="64"/>
  <c r="J235" i="64"/>
  <c r="I235" i="64"/>
  <c r="H235" i="64"/>
  <c r="G235" i="64"/>
  <c r="F235" i="64"/>
  <c r="L234" i="64"/>
  <c r="K234" i="64"/>
  <c r="J234" i="64"/>
  <c r="I234" i="64"/>
  <c r="H234" i="64"/>
  <c r="G234" i="64"/>
  <c r="F234" i="64"/>
  <c r="H227" i="64"/>
  <c r="G227" i="64"/>
  <c r="F227" i="64"/>
  <c r="H226" i="64"/>
  <c r="G226" i="64"/>
  <c r="F226" i="64"/>
  <c r="H225" i="64"/>
  <c r="G225" i="64"/>
  <c r="F225" i="64"/>
  <c r="H224" i="64"/>
  <c r="G224" i="64"/>
  <c r="F224" i="64"/>
  <c r="H223" i="64"/>
  <c r="G223" i="64"/>
  <c r="F223" i="64"/>
  <c r="H222" i="64"/>
  <c r="G222" i="64"/>
  <c r="F222" i="64"/>
  <c r="H221" i="64"/>
  <c r="G221" i="64"/>
  <c r="F221" i="64"/>
  <c r="H220" i="64"/>
  <c r="G220" i="64"/>
  <c r="F220" i="64"/>
  <c r="H219" i="64"/>
  <c r="G219" i="64"/>
  <c r="F219" i="64"/>
  <c r="H218" i="64"/>
  <c r="G218" i="64"/>
  <c r="F218" i="64"/>
  <c r="H217" i="64"/>
  <c r="G217" i="64"/>
  <c r="F217" i="64"/>
  <c r="H216" i="64"/>
  <c r="G216" i="64"/>
  <c r="F216" i="64"/>
  <c r="J209" i="64"/>
  <c r="I209" i="64"/>
  <c r="H209" i="64"/>
  <c r="G209" i="64"/>
  <c r="F209" i="64"/>
  <c r="J208" i="64"/>
  <c r="I208" i="64"/>
  <c r="H208" i="64"/>
  <c r="G208" i="64"/>
  <c r="F208" i="64"/>
  <c r="J207" i="64"/>
  <c r="I207" i="64"/>
  <c r="H207" i="64"/>
  <c r="G207" i="64"/>
  <c r="F207" i="64"/>
  <c r="J206" i="64"/>
  <c r="I206" i="64"/>
  <c r="H206" i="64"/>
  <c r="G206" i="64"/>
  <c r="F206" i="64"/>
  <c r="J205" i="64"/>
  <c r="I205" i="64"/>
  <c r="H205" i="64"/>
  <c r="G205" i="64"/>
  <c r="F205" i="64"/>
  <c r="J204" i="64"/>
  <c r="I204" i="64"/>
  <c r="H204" i="64"/>
  <c r="G204" i="64"/>
  <c r="F204" i="64"/>
  <c r="J203" i="64"/>
  <c r="I203" i="64"/>
  <c r="H203" i="64"/>
  <c r="G203" i="64"/>
  <c r="F203" i="64"/>
  <c r="J202" i="64"/>
  <c r="I202" i="64"/>
  <c r="H202" i="64"/>
  <c r="G202" i="64"/>
  <c r="F202" i="64"/>
  <c r="J201" i="64"/>
  <c r="I201" i="64"/>
  <c r="H201" i="64"/>
  <c r="G201" i="64"/>
  <c r="F201" i="64"/>
  <c r="J200" i="64"/>
  <c r="I200" i="64"/>
  <c r="H200" i="64"/>
  <c r="G200" i="64"/>
  <c r="F200" i="64"/>
  <c r="J199" i="64"/>
  <c r="I199" i="64"/>
  <c r="H199" i="64"/>
  <c r="G199" i="64"/>
  <c r="F199" i="64"/>
  <c r="J198" i="64"/>
  <c r="I198" i="64"/>
  <c r="H198" i="64"/>
  <c r="G198" i="64"/>
  <c r="F198" i="64"/>
  <c r="J190" i="64"/>
  <c r="I190" i="64"/>
  <c r="H190" i="64"/>
  <c r="G190" i="64"/>
  <c r="F190" i="64"/>
  <c r="J189" i="64"/>
  <c r="I189" i="64"/>
  <c r="H189" i="64"/>
  <c r="G189" i="64"/>
  <c r="F189" i="64"/>
  <c r="J188" i="64"/>
  <c r="I188" i="64"/>
  <c r="H188" i="64"/>
  <c r="G188" i="64"/>
  <c r="F188" i="64"/>
  <c r="J187" i="64"/>
  <c r="I187" i="64"/>
  <c r="H187" i="64"/>
  <c r="G187" i="64"/>
  <c r="F187" i="64"/>
  <c r="J186" i="64"/>
  <c r="I186" i="64"/>
  <c r="H186" i="64"/>
  <c r="G186" i="64"/>
  <c r="F186" i="64"/>
  <c r="J185" i="64"/>
  <c r="I185" i="64"/>
  <c r="H185" i="64"/>
  <c r="G185" i="64"/>
  <c r="F185" i="64"/>
  <c r="J184" i="64"/>
  <c r="I184" i="64"/>
  <c r="H184" i="64"/>
  <c r="G184" i="64"/>
  <c r="F184" i="64"/>
  <c r="J183" i="64"/>
  <c r="I183" i="64"/>
  <c r="H183" i="64"/>
  <c r="G183" i="64"/>
  <c r="F183" i="64"/>
  <c r="J182" i="64"/>
  <c r="I182" i="64"/>
  <c r="H182" i="64"/>
  <c r="G182" i="64"/>
  <c r="F182" i="64"/>
  <c r="J181" i="64"/>
  <c r="I181" i="64"/>
  <c r="H181" i="64"/>
  <c r="G181" i="64"/>
  <c r="F181" i="64"/>
  <c r="J180" i="64"/>
  <c r="I180" i="64"/>
  <c r="H180" i="64"/>
  <c r="G180" i="64"/>
  <c r="F180" i="64"/>
  <c r="J179" i="64"/>
  <c r="I179" i="64"/>
  <c r="H179" i="64"/>
  <c r="G179" i="64"/>
  <c r="F179" i="64"/>
  <c r="J170" i="64"/>
  <c r="H170" i="64"/>
  <c r="F170" i="64"/>
  <c r="J169" i="64"/>
  <c r="H169" i="64"/>
  <c r="F169" i="64"/>
  <c r="J168" i="64"/>
  <c r="H168" i="64"/>
  <c r="F168" i="64"/>
  <c r="J167" i="64"/>
  <c r="H167" i="64"/>
  <c r="F167" i="64"/>
  <c r="J166" i="64"/>
  <c r="H166" i="64"/>
  <c r="F166" i="64"/>
  <c r="J165" i="64"/>
  <c r="H165" i="64"/>
  <c r="F165" i="64"/>
  <c r="J164" i="64"/>
  <c r="H164" i="64"/>
  <c r="F164" i="64"/>
  <c r="J163" i="64"/>
  <c r="H163" i="64"/>
  <c r="F163" i="64"/>
  <c r="J162" i="64"/>
  <c r="H162" i="64"/>
  <c r="F162" i="64"/>
  <c r="J161" i="64"/>
  <c r="H161" i="64"/>
  <c r="F161" i="64"/>
  <c r="J160" i="64"/>
  <c r="H160" i="64"/>
  <c r="F160" i="64"/>
  <c r="J159" i="64"/>
  <c r="H159" i="64"/>
  <c r="F159" i="64"/>
  <c r="O151" i="64"/>
  <c r="N151" i="64"/>
  <c r="M151" i="64"/>
  <c r="L151" i="64"/>
  <c r="K151" i="64"/>
  <c r="J151" i="64"/>
  <c r="I151" i="64"/>
  <c r="G151" i="64"/>
  <c r="F151" i="64"/>
  <c r="E151" i="64"/>
  <c r="D151" i="64"/>
  <c r="C151" i="64"/>
  <c r="O150" i="64"/>
  <c r="N150" i="64"/>
  <c r="M150" i="64"/>
  <c r="L150" i="64"/>
  <c r="K150" i="64"/>
  <c r="J150" i="64"/>
  <c r="I150" i="64"/>
  <c r="G150" i="64"/>
  <c r="F150" i="64"/>
  <c r="E150" i="64"/>
  <c r="D150" i="64"/>
  <c r="C150" i="64"/>
  <c r="O149" i="64"/>
  <c r="N149" i="64"/>
  <c r="M149" i="64"/>
  <c r="L149" i="64"/>
  <c r="K149" i="64"/>
  <c r="J149" i="64"/>
  <c r="I149" i="64"/>
  <c r="G149" i="64"/>
  <c r="F149" i="64"/>
  <c r="E149" i="64"/>
  <c r="D149" i="64"/>
  <c r="C149" i="64"/>
  <c r="O148" i="64"/>
  <c r="N148" i="64"/>
  <c r="M148" i="64"/>
  <c r="L148" i="64"/>
  <c r="K148" i="64"/>
  <c r="J148" i="64"/>
  <c r="I148" i="64"/>
  <c r="G148" i="64"/>
  <c r="F148" i="64"/>
  <c r="E148" i="64"/>
  <c r="D148" i="64"/>
  <c r="C148" i="64"/>
  <c r="O147" i="64"/>
  <c r="N147" i="64"/>
  <c r="M147" i="64"/>
  <c r="L147" i="64"/>
  <c r="K147" i="64"/>
  <c r="J147" i="64"/>
  <c r="I147" i="64"/>
  <c r="G147" i="64"/>
  <c r="F147" i="64"/>
  <c r="E147" i="64"/>
  <c r="D147" i="64"/>
  <c r="C147" i="64"/>
  <c r="O146" i="64"/>
  <c r="N146" i="64"/>
  <c r="M146" i="64"/>
  <c r="L146" i="64"/>
  <c r="K146" i="64"/>
  <c r="J146" i="64"/>
  <c r="I146" i="64"/>
  <c r="G146" i="64"/>
  <c r="F146" i="64"/>
  <c r="E146" i="64"/>
  <c r="D146" i="64"/>
  <c r="C146" i="64"/>
  <c r="O145" i="64"/>
  <c r="N145" i="64"/>
  <c r="M145" i="64"/>
  <c r="L145" i="64"/>
  <c r="K145" i="64"/>
  <c r="J145" i="64"/>
  <c r="I145" i="64"/>
  <c r="G145" i="64"/>
  <c r="F145" i="64"/>
  <c r="E145" i="64"/>
  <c r="D145" i="64"/>
  <c r="C145" i="64"/>
  <c r="O144" i="64"/>
  <c r="N144" i="64"/>
  <c r="M144" i="64"/>
  <c r="L144" i="64"/>
  <c r="K144" i="64"/>
  <c r="J144" i="64"/>
  <c r="I144" i="64"/>
  <c r="G144" i="64"/>
  <c r="F144" i="64"/>
  <c r="E144" i="64"/>
  <c r="D144" i="64"/>
  <c r="C144" i="64"/>
  <c r="O143" i="64"/>
  <c r="O152" i="64" s="1"/>
  <c r="N143" i="64"/>
  <c r="N152" i="64" s="1"/>
  <c r="M143" i="64"/>
  <c r="L143" i="64"/>
  <c r="K143" i="64"/>
  <c r="K152" i="64" s="1"/>
  <c r="J143" i="64"/>
  <c r="J152" i="64" s="1"/>
  <c r="I143" i="64"/>
  <c r="G143" i="64"/>
  <c r="F143" i="64"/>
  <c r="F152" i="64" s="1"/>
  <c r="E143" i="64"/>
  <c r="E152" i="64" s="1"/>
  <c r="D143" i="64"/>
  <c r="C143" i="64"/>
  <c r="K135" i="64"/>
  <c r="J135" i="64"/>
  <c r="I135" i="64"/>
  <c r="G135" i="64"/>
  <c r="F135" i="64"/>
  <c r="E135" i="64"/>
  <c r="D135" i="64"/>
  <c r="C135" i="64"/>
  <c r="K134" i="64"/>
  <c r="J134" i="64"/>
  <c r="I134" i="64"/>
  <c r="G134" i="64"/>
  <c r="F134" i="64"/>
  <c r="E134" i="64"/>
  <c r="D134" i="64"/>
  <c r="C134" i="64"/>
  <c r="K133" i="64"/>
  <c r="J133" i="64"/>
  <c r="I133" i="64"/>
  <c r="G133" i="64"/>
  <c r="F133" i="64"/>
  <c r="E133" i="64"/>
  <c r="D133" i="64"/>
  <c r="C133" i="64"/>
  <c r="K132" i="64"/>
  <c r="J132" i="64"/>
  <c r="I132" i="64"/>
  <c r="G132" i="64"/>
  <c r="F132" i="64"/>
  <c r="E132" i="64"/>
  <c r="D132" i="64"/>
  <c r="C132" i="64"/>
  <c r="K131" i="64"/>
  <c r="J131" i="64"/>
  <c r="I131" i="64"/>
  <c r="G131" i="64"/>
  <c r="F131" i="64"/>
  <c r="E131" i="64"/>
  <c r="D131" i="64"/>
  <c r="C131" i="64"/>
  <c r="K130" i="64"/>
  <c r="J130" i="64"/>
  <c r="I130" i="64"/>
  <c r="G130" i="64"/>
  <c r="F130" i="64"/>
  <c r="E130" i="64"/>
  <c r="D130" i="64"/>
  <c r="C130" i="64"/>
  <c r="K129" i="64"/>
  <c r="J129" i="64"/>
  <c r="I129" i="64"/>
  <c r="G129" i="64"/>
  <c r="F129" i="64"/>
  <c r="E129" i="64"/>
  <c r="D129" i="64"/>
  <c r="C129" i="64"/>
  <c r="K128" i="64"/>
  <c r="J128" i="64"/>
  <c r="I128" i="64"/>
  <c r="G128" i="64"/>
  <c r="F128" i="64"/>
  <c r="E128" i="64"/>
  <c r="D128" i="64"/>
  <c r="C128" i="64"/>
  <c r="K127" i="64"/>
  <c r="J127" i="64"/>
  <c r="J136" i="64" s="1"/>
  <c r="I127" i="64"/>
  <c r="G127" i="64"/>
  <c r="F127" i="64"/>
  <c r="F136" i="64" s="1"/>
  <c r="E127" i="64"/>
  <c r="E136" i="64" s="1"/>
  <c r="D127" i="64"/>
  <c r="C127" i="64"/>
  <c r="P117" i="64"/>
  <c r="O117" i="64"/>
  <c r="N117" i="64"/>
  <c r="M117" i="64"/>
  <c r="L117" i="64"/>
  <c r="K117" i="64"/>
  <c r="J117" i="64"/>
  <c r="E117" i="64"/>
  <c r="D117" i="64"/>
  <c r="C117" i="64"/>
  <c r="P116" i="64"/>
  <c r="O116" i="64"/>
  <c r="N116" i="64"/>
  <c r="M116" i="64"/>
  <c r="L116" i="64"/>
  <c r="K116" i="64"/>
  <c r="J116" i="64"/>
  <c r="E116" i="64"/>
  <c r="D116" i="64"/>
  <c r="C116" i="64"/>
  <c r="P115" i="64"/>
  <c r="O115" i="64"/>
  <c r="N115" i="64"/>
  <c r="M115" i="64"/>
  <c r="L115" i="64"/>
  <c r="K115" i="64"/>
  <c r="J115" i="64"/>
  <c r="E115" i="64"/>
  <c r="D115" i="64"/>
  <c r="C115" i="64"/>
  <c r="P114" i="64"/>
  <c r="O114" i="64"/>
  <c r="N114" i="64"/>
  <c r="M114" i="64"/>
  <c r="L114" i="64"/>
  <c r="K114" i="64"/>
  <c r="J114" i="64"/>
  <c r="E114" i="64"/>
  <c r="D114" i="64"/>
  <c r="C114" i="64"/>
  <c r="P113" i="64"/>
  <c r="O113" i="64"/>
  <c r="N113" i="64"/>
  <c r="M113" i="64"/>
  <c r="L113" i="64"/>
  <c r="K113" i="64"/>
  <c r="J113" i="64"/>
  <c r="E113" i="64"/>
  <c r="D113" i="64"/>
  <c r="C113" i="64"/>
  <c r="P112" i="64"/>
  <c r="O112" i="64"/>
  <c r="N112" i="64"/>
  <c r="M112" i="64"/>
  <c r="L112" i="64"/>
  <c r="K112" i="64"/>
  <c r="J112" i="64"/>
  <c r="E112" i="64"/>
  <c r="D112" i="64"/>
  <c r="C112" i="64"/>
  <c r="P111" i="64"/>
  <c r="O111" i="64"/>
  <c r="N111" i="64"/>
  <c r="M111" i="64"/>
  <c r="L111" i="64"/>
  <c r="K111" i="64"/>
  <c r="J111" i="64"/>
  <c r="E111" i="64"/>
  <c r="D111" i="64"/>
  <c r="C111" i="64"/>
  <c r="P110" i="64"/>
  <c r="O110" i="64"/>
  <c r="N110" i="64"/>
  <c r="M110" i="64"/>
  <c r="L110" i="64"/>
  <c r="K110" i="64"/>
  <c r="J110" i="64"/>
  <c r="E110" i="64"/>
  <c r="D110" i="64"/>
  <c r="C110" i="64"/>
  <c r="P109" i="64"/>
  <c r="O109" i="64"/>
  <c r="N109" i="64"/>
  <c r="M109" i="64"/>
  <c r="L109" i="64"/>
  <c r="K109" i="64"/>
  <c r="J109" i="64"/>
  <c r="E109" i="64"/>
  <c r="D109" i="64"/>
  <c r="C109" i="64"/>
  <c r="G101" i="64"/>
  <c r="F101" i="64"/>
  <c r="E101" i="64"/>
  <c r="D101" i="64"/>
  <c r="C101" i="64"/>
  <c r="P100" i="64"/>
  <c r="O100" i="64"/>
  <c r="N100" i="64"/>
  <c r="M100" i="64"/>
  <c r="L100" i="64"/>
  <c r="G100" i="64"/>
  <c r="F100" i="64"/>
  <c r="E100" i="64"/>
  <c r="D100" i="64"/>
  <c r="C100" i="64"/>
  <c r="P99" i="64"/>
  <c r="O99" i="64"/>
  <c r="N99" i="64"/>
  <c r="M99" i="64"/>
  <c r="L99" i="64"/>
  <c r="G99" i="64"/>
  <c r="F99" i="64"/>
  <c r="E99" i="64"/>
  <c r="D99" i="64"/>
  <c r="C99" i="64"/>
  <c r="P98" i="64"/>
  <c r="O98" i="64"/>
  <c r="N98" i="64"/>
  <c r="M98" i="64"/>
  <c r="L98" i="64"/>
  <c r="G98" i="64"/>
  <c r="F98" i="64"/>
  <c r="E98" i="64"/>
  <c r="D98" i="64"/>
  <c r="C98" i="64"/>
  <c r="P97" i="64"/>
  <c r="O97" i="64"/>
  <c r="N97" i="64"/>
  <c r="M97" i="64"/>
  <c r="L97" i="64"/>
  <c r="G97" i="64"/>
  <c r="F97" i="64"/>
  <c r="E97" i="64"/>
  <c r="D97" i="64"/>
  <c r="C97" i="64"/>
  <c r="P96" i="64"/>
  <c r="O96" i="64"/>
  <c r="N96" i="64"/>
  <c r="M96" i="64"/>
  <c r="L96" i="64"/>
  <c r="G96" i="64"/>
  <c r="F96" i="64"/>
  <c r="E96" i="64"/>
  <c r="D96" i="64"/>
  <c r="C96" i="64"/>
  <c r="P95" i="64"/>
  <c r="O95" i="64"/>
  <c r="N95" i="64"/>
  <c r="M95" i="64"/>
  <c r="L95" i="64"/>
  <c r="G95" i="64"/>
  <c r="F95" i="64"/>
  <c r="E95" i="64"/>
  <c r="D95" i="64"/>
  <c r="C95" i="64"/>
  <c r="P94" i="64"/>
  <c r="O94" i="64"/>
  <c r="N94" i="64"/>
  <c r="M94" i="64"/>
  <c r="L94" i="64"/>
  <c r="G94" i="64"/>
  <c r="F94" i="64"/>
  <c r="E94" i="64"/>
  <c r="D94" i="64"/>
  <c r="C94" i="64"/>
  <c r="P93" i="64"/>
  <c r="O93" i="64"/>
  <c r="N93" i="64"/>
  <c r="M93" i="64"/>
  <c r="L93" i="64"/>
  <c r="G93" i="64"/>
  <c r="F93" i="64"/>
  <c r="E93" i="64"/>
  <c r="D93" i="64"/>
  <c r="C93" i="64"/>
  <c r="P92" i="64"/>
  <c r="O92" i="64"/>
  <c r="N92" i="64"/>
  <c r="M92" i="64"/>
  <c r="L92" i="64"/>
  <c r="G83" i="64"/>
  <c r="E83" i="64"/>
  <c r="C83" i="64"/>
  <c r="G82" i="64"/>
  <c r="E82" i="64"/>
  <c r="C82" i="64"/>
  <c r="G81" i="64"/>
  <c r="E81" i="64"/>
  <c r="C81" i="64"/>
  <c r="G80" i="64"/>
  <c r="E80" i="64"/>
  <c r="C80" i="64"/>
  <c r="G79" i="64"/>
  <c r="E79" i="64"/>
  <c r="C79" i="64"/>
  <c r="G78" i="64"/>
  <c r="E78" i="64"/>
  <c r="C78" i="64"/>
  <c r="G77" i="64"/>
  <c r="E77" i="64"/>
  <c r="C77" i="64"/>
  <c r="G76" i="64"/>
  <c r="E76" i="64"/>
  <c r="C76" i="64"/>
  <c r="G75" i="64"/>
  <c r="E75" i="64"/>
  <c r="C75" i="64"/>
  <c r="N67" i="64"/>
  <c r="M67" i="64"/>
  <c r="L67" i="64"/>
  <c r="K67" i="64"/>
  <c r="J67" i="64"/>
  <c r="I67" i="64"/>
  <c r="H67" i="64"/>
  <c r="G67" i="64"/>
  <c r="F67" i="64"/>
  <c r="E67" i="64"/>
  <c r="D67" i="64"/>
  <c r="C67" i="64"/>
  <c r="N66" i="64"/>
  <c r="M66" i="64"/>
  <c r="L66" i="64"/>
  <c r="K66" i="64"/>
  <c r="J66" i="64"/>
  <c r="I66" i="64"/>
  <c r="H66" i="64"/>
  <c r="G66" i="64"/>
  <c r="F66" i="64"/>
  <c r="E66" i="64"/>
  <c r="D66" i="64"/>
  <c r="C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N64" i="64"/>
  <c r="M64" i="64"/>
  <c r="L64" i="64"/>
  <c r="K64" i="64"/>
  <c r="J64" i="64"/>
  <c r="I64" i="64"/>
  <c r="H64" i="64"/>
  <c r="G64" i="64"/>
  <c r="F64" i="64"/>
  <c r="E64" i="64"/>
  <c r="D64" i="64"/>
  <c r="C64" i="64"/>
  <c r="N63" i="64"/>
  <c r="M63" i="64"/>
  <c r="L63" i="64"/>
  <c r="K63" i="64"/>
  <c r="J63" i="64"/>
  <c r="I63" i="64"/>
  <c r="H63" i="64"/>
  <c r="G63" i="64"/>
  <c r="F63" i="64"/>
  <c r="E63" i="64"/>
  <c r="D63" i="64"/>
  <c r="C63" i="64"/>
  <c r="N62" i="64"/>
  <c r="M62" i="64"/>
  <c r="L62" i="64"/>
  <c r="K62" i="64"/>
  <c r="J62" i="64"/>
  <c r="I62" i="64"/>
  <c r="H62" i="64"/>
  <c r="G62" i="64"/>
  <c r="F62" i="64"/>
  <c r="E62" i="64"/>
  <c r="D62" i="64"/>
  <c r="C62" i="64"/>
  <c r="N61" i="64"/>
  <c r="M61" i="64"/>
  <c r="L61" i="64"/>
  <c r="K61" i="64"/>
  <c r="J61" i="64"/>
  <c r="I61" i="64"/>
  <c r="H61" i="64"/>
  <c r="G61" i="64"/>
  <c r="F61" i="64"/>
  <c r="E61" i="64"/>
  <c r="D61" i="64"/>
  <c r="C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N59" i="64"/>
  <c r="M59" i="64"/>
  <c r="L59" i="64"/>
  <c r="K59" i="64"/>
  <c r="J59" i="64"/>
  <c r="I59" i="64"/>
  <c r="H59" i="64"/>
  <c r="G59" i="64"/>
  <c r="F59" i="64"/>
  <c r="E59" i="64"/>
  <c r="D59" i="64"/>
  <c r="C59" i="64"/>
  <c r="N50" i="64"/>
  <c r="M50" i="64"/>
  <c r="L50" i="64"/>
  <c r="K50" i="64"/>
  <c r="J50" i="64"/>
  <c r="I50" i="64"/>
  <c r="H50" i="64"/>
  <c r="F50" i="64"/>
  <c r="E50" i="64"/>
  <c r="D50" i="64"/>
  <c r="C50" i="64"/>
  <c r="B50" i="64"/>
  <c r="J44" i="64"/>
  <c r="I44" i="64"/>
  <c r="H44" i="64"/>
  <c r="F44" i="64"/>
  <c r="E44" i="64"/>
  <c r="D44" i="64"/>
  <c r="C44" i="64"/>
  <c r="B44" i="64"/>
  <c r="P36" i="64"/>
  <c r="O36" i="64"/>
  <c r="N36" i="64"/>
  <c r="M36" i="64"/>
  <c r="L36" i="64"/>
  <c r="K36" i="64"/>
  <c r="J36" i="64"/>
  <c r="D36" i="64"/>
  <c r="C36" i="64"/>
  <c r="B36" i="64"/>
  <c r="F30" i="64"/>
  <c r="E30" i="64"/>
  <c r="D30" i="64"/>
  <c r="C30" i="64"/>
  <c r="B30" i="64"/>
  <c r="N29" i="64"/>
  <c r="M29" i="64"/>
  <c r="L29" i="64"/>
  <c r="K29" i="64"/>
  <c r="J29" i="64"/>
  <c r="F23" i="64"/>
  <c r="D23" i="64"/>
  <c r="B23" i="64"/>
  <c r="Q18" i="64"/>
  <c r="P18" i="64"/>
  <c r="O18" i="64"/>
  <c r="N18" i="64"/>
  <c r="M18" i="64"/>
  <c r="L18" i="64"/>
  <c r="K18" i="64"/>
  <c r="J18" i="64"/>
  <c r="I18" i="64"/>
  <c r="H18" i="64"/>
  <c r="G18" i="64"/>
  <c r="C16" i="64"/>
  <c r="B16" i="64"/>
  <c r="J10" i="64"/>
  <c r="I10" i="64"/>
  <c r="H10" i="64"/>
  <c r="G10" i="64"/>
  <c r="F10" i="64"/>
  <c r="E10" i="64"/>
  <c r="D10" i="64"/>
  <c r="C10" i="64"/>
  <c r="B10" i="64"/>
  <c r="K4" i="64"/>
  <c r="E4" i="64"/>
  <c r="D4" i="64"/>
  <c r="C4" i="64"/>
  <c r="B4" i="64"/>
  <c r="B2" i="64"/>
  <c r="R283" i="61"/>
  <c r="Q283" i="61"/>
  <c r="P283" i="61"/>
  <c r="O283" i="61"/>
  <c r="N283" i="61"/>
  <c r="M283" i="61"/>
  <c r="L283" i="61"/>
  <c r="J283" i="61"/>
  <c r="I283" i="61"/>
  <c r="H283" i="61"/>
  <c r="G283" i="61"/>
  <c r="F283" i="61"/>
  <c r="R282" i="61"/>
  <c r="Q282" i="61"/>
  <c r="P282" i="61"/>
  <c r="O282" i="61"/>
  <c r="N282" i="61"/>
  <c r="M282" i="61"/>
  <c r="L282" i="61"/>
  <c r="J282" i="61"/>
  <c r="I282" i="61"/>
  <c r="H282" i="61"/>
  <c r="G282" i="61"/>
  <c r="F282" i="61"/>
  <c r="R281" i="61"/>
  <c r="Q281" i="61"/>
  <c r="P281" i="61"/>
  <c r="O281" i="61"/>
  <c r="N281" i="61"/>
  <c r="M281" i="61"/>
  <c r="L281" i="61"/>
  <c r="J281" i="61"/>
  <c r="I281" i="61"/>
  <c r="H281" i="61"/>
  <c r="G281" i="61"/>
  <c r="F281" i="61"/>
  <c r="R280" i="61"/>
  <c r="Q280" i="61"/>
  <c r="P280" i="61"/>
  <c r="O280" i="61"/>
  <c r="N280" i="61"/>
  <c r="M280" i="61"/>
  <c r="L280" i="61"/>
  <c r="J280" i="61"/>
  <c r="I280" i="61"/>
  <c r="H280" i="61"/>
  <c r="G280" i="61"/>
  <c r="F280" i="61"/>
  <c r="R279" i="61"/>
  <c r="Q279" i="61"/>
  <c r="P279" i="61"/>
  <c r="O279" i="61"/>
  <c r="N279" i="61"/>
  <c r="M279" i="61"/>
  <c r="L279" i="61"/>
  <c r="J279" i="61"/>
  <c r="I279" i="61"/>
  <c r="H279" i="61"/>
  <c r="G279" i="61"/>
  <c r="F279" i="61"/>
  <c r="R278" i="61"/>
  <c r="Q278" i="61"/>
  <c r="P278" i="61"/>
  <c r="O278" i="61"/>
  <c r="N278" i="61"/>
  <c r="M278" i="61"/>
  <c r="L278" i="61"/>
  <c r="J278" i="61"/>
  <c r="I278" i="61"/>
  <c r="H278" i="61"/>
  <c r="G278" i="61"/>
  <c r="F278" i="61"/>
  <c r="R277" i="61"/>
  <c r="Q277" i="61"/>
  <c r="P277" i="61"/>
  <c r="O277" i="61"/>
  <c r="N277" i="61"/>
  <c r="M277" i="61"/>
  <c r="L277" i="61"/>
  <c r="J277" i="61"/>
  <c r="I277" i="61"/>
  <c r="H277" i="61"/>
  <c r="G277" i="61"/>
  <c r="F277" i="61"/>
  <c r="R276" i="61"/>
  <c r="Q276" i="61"/>
  <c r="P276" i="61"/>
  <c r="O276" i="61"/>
  <c r="N276" i="61"/>
  <c r="M276" i="61"/>
  <c r="L276" i="61"/>
  <c r="J276" i="61"/>
  <c r="I276" i="61"/>
  <c r="H276" i="61"/>
  <c r="G276" i="61"/>
  <c r="F276" i="61"/>
  <c r="R275" i="61"/>
  <c r="Q275" i="61"/>
  <c r="P275" i="61"/>
  <c r="O275" i="61"/>
  <c r="N275" i="61"/>
  <c r="M275" i="61"/>
  <c r="L275" i="61"/>
  <c r="J275" i="61"/>
  <c r="I275" i="61"/>
  <c r="H275" i="61"/>
  <c r="G275" i="61"/>
  <c r="F275" i="61"/>
  <c r="R274" i="61"/>
  <c r="Q274" i="61"/>
  <c r="P274" i="61"/>
  <c r="O274" i="61"/>
  <c r="N274" i="61"/>
  <c r="M274" i="61"/>
  <c r="L274" i="61"/>
  <c r="J274" i="61"/>
  <c r="I274" i="61"/>
  <c r="H274" i="61"/>
  <c r="G274" i="61"/>
  <c r="F274" i="61"/>
  <c r="R273" i="61"/>
  <c r="Q273" i="61"/>
  <c r="P273" i="61"/>
  <c r="O273" i="61"/>
  <c r="N273" i="61"/>
  <c r="M273" i="61"/>
  <c r="L273" i="61"/>
  <c r="J273" i="61"/>
  <c r="I273" i="61"/>
  <c r="H273" i="61"/>
  <c r="G273" i="61"/>
  <c r="F273" i="61"/>
  <c r="R272" i="61"/>
  <c r="Q272" i="61"/>
  <c r="Q284" i="61" s="1"/>
  <c r="P272" i="61"/>
  <c r="P284" i="61" s="1"/>
  <c r="O272" i="61"/>
  <c r="N272" i="61"/>
  <c r="M272" i="61"/>
  <c r="M284" i="61" s="1"/>
  <c r="L272" i="61"/>
  <c r="J272" i="61"/>
  <c r="J284" i="61" s="1"/>
  <c r="I272" i="61"/>
  <c r="H272" i="61"/>
  <c r="H284" i="61" s="1"/>
  <c r="G272" i="61"/>
  <c r="G284" i="61" s="1"/>
  <c r="F272" i="61"/>
  <c r="F284" i="61" s="1"/>
  <c r="N265" i="61"/>
  <c r="M265" i="61"/>
  <c r="L265" i="61"/>
  <c r="J265" i="61"/>
  <c r="I265" i="61"/>
  <c r="H265" i="61"/>
  <c r="G265" i="61"/>
  <c r="F265" i="61"/>
  <c r="N264" i="61"/>
  <c r="M264" i="61"/>
  <c r="L264" i="61"/>
  <c r="J264" i="61"/>
  <c r="I264" i="61"/>
  <c r="H264" i="61"/>
  <c r="G264" i="61"/>
  <c r="F264" i="61"/>
  <c r="N263" i="61"/>
  <c r="M263" i="61"/>
  <c r="L263" i="61"/>
  <c r="J263" i="61"/>
  <c r="I263" i="61"/>
  <c r="H263" i="61"/>
  <c r="G263" i="61"/>
  <c r="F263" i="61"/>
  <c r="N262" i="61"/>
  <c r="M262" i="61"/>
  <c r="L262" i="61"/>
  <c r="J262" i="61"/>
  <c r="I262" i="61"/>
  <c r="H262" i="61"/>
  <c r="G262" i="61"/>
  <c r="F262" i="61"/>
  <c r="N261" i="61"/>
  <c r="M261" i="61"/>
  <c r="L261" i="61"/>
  <c r="J261" i="61"/>
  <c r="I261" i="61"/>
  <c r="H261" i="61"/>
  <c r="G261" i="61"/>
  <c r="F261" i="61"/>
  <c r="N260" i="61"/>
  <c r="M260" i="61"/>
  <c r="L260" i="61"/>
  <c r="J260" i="61"/>
  <c r="I260" i="61"/>
  <c r="H260" i="61"/>
  <c r="G260" i="61"/>
  <c r="F260" i="61"/>
  <c r="N259" i="61"/>
  <c r="M259" i="61"/>
  <c r="L259" i="61"/>
  <c r="J259" i="61"/>
  <c r="I259" i="61"/>
  <c r="H259" i="61"/>
  <c r="G259" i="61"/>
  <c r="F259" i="61"/>
  <c r="N258" i="61"/>
  <c r="M258" i="61"/>
  <c r="L258" i="61"/>
  <c r="J258" i="61"/>
  <c r="I258" i="61"/>
  <c r="H258" i="61"/>
  <c r="G258" i="61"/>
  <c r="F258" i="61"/>
  <c r="N257" i="61"/>
  <c r="M257" i="61"/>
  <c r="L257" i="61"/>
  <c r="J257" i="61"/>
  <c r="I257" i="61"/>
  <c r="H257" i="61"/>
  <c r="G257" i="61"/>
  <c r="F257" i="61"/>
  <c r="N256" i="61"/>
  <c r="M256" i="61"/>
  <c r="L256" i="61"/>
  <c r="J256" i="61"/>
  <c r="I256" i="61"/>
  <c r="H256" i="61"/>
  <c r="G256" i="61"/>
  <c r="F256" i="61"/>
  <c r="N255" i="61"/>
  <c r="M255" i="61"/>
  <c r="L255" i="61"/>
  <c r="J255" i="61"/>
  <c r="I255" i="61"/>
  <c r="H255" i="61"/>
  <c r="G255" i="61"/>
  <c r="F255" i="61"/>
  <c r="N254" i="61"/>
  <c r="M254" i="61"/>
  <c r="M266" i="61" s="1"/>
  <c r="L254" i="61"/>
  <c r="J254" i="61"/>
  <c r="J266" i="61" s="1"/>
  <c r="I254" i="61"/>
  <c r="I266" i="61" s="1"/>
  <c r="H254" i="61"/>
  <c r="H266" i="61" s="1"/>
  <c r="G254" i="61"/>
  <c r="G266" i="61" s="1"/>
  <c r="F254" i="61"/>
  <c r="L245" i="61"/>
  <c r="K245" i="61"/>
  <c r="J245" i="61"/>
  <c r="I245" i="61"/>
  <c r="H245" i="61"/>
  <c r="G245" i="61"/>
  <c r="F245" i="61"/>
  <c r="L244" i="61"/>
  <c r="K244" i="61"/>
  <c r="J244" i="61"/>
  <c r="I244" i="61"/>
  <c r="H244" i="61"/>
  <c r="G244" i="61"/>
  <c r="F244" i="61"/>
  <c r="L243" i="61"/>
  <c r="K243" i="61"/>
  <c r="J243" i="61"/>
  <c r="I243" i="61"/>
  <c r="H243" i="61"/>
  <c r="G243" i="61"/>
  <c r="F243" i="61"/>
  <c r="L242" i="61"/>
  <c r="K242" i="61"/>
  <c r="J242" i="61"/>
  <c r="I242" i="61"/>
  <c r="H242" i="61"/>
  <c r="G242" i="61"/>
  <c r="F242" i="61"/>
  <c r="L241" i="61"/>
  <c r="K241" i="61"/>
  <c r="J241" i="61"/>
  <c r="I241" i="61"/>
  <c r="H241" i="61"/>
  <c r="G241" i="61"/>
  <c r="F241" i="61"/>
  <c r="L240" i="61"/>
  <c r="K240" i="61"/>
  <c r="J240" i="61"/>
  <c r="I240" i="61"/>
  <c r="H240" i="61"/>
  <c r="G240" i="61"/>
  <c r="F240" i="61"/>
  <c r="L239" i="61"/>
  <c r="K239" i="61"/>
  <c r="J239" i="61"/>
  <c r="I239" i="61"/>
  <c r="H239" i="61"/>
  <c r="G239" i="61"/>
  <c r="F239" i="61"/>
  <c r="L238" i="61"/>
  <c r="K238" i="61"/>
  <c r="J238" i="61"/>
  <c r="I238" i="61"/>
  <c r="H238" i="61"/>
  <c r="G238" i="61"/>
  <c r="F238" i="61"/>
  <c r="L237" i="61"/>
  <c r="K237" i="61"/>
  <c r="J237" i="61"/>
  <c r="I237" i="61"/>
  <c r="H237" i="61"/>
  <c r="G237" i="61"/>
  <c r="F237" i="61"/>
  <c r="L236" i="61"/>
  <c r="K236" i="61"/>
  <c r="J236" i="61"/>
  <c r="I236" i="61"/>
  <c r="H236" i="61"/>
  <c r="G236" i="61"/>
  <c r="F236" i="61"/>
  <c r="L235" i="61"/>
  <c r="K235" i="61"/>
  <c r="J235" i="61"/>
  <c r="I235" i="61"/>
  <c r="H235" i="61"/>
  <c r="G235" i="61"/>
  <c r="F235" i="61"/>
  <c r="L234" i="61"/>
  <c r="K234" i="61"/>
  <c r="J234" i="61"/>
  <c r="I234" i="61"/>
  <c r="H234" i="61"/>
  <c r="G234" i="61"/>
  <c r="F234" i="61"/>
  <c r="H227" i="61"/>
  <c r="G227" i="61"/>
  <c r="F227" i="61"/>
  <c r="H226" i="61"/>
  <c r="G226" i="61"/>
  <c r="F226" i="61"/>
  <c r="H225" i="61"/>
  <c r="G225" i="61"/>
  <c r="F225" i="61"/>
  <c r="H224" i="61"/>
  <c r="G224" i="61"/>
  <c r="F224" i="61"/>
  <c r="H223" i="61"/>
  <c r="G223" i="61"/>
  <c r="F223" i="61"/>
  <c r="H222" i="61"/>
  <c r="G222" i="61"/>
  <c r="F222" i="61"/>
  <c r="H221" i="61"/>
  <c r="G221" i="61"/>
  <c r="F221" i="61"/>
  <c r="H220" i="61"/>
  <c r="G220" i="61"/>
  <c r="F220" i="61"/>
  <c r="H219" i="61"/>
  <c r="G219" i="61"/>
  <c r="F219" i="61"/>
  <c r="H218" i="61"/>
  <c r="G218" i="61"/>
  <c r="F218" i="61"/>
  <c r="H217" i="61"/>
  <c r="G217" i="61"/>
  <c r="F217" i="61"/>
  <c r="H216" i="61"/>
  <c r="G216" i="61"/>
  <c r="F216" i="61"/>
  <c r="J209" i="61"/>
  <c r="I209" i="61"/>
  <c r="H209" i="61"/>
  <c r="G209" i="61"/>
  <c r="F209" i="61"/>
  <c r="J208" i="61"/>
  <c r="I208" i="61"/>
  <c r="H208" i="61"/>
  <c r="G208" i="61"/>
  <c r="F208" i="61"/>
  <c r="J207" i="61"/>
  <c r="I207" i="61"/>
  <c r="H207" i="61"/>
  <c r="G207" i="61"/>
  <c r="F207" i="61"/>
  <c r="J206" i="61"/>
  <c r="I206" i="61"/>
  <c r="H206" i="61"/>
  <c r="G206" i="61"/>
  <c r="F206" i="61"/>
  <c r="J205" i="61"/>
  <c r="I205" i="61"/>
  <c r="H205" i="61"/>
  <c r="G205" i="61"/>
  <c r="F205" i="61"/>
  <c r="J204" i="61"/>
  <c r="I204" i="61"/>
  <c r="H204" i="61"/>
  <c r="G204" i="61"/>
  <c r="F204" i="61"/>
  <c r="J203" i="61"/>
  <c r="I203" i="61"/>
  <c r="H203" i="61"/>
  <c r="G203" i="61"/>
  <c r="F203" i="61"/>
  <c r="J202" i="61"/>
  <c r="I202" i="61"/>
  <c r="H202" i="61"/>
  <c r="G202" i="61"/>
  <c r="F202" i="61"/>
  <c r="J201" i="61"/>
  <c r="I201" i="61"/>
  <c r="H201" i="61"/>
  <c r="G201" i="61"/>
  <c r="F201" i="61"/>
  <c r="J200" i="61"/>
  <c r="I200" i="61"/>
  <c r="H200" i="61"/>
  <c r="G200" i="61"/>
  <c r="F200" i="61"/>
  <c r="J199" i="61"/>
  <c r="I199" i="61"/>
  <c r="H199" i="61"/>
  <c r="G199" i="61"/>
  <c r="F199" i="61"/>
  <c r="J198" i="61"/>
  <c r="I198" i="61"/>
  <c r="H198" i="61"/>
  <c r="G198" i="61"/>
  <c r="F198" i="61"/>
  <c r="J190" i="61"/>
  <c r="I190" i="61"/>
  <c r="H190" i="61"/>
  <c r="G190" i="61"/>
  <c r="F190" i="61"/>
  <c r="J189" i="61"/>
  <c r="I189" i="61"/>
  <c r="H189" i="61"/>
  <c r="G189" i="61"/>
  <c r="F189" i="61"/>
  <c r="J188" i="61"/>
  <c r="I188" i="61"/>
  <c r="H188" i="61"/>
  <c r="G188" i="61"/>
  <c r="F188" i="61"/>
  <c r="J187" i="61"/>
  <c r="I187" i="61"/>
  <c r="H187" i="61"/>
  <c r="G187" i="61"/>
  <c r="F187" i="61"/>
  <c r="J186" i="61"/>
  <c r="I186" i="61"/>
  <c r="H186" i="61"/>
  <c r="G186" i="61"/>
  <c r="F186" i="61"/>
  <c r="J185" i="61"/>
  <c r="I185" i="61"/>
  <c r="H185" i="61"/>
  <c r="G185" i="61"/>
  <c r="F185" i="61"/>
  <c r="J184" i="61"/>
  <c r="I184" i="61"/>
  <c r="H184" i="61"/>
  <c r="G184" i="61"/>
  <c r="F184" i="61"/>
  <c r="J183" i="61"/>
  <c r="I183" i="61"/>
  <c r="H183" i="61"/>
  <c r="G183" i="61"/>
  <c r="F183" i="61"/>
  <c r="J182" i="61"/>
  <c r="I182" i="61"/>
  <c r="H182" i="61"/>
  <c r="G182" i="61"/>
  <c r="F182" i="61"/>
  <c r="J181" i="61"/>
  <c r="I181" i="61"/>
  <c r="H181" i="61"/>
  <c r="G181" i="61"/>
  <c r="F181" i="61"/>
  <c r="J180" i="61"/>
  <c r="I180" i="61"/>
  <c r="H180" i="61"/>
  <c r="G180" i="61"/>
  <c r="F180" i="61"/>
  <c r="J179" i="61"/>
  <c r="I179" i="61"/>
  <c r="H179" i="61"/>
  <c r="G179" i="61"/>
  <c r="F179" i="61"/>
  <c r="J170" i="61"/>
  <c r="H170" i="61"/>
  <c r="F170" i="61"/>
  <c r="J169" i="61"/>
  <c r="H169" i="61"/>
  <c r="F169" i="61"/>
  <c r="J168" i="61"/>
  <c r="H168" i="61"/>
  <c r="F168" i="61"/>
  <c r="J167" i="61"/>
  <c r="H167" i="61"/>
  <c r="F167" i="61"/>
  <c r="J166" i="61"/>
  <c r="H166" i="61"/>
  <c r="F166" i="61"/>
  <c r="J165" i="61"/>
  <c r="H165" i="61"/>
  <c r="F165" i="61"/>
  <c r="J164" i="61"/>
  <c r="H164" i="61"/>
  <c r="F164" i="61"/>
  <c r="J163" i="61"/>
  <c r="H163" i="61"/>
  <c r="F163" i="61"/>
  <c r="J162" i="61"/>
  <c r="H162" i="61"/>
  <c r="F162" i="61"/>
  <c r="J161" i="61"/>
  <c r="H161" i="61"/>
  <c r="F161" i="61"/>
  <c r="J160" i="61"/>
  <c r="H160" i="61"/>
  <c r="F160" i="61"/>
  <c r="J159" i="61"/>
  <c r="H159" i="61"/>
  <c r="F159" i="61"/>
  <c r="O151" i="61"/>
  <c r="N151" i="61"/>
  <c r="M151" i="61"/>
  <c r="L151" i="61"/>
  <c r="K151" i="61"/>
  <c r="J151" i="61"/>
  <c r="I151" i="61"/>
  <c r="G151" i="61"/>
  <c r="F151" i="61"/>
  <c r="E151" i="61"/>
  <c r="D151" i="61"/>
  <c r="C151" i="61"/>
  <c r="O150" i="61"/>
  <c r="N150" i="61"/>
  <c r="M150" i="61"/>
  <c r="L150" i="61"/>
  <c r="K150" i="61"/>
  <c r="J150" i="61"/>
  <c r="I150" i="61"/>
  <c r="G150" i="61"/>
  <c r="F150" i="61"/>
  <c r="E150" i="61"/>
  <c r="D150" i="61"/>
  <c r="C150" i="61"/>
  <c r="O149" i="61"/>
  <c r="N149" i="61"/>
  <c r="M149" i="61"/>
  <c r="L149" i="61"/>
  <c r="K149" i="61"/>
  <c r="J149" i="61"/>
  <c r="I149" i="61"/>
  <c r="G149" i="61"/>
  <c r="F149" i="61"/>
  <c r="E149" i="61"/>
  <c r="D149" i="61"/>
  <c r="C149" i="61"/>
  <c r="O148" i="61"/>
  <c r="N148" i="61"/>
  <c r="M148" i="61"/>
  <c r="L148" i="61"/>
  <c r="K148" i="61"/>
  <c r="J148" i="61"/>
  <c r="I148" i="61"/>
  <c r="G148" i="61"/>
  <c r="F148" i="61"/>
  <c r="E148" i="61"/>
  <c r="D148" i="61"/>
  <c r="C148" i="61"/>
  <c r="O147" i="61"/>
  <c r="N147" i="61"/>
  <c r="M147" i="61"/>
  <c r="L147" i="61"/>
  <c r="K147" i="61"/>
  <c r="J147" i="61"/>
  <c r="I147" i="61"/>
  <c r="G147" i="61"/>
  <c r="F147" i="61"/>
  <c r="E147" i="61"/>
  <c r="D147" i="61"/>
  <c r="C147" i="61"/>
  <c r="O146" i="61"/>
  <c r="N146" i="61"/>
  <c r="M146" i="61"/>
  <c r="L146" i="61"/>
  <c r="K146" i="61"/>
  <c r="J146" i="61"/>
  <c r="I146" i="61"/>
  <c r="G146" i="61"/>
  <c r="F146" i="61"/>
  <c r="E146" i="61"/>
  <c r="D146" i="61"/>
  <c r="C146" i="61"/>
  <c r="O145" i="61"/>
  <c r="N145" i="61"/>
  <c r="M145" i="61"/>
  <c r="L145" i="61"/>
  <c r="K145" i="61"/>
  <c r="J145" i="61"/>
  <c r="I145" i="61"/>
  <c r="G145" i="61"/>
  <c r="F145" i="61"/>
  <c r="E145" i="61"/>
  <c r="D145" i="61"/>
  <c r="C145" i="61"/>
  <c r="O144" i="61"/>
  <c r="N144" i="61"/>
  <c r="M144" i="61"/>
  <c r="L144" i="61"/>
  <c r="K144" i="61"/>
  <c r="J144" i="61"/>
  <c r="I144" i="61"/>
  <c r="G144" i="61"/>
  <c r="F144" i="61"/>
  <c r="E144" i="61"/>
  <c r="D144" i="61"/>
  <c r="C144" i="61"/>
  <c r="O143" i="61"/>
  <c r="N143" i="61"/>
  <c r="N152" i="61" s="1"/>
  <c r="M143" i="61"/>
  <c r="L143" i="61"/>
  <c r="K143" i="61"/>
  <c r="K152" i="61" s="1"/>
  <c r="J143" i="61"/>
  <c r="J152" i="61" s="1"/>
  <c r="I143" i="61"/>
  <c r="G143" i="61"/>
  <c r="G152" i="61" s="1"/>
  <c r="F143" i="61"/>
  <c r="E143" i="61"/>
  <c r="E152" i="61" s="1"/>
  <c r="D143" i="61"/>
  <c r="C143" i="61"/>
  <c r="K135" i="61"/>
  <c r="J135" i="61"/>
  <c r="I135" i="61"/>
  <c r="G135" i="61"/>
  <c r="F135" i="61"/>
  <c r="E135" i="61"/>
  <c r="D135" i="61"/>
  <c r="C135" i="61"/>
  <c r="K134" i="61"/>
  <c r="J134" i="61"/>
  <c r="I134" i="61"/>
  <c r="G134" i="61"/>
  <c r="F134" i="61"/>
  <c r="E134" i="61"/>
  <c r="D134" i="61"/>
  <c r="C134" i="61"/>
  <c r="K133" i="61"/>
  <c r="J133" i="61"/>
  <c r="I133" i="61"/>
  <c r="G133" i="61"/>
  <c r="F133" i="61"/>
  <c r="E133" i="61"/>
  <c r="D133" i="61"/>
  <c r="C133" i="61"/>
  <c r="K132" i="61"/>
  <c r="J132" i="61"/>
  <c r="I132" i="61"/>
  <c r="G132" i="61"/>
  <c r="F132" i="61"/>
  <c r="E132" i="61"/>
  <c r="D132" i="61"/>
  <c r="C132" i="61"/>
  <c r="K131" i="61"/>
  <c r="J131" i="61"/>
  <c r="I131" i="61"/>
  <c r="G131" i="61"/>
  <c r="F131" i="61"/>
  <c r="E131" i="61"/>
  <c r="D131" i="61"/>
  <c r="C131" i="61"/>
  <c r="K130" i="61"/>
  <c r="J130" i="61"/>
  <c r="I130" i="61"/>
  <c r="G130" i="61"/>
  <c r="F130" i="61"/>
  <c r="E130" i="61"/>
  <c r="D130" i="61"/>
  <c r="C130" i="61"/>
  <c r="K129" i="61"/>
  <c r="J129" i="61"/>
  <c r="I129" i="61"/>
  <c r="G129" i="61"/>
  <c r="F129" i="61"/>
  <c r="E129" i="61"/>
  <c r="D129" i="61"/>
  <c r="C129" i="61"/>
  <c r="K128" i="61"/>
  <c r="J128" i="61"/>
  <c r="I128" i="61"/>
  <c r="G128" i="61"/>
  <c r="F128" i="61"/>
  <c r="E128" i="61"/>
  <c r="D128" i="61"/>
  <c r="C128" i="61"/>
  <c r="K127" i="61"/>
  <c r="K136" i="61" s="1"/>
  <c r="J127" i="61"/>
  <c r="I127" i="61"/>
  <c r="G127" i="61"/>
  <c r="G136" i="61" s="1"/>
  <c r="F127" i="61"/>
  <c r="F136" i="61" s="1"/>
  <c r="E127" i="61"/>
  <c r="D127" i="61"/>
  <c r="C127" i="61"/>
  <c r="P117" i="61"/>
  <c r="O117" i="61"/>
  <c r="N117" i="61"/>
  <c r="M117" i="61"/>
  <c r="L117" i="61"/>
  <c r="K117" i="61"/>
  <c r="J117" i="61"/>
  <c r="E117" i="61"/>
  <c r="D117" i="61"/>
  <c r="C117" i="61"/>
  <c r="P116" i="61"/>
  <c r="O116" i="61"/>
  <c r="N116" i="61"/>
  <c r="M116" i="61"/>
  <c r="L116" i="61"/>
  <c r="K116" i="61"/>
  <c r="J116" i="61"/>
  <c r="E116" i="61"/>
  <c r="D116" i="61"/>
  <c r="C116" i="61"/>
  <c r="P115" i="61"/>
  <c r="O115" i="61"/>
  <c r="N115" i="61"/>
  <c r="M115" i="61"/>
  <c r="L115" i="61"/>
  <c r="K115" i="61"/>
  <c r="J115" i="61"/>
  <c r="E115" i="61"/>
  <c r="D115" i="61"/>
  <c r="C115" i="61"/>
  <c r="P114" i="61"/>
  <c r="O114" i="61"/>
  <c r="N114" i="61"/>
  <c r="M114" i="61"/>
  <c r="L114" i="61"/>
  <c r="K114" i="61"/>
  <c r="J114" i="61"/>
  <c r="E114" i="61"/>
  <c r="D114" i="61"/>
  <c r="C114" i="61"/>
  <c r="P113" i="61"/>
  <c r="O113" i="61"/>
  <c r="N113" i="61"/>
  <c r="M113" i="61"/>
  <c r="L113" i="61"/>
  <c r="K113" i="61"/>
  <c r="J113" i="61"/>
  <c r="E113" i="61"/>
  <c r="D113" i="61"/>
  <c r="C113" i="61"/>
  <c r="P112" i="61"/>
  <c r="O112" i="61"/>
  <c r="N112" i="61"/>
  <c r="M112" i="61"/>
  <c r="L112" i="61"/>
  <c r="K112" i="61"/>
  <c r="J112" i="61"/>
  <c r="E112" i="61"/>
  <c r="D112" i="61"/>
  <c r="C112" i="61"/>
  <c r="P111" i="61"/>
  <c r="O111" i="61"/>
  <c r="N111" i="61"/>
  <c r="M111" i="61"/>
  <c r="L111" i="61"/>
  <c r="K111" i="61"/>
  <c r="J111" i="61"/>
  <c r="E111" i="61"/>
  <c r="D111" i="61"/>
  <c r="C111" i="61"/>
  <c r="P110" i="61"/>
  <c r="O110" i="61"/>
  <c r="N110" i="61"/>
  <c r="M110" i="61"/>
  <c r="L110" i="61"/>
  <c r="K110" i="61"/>
  <c r="J110" i="61"/>
  <c r="E110" i="61"/>
  <c r="D110" i="61"/>
  <c r="C110" i="61"/>
  <c r="P109" i="61"/>
  <c r="O109" i="61"/>
  <c r="N109" i="61"/>
  <c r="M109" i="61"/>
  <c r="L109" i="61"/>
  <c r="K109" i="61"/>
  <c r="J109" i="61"/>
  <c r="E109" i="61"/>
  <c r="D109" i="61"/>
  <c r="C109" i="61"/>
  <c r="G101" i="61"/>
  <c r="F101" i="61"/>
  <c r="E101" i="61"/>
  <c r="D101" i="61"/>
  <c r="C101" i="61"/>
  <c r="P100" i="61"/>
  <c r="O100" i="61"/>
  <c r="N100" i="61"/>
  <c r="M100" i="61"/>
  <c r="L100" i="61"/>
  <c r="G100" i="61"/>
  <c r="F100" i="61"/>
  <c r="E100" i="61"/>
  <c r="D100" i="61"/>
  <c r="C100" i="61"/>
  <c r="P99" i="61"/>
  <c r="O99" i="61"/>
  <c r="N99" i="61"/>
  <c r="M99" i="61"/>
  <c r="L99" i="61"/>
  <c r="G99" i="61"/>
  <c r="F99" i="61"/>
  <c r="E99" i="61"/>
  <c r="D99" i="61"/>
  <c r="C99" i="61"/>
  <c r="P98" i="61"/>
  <c r="O98" i="61"/>
  <c r="N98" i="61"/>
  <c r="M98" i="61"/>
  <c r="L98" i="61"/>
  <c r="G98" i="61"/>
  <c r="F98" i="61"/>
  <c r="E98" i="61"/>
  <c r="D98" i="61"/>
  <c r="C98" i="61"/>
  <c r="P97" i="61"/>
  <c r="O97" i="61"/>
  <c r="N97" i="61"/>
  <c r="M97" i="61"/>
  <c r="L97" i="61"/>
  <c r="G97" i="61"/>
  <c r="F97" i="61"/>
  <c r="E97" i="61"/>
  <c r="D97" i="61"/>
  <c r="C97" i="61"/>
  <c r="P96" i="61"/>
  <c r="O96" i="61"/>
  <c r="N96" i="61"/>
  <c r="M96" i="61"/>
  <c r="L96" i="61"/>
  <c r="G96" i="61"/>
  <c r="F96" i="61"/>
  <c r="E96" i="61"/>
  <c r="D96" i="61"/>
  <c r="C96" i="61"/>
  <c r="P95" i="61"/>
  <c r="O95" i="61"/>
  <c r="N95" i="61"/>
  <c r="M95" i="61"/>
  <c r="L95" i="61"/>
  <c r="G95" i="61"/>
  <c r="F95" i="61"/>
  <c r="E95" i="61"/>
  <c r="D95" i="61"/>
  <c r="C95" i="61"/>
  <c r="P94" i="61"/>
  <c r="O94" i="61"/>
  <c r="N94" i="61"/>
  <c r="M94" i="61"/>
  <c r="L94" i="61"/>
  <c r="G94" i="61"/>
  <c r="F94" i="61"/>
  <c r="E94" i="61"/>
  <c r="D94" i="61"/>
  <c r="C94" i="61"/>
  <c r="P93" i="61"/>
  <c r="O93" i="61"/>
  <c r="N93" i="61"/>
  <c r="M93" i="61"/>
  <c r="L93" i="61"/>
  <c r="G93" i="61"/>
  <c r="F93" i="61"/>
  <c r="E93" i="61"/>
  <c r="D93" i="61"/>
  <c r="C93" i="61"/>
  <c r="P92" i="61"/>
  <c r="O92" i="61"/>
  <c r="N92" i="61"/>
  <c r="M92" i="61"/>
  <c r="L92" i="61"/>
  <c r="G83" i="61"/>
  <c r="E83" i="61"/>
  <c r="C83" i="61"/>
  <c r="G82" i="61"/>
  <c r="E82" i="61"/>
  <c r="C82" i="61"/>
  <c r="G81" i="61"/>
  <c r="E81" i="61"/>
  <c r="C81" i="61"/>
  <c r="G80" i="61"/>
  <c r="E80" i="61"/>
  <c r="C80" i="61"/>
  <c r="G79" i="61"/>
  <c r="E79" i="61"/>
  <c r="C79" i="61"/>
  <c r="G78" i="61"/>
  <c r="E78" i="61"/>
  <c r="C78" i="61"/>
  <c r="G77" i="61"/>
  <c r="E77" i="61"/>
  <c r="C77" i="61"/>
  <c r="G76" i="61"/>
  <c r="E76" i="61"/>
  <c r="C76" i="61"/>
  <c r="G75" i="61"/>
  <c r="E75" i="61"/>
  <c r="C75" i="61"/>
  <c r="N67" i="61"/>
  <c r="M67" i="61"/>
  <c r="L67" i="61"/>
  <c r="K67" i="61"/>
  <c r="J67" i="61"/>
  <c r="I67" i="61"/>
  <c r="H67" i="61"/>
  <c r="G67" i="61"/>
  <c r="F67" i="61"/>
  <c r="E67" i="61"/>
  <c r="D67" i="61"/>
  <c r="C67" i="61"/>
  <c r="N66" i="61"/>
  <c r="M66" i="61"/>
  <c r="L66" i="61"/>
  <c r="K66" i="61"/>
  <c r="J66" i="61"/>
  <c r="I66" i="61"/>
  <c r="H66" i="61"/>
  <c r="G66" i="61"/>
  <c r="F66" i="61"/>
  <c r="E66" i="61"/>
  <c r="D66" i="61"/>
  <c r="C66" i="61"/>
  <c r="N65" i="61"/>
  <c r="M65" i="61"/>
  <c r="L65" i="61"/>
  <c r="K65" i="61"/>
  <c r="J65" i="61"/>
  <c r="I65" i="61"/>
  <c r="H65" i="61"/>
  <c r="G65" i="61"/>
  <c r="F65" i="61"/>
  <c r="E65" i="61"/>
  <c r="D65" i="61"/>
  <c r="C65" i="61"/>
  <c r="N64" i="61"/>
  <c r="M64" i="61"/>
  <c r="L64" i="61"/>
  <c r="K64" i="61"/>
  <c r="J64" i="61"/>
  <c r="I64" i="61"/>
  <c r="H64" i="61"/>
  <c r="G64" i="61"/>
  <c r="F64" i="61"/>
  <c r="E64" i="61"/>
  <c r="D64" i="61"/>
  <c r="C64" i="61"/>
  <c r="N63" i="61"/>
  <c r="M63" i="61"/>
  <c r="L63" i="61"/>
  <c r="K63" i="61"/>
  <c r="J63" i="61"/>
  <c r="I63" i="61"/>
  <c r="H63" i="61"/>
  <c r="G63" i="61"/>
  <c r="F63" i="61"/>
  <c r="E63" i="61"/>
  <c r="D63" i="61"/>
  <c r="C63" i="61"/>
  <c r="N62" i="61"/>
  <c r="M62" i="61"/>
  <c r="L62" i="61"/>
  <c r="K62" i="61"/>
  <c r="J62" i="61"/>
  <c r="I62" i="61"/>
  <c r="H62" i="61"/>
  <c r="G62" i="61"/>
  <c r="F62" i="61"/>
  <c r="E62" i="61"/>
  <c r="D62" i="61"/>
  <c r="C62" i="61"/>
  <c r="N61" i="61"/>
  <c r="M61" i="61"/>
  <c r="L61" i="61"/>
  <c r="K61" i="61"/>
  <c r="J61" i="61"/>
  <c r="I61" i="61"/>
  <c r="H61" i="61"/>
  <c r="G61" i="61"/>
  <c r="F61" i="61"/>
  <c r="E61" i="61"/>
  <c r="D61" i="61"/>
  <c r="C61" i="61"/>
  <c r="N60" i="61"/>
  <c r="M60" i="61"/>
  <c r="L60" i="61"/>
  <c r="K60" i="61"/>
  <c r="J60" i="61"/>
  <c r="I60" i="61"/>
  <c r="H60" i="61"/>
  <c r="G60" i="61"/>
  <c r="F60" i="61"/>
  <c r="E60" i="61"/>
  <c r="D60" i="61"/>
  <c r="C60" i="61"/>
  <c r="N59" i="61"/>
  <c r="M59" i="61"/>
  <c r="L59" i="61"/>
  <c r="K59" i="61"/>
  <c r="K68" i="61" s="1"/>
  <c r="J59" i="61"/>
  <c r="I59" i="61"/>
  <c r="H59" i="61"/>
  <c r="G59" i="61"/>
  <c r="G68" i="61" s="1"/>
  <c r="F59" i="61"/>
  <c r="E59" i="61"/>
  <c r="D59" i="61"/>
  <c r="C59" i="61"/>
  <c r="C68" i="61" s="1"/>
  <c r="N50" i="61"/>
  <c r="M50" i="61"/>
  <c r="L50" i="61"/>
  <c r="K50" i="61"/>
  <c r="J50" i="61"/>
  <c r="I50" i="61"/>
  <c r="H50" i="61"/>
  <c r="F50" i="61"/>
  <c r="E50" i="61"/>
  <c r="D50" i="61"/>
  <c r="C50" i="61"/>
  <c r="B50" i="61"/>
  <c r="J44" i="61"/>
  <c r="I44" i="61"/>
  <c r="H44" i="61"/>
  <c r="F44" i="61"/>
  <c r="E44" i="61"/>
  <c r="D44" i="61"/>
  <c r="C44" i="61"/>
  <c r="B44" i="61"/>
  <c r="P36" i="61"/>
  <c r="O36" i="61"/>
  <c r="N36" i="61"/>
  <c r="M36" i="61"/>
  <c r="L36" i="61"/>
  <c r="K36" i="61"/>
  <c r="J36" i="61"/>
  <c r="D36" i="61"/>
  <c r="C36" i="61"/>
  <c r="B36" i="61"/>
  <c r="F30" i="61"/>
  <c r="E30" i="61"/>
  <c r="D30" i="61"/>
  <c r="C30" i="61"/>
  <c r="B30" i="61"/>
  <c r="N29" i="61"/>
  <c r="M29" i="61"/>
  <c r="L29" i="61"/>
  <c r="K29" i="61"/>
  <c r="J29" i="61"/>
  <c r="F23" i="61"/>
  <c r="D23" i="61"/>
  <c r="B23" i="61"/>
  <c r="Q18" i="61"/>
  <c r="P18" i="61"/>
  <c r="O18" i="61"/>
  <c r="N18" i="61"/>
  <c r="M18" i="61"/>
  <c r="L18" i="61"/>
  <c r="K18" i="61"/>
  <c r="J18" i="61"/>
  <c r="I18" i="61"/>
  <c r="H18" i="61"/>
  <c r="G18" i="61"/>
  <c r="C16" i="61"/>
  <c r="B16" i="61"/>
  <c r="J10" i="61"/>
  <c r="I10" i="61"/>
  <c r="H10" i="61"/>
  <c r="G10" i="61"/>
  <c r="F10" i="61"/>
  <c r="E10" i="61"/>
  <c r="D10" i="61"/>
  <c r="C10" i="61"/>
  <c r="B10" i="61"/>
  <c r="K4" i="61"/>
  <c r="E4" i="61"/>
  <c r="D4" i="61"/>
  <c r="C4" i="61"/>
  <c r="B4" i="61"/>
  <c r="B2" i="61"/>
  <c r="R283" i="57"/>
  <c r="Q283" i="57"/>
  <c r="P283" i="57"/>
  <c r="O283" i="57"/>
  <c r="N283" i="57"/>
  <c r="M283" i="57"/>
  <c r="L283" i="57"/>
  <c r="J283" i="57"/>
  <c r="I283" i="57"/>
  <c r="H283" i="57"/>
  <c r="G283" i="57"/>
  <c r="F283" i="57"/>
  <c r="R282" i="57"/>
  <c r="Q282" i="57"/>
  <c r="P282" i="57"/>
  <c r="O282" i="57"/>
  <c r="N282" i="57"/>
  <c r="M282" i="57"/>
  <c r="L282" i="57"/>
  <c r="J282" i="57"/>
  <c r="I282" i="57"/>
  <c r="H282" i="57"/>
  <c r="G282" i="57"/>
  <c r="F282" i="57"/>
  <c r="R281" i="57"/>
  <c r="Q281" i="57"/>
  <c r="P281" i="57"/>
  <c r="O281" i="57"/>
  <c r="N281" i="57"/>
  <c r="M281" i="57"/>
  <c r="L281" i="57"/>
  <c r="J281" i="57"/>
  <c r="I281" i="57"/>
  <c r="H281" i="57"/>
  <c r="G281" i="57"/>
  <c r="F281" i="57"/>
  <c r="R280" i="57"/>
  <c r="Q280" i="57"/>
  <c r="P280" i="57"/>
  <c r="O280" i="57"/>
  <c r="N280" i="57"/>
  <c r="M280" i="57"/>
  <c r="L280" i="57"/>
  <c r="J280" i="57"/>
  <c r="I280" i="57"/>
  <c r="H280" i="57"/>
  <c r="G280" i="57"/>
  <c r="F280" i="57"/>
  <c r="R279" i="57"/>
  <c r="Q279" i="57"/>
  <c r="P279" i="57"/>
  <c r="O279" i="57"/>
  <c r="N279" i="57"/>
  <c r="M279" i="57"/>
  <c r="L279" i="57"/>
  <c r="J279" i="57"/>
  <c r="I279" i="57"/>
  <c r="H279" i="57"/>
  <c r="G279" i="57"/>
  <c r="F279" i="57"/>
  <c r="R278" i="57"/>
  <c r="Q278" i="57"/>
  <c r="P278" i="57"/>
  <c r="O278" i="57"/>
  <c r="N278" i="57"/>
  <c r="M278" i="57"/>
  <c r="L278" i="57"/>
  <c r="J278" i="57"/>
  <c r="I278" i="57"/>
  <c r="H278" i="57"/>
  <c r="G278" i="57"/>
  <c r="F278" i="57"/>
  <c r="R277" i="57"/>
  <c r="Q277" i="57"/>
  <c r="P277" i="57"/>
  <c r="O277" i="57"/>
  <c r="N277" i="57"/>
  <c r="M277" i="57"/>
  <c r="L277" i="57"/>
  <c r="J277" i="57"/>
  <c r="I277" i="57"/>
  <c r="H277" i="57"/>
  <c r="G277" i="57"/>
  <c r="F277" i="57"/>
  <c r="R276" i="57"/>
  <c r="Q276" i="57"/>
  <c r="P276" i="57"/>
  <c r="O276" i="57"/>
  <c r="N276" i="57"/>
  <c r="M276" i="57"/>
  <c r="L276" i="57"/>
  <c r="J276" i="57"/>
  <c r="I276" i="57"/>
  <c r="H276" i="57"/>
  <c r="G276" i="57"/>
  <c r="F276" i="57"/>
  <c r="R275" i="57"/>
  <c r="Q275" i="57"/>
  <c r="P275" i="57"/>
  <c r="O275" i="57"/>
  <c r="N275" i="57"/>
  <c r="M275" i="57"/>
  <c r="L275" i="57"/>
  <c r="J275" i="57"/>
  <c r="I275" i="57"/>
  <c r="H275" i="57"/>
  <c r="G275" i="57"/>
  <c r="F275" i="57"/>
  <c r="R274" i="57"/>
  <c r="Q274" i="57"/>
  <c r="P274" i="57"/>
  <c r="O274" i="57"/>
  <c r="N274" i="57"/>
  <c r="M274" i="57"/>
  <c r="L274" i="57"/>
  <c r="J274" i="57"/>
  <c r="I274" i="57"/>
  <c r="H274" i="57"/>
  <c r="G274" i="57"/>
  <c r="F274" i="57"/>
  <c r="R273" i="57"/>
  <c r="Q273" i="57"/>
  <c r="P273" i="57"/>
  <c r="O273" i="57"/>
  <c r="N273" i="57"/>
  <c r="M273" i="57"/>
  <c r="L273" i="57"/>
  <c r="J273" i="57"/>
  <c r="I273" i="57"/>
  <c r="H273" i="57"/>
  <c r="G273" i="57"/>
  <c r="F273" i="57"/>
  <c r="R272" i="57"/>
  <c r="Q272" i="57"/>
  <c r="Q284" i="57" s="1"/>
  <c r="P272" i="57"/>
  <c r="P284" i="57" s="1"/>
  <c r="O272" i="57"/>
  <c r="O284" i="57" s="1"/>
  <c r="N272" i="57"/>
  <c r="M272" i="57"/>
  <c r="M284" i="57" s="1"/>
  <c r="L272" i="57"/>
  <c r="J272" i="57"/>
  <c r="I272" i="57"/>
  <c r="I284" i="57" s="1"/>
  <c r="H272" i="57"/>
  <c r="H284" i="57" s="1"/>
  <c r="G272" i="57"/>
  <c r="F272" i="57"/>
  <c r="N265" i="57"/>
  <c r="M265" i="57"/>
  <c r="L265" i="57"/>
  <c r="J265" i="57"/>
  <c r="I265" i="57"/>
  <c r="H265" i="57"/>
  <c r="G265" i="57"/>
  <c r="F265" i="57"/>
  <c r="N264" i="57"/>
  <c r="M264" i="57"/>
  <c r="L264" i="57"/>
  <c r="J264" i="57"/>
  <c r="I264" i="57"/>
  <c r="H264" i="57"/>
  <c r="G264" i="57"/>
  <c r="F264" i="57"/>
  <c r="N263" i="57"/>
  <c r="M263" i="57"/>
  <c r="L263" i="57"/>
  <c r="J263" i="57"/>
  <c r="I263" i="57"/>
  <c r="H263" i="57"/>
  <c r="G263" i="57"/>
  <c r="F263" i="57"/>
  <c r="N262" i="57"/>
  <c r="M262" i="57"/>
  <c r="L262" i="57"/>
  <c r="J262" i="57"/>
  <c r="I262" i="57"/>
  <c r="H262" i="57"/>
  <c r="G262" i="57"/>
  <c r="F262" i="57"/>
  <c r="N261" i="57"/>
  <c r="M261" i="57"/>
  <c r="L261" i="57"/>
  <c r="J261" i="57"/>
  <c r="I261" i="57"/>
  <c r="H261" i="57"/>
  <c r="G261" i="57"/>
  <c r="F261" i="57"/>
  <c r="N260" i="57"/>
  <c r="M260" i="57"/>
  <c r="L260" i="57"/>
  <c r="J260" i="57"/>
  <c r="I260" i="57"/>
  <c r="H260" i="57"/>
  <c r="G260" i="57"/>
  <c r="F260" i="57"/>
  <c r="N259" i="57"/>
  <c r="M259" i="57"/>
  <c r="L259" i="57"/>
  <c r="J259" i="57"/>
  <c r="I259" i="57"/>
  <c r="H259" i="57"/>
  <c r="G259" i="57"/>
  <c r="F259" i="57"/>
  <c r="N258" i="57"/>
  <c r="M258" i="57"/>
  <c r="L258" i="57"/>
  <c r="J258" i="57"/>
  <c r="I258" i="57"/>
  <c r="H258" i="57"/>
  <c r="G258" i="57"/>
  <c r="F258" i="57"/>
  <c r="N257" i="57"/>
  <c r="M257" i="57"/>
  <c r="L257" i="57"/>
  <c r="J257" i="57"/>
  <c r="I257" i="57"/>
  <c r="H257" i="57"/>
  <c r="G257" i="57"/>
  <c r="F257" i="57"/>
  <c r="N256" i="57"/>
  <c r="M256" i="57"/>
  <c r="L256" i="57"/>
  <c r="J256" i="57"/>
  <c r="I256" i="57"/>
  <c r="H256" i="57"/>
  <c r="G256" i="57"/>
  <c r="F256" i="57"/>
  <c r="N255" i="57"/>
  <c r="M255" i="57"/>
  <c r="L255" i="57"/>
  <c r="J255" i="57"/>
  <c r="I255" i="57"/>
  <c r="H255" i="57"/>
  <c r="G255" i="57"/>
  <c r="F255" i="57"/>
  <c r="N254" i="57"/>
  <c r="N266" i="57" s="1"/>
  <c r="M254" i="57"/>
  <c r="L254" i="57"/>
  <c r="J254" i="57"/>
  <c r="J266" i="57" s="1"/>
  <c r="I254" i="57"/>
  <c r="H254" i="57"/>
  <c r="G254" i="57"/>
  <c r="F254" i="57"/>
  <c r="F266" i="57" s="1"/>
  <c r="L245" i="57"/>
  <c r="K245" i="57"/>
  <c r="J245" i="57"/>
  <c r="I245" i="57"/>
  <c r="H245" i="57"/>
  <c r="G245" i="57"/>
  <c r="F245" i="57"/>
  <c r="L244" i="57"/>
  <c r="K244" i="57"/>
  <c r="J244" i="57"/>
  <c r="I244" i="57"/>
  <c r="H244" i="57"/>
  <c r="G244" i="57"/>
  <c r="F244" i="57"/>
  <c r="L243" i="57"/>
  <c r="K243" i="57"/>
  <c r="J243" i="57"/>
  <c r="I243" i="57"/>
  <c r="H243" i="57"/>
  <c r="G243" i="57"/>
  <c r="F243" i="57"/>
  <c r="L242" i="57"/>
  <c r="K242" i="57"/>
  <c r="J242" i="57"/>
  <c r="I242" i="57"/>
  <c r="H242" i="57"/>
  <c r="G242" i="57"/>
  <c r="F242" i="57"/>
  <c r="L241" i="57"/>
  <c r="K241" i="57"/>
  <c r="J241" i="57"/>
  <c r="I241" i="57"/>
  <c r="H241" i="57"/>
  <c r="G241" i="57"/>
  <c r="F241" i="57"/>
  <c r="L240" i="57"/>
  <c r="K240" i="57"/>
  <c r="J240" i="57"/>
  <c r="I240" i="57"/>
  <c r="H240" i="57"/>
  <c r="G240" i="57"/>
  <c r="F240" i="57"/>
  <c r="L239" i="57"/>
  <c r="K239" i="57"/>
  <c r="J239" i="57"/>
  <c r="I239" i="57"/>
  <c r="H239" i="57"/>
  <c r="G239" i="57"/>
  <c r="F239" i="57"/>
  <c r="L238" i="57"/>
  <c r="K238" i="57"/>
  <c r="J238" i="57"/>
  <c r="I238" i="57"/>
  <c r="H238" i="57"/>
  <c r="G238" i="57"/>
  <c r="F238" i="57"/>
  <c r="L237" i="57"/>
  <c r="K237" i="57"/>
  <c r="J237" i="57"/>
  <c r="I237" i="57"/>
  <c r="H237" i="57"/>
  <c r="G237" i="57"/>
  <c r="F237" i="57"/>
  <c r="L236" i="57"/>
  <c r="K236" i="57"/>
  <c r="J236" i="57"/>
  <c r="I236" i="57"/>
  <c r="H236" i="57"/>
  <c r="G236" i="57"/>
  <c r="F236" i="57"/>
  <c r="L235" i="57"/>
  <c r="K235" i="57"/>
  <c r="J235" i="57"/>
  <c r="I235" i="57"/>
  <c r="H235" i="57"/>
  <c r="G235" i="57"/>
  <c r="F235" i="57"/>
  <c r="L234" i="57"/>
  <c r="K234" i="57"/>
  <c r="J234" i="57"/>
  <c r="I234" i="57"/>
  <c r="H234" i="57"/>
  <c r="G234" i="57"/>
  <c r="F234" i="57"/>
  <c r="H227" i="57"/>
  <c r="G227" i="57"/>
  <c r="F227" i="57"/>
  <c r="H226" i="57"/>
  <c r="G226" i="57"/>
  <c r="F226" i="57"/>
  <c r="H225" i="57"/>
  <c r="G225" i="57"/>
  <c r="F225" i="57"/>
  <c r="H224" i="57"/>
  <c r="G224" i="57"/>
  <c r="F224" i="57"/>
  <c r="H223" i="57"/>
  <c r="G223" i="57"/>
  <c r="F223" i="57"/>
  <c r="H222" i="57"/>
  <c r="G222" i="57"/>
  <c r="F222" i="57"/>
  <c r="H221" i="57"/>
  <c r="G221" i="57"/>
  <c r="F221" i="57"/>
  <c r="H220" i="57"/>
  <c r="G220" i="57"/>
  <c r="F220" i="57"/>
  <c r="H219" i="57"/>
  <c r="G219" i="57"/>
  <c r="F219" i="57"/>
  <c r="H218" i="57"/>
  <c r="G218" i="57"/>
  <c r="F218" i="57"/>
  <c r="H217" i="57"/>
  <c r="G217" i="57"/>
  <c r="F217" i="57"/>
  <c r="H216" i="57"/>
  <c r="G216" i="57"/>
  <c r="F216" i="57"/>
  <c r="J209" i="57"/>
  <c r="I209" i="57"/>
  <c r="H209" i="57"/>
  <c r="G209" i="57"/>
  <c r="F209" i="57"/>
  <c r="J208" i="57"/>
  <c r="I208" i="57"/>
  <c r="H208" i="57"/>
  <c r="G208" i="57"/>
  <c r="F208" i="57"/>
  <c r="J207" i="57"/>
  <c r="I207" i="57"/>
  <c r="H207" i="57"/>
  <c r="G207" i="57"/>
  <c r="F207" i="57"/>
  <c r="J206" i="57"/>
  <c r="I206" i="57"/>
  <c r="H206" i="57"/>
  <c r="G206" i="57"/>
  <c r="F206" i="57"/>
  <c r="J205" i="57"/>
  <c r="I205" i="57"/>
  <c r="H205" i="57"/>
  <c r="G205" i="57"/>
  <c r="F205" i="57"/>
  <c r="J204" i="57"/>
  <c r="I204" i="57"/>
  <c r="H204" i="57"/>
  <c r="G204" i="57"/>
  <c r="F204" i="57"/>
  <c r="J203" i="57"/>
  <c r="I203" i="57"/>
  <c r="H203" i="57"/>
  <c r="G203" i="57"/>
  <c r="F203" i="57"/>
  <c r="J202" i="57"/>
  <c r="I202" i="57"/>
  <c r="H202" i="57"/>
  <c r="G202" i="57"/>
  <c r="F202" i="57"/>
  <c r="J201" i="57"/>
  <c r="I201" i="57"/>
  <c r="H201" i="57"/>
  <c r="G201" i="57"/>
  <c r="F201" i="57"/>
  <c r="J200" i="57"/>
  <c r="I200" i="57"/>
  <c r="H200" i="57"/>
  <c r="G200" i="57"/>
  <c r="F200" i="57"/>
  <c r="J199" i="57"/>
  <c r="I199" i="57"/>
  <c r="H199" i="57"/>
  <c r="G199" i="57"/>
  <c r="F199" i="57"/>
  <c r="J198" i="57"/>
  <c r="I198" i="57"/>
  <c r="H198" i="57"/>
  <c r="G198" i="57"/>
  <c r="F198" i="57"/>
  <c r="J190" i="57"/>
  <c r="I190" i="57"/>
  <c r="H190" i="57"/>
  <c r="G190" i="57"/>
  <c r="F190" i="57"/>
  <c r="J189" i="57"/>
  <c r="I189" i="57"/>
  <c r="H189" i="57"/>
  <c r="G189" i="57"/>
  <c r="F189" i="57"/>
  <c r="J188" i="57"/>
  <c r="I188" i="57"/>
  <c r="H188" i="57"/>
  <c r="G188" i="57"/>
  <c r="F188" i="57"/>
  <c r="J187" i="57"/>
  <c r="I187" i="57"/>
  <c r="H187" i="57"/>
  <c r="G187" i="57"/>
  <c r="F187" i="57"/>
  <c r="J186" i="57"/>
  <c r="I186" i="57"/>
  <c r="H186" i="57"/>
  <c r="G186" i="57"/>
  <c r="F186" i="57"/>
  <c r="J185" i="57"/>
  <c r="I185" i="57"/>
  <c r="H185" i="57"/>
  <c r="G185" i="57"/>
  <c r="F185" i="57"/>
  <c r="J184" i="57"/>
  <c r="I184" i="57"/>
  <c r="H184" i="57"/>
  <c r="G184" i="57"/>
  <c r="F184" i="57"/>
  <c r="J183" i="57"/>
  <c r="I183" i="57"/>
  <c r="H183" i="57"/>
  <c r="G183" i="57"/>
  <c r="F183" i="57"/>
  <c r="J182" i="57"/>
  <c r="I182" i="57"/>
  <c r="H182" i="57"/>
  <c r="G182" i="57"/>
  <c r="F182" i="57"/>
  <c r="J181" i="57"/>
  <c r="I181" i="57"/>
  <c r="H181" i="57"/>
  <c r="G181" i="57"/>
  <c r="F181" i="57"/>
  <c r="J180" i="57"/>
  <c r="I180" i="57"/>
  <c r="H180" i="57"/>
  <c r="G180" i="57"/>
  <c r="F180" i="57"/>
  <c r="J179" i="57"/>
  <c r="I179" i="57"/>
  <c r="H179" i="57"/>
  <c r="G179" i="57"/>
  <c r="F179" i="57"/>
  <c r="J170" i="57"/>
  <c r="H170" i="57"/>
  <c r="F170" i="57"/>
  <c r="J169" i="57"/>
  <c r="H169" i="57"/>
  <c r="F169" i="57"/>
  <c r="J168" i="57"/>
  <c r="H168" i="57"/>
  <c r="F168" i="57"/>
  <c r="J167" i="57"/>
  <c r="H167" i="57"/>
  <c r="F167" i="57"/>
  <c r="J166" i="57"/>
  <c r="H166" i="57"/>
  <c r="F166" i="57"/>
  <c r="J165" i="57"/>
  <c r="H165" i="57"/>
  <c r="F165" i="57"/>
  <c r="J164" i="57"/>
  <c r="H164" i="57"/>
  <c r="F164" i="57"/>
  <c r="J163" i="57"/>
  <c r="H163" i="57"/>
  <c r="F163" i="57"/>
  <c r="J162" i="57"/>
  <c r="H162" i="57"/>
  <c r="F162" i="57"/>
  <c r="J161" i="57"/>
  <c r="H161" i="57"/>
  <c r="F161" i="57"/>
  <c r="J160" i="57"/>
  <c r="H160" i="57"/>
  <c r="F160" i="57"/>
  <c r="J159" i="57"/>
  <c r="H159" i="57"/>
  <c r="F159" i="57"/>
  <c r="O151" i="57"/>
  <c r="N151" i="57"/>
  <c r="M151" i="57"/>
  <c r="L151" i="57"/>
  <c r="K151" i="57"/>
  <c r="J151" i="57"/>
  <c r="I151" i="57"/>
  <c r="G151" i="57"/>
  <c r="F151" i="57"/>
  <c r="E151" i="57"/>
  <c r="D151" i="57"/>
  <c r="C151" i="57"/>
  <c r="O150" i="57"/>
  <c r="N150" i="57"/>
  <c r="M150" i="57"/>
  <c r="L150" i="57"/>
  <c r="K150" i="57"/>
  <c r="J150" i="57"/>
  <c r="I150" i="57"/>
  <c r="G150" i="57"/>
  <c r="F150" i="57"/>
  <c r="E150" i="57"/>
  <c r="D150" i="57"/>
  <c r="C150" i="57"/>
  <c r="O149" i="57"/>
  <c r="N149" i="57"/>
  <c r="M149" i="57"/>
  <c r="L149" i="57"/>
  <c r="K149" i="57"/>
  <c r="J149" i="57"/>
  <c r="I149" i="57"/>
  <c r="G149" i="57"/>
  <c r="F149" i="57"/>
  <c r="E149" i="57"/>
  <c r="D149" i="57"/>
  <c r="C149" i="57"/>
  <c r="O148" i="57"/>
  <c r="N148" i="57"/>
  <c r="M148" i="57"/>
  <c r="L148" i="57"/>
  <c r="K148" i="57"/>
  <c r="J148" i="57"/>
  <c r="I148" i="57"/>
  <c r="G148" i="57"/>
  <c r="F148" i="57"/>
  <c r="E148" i="57"/>
  <c r="D148" i="57"/>
  <c r="C148" i="57"/>
  <c r="O147" i="57"/>
  <c r="N147" i="57"/>
  <c r="M147" i="57"/>
  <c r="L147" i="57"/>
  <c r="K147" i="57"/>
  <c r="J147" i="57"/>
  <c r="I147" i="57"/>
  <c r="G147" i="57"/>
  <c r="F147" i="57"/>
  <c r="E147" i="57"/>
  <c r="D147" i="57"/>
  <c r="C147" i="57"/>
  <c r="O146" i="57"/>
  <c r="N146" i="57"/>
  <c r="M146" i="57"/>
  <c r="L146" i="57"/>
  <c r="K146" i="57"/>
  <c r="J146" i="57"/>
  <c r="I146" i="57"/>
  <c r="G146" i="57"/>
  <c r="F146" i="57"/>
  <c r="E146" i="57"/>
  <c r="D146" i="57"/>
  <c r="C146" i="57"/>
  <c r="O145" i="57"/>
  <c r="N145" i="57"/>
  <c r="M145" i="57"/>
  <c r="L145" i="57"/>
  <c r="K145" i="57"/>
  <c r="J145" i="57"/>
  <c r="I145" i="57"/>
  <c r="G145" i="57"/>
  <c r="F145" i="57"/>
  <c r="E145" i="57"/>
  <c r="D145" i="57"/>
  <c r="C145" i="57"/>
  <c r="O144" i="57"/>
  <c r="N144" i="57"/>
  <c r="M144" i="57"/>
  <c r="L144" i="57"/>
  <c r="K144" i="57"/>
  <c r="J144" i="57"/>
  <c r="I144" i="57"/>
  <c r="G144" i="57"/>
  <c r="F144" i="57"/>
  <c r="E144" i="57"/>
  <c r="D144" i="57"/>
  <c r="C144" i="57"/>
  <c r="O143" i="57"/>
  <c r="O152" i="57" s="1"/>
  <c r="N143" i="57"/>
  <c r="N152" i="57" s="1"/>
  <c r="M143" i="57"/>
  <c r="L143" i="57"/>
  <c r="K143" i="57"/>
  <c r="K152" i="57" s="1"/>
  <c r="J143" i="57"/>
  <c r="J152" i="57" s="1"/>
  <c r="I143" i="57"/>
  <c r="G143" i="57"/>
  <c r="G152" i="57" s="1"/>
  <c r="F143" i="57"/>
  <c r="F152" i="57" s="1"/>
  <c r="E143" i="57"/>
  <c r="D143" i="57"/>
  <c r="C143" i="57"/>
  <c r="C152" i="57" s="1"/>
  <c r="K135" i="57"/>
  <c r="J135" i="57"/>
  <c r="I135" i="57"/>
  <c r="G135" i="57"/>
  <c r="F135" i="57"/>
  <c r="E135" i="57"/>
  <c r="D135" i="57"/>
  <c r="C135" i="57"/>
  <c r="K134" i="57"/>
  <c r="J134" i="57"/>
  <c r="I134" i="57"/>
  <c r="G134" i="57"/>
  <c r="F134" i="57"/>
  <c r="E134" i="57"/>
  <c r="D134" i="57"/>
  <c r="C134" i="57"/>
  <c r="K133" i="57"/>
  <c r="J133" i="57"/>
  <c r="I133" i="57"/>
  <c r="G133" i="57"/>
  <c r="F133" i="57"/>
  <c r="E133" i="57"/>
  <c r="D133" i="57"/>
  <c r="C133" i="57"/>
  <c r="K132" i="57"/>
  <c r="J132" i="57"/>
  <c r="I132" i="57"/>
  <c r="G132" i="57"/>
  <c r="F132" i="57"/>
  <c r="E132" i="57"/>
  <c r="D132" i="57"/>
  <c r="C132" i="57"/>
  <c r="K131" i="57"/>
  <c r="J131" i="57"/>
  <c r="I131" i="57"/>
  <c r="G131" i="57"/>
  <c r="F131" i="57"/>
  <c r="E131" i="57"/>
  <c r="D131" i="57"/>
  <c r="C131" i="57"/>
  <c r="K130" i="57"/>
  <c r="J130" i="57"/>
  <c r="I130" i="57"/>
  <c r="G130" i="57"/>
  <c r="F130" i="57"/>
  <c r="E130" i="57"/>
  <c r="D130" i="57"/>
  <c r="C130" i="57"/>
  <c r="K129" i="57"/>
  <c r="J129" i="57"/>
  <c r="I129" i="57"/>
  <c r="G129" i="57"/>
  <c r="F129" i="57"/>
  <c r="E129" i="57"/>
  <c r="D129" i="57"/>
  <c r="C129" i="57"/>
  <c r="K128" i="57"/>
  <c r="J128" i="57"/>
  <c r="I128" i="57"/>
  <c r="G128" i="57"/>
  <c r="F128" i="57"/>
  <c r="E128" i="57"/>
  <c r="D128" i="57"/>
  <c r="C128" i="57"/>
  <c r="K127" i="57"/>
  <c r="J127" i="57"/>
  <c r="J136" i="57" s="1"/>
  <c r="I127" i="57"/>
  <c r="G127" i="57"/>
  <c r="F127" i="57"/>
  <c r="E127" i="57"/>
  <c r="D127" i="57"/>
  <c r="C127" i="57"/>
  <c r="P117" i="57"/>
  <c r="O117" i="57"/>
  <c r="N117" i="57"/>
  <c r="M117" i="57"/>
  <c r="L117" i="57"/>
  <c r="K117" i="57"/>
  <c r="J117" i="57"/>
  <c r="E117" i="57"/>
  <c r="D117" i="57"/>
  <c r="C117" i="57"/>
  <c r="P116" i="57"/>
  <c r="O116" i="57"/>
  <c r="N116" i="57"/>
  <c r="M116" i="57"/>
  <c r="L116" i="57"/>
  <c r="K116" i="57"/>
  <c r="J116" i="57"/>
  <c r="E116" i="57"/>
  <c r="D116" i="57"/>
  <c r="C116" i="57"/>
  <c r="P115" i="57"/>
  <c r="O115" i="57"/>
  <c r="N115" i="57"/>
  <c r="M115" i="57"/>
  <c r="L115" i="57"/>
  <c r="K115" i="57"/>
  <c r="J115" i="57"/>
  <c r="E115" i="57"/>
  <c r="D115" i="57"/>
  <c r="C115" i="57"/>
  <c r="P114" i="57"/>
  <c r="O114" i="57"/>
  <c r="N114" i="57"/>
  <c r="M114" i="57"/>
  <c r="L114" i="57"/>
  <c r="K114" i="57"/>
  <c r="J114" i="57"/>
  <c r="E114" i="57"/>
  <c r="D114" i="57"/>
  <c r="C114" i="57"/>
  <c r="P113" i="57"/>
  <c r="O113" i="57"/>
  <c r="N113" i="57"/>
  <c r="M113" i="57"/>
  <c r="L113" i="57"/>
  <c r="K113" i="57"/>
  <c r="J113" i="57"/>
  <c r="E113" i="57"/>
  <c r="D113" i="57"/>
  <c r="C113" i="57"/>
  <c r="P112" i="57"/>
  <c r="O112" i="57"/>
  <c r="N112" i="57"/>
  <c r="M112" i="57"/>
  <c r="L112" i="57"/>
  <c r="K112" i="57"/>
  <c r="J112" i="57"/>
  <c r="E112" i="57"/>
  <c r="D112" i="57"/>
  <c r="C112" i="57"/>
  <c r="P111" i="57"/>
  <c r="O111" i="57"/>
  <c r="N111" i="57"/>
  <c r="M111" i="57"/>
  <c r="L111" i="57"/>
  <c r="K111" i="57"/>
  <c r="J111" i="57"/>
  <c r="E111" i="57"/>
  <c r="D111" i="57"/>
  <c r="C111" i="57"/>
  <c r="P110" i="57"/>
  <c r="O110" i="57"/>
  <c r="N110" i="57"/>
  <c r="M110" i="57"/>
  <c r="L110" i="57"/>
  <c r="K110" i="57"/>
  <c r="J110" i="57"/>
  <c r="E110" i="57"/>
  <c r="D110" i="57"/>
  <c r="C110" i="57"/>
  <c r="P109" i="57"/>
  <c r="O109" i="57"/>
  <c r="N109" i="57"/>
  <c r="M109" i="57"/>
  <c r="L109" i="57"/>
  <c r="K109" i="57"/>
  <c r="J109" i="57"/>
  <c r="E109" i="57"/>
  <c r="D109" i="57"/>
  <c r="C109" i="57"/>
  <c r="G101" i="57"/>
  <c r="F101" i="57"/>
  <c r="E101" i="57"/>
  <c r="D101" i="57"/>
  <c r="C101" i="57"/>
  <c r="P100" i="57"/>
  <c r="O100" i="57"/>
  <c r="N100" i="57"/>
  <c r="M100" i="57"/>
  <c r="L100" i="57"/>
  <c r="G100" i="57"/>
  <c r="F100" i="57"/>
  <c r="E100" i="57"/>
  <c r="D100" i="57"/>
  <c r="C100" i="57"/>
  <c r="P99" i="57"/>
  <c r="O99" i="57"/>
  <c r="N99" i="57"/>
  <c r="M99" i="57"/>
  <c r="L99" i="57"/>
  <c r="G99" i="57"/>
  <c r="F99" i="57"/>
  <c r="E99" i="57"/>
  <c r="D99" i="57"/>
  <c r="C99" i="57"/>
  <c r="P98" i="57"/>
  <c r="O98" i="57"/>
  <c r="N98" i="57"/>
  <c r="M98" i="57"/>
  <c r="L98" i="57"/>
  <c r="G98" i="57"/>
  <c r="F98" i="57"/>
  <c r="E98" i="57"/>
  <c r="D98" i="57"/>
  <c r="C98" i="57"/>
  <c r="P97" i="57"/>
  <c r="O97" i="57"/>
  <c r="N97" i="57"/>
  <c r="M97" i="57"/>
  <c r="L97" i="57"/>
  <c r="G97" i="57"/>
  <c r="F97" i="57"/>
  <c r="E97" i="57"/>
  <c r="D97" i="57"/>
  <c r="C97" i="57"/>
  <c r="P96" i="57"/>
  <c r="O96" i="57"/>
  <c r="N96" i="57"/>
  <c r="M96" i="57"/>
  <c r="L96" i="57"/>
  <c r="G96" i="57"/>
  <c r="F96" i="57"/>
  <c r="E96" i="57"/>
  <c r="D96" i="57"/>
  <c r="C96" i="57"/>
  <c r="P95" i="57"/>
  <c r="O95" i="57"/>
  <c r="N95" i="57"/>
  <c r="M95" i="57"/>
  <c r="L95" i="57"/>
  <c r="G95" i="57"/>
  <c r="F95" i="57"/>
  <c r="E95" i="57"/>
  <c r="D95" i="57"/>
  <c r="C95" i="57"/>
  <c r="P94" i="57"/>
  <c r="O94" i="57"/>
  <c r="N94" i="57"/>
  <c r="M94" i="57"/>
  <c r="L94" i="57"/>
  <c r="G94" i="57"/>
  <c r="F94" i="57"/>
  <c r="E94" i="57"/>
  <c r="D94" i="57"/>
  <c r="C94" i="57"/>
  <c r="P93" i="57"/>
  <c r="O93" i="57"/>
  <c r="N93" i="57"/>
  <c r="M93" i="57"/>
  <c r="L93" i="57"/>
  <c r="G93" i="57"/>
  <c r="F93" i="57"/>
  <c r="E93" i="57"/>
  <c r="D93" i="57"/>
  <c r="C93" i="57"/>
  <c r="P92" i="57"/>
  <c r="O92" i="57"/>
  <c r="N92" i="57"/>
  <c r="M92" i="57"/>
  <c r="L92" i="57"/>
  <c r="G83" i="57"/>
  <c r="E83" i="57"/>
  <c r="C83" i="57"/>
  <c r="G82" i="57"/>
  <c r="E82" i="57"/>
  <c r="C82" i="57"/>
  <c r="G81" i="57"/>
  <c r="E81" i="57"/>
  <c r="C81" i="57"/>
  <c r="G80" i="57"/>
  <c r="E80" i="57"/>
  <c r="C80" i="57"/>
  <c r="G79" i="57"/>
  <c r="E79" i="57"/>
  <c r="C79" i="57"/>
  <c r="G78" i="57"/>
  <c r="E78" i="57"/>
  <c r="C78" i="57"/>
  <c r="G77" i="57"/>
  <c r="E77" i="57"/>
  <c r="C77" i="57"/>
  <c r="G76" i="57"/>
  <c r="E76" i="57"/>
  <c r="C76" i="57"/>
  <c r="G75" i="57"/>
  <c r="E75" i="57"/>
  <c r="C75" i="57"/>
  <c r="N67" i="57"/>
  <c r="M67" i="57"/>
  <c r="L67" i="57"/>
  <c r="K67" i="57"/>
  <c r="J67" i="57"/>
  <c r="I67" i="57"/>
  <c r="H67" i="57"/>
  <c r="G67" i="57"/>
  <c r="F67" i="57"/>
  <c r="E67" i="57"/>
  <c r="D67" i="57"/>
  <c r="C67" i="57"/>
  <c r="N66" i="57"/>
  <c r="M66" i="57"/>
  <c r="L66" i="57"/>
  <c r="K66" i="57"/>
  <c r="J66" i="57"/>
  <c r="I66" i="57"/>
  <c r="H66" i="57"/>
  <c r="G66" i="57"/>
  <c r="F66" i="57"/>
  <c r="E66" i="57"/>
  <c r="D66" i="57"/>
  <c r="C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N64" i="57"/>
  <c r="M64" i="57"/>
  <c r="L64" i="57"/>
  <c r="K64" i="57"/>
  <c r="J64" i="57"/>
  <c r="I64" i="57"/>
  <c r="H64" i="57"/>
  <c r="G64" i="57"/>
  <c r="F64" i="57"/>
  <c r="E64" i="57"/>
  <c r="D64" i="57"/>
  <c r="C64" i="57"/>
  <c r="N63" i="57"/>
  <c r="M63" i="57"/>
  <c r="L63" i="57"/>
  <c r="K63" i="57"/>
  <c r="J63" i="57"/>
  <c r="I63" i="57"/>
  <c r="H63" i="57"/>
  <c r="G63" i="57"/>
  <c r="F63" i="57"/>
  <c r="E63" i="57"/>
  <c r="D63" i="57"/>
  <c r="C63" i="57"/>
  <c r="N62" i="57"/>
  <c r="M62" i="57"/>
  <c r="L62" i="57"/>
  <c r="K62" i="57"/>
  <c r="J62" i="57"/>
  <c r="I62" i="57"/>
  <c r="H62" i="57"/>
  <c r="G62" i="57"/>
  <c r="F62" i="57"/>
  <c r="E62" i="57"/>
  <c r="D62" i="57"/>
  <c r="C62" i="57"/>
  <c r="N61" i="57"/>
  <c r="M61" i="57"/>
  <c r="L61" i="57"/>
  <c r="K61" i="57"/>
  <c r="J61" i="57"/>
  <c r="I61" i="57"/>
  <c r="H61" i="57"/>
  <c r="G61" i="57"/>
  <c r="F61" i="57"/>
  <c r="E61" i="57"/>
  <c r="D61" i="57"/>
  <c r="C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N59" i="57"/>
  <c r="M59" i="57"/>
  <c r="M68" i="57" s="1"/>
  <c r="L59" i="57"/>
  <c r="L68" i="57" s="1"/>
  <c r="K59" i="57"/>
  <c r="J59" i="57"/>
  <c r="I59" i="57"/>
  <c r="I68" i="57" s="1"/>
  <c r="H59" i="57"/>
  <c r="H68" i="57" s="1"/>
  <c r="G59" i="57"/>
  <c r="F59" i="57"/>
  <c r="E59" i="57"/>
  <c r="E68" i="57" s="1"/>
  <c r="D59" i="57"/>
  <c r="D68" i="57" s="1"/>
  <c r="C59" i="57"/>
  <c r="N50" i="57"/>
  <c r="M50" i="57"/>
  <c r="L50" i="57"/>
  <c r="K50" i="57"/>
  <c r="J50" i="57"/>
  <c r="I50" i="57"/>
  <c r="H50" i="57"/>
  <c r="F50" i="57"/>
  <c r="E50" i="57"/>
  <c r="D50" i="57"/>
  <c r="C50" i="57"/>
  <c r="B50" i="57"/>
  <c r="J44" i="57"/>
  <c r="I44" i="57"/>
  <c r="H44" i="57"/>
  <c r="F44" i="57"/>
  <c r="E44" i="57"/>
  <c r="D44" i="57"/>
  <c r="C44" i="57"/>
  <c r="B44" i="57"/>
  <c r="P36" i="57"/>
  <c r="O36" i="57"/>
  <c r="N36" i="57"/>
  <c r="M36" i="57"/>
  <c r="L36" i="57"/>
  <c r="K36" i="57"/>
  <c r="J36" i="57"/>
  <c r="D36" i="57"/>
  <c r="C36" i="57"/>
  <c r="B36" i="57"/>
  <c r="F30" i="57"/>
  <c r="E30" i="57"/>
  <c r="D30" i="57"/>
  <c r="C30" i="57"/>
  <c r="B30" i="57"/>
  <c r="N29" i="57"/>
  <c r="M29" i="57"/>
  <c r="L29" i="57"/>
  <c r="K29" i="57"/>
  <c r="J29" i="57"/>
  <c r="F23" i="57"/>
  <c r="D23" i="57"/>
  <c r="B23" i="57"/>
  <c r="Q18" i="57"/>
  <c r="P18" i="57"/>
  <c r="O18" i="57"/>
  <c r="N18" i="57"/>
  <c r="M18" i="57"/>
  <c r="L18" i="57"/>
  <c r="K18" i="57"/>
  <c r="J18" i="57"/>
  <c r="I18" i="57"/>
  <c r="H18" i="57"/>
  <c r="G18" i="57"/>
  <c r="C16" i="57"/>
  <c r="B16" i="57"/>
  <c r="J10" i="57"/>
  <c r="I10" i="57"/>
  <c r="H10" i="57"/>
  <c r="G10" i="57"/>
  <c r="F10" i="57"/>
  <c r="E10" i="57"/>
  <c r="D10" i="57"/>
  <c r="C10" i="57"/>
  <c r="B10" i="57"/>
  <c r="K4" i="57"/>
  <c r="E4" i="57"/>
  <c r="D4" i="57"/>
  <c r="C4" i="57"/>
  <c r="B4" i="57"/>
  <c r="B2" i="57"/>
  <c r="R283" i="54"/>
  <c r="Q283" i="54"/>
  <c r="P283" i="54"/>
  <c r="O283" i="54"/>
  <c r="N283" i="54"/>
  <c r="M283" i="54"/>
  <c r="L283" i="54"/>
  <c r="J283" i="54"/>
  <c r="I283" i="54"/>
  <c r="H283" i="54"/>
  <c r="G283" i="54"/>
  <c r="F283" i="54"/>
  <c r="R282" i="54"/>
  <c r="Q282" i="54"/>
  <c r="P282" i="54"/>
  <c r="O282" i="54"/>
  <c r="N282" i="54"/>
  <c r="M282" i="54"/>
  <c r="L282" i="54"/>
  <c r="J282" i="54"/>
  <c r="I282" i="54"/>
  <c r="H282" i="54"/>
  <c r="G282" i="54"/>
  <c r="F282" i="54"/>
  <c r="R281" i="54"/>
  <c r="Q281" i="54"/>
  <c r="P281" i="54"/>
  <c r="O281" i="54"/>
  <c r="N281" i="54"/>
  <c r="M281" i="54"/>
  <c r="L281" i="54"/>
  <c r="J281" i="54"/>
  <c r="I281" i="54"/>
  <c r="H281" i="54"/>
  <c r="G281" i="54"/>
  <c r="F281" i="54"/>
  <c r="R280" i="54"/>
  <c r="Q280" i="54"/>
  <c r="P280" i="54"/>
  <c r="O280" i="54"/>
  <c r="N280" i="54"/>
  <c r="M280" i="54"/>
  <c r="L280" i="54"/>
  <c r="J280" i="54"/>
  <c r="I280" i="54"/>
  <c r="H280" i="54"/>
  <c r="G280" i="54"/>
  <c r="F280" i="54"/>
  <c r="R279" i="54"/>
  <c r="Q279" i="54"/>
  <c r="P279" i="54"/>
  <c r="O279" i="54"/>
  <c r="N279" i="54"/>
  <c r="M279" i="54"/>
  <c r="L279" i="54"/>
  <c r="J279" i="54"/>
  <c r="I279" i="54"/>
  <c r="H279" i="54"/>
  <c r="G279" i="54"/>
  <c r="F279" i="54"/>
  <c r="R278" i="54"/>
  <c r="Q278" i="54"/>
  <c r="P278" i="54"/>
  <c r="O278" i="54"/>
  <c r="N278" i="54"/>
  <c r="M278" i="54"/>
  <c r="L278" i="54"/>
  <c r="J278" i="54"/>
  <c r="I278" i="54"/>
  <c r="H278" i="54"/>
  <c r="G278" i="54"/>
  <c r="F278" i="54"/>
  <c r="R277" i="54"/>
  <c r="Q277" i="54"/>
  <c r="P277" i="54"/>
  <c r="O277" i="54"/>
  <c r="N277" i="54"/>
  <c r="M277" i="54"/>
  <c r="L277" i="54"/>
  <c r="J277" i="54"/>
  <c r="I277" i="54"/>
  <c r="H277" i="54"/>
  <c r="G277" i="54"/>
  <c r="F277" i="54"/>
  <c r="R276" i="54"/>
  <c r="Q276" i="54"/>
  <c r="P276" i="54"/>
  <c r="O276" i="54"/>
  <c r="N276" i="54"/>
  <c r="M276" i="54"/>
  <c r="L276" i="54"/>
  <c r="J276" i="54"/>
  <c r="I276" i="54"/>
  <c r="H276" i="54"/>
  <c r="G276" i="54"/>
  <c r="F276" i="54"/>
  <c r="R275" i="54"/>
  <c r="Q275" i="54"/>
  <c r="P275" i="54"/>
  <c r="O275" i="54"/>
  <c r="N275" i="54"/>
  <c r="M275" i="54"/>
  <c r="L275" i="54"/>
  <c r="J275" i="54"/>
  <c r="I275" i="54"/>
  <c r="H275" i="54"/>
  <c r="G275" i="54"/>
  <c r="F275" i="54"/>
  <c r="R274" i="54"/>
  <c r="Q274" i="54"/>
  <c r="P274" i="54"/>
  <c r="O274" i="54"/>
  <c r="N274" i="54"/>
  <c r="M274" i="54"/>
  <c r="L274" i="54"/>
  <c r="J274" i="54"/>
  <c r="I274" i="54"/>
  <c r="H274" i="54"/>
  <c r="G274" i="54"/>
  <c r="F274" i="54"/>
  <c r="R273" i="54"/>
  <c r="Q273" i="54"/>
  <c r="P273" i="54"/>
  <c r="O273" i="54"/>
  <c r="N273" i="54"/>
  <c r="M273" i="54"/>
  <c r="L273" i="54"/>
  <c r="J273" i="54"/>
  <c r="I273" i="54"/>
  <c r="H273" i="54"/>
  <c r="G273" i="54"/>
  <c r="F273" i="54"/>
  <c r="R272" i="54"/>
  <c r="R284" i="54" s="1"/>
  <c r="Q272" i="54"/>
  <c r="Q284" i="54" s="1"/>
  <c r="P272" i="54"/>
  <c r="P284" i="54" s="1"/>
  <c r="O272" i="54"/>
  <c r="O284" i="54" s="1"/>
  <c r="N272" i="54"/>
  <c r="N284" i="54" s="1"/>
  <c r="M272" i="54"/>
  <c r="M284" i="54" s="1"/>
  <c r="L272" i="54"/>
  <c r="L284" i="54" s="1"/>
  <c r="J272" i="54"/>
  <c r="J284" i="54" s="1"/>
  <c r="I272" i="54"/>
  <c r="I284" i="54" s="1"/>
  <c r="H272" i="54"/>
  <c r="H284" i="54" s="1"/>
  <c r="G272" i="54"/>
  <c r="G284" i="54" s="1"/>
  <c r="F272" i="54"/>
  <c r="F284" i="54" s="1"/>
  <c r="N265" i="54"/>
  <c r="M265" i="54"/>
  <c r="L265" i="54"/>
  <c r="J265" i="54"/>
  <c r="I265" i="54"/>
  <c r="H265" i="54"/>
  <c r="G265" i="54"/>
  <c r="F265" i="54"/>
  <c r="N264" i="54"/>
  <c r="M264" i="54"/>
  <c r="L264" i="54"/>
  <c r="J264" i="54"/>
  <c r="I264" i="54"/>
  <c r="H264" i="54"/>
  <c r="G264" i="54"/>
  <c r="F264" i="54"/>
  <c r="N263" i="54"/>
  <c r="M263" i="54"/>
  <c r="L263" i="54"/>
  <c r="J263" i="54"/>
  <c r="I263" i="54"/>
  <c r="H263" i="54"/>
  <c r="G263" i="54"/>
  <c r="F263" i="54"/>
  <c r="N262" i="54"/>
  <c r="M262" i="54"/>
  <c r="L262" i="54"/>
  <c r="J262" i="54"/>
  <c r="I262" i="54"/>
  <c r="H262" i="54"/>
  <c r="G262" i="54"/>
  <c r="F262" i="54"/>
  <c r="N261" i="54"/>
  <c r="M261" i="54"/>
  <c r="L261" i="54"/>
  <c r="J261" i="54"/>
  <c r="I261" i="54"/>
  <c r="H261" i="54"/>
  <c r="G261" i="54"/>
  <c r="F261" i="54"/>
  <c r="N260" i="54"/>
  <c r="M260" i="54"/>
  <c r="L260" i="54"/>
  <c r="J260" i="54"/>
  <c r="I260" i="54"/>
  <c r="H260" i="54"/>
  <c r="G260" i="54"/>
  <c r="F260" i="54"/>
  <c r="N259" i="54"/>
  <c r="M259" i="54"/>
  <c r="L259" i="54"/>
  <c r="J259" i="54"/>
  <c r="I259" i="54"/>
  <c r="H259" i="54"/>
  <c r="G259" i="54"/>
  <c r="F259" i="54"/>
  <c r="N258" i="54"/>
  <c r="M258" i="54"/>
  <c r="L258" i="54"/>
  <c r="J258" i="54"/>
  <c r="I258" i="54"/>
  <c r="H258" i="54"/>
  <c r="G258" i="54"/>
  <c r="F258" i="54"/>
  <c r="N257" i="54"/>
  <c r="M257" i="54"/>
  <c r="L257" i="54"/>
  <c r="J257" i="54"/>
  <c r="I257" i="54"/>
  <c r="H257" i="54"/>
  <c r="G257" i="54"/>
  <c r="F257" i="54"/>
  <c r="N256" i="54"/>
  <c r="M256" i="54"/>
  <c r="L256" i="54"/>
  <c r="J256" i="54"/>
  <c r="I256" i="54"/>
  <c r="H256" i="54"/>
  <c r="G256" i="54"/>
  <c r="F256" i="54"/>
  <c r="N255" i="54"/>
  <c r="M255" i="54"/>
  <c r="L255" i="54"/>
  <c r="J255" i="54"/>
  <c r="I255" i="54"/>
  <c r="H255" i="54"/>
  <c r="G255" i="54"/>
  <c r="F255" i="54"/>
  <c r="N254" i="54"/>
  <c r="N266" i="54" s="1"/>
  <c r="M254" i="54"/>
  <c r="M266" i="54" s="1"/>
  <c r="L254" i="54"/>
  <c r="L266" i="54" s="1"/>
  <c r="J254" i="54"/>
  <c r="J266" i="54" s="1"/>
  <c r="I254" i="54"/>
  <c r="I266" i="54" s="1"/>
  <c r="H254" i="54"/>
  <c r="H266" i="54" s="1"/>
  <c r="G254" i="54"/>
  <c r="G266" i="54" s="1"/>
  <c r="F254" i="54"/>
  <c r="F266" i="54" s="1"/>
  <c r="L245" i="54"/>
  <c r="K245" i="54"/>
  <c r="J245" i="54"/>
  <c r="I245" i="54"/>
  <c r="H245" i="54"/>
  <c r="G245" i="54"/>
  <c r="F245" i="54"/>
  <c r="L244" i="54"/>
  <c r="K244" i="54"/>
  <c r="J244" i="54"/>
  <c r="I244" i="54"/>
  <c r="H244" i="54"/>
  <c r="G244" i="54"/>
  <c r="F244" i="54"/>
  <c r="L243" i="54"/>
  <c r="K243" i="54"/>
  <c r="J243" i="54"/>
  <c r="I243" i="54"/>
  <c r="H243" i="54"/>
  <c r="G243" i="54"/>
  <c r="F243" i="54"/>
  <c r="L242" i="54"/>
  <c r="K242" i="54"/>
  <c r="J242" i="54"/>
  <c r="I242" i="54"/>
  <c r="H242" i="54"/>
  <c r="G242" i="54"/>
  <c r="F242" i="54"/>
  <c r="L241" i="54"/>
  <c r="K241" i="54"/>
  <c r="J241" i="54"/>
  <c r="I241" i="54"/>
  <c r="H241" i="54"/>
  <c r="G241" i="54"/>
  <c r="F241" i="54"/>
  <c r="L240" i="54"/>
  <c r="K240" i="54"/>
  <c r="J240" i="54"/>
  <c r="I240" i="54"/>
  <c r="H240" i="54"/>
  <c r="G240" i="54"/>
  <c r="F240" i="54"/>
  <c r="L239" i="54"/>
  <c r="K239" i="54"/>
  <c r="J239" i="54"/>
  <c r="I239" i="54"/>
  <c r="H239" i="54"/>
  <c r="G239" i="54"/>
  <c r="F239" i="54"/>
  <c r="L238" i="54"/>
  <c r="K238" i="54"/>
  <c r="J238" i="54"/>
  <c r="I238" i="54"/>
  <c r="H238" i="54"/>
  <c r="G238" i="54"/>
  <c r="F238" i="54"/>
  <c r="L237" i="54"/>
  <c r="K237" i="54"/>
  <c r="J237" i="54"/>
  <c r="I237" i="54"/>
  <c r="H237" i="54"/>
  <c r="G237" i="54"/>
  <c r="F237" i="54"/>
  <c r="L236" i="54"/>
  <c r="K236" i="54"/>
  <c r="J236" i="54"/>
  <c r="I236" i="54"/>
  <c r="H236" i="54"/>
  <c r="G236" i="54"/>
  <c r="F236" i="54"/>
  <c r="L235" i="54"/>
  <c r="K235" i="54"/>
  <c r="J235" i="54"/>
  <c r="I235" i="54"/>
  <c r="H235" i="54"/>
  <c r="G235" i="54"/>
  <c r="F235" i="54"/>
  <c r="L234" i="54"/>
  <c r="K234" i="54"/>
  <c r="J234" i="54"/>
  <c r="I234" i="54"/>
  <c r="H234" i="54"/>
  <c r="G234" i="54"/>
  <c r="F234" i="54"/>
  <c r="H227" i="54"/>
  <c r="G227" i="54"/>
  <c r="F227" i="54"/>
  <c r="H226" i="54"/>
  <c r="G226" i="54"/>
  <c r="F226" i="54"/>
  <c r="H225" i="54"/>
  <c r="G225" i="54"/>
  <c r="F225" i="54"/>
  <c r="H224" i="54"/>
  <c r="G224" i="54"/>
  <c r="F224" i="54"/>
  <c r="H223" i="54"/>
  <c r="G223" i="54"/>
  <c r="F223" i="54"/>
  <c r="H222" i="54"/>
  <c r="G222" i="54"/>
  <c r="F222" i="54"/>
  <c r="H221" i="54"/>
  <c r="G221" i="54"/>
  <c r="F221" i="54"/>
  <c r="H220" i="54"/>
  <c r="G220" i="54"/>
  <c r="F220" i="54"/>
  <c r="H219" i="54"/>
  <c r="G219" i="54"/>
  <c r="F219" i="54"/>
  <c r="H218" i="54"/>
  <c r="G218" i="54"/>
  <c r="F218" i="54"/>
  <c r="H217" i="54"/>
  <c r="G217" i="54"/>
  <c r="F217" i="54"/>
  <c r="H216" i="54"/>
  <c r="G216" i="54"/>
  <c r="F216" i="54"/>
  <c r="J209" i="54"/>
  <c r="I209" i="54"/>
  <c r="H209" i="54"/>
  <c r="G209" i="54"/>
  <c r="F209" i="54"/>
  <c r="J208" i="54"/>
  <c r="I208" i="54"/>
  <c r="H208" i="54"/>
  <c r="G208" i="54"/>
  <c r="F208" i="54"/>
  <c r="J207" i="54"/>
  <c r="I207" i="54"/>
  <c r="H207" i="54"/>
  <c r="G207" i="54"/>
  <c r="F207" i="54"/>
  <c r="J206" i="54"/>
  <c r="I206" i="54"/>
  <c r="H206" i="54"/>
  <c r="G206" i="54"/>
  <c r="F206" i="54"/>
  <c r="J205" i="54"/>
  <c r="I205" i="54"/>
  <c r="H205" i="54"/>
  <c r="G205" i="54"/>
  <c r="F205" i="54"/>
  <c r="J204" i="54"/>
  <c r="I204" i="54"/>
  <c r="H204" i="54"/>
  <c r="G204" i="54"/>
  <c r="F204" i="54"/>
  <c r="J203" i="54"/>
  <c r="I203" i="54"/>
  <c r="H203" i="54"/>
  <c r="G203" i="54"/>
  <c r="F203" i="54"/>
  <c r="J202" i="54"/>
  <c r="I202" i="54"/>
  <c r="H202" i="54"/>
  <c r="G202" i="54"/>
  <c r="F202" i="54"/>
  <c r="J201" i="54"/>
  <c r="I201" i="54"/>
  <c r="H201" i="54"/>
  <c r="G201" i="54"/>
  <c r="F201" i="54"/>
  <c r="J200" i="54"/>
  <c r="I200" i="54"/>
  <c r="H200" i="54"/>
  <c r="G200" i="54"/>
  <c r="F200" i="54"/>
  <c r="J199" i="54"/>
  <c r="I199" i="54"/>
  <c r="H199" i="54"/>
  <c r="G199" i="54"/>
  <c r="F199" i="54"/>
  <c r="J198" i="54"/>
  <c r="I198" i="54"/>
  <c r="H198" i="54"/>
  <c r="G198" i="54"/>
  <c r="F198" i="54"/>
  <c r="J190" i="54"/>
  <c r="I190" i="54"/>
  <c r="H190" i="54"/>
  <c r="G190" i="54"/>
  <c r="F190" i="54"/>
  <c r="J189" i="54"/>
  <c r="I189" i="54"/>
  <c r="H189" i="54"/>
  <c r="G189" i="54"/>
  <c r="F189" i="54"/>
  <c r="J188" i="54"/>
  <c r="I188" i="54"/>
  <c r="H188" i="54"/>
  <c r="G188" i="54"/>
  <c r="F188" i="54"/>
  <c r="J187" i="54"/>
  <c r="I187" i="54"/>
  <c r="H187" i="54"/>
  <c r="G187" i="54"/>
  <c r="F187" i="54"/>
  <c r="J186" i="54"/>
  <c r="I186" i="54"/>
  <c r="H186" i="54"/>
  <c r="G186" i="54"/>
  <c r="F186" i="54"/>
  <c r="J185" i="54"/>
  <c r="I185" i="54"/>
  <c r="H185" i="54"/>
  <c r="G185" i="54"/>
  <c r="F185" i="54"/>
  <c r="J184" i="54"/>
  <c r="I184" i="54"/>
  <c r="H184" i="54"/>
  <c r="G184" i="54"/>
  <c r="F184" i="54"/>
  <c r="J183" i="54"/>
  <c r="I183" i="54"/>
  <c r="H183" i="54"/>
  <c r="G183" i="54"/>
  <c r="F183" i="54"/>
  <c r="J182" i="54"/>
  <c r="I182" i="54"/>
  <c r="H182" i="54"/>
  <c r="G182" i="54"/>
  <c r="F182" i="54"/>
  <c r="J181" i="54"/>
  <c r="I181" i="54"/>
  <c r="H181" i="54"/>
  <c r="G181" i="54"/>
  <c r="F181" i="54"/>
  <c r="J180" i="54"/>
  <c r="I180" i="54"/>
  <c r="H180" i="54"/>
  <c r="G180" i="54"/>
  <c r="F180" i="54"/>
  <c r="J179" i="54"/>
  <c r="I179" i="54"/>
  <c r="H179" i="54"/>
  <c r="G179" i="54"/>
  <c r="F179" i="54"/>
  <c r="J170" i="54"/>
  <c r="H170" i="54"/>
  <c r="F170" i="54"/>
  <c r="J169" i="54"/>
  <c r="H169" i="54"/>
  <c r="F169" i="54"/>
  <c r="J168" i="54"/>
  <c r="H168" i="54"/>
  <c r="F168" i="54"/>
  <c r="J167" i="54"/>
  <c r="H167" i="54"/>
  <c r="F167" i="54"/>
  <c r="J166" i="54"/>
  <c r="H166" i="54"/>
  <c r="F166" i="54"/>
  <c r="J165" i="54"/>
  <c r="H165" i="54"/>
  <c r="F165" i="54"/>
  <c r="J164" i="54"/>
  <c r="H164" i="54"/>
  <c r="F164" i="54"/>
  <c r="J163" i="54"/>
  <c r="H163" i="54"/>
  <c r="F163" i="54"/>
  <c r="J162" i="54"/>
  <c r="H162" i="54"/>
  <c r="F162" i="54"/>
  <c r="J161" i="54"/>
  <c r="H161" i="54"/>
  <c r="F161" i="54"/>
  <c r="J160" i="54"/>
  <c r="H160" i="54"/>
  <c r="F160" i="54"/>
  <c r="J159" i="54"/>
  <c r="H159" i="54"/>
  <c r="F159" i="54"/>
  <c r="O151" i="54"/>
  <c r="N151" i="54"/>
  <c r="M151" i="54"/>
  <c r="L151" i="54"/>
  <c r="K151" i="54"/>
  <c r="J151" i="54"/>
  <c r="I151" i="54"/>
  <c r="G151" i="54"/>
  <c r="F151" i="54"/>
  <c r="E151" i="54"/>
  <c r="D151" i="54"/>
  <c r="C151" i="54"/>
  <c r="O150" i="54"/>
  <c r="N150" i="54"/>
  <c r="M150" i="54"/>
  <c r="L150" i="54"/>
  <c r="K150" i="54"/>
  <c r="J150" i="54"/>
  <c r="I150" i="54"/>
  <c r="G150" i="54"/>
  <c r="F150" i="54"/>
  <c r="E150" i="54"/>
  <c r="D150" i="54"/>
  <c r="C150" i="54"/>
  <c r="O149" i="54"/>
  <c r="N149" i="54"/>
  <c r="M149" i="54"/>
  <c r="L149" i="54"/>
  <c r="K149" i="54"/>
  <c r="J149" i="54"/>
  <c r="I149" i="54"/>
  <c r="G149" i="54"/>
  <c r="F149" i="54"/>
  <c r="E149" i="54"/>
  <c r="D149" i="54"/>
  <c r="C149" i="54"/>
  <c r="O148" i="54"/>
  <c r="N148" i="54"/>
  <c r="M148" i="54"/>
  <c r="L148" i="54"/>
  <c r="K148" i="54"/>
  <c r="J148" i="54"/>
  <c r="I148" i="54"/>
  <c r="G148" i="54"/>
  <c r="F148" i="54"/>
  <c r="E148" i="54"/>
  <c r="D148" i="54"/>
  <c r="C148" i="54"/>
  <c r="O147" i="54"/>
  <c r="N147" i="54"/>
  <c r="M147" i="54"/>
  <c r="L147" i="54"/>
  <c r="K147" i="54"/>
  <c r="J147" i="54"/>
  <c r="I147" i="54"/>
  <c r="G147" i="54"/>
  <c r="F147" i="54"/>
  <c r="E147" i="54"/>
  <c r="D147" i="54"/>
  <c r="C147" i="54"/>
  <c r="O146" i="54"/>
  <c r="N146" i="54"/>
  <c r="M146" i="54"/>
  <c r="L146" i="54"/>
  <c r="K146" i="54"/>
  <c r="J146" i="54"/>
  <c r="I146" i="54"/>
  <c r="G146" i="54"/>
  <c r="F146" i="54"/>
  <c r="E146" i="54"/>
  <c r="D146" i="54"/>
  <c r="C146" i="54"/>
  <c r="O145" i="54"/>
  <c r="N145" i="54"/>
  <c r="M145" i="54"/>
  <c r="L145" i="54"/>
  <c r="K145" i="54"/>
  <c r="J145" i="54"/>
  <c r="I145" i="54"/>
  <c r="G145" i="54"/>
  <c r="F145" i="54"/>
  <c r="E145" i="54"/>
  <c r="D145" i="54"/>
  <c r="C145" i="54"/>
  <c r="O144" i="54"/>
  <c r="N144" i="54"/>
  <c r="M144" i="54"/>
  <c r="L144" i="54"/>
  <c r="K144" i="54"/>
  <c r="J144" i="54"/>
  <c r="I144" i="54"/>
  <c r="G144" i="54"/>
  <c r="F144" i="54"/>
  <c r="E144" i="54"/>
  <c r="D144" i="54"/>
  <c r="C144" i="54"/>
  <c r="O143" i="54"/>
  <c r="O152" i="54" s="1"/>
  <c r="N143" i="54"/>
  <c r="N152" i="54" s="1"/>
  <c r="M143" i="54"/>
  <c r="M152" i="54" s="1"/>
  <c r="L143" i="54"/>
  <c r="K143" i="54"/>
  <c r="K152" i="54" s="1"/>
  <c r="J143" i="54"/>
  <c r="J152" i="54" s="1"/>
  <c r="I143" i="54"/>
  <c r="I152" i="54" s="1"/>
  <c r="G143" i="54"/>
  <c r="G152" i="54" s="1"/>
  <c r="F143" i="54"/>
  <c r="F152" i="54" s="1"/>
  <c r="E143" i="54"/>
  <c r="E152" i="54" s="1"/>
  <c r="D143" i="54"/>
  <c r="C143" i="54"/>
  <c r="C152" i="54" s="1"/>
  <c r="K135" i="54"/>
  <c r="J135" i="54"/>
  <c r="I135" i="54"/>
  <c r="G135" i="54"/>
  <c r="F135" i="54"/>
  <c r="E135" i="54"/>
  <c r="D135" i="54"/>
  <c r="C135" i="54"/>
  <c r="K134" i="54"/>
  <c r="J134" i="54"/>
  <c r="I134" i="54"/>
  <c r="G134" i="54"/>
  <c r="F134" i="54"/>
  <c r="E134" i="54"/>
  <c r="D134" i="54"/>
  <c r="C134" i="54"/>
  <c r="K133" i="54"/>
  <c r="J133" i="54"/>
  <c r="I133" i="54"/>
  <c r="G133" i="54"/>
  <c r="F133" i="54"/>
  <c r="E133" i="54"/>
  <c r="D133" i="54"/>
  <c r="C133" i="54"/>
  <c r="K132" i="54"/>
  <c r="J132" i="54"/>
  <c r="I132" i="54"/>
  <c r="G132" i="54"/>
  <c r="F132" i="54"/>
  <c r="E132" i="54"/>
  <c r="D132" i="54"/>
  <c r="C132" i="54"/>
  <c r="K131" i="54"/>
  <c r="J131" i="54"/>
  <c r="I131" i="54"/>
  <c r="G131" i="54"/>
  <c r="F131" i="54"/>
  <c r="E131" i="54"/>
  <c r="D131" i="54"/>
  <c r="C131" i="54"/>
  <c r="K130" i="54"/>
  <c r="J130" i="54"/>
  <c r="I130" i="54"/>
  <c r="G130" i="54"/>
  <c r="F130" i="54"/>
  <c r="E130" i="54"/>
  <c r="D130" i="54"/>
  <c r="C130" i="54"/>
  <c r="K129" i="54"/>
  <c r="J129" i="54"/>
  <c r="I129" i="54"/>
  <c r="G129" i="54"/>
  <c r="F129" i="54"/>
  <c r="E129" i="54"/>
  <c r="D129" i="54"/>
  <c r="C129" i="54"/>
  <c r="K128" i="54"/>
  <c r="J128" i="54"/>
  <c r="I128" i="54"/>
  <c r="G128" i="54"/>
  <c r="F128" i="54"/>
  <c r="E128" i="54"/>
  <c r="D128" i="54"/>
  <c r="C128" i="54"/>
  <c r="K127" i="54"/>
  <c r="K136" i="54" s="1"/>
  <c r="J127" i="54"/>
  <c r="J136" i="54" s="1"/>
  <c r="I127" i="54"/>
  <c r="G127" i="54"/>
  <c r="G136" i="54" s="1"/>
  <c r="F127" i="54"/>
  <c r="F136" i="54" s="1"/>
  <c r="E127" i="54"/>
  <c r="D127" i="54"/>
  <c r="C127" i="54"/>
  <c r="P117" i="54"/>
  <c r="O117" i="54"/>
  <c r="N117" i="54"/>
  <c r="M117" i="54"/>
  <c r="L117" i="54"/>
  <c r="K117" i="54"/>
  <c r="J117" i="54"/>
  <c r="E117" i="54"/>
  <c r="D117" i="54"/>
  <c r="C117" i="54"/>
  <c r="P116" i="54"/>
  <c r="O116" i="54"/>
  <c r="N116" i="54"/>
  <c r="M116" i="54"/>
  <c r="L116" i="54"/>
  <c r="K116" i="54"/>
  <c r="J116" i="54"/>
  <c r="E116" i="54"/>
  <c r="D116" i="54"/>
  <c r="C116" i="54"/>
  <c r="P115" i="54"/>
  <c r="O115" i="54"/>
  <c r="N115" i="54"/>
  <c r="M115" i="54"/>
  <c r="L115" i="54"/>
  <c r="K115" i="54"/>
  <c r="J115" i="54"/>
  <c r="E115" i="54"/>
  <c r="D115" i="54"/>
  <c r="C115" i="54"/>
  <c r="P114" i="54"/>
  <c r="O114" i="54"/>
  <c r="N114" i="54"/>
  <c r="M114" i="54"/>
  <c r="L114" i="54"/>
  <c r="K114" i="54"/>
  <c r="J114" i="54"/>
  <c r="E114" i="54"/>
  <c r="D114" i="54"/>
  <c r="C114" i="54"/>
  <c r="P113" i="54"/>
  <c r="O113" i="54"/>
  <c r="N113" i="54"/>
  <c r="M113" i="54"/>
  <c r="L113" i="54"/>
  <c r="K113" i="54"/>
  <c r="J113" i="54"/>
  <c r="E113" i="54"/>
  <c r="D113" i="54"/>
  <c r="C113" i="54"/>
  <c r="P112" i="54"/>
  <c r="O112" i="54"/>
  <c r="N112" i="54"/>
  <c r="M112" i="54"/>
  <c r="L112" i="54"/>
  <c r="K112" i="54"/>
  <c r="J112" i="54"/>
  <c r="E112" i="54"/>
  <c r="D112" i="54"/>
  <c r="C112" i="54"/>
  <c r="P111" i="54"/>
  <c r="O111" i="54"/>
  <c r="N111" i="54"/>
  <c r="M111" i="54"/>
  <c r="L111" i="54"/>
  <c r="K111" i="54"/>
  <c r="J111" i="54"/>
  <c r="E111" i="54"/>
  <c r="D111" i="54"/>
  <c r="C111" i="54"/>
  <c r="P110" i="54"/>
  <c r="O110" i="54"/>
  <c r="N110" i="54"/>
  <c r="M110" i="54"/>
  <c r="L110" i="54"/>
  <c r="K110" i="54"/>
  <c r="J110" i="54"/>
  <c r="E110" i="54"/>
  <c r="D110" i="54"/>
  <c r="C110" i="54"/>
  <c r="P109" i="54"/>
  <c r="O109" i="54"/>
  <c r="N109" i="54"/>
  <c r="M109" i="54"/>
  <c r="L109" i="54"/>
  <c r="K109" i="54"/>
  <c r="J109" i="54"/>
  <c r="E109" i="54"/>
  <c r="D109" i="54"/>
  <c r="C109" i="54"/>
  <c r="G101" i="54"/>
  <c r="F101" i="54"/>
  <c r="E101" i="54"/>
  <c r="D101" i="54"/>
  <c r="C101" i="54"/>
  <c r="P100" i="54"/>
  <c r="O100" i="54"/>
  <c r="N100" i="54"/>
  <c r="M100" i="54"/>
  <c r="L100" i="54"/>
  <c r="G100" i="54"/>
  <c r="F100" i="54"/>
  <c r="E100" i="54"/>
  <c r="D100" i="54"/>
  <c r="C100" i="54"/>
  <c r="P99" i="54"/>
  <c r="O99" i="54"/>
  <c r="N99" i="54"/>
  <c r="M99" i="54"/>
  <c r="L99" i="54"/>
  <c r="G99" i="54"/>
  <c r="F99" i="54"/>
  <c r="E99" i="54"/>
  <c r="D99" i="54"/>
  <c r="C99" i="54"/>
  <c r="P98" i="54"/>
  <c r="O98" i="54"/>
  <c r="N98" i="54"/>
  <c r="M98" i="54"/>
  <c r="L98" i="54"/>
  <c r="G98" i="54"/>
  <c r="F98" i="54"/>
  <c r="E98" i="54"/>
  <c r="D98" i="54"/>
  <c r="C98" i="54"/>
  <c r="P97" i="54"/>
  <c r="O97" i="54"/>
  <c r="N97" i="54"/>
  <c r="M97" i="54"/>
  <c r="L97" i="54"/>
  <c r="G97" i="54"/>
  <c r="F97" i="54"/>
  <c r="E97" i="54"/>
  <c r="D97" i="54"/>
  <c r="C97" i="54"/>
  <c r="P96" i="54"/>
  <c r="O96" i="54"/>
  <c r="N96" i="54"/>
  <c r="M96" i="54"/>
  <c r="L96" i="54"/>
  <c r="G96" i="54"/>
  <c r="F96" i="54"/>
  <c r="E96" i="54"/>
  <c r="D96" i="54"/>
  <c r="C96" i="54"/>
  <c r="P95" i="54"/>
  <c r="O95" i="54"/>
  <c r="N95" i="54"/>
  <c r="M95" i="54"/>
  <c r="L95" i="54"/>
  <c r="G95" i="54"/>
  <c r="F95" i="54"/>
  <c r="E95" i="54"/>
  <c r="D95" i="54"/>
  <c r="C95" i="54"/>
  <c r="P94" i="54"/>
  <c r="O94" i="54"/>
  <c r="N94" i="54"/>
  <c r="M94" i="54"/>
  <c r="L94" i="54"/>
  <c r="G94" i="54"/>
  <c r="F94" i="54"/>
  <c r="E94" i="54"/>
  <c r="D94" i="54"/>
  <c r="C94" i="54"/>
  <c r="P93" i="54"/>
  <c r="O93" i="54"/>
  <c r="N93" i="54"/>
  <c r="M93" i="54"/>
  <c r="L93" i="54"/>
  <c r="G93" i="54"/>
  <c r="F93" i="54"/>
  <c r="E93" i="54"/>
  <c r="D93" i="54"/>
  <c r="C93" i="54"/>
  <c r="P92" i="54"/>
  <c r="O92" i="54"/>
  <c r="N92" i="54"/>
  <c r="M92" i="54"/>
  <c r="L92" i="54"/>
  <c r="G83" i="54"/>
  <c r="E83" i="54"/>
  <c r="C83" i="54"/>
  <c r="G82" i="54"/>
  <c r="E82" i="54"/>
  <c r="C82" i="54"/>
  <c r="G81" i="54"/>
  <c r="E81" i="54"/>
  <c r="C81" i="54"/>
  <c r="G80" i="54"/>
  <c r="E80" i="54"/>
  <c r="C80" i="54"/>
  <c r="G79" i="54"/>
  <c r="E79" i="54"/>
  <c r="C79" i="54"/>
  <c r="G78" i="54"/>
  <c r="E78" i="54"/>
  <c r="C78" i="54"/>
  <c r="G77" i="54"/>
  <c r="E77" i="54"/>
  <c r="C77" i="54"/>
  <c r="G76" i="54"/>
  <c r="E76" i="54"/>
  <c r="C76" i="54"/>
  <c r="G75" i="54"/>
  <c r="E75" i="54"/>
  <c r="C75" i="54"/>
  <c r="N67" i="54"/>
  <c r="M67" i="54"/>
  <c r="L67" i="54"/>
  <c r="K67" i="54"/>
  <c r="J67" i="54"/>
  <c r="I67" i="54"/>
  <c r="H67" i="54"/>
  <c r="G67" i="54"/>
  <c r="F67" i="54"/>
  <c r="E67" i="54"/>
  <c r="D67" i="54"/>
  <c r="C67" i="54"/>
  <c r="N66" i="54"/>
  <c r="M66" i="54"/>
  <c r="L66" i="54"/>
  <c r="K66" i="54"/>
  <c r="J66" i="54"/>
  <c r="I66" i="54"/>
  <c r="H66" i="54"/>
  <c r="G66" i="54"/>
  <c r="F66" i="54"/>
  <c r="E66" i="54"/>
  <c r="D66" i="54"/>
  <c r="C66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N64" i="54"/>
  <c r="M64" i="54"/>
  <c r="L64" i="54"/>
  <c r="K64" i="54"/>
  <c r="J64" i="54"/>
  <c r="I64" i="54"/>
  <c r="H64" i="54"/>
  <c r="G64" i="54"/>
  <c r="F64" i="54"/>
  <c r="E64" i="54"/>
  <c r="D64" i="54"/>
  <c r="C64" i="54"/>
  <c r="N63" i="54"/>
  <c r="M63" i="54"/>
  <c r="L63" i="54"/>
  <c r="K63" i="54"/>
  <c r="J63" i="54"/>
  <c r="I63" i="54"/>
  <c r="H63" i="54"/>
  <c r="G63" i="54"/>
  <c r="F63" i="54"/>
  <c r="E63" i="54"/>
  <c r="D63" i="54"/>
  <c r="C63" i="54"/>
  <c r="N62" i="54"/>
  <c r="M62" i="54"/>
  <c r="L62" i="54"/>
  <c r="K62" i="54"/>
  <c r="J62" i="54"/>
  <c r="I62" i="54"/>
  <c r="H62" i="54"/>
  <c r="G62" i="54"/>
  <c r="F62" i="54"/>
  <c r="E62" i="54"/>
  <c r="D62" i="54"/>
  <c r="C62" i="54"/>
  <c r="N61" i="54"/>
  <c r="M61" i="54"/>
  <c r="L61" i="54"/>
  <c r="K61" i="54"/>
  <c r="J61" i="54"/>
  <c r="I61" i="54"/>
  <c r="H61" i="54"/>
  <c r="G61" i="54"/>
  <c r="F61" i="54"/>
  <c r="E61" i="54"/>
  <c r="D61" i="54"/>
  <c r="C61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N59" i="54"/>
  <c r="M59" i="54"/>
  <c r="M68" i="54" s="1"/>
  <c r="L59" i="54"/>
  <c r="K59" i="54"/>
  <c r="J59" i="54"/>
  <c r="I59" i="54"/>
  <c r="I68" i="54" s="1"/>
  <c r="H59" i="54"/>
  <c r="G59" i="54"/>
  <c r="F59" i="54"/>
  <c r="E59" i="54"/>
  <c r="E68" i="54" s="1"/>
  <c r="D59" i="54"/>
  <c r="C59" i="54"/>
  <c r="N50" i="54"/>
  <c r="M50" i="54"/>
  <c r="L50" i="54"/>
  <c r="K50" i="54"/>
  <c r="J50" i="54"/>
  <c r="I50" i="54"/>
  <c r="H50" i="54"/>
  <c r="F50" i="54"/>
  <c r="E50" i="54"/>
  <c r="D50" i="54"/>
  <c r="C50" i="54"/>
  <c r="B50" i="54"/>
  <c r="J44" i="54"/>
  <c r="I44" i="54"/>
  <c r="H44" i="54"/>
  <c r="F44" i="54"/>
  <c r="E44" i="54"/>
  <c r="D44" i="54"/>
  <c r="C44" i="54"/>
  <c r="B44" i="54"/>
  <c r="P36" i="54"/>
  <c r="O36" i="54"/>
  <c r="N36" i="54"/>
  <c r="M36" i="54"/>
  <c r="L36" i="54"/>
  <c r="K36" i="54"/>
  <c r="J36" i="54"/>
  <c r="D36" i="54"/>
  <c r="C36" i="54"/>
  <c r="B36" i="54"/>
  <c r="F30" i="54"/>
  <c r="E30" i="54"/>
  <c r="D30" i="54"/>
  <c r="C30" i="54"/>
  <c r="B30" i="54"/>
  <c r="N29" i="54"/>
  <c r="M29" i="54"/>
  <c r="L29" i="54"/>
  <c r="K29" i="54"/>
  <c r="J29" i="54"/>
  <c r="F23" i="54"/>
  <c r="D23" i="54"/>
  <c r="B23" i="54"/>
  <c r="Q18" i="54"/>
  <c r="P18" i="54"/>
  <c r="O18" i="54"/>
  <c r="N18" i="54"/>
  <c r="M18" i="54"/>
  <c r="L18" i="54"/>
  <c r="K18" i="54"/>
  <c r="J18" i="54"/>
  <c r="I18" i="54"/>
  <c r="H18" i="54"/>
  <c r="G18" i="54"/>
  <c r="C16" i="54"/>
  <c r="B16" i="54"/>
  <c r="J10" i="54"/>
  <c r="I10" i="54"/>
  <c r="H10" i="54"/>
  <c r="G10" i="54"/>
  <c r="F10" i="54"/>
  <c r="E10" i="54"/>
  <c r="D10" i="54"/>
  <c r="C10" i="54"/>
  <c r="B10" i="54"/>
  <c r="K4" i="54"/>
  <c r="E4" i="54"/>
  <c r="D4" i="54"/>
  <c r="C4" i="54"/>
  <c r="B4" i="54"/>
  <c r="B2" i="54"/>
  <c r="R283" i="51"/>
  <c r="Q283" i="51"/>
  <c r="P283" i="51"/>
  <c r="O283" i="51"/>
  <c r="N283" i="51"/>
  <c r="M283" i="51"/>
  <c r="L283" i="51"/>
  <c r="J283" i="51"/>
  <c r="I283" i="51"/>
  <c r="H283" i="51"/>
  <c r="G283" i="51"/>
  <c r="F283" i="51"/>
  <c r="R282" i="51"/>
  <c r="Q282" i="51"/>
  <c r="P282" i="51"/>
  <c r="O282" i="51"/>
  <c r="N282" i="51"/>
  <c r="M282" i="51"/>
  <c r="L282" i="51"/>
  <c r="J282" i="51"/>
  <c r="I282" i="51"/>
  <c r="H282" i="51"/>
  <c r="G282" i="51"/>
  <c r="F282" i="51"/>
  <c r="R281" i="51"/>
  <c r="Q281" i="51"/>
  <c r="P281" i="51"/>
  <c r="O281" i="51"/>
  <c r="N281" i="51"/>
  <c r="M281" i="51"/>
  <c r="L281" i="51"/>
  <c r="J281" i="51"/>
  <c r="I281" i="51"/>
  <c r="H281" i="51"/>
  <c r="G281" i="51"/>
  <c r="F281" i="51"/>
  <c r="R280" i="51"/>
  <c r="Q280" i="51"/>
  <c r="P280" i="51"/>
  <c r="O280" i="51"/>
  <c r="N280" i="51"/>
  <c r="M280" i="51"/>
  <c r="L280" i="51"/>
  <c r="J280" i="51"/>
  <c r="I280" i="51"/>
  <c r="H280" i="51"/>
  <c r="G280" i="51"/>
  <c r="F280" i="51"/>
  <c r="R279" i="51"/>
  <c r="Q279" i="51"/>
  <c r="P279" i="51"/>
  <c r="O279" i="51"/>
  <c r="N279" i="51"/>
  <c r="M279" i="51"/>
  <c r="L279" i="51"/>
  <c r="J279" i="51"/>
  <c r="I279" i="51"/>
  <c r="H279" i="51"/>
  <c r="G279" i="51"/>
  <c r="F279" i="51"/>
  <c r="R278" i="51"/>
  <c r="Q278" i="51"/>
  <c r="P278" i="51"/>
  <c r="O278" i="51"/>
  <c r="N278" i="51"/>
  <c r="M278" i="51"/>
  <c r="L278" i="51"/>
  <c r="J278" i="51"/>
  <c r="I278" i="51"/>
  <c r="H278" i="51"/>
  <c r="G278" i="51"/>
  <c r="F278" i="51"/>
  <c r="R277" i="51"/>
  <c r="Q277" i="51"/>
  <c r="P277" i="51"/>
  <c r="O277" i="51"/>
  <c r="N277" i="51"/>
  <c r="M277" i="51"/>
  <c r="L277" i="51"/>
  <c r="J277" i="51"/>
  <c r="I277" i="51"/>
  <c r="H277" i="51"/>
  <c r="G277" i="51"/>
  <c r="F277" i="51"/>
  <c r="R276" i="51"/>
  <c r="Q276" i="51"/>
  <c r="P276" i="51"/>
  <c r="O276" i="51"/>
  <c r="N276" i="51"/>
  <c r="M276" i="51"/>
  <c r="L276" i="51"/>
  <c r="J276" i="51"/>
  <c r="I276" i="51"/>
  <c r="H276" i="51"/>
  <c r="G276" i="51"/>
  <c r="F276" i="51"/>
  <c r="R275" i="51"/>
  <c r="Q275" i="51"/>
  <c r="P275" i="51"/>
  <c r="O275" i="51"/>
  <c r="N275" i="51"/>
  <c r="M275" i="51"/>
  <c r="L275" i="51"/>
  <c r="J275" i="51"/>
  <c r="I275" i="51"/>
  <c r="H275" i="51"/>
  <c r="G275" i="51"/>
  <c r="F275" i="51"/>
  <c r="R274" i="51"/>
  <c r="Q274" i="51"/>
  <c r="P274" i="51"/>
  <c r="O274" i="51"/>
  <c r="N274" i="51"/>
  <c r="M274" i="51"/>
  <c r="L274" i="51"/>
  <c r="J274" i="51"/>
  <c r="I274" i="51"/>
  <c r="H274" i="51"/>
  <c r="G274" i="51"/>
  <c r="F274" i="51"/>
  <c r="R273" i="51"/>
  <c r="Q273" i="51"/>
  <c r="P273" i="51"/>
  <c r="O273" i="51"/>
  <c r="N273" i="51"/>
  <c r="M273" i="51"/>
  <c r="L273" i="51"/>
  <c r="J273" i="51"/>
  <c r="I273" i="51"/>
  <c r="H273" i="51"/>
  <c r="G273" i="51"/>
  <c r="F273" i="51"/>
  <c r="R272" i="51"/>
  <c r="R284" i="51" s="1"/>
  <c r="Q272" i="51"/>
  <c r="Q284" i="51" s="1"/>
  <c r="P272" i="51"/>
  <c r="P284" i="51" s="1"/>
  <c r="O272" i="51"/>
  <c r="O284" i="51" s="1"/>
  <c r="N272" i="51"/>
  <c r="N284" i="51" s="1"/>
  <c r="M272" i="51"/>
  <c r="M284" i="51" s="1"/>
  <c r="L272" i="51"/>
  <c r="L284" i="51" s="1"/>
  <c r="J272" i="51"/>
  <c r="J284" i="51" s="1"/>
  <c r="I272" i="51"/>
  <c r="I284" i="51" s="1"/>
  <c r="H272" i="51"/>
  <c r="H284" i="51" s="1"/>
  <c r="G272" i="51"/>
  <c r="G284" i="51" s="1"/>
  <c r="F272" i="51"/>
  <c r="F284" i="51" s="1"/>
  <c r="N265" i="51"/>
  <c r="M265" i="51"/>
  <c r="L265" i="51"/>
  <c r="J265" i="51"/>
  <c r="I265" i="51"/>
  <c r="H265" i="51"/>
  <c r="G265" i="51"/>
  <c r="F265" i="51"/>
  <c r="N264" i="51"/>
  <c r="M264" i="51"/>
  <c r="L264" i="51"/>
  <c r="J264" i="51"/>
  <c r="I264" i="51"/>
  <c r="H264" i="51"/>
  <c r="G264" i="51"/>
  <c r="F264" i="51"/>
  <c r="N263" i="51"/>
  <c r="M263" i="51"/>
  <c r="L263" i="51"/>
  <c r="J263" i="51"/>
  <c r="I263" i="51"/>
  <c r="H263" i="51"/>
  <c r="G263" i="51"/>
  <c r="F263" i="51"/>
  <c r="N262" i="51"/>
  <c r="M262" i="51"/>
  <c r="L262" i="51"/>
  <c r="J262" i="51"/>
  <c r="I262" i="51"/>
  <c r="H262" i="51"/>
  <c r="G262" i="51"/>
  <c r="F262" i="51"/>
  <c r="N261" i="51"/>
  <c r="M261" i="51"/>
  <c r="L261" i="51"/>
  <c r="J261" i="51"/>
  <c r="I261" i="51"/>
  <c r="H261" i="51"/>
  <c r="G261" i="51"/>
  <c r="F261" i="51"/>
  <c r="N260" i="51"/>
  <c r="M260" i="51"/>
  <c r="L260" i="51"/>
  <c r="J260" i="51"/>
  <c r="I260" i="51"/>
  <c r="H260" i="51"/>
  <c r="G260" i="51"/>
  <c r="F260" i="51"/>
  <c r="N259" i="51"/>
  <c r="M259" i="51"/>
  <c r="L259" i="51"/>
  <c r="J259" i="51"/>
  <c r="I259" i="51"/>
  <c r="H259" i="51"/>
  <c r="G259" i="51"/>
  <c r="F259" i="51"/>
  <c r="N258" i="51"/>
  <c r="M258" i="51"/>
  <c r="L258" i="51"/>
  <c r="J258" i="51"/>
  <c r="I258" i="51"/>
  <c r="H258" i="51"/>
  <c r="G258" i="51"/>
  <c r="F258" i="51"/>
  <c r="N257" i="51"/>
  <c r="M257" i="51"/>
  <c r="L257" i="51"/>
  <c r="J257" i="51"/>
  <c r="I257" i="51"/>
  <c r="H257" i="51"/>
  <c r="G257" i="51"/>
  <c r="F257" i="51"/>
  <c r="N256" i="51"/>
  <c r="M256" i="51"/>
  <c r="L256" i="51"/>
  <c r="J256" i="51"/>
  <c r="I256" i="51"/>
  <c r="H256" i="51"/>
  <c r="G256" i="51"/>
  <c r="F256" i="51"/>
  <c r="N255" i="51"/>
  <c r="M255" i="51"/>
  <c r="L255" i="51"/>
  <c r="J255" i="51"/>
  <c r="I255" i="51"/>
  <c r="H255" i="51"/>
  <c r="G255" i="51"/>
  <c r="F255" i="51"/>
  <c r="N254" i="51"/>
  <c r="M254" i="51"/>
  <c r="M266" i="51" s="1"/>
  <c r="L254" i="51"/>
  <c r="L266" i="51" s="1"/>
  <c r="J254" i="51"/>
  <c r="I254" i="51"/>
  <c r="H254" i="51"/>
  <c r="H266" i="51" s="1"/>
  <c r="G254" i="51"/>
  <c r="G266" i="51" s="1"/>
  <c r="F254" i="51"/>
  <c r="L245" i="51"/>
  <c r="K245" i="51"/>
  <c r="J245" i="51"/>
  <c r="I245" i="51"/>
  <c r="H245" i="51"/>
  <c r="G245" i="51"/>
  <c r="F245" i="51"/>
  <c r="L244" i="51"/>
  <c r="K244" i="51"/>
  <c r="J244" i="51"/>
  <c r="I244" i="51"/>
  <c r="H244" i="51"/>
  <c r="G244" i="51"/>
  <c r="F244" i="51"/>
  <c r="L243" i="51"/>
  <c r="K243" i="51"/>
  <c r="J243" i="51"/>
  <c r="I243" i="51"/>
  <c r="H243" i="51"/>
  <c r="G243" i="51"/>
  <c r="F243" i="51"/>
  <c r="L242" i="51"/>
  <c r="K242" i="51"/>
  <c r="J242" i="51"/>
  <c r="I242" i="51"/>
  <c r="H242" i="51"/>
  <c r="G242" i="51"/>
  <c r="F242" i="51"/>
  <c r="L241" i="51"/>
  <c r="K241" i="51"/>
  <c r="J241" i="51"/>
  <c r="I241" i="51"/>
  <c r="H241" i="51"/>
  <c r="G241" i="51"/>
  <c r="F241" i="51"/>
  <c r="L240" i="51"/>
  <c r="K240" i="51"/>
  <c r="J240" i="51"/>
  <c r="I240" i="51"/>
  <c r="H240" i="51"/>
  <c r="G240" i="51"/>
  <c r="F240" i="51"/>
  <c r="L239" i="51"/>
  <c r="K239" i="51"/>
  <c r="J239" i="51"/>
  <c r="I239" i="51"/>
  <c r="H239" i="51"/>
  <c r="G239" i="51"/>
  <c r="F239" i="51"/>
  <c r="L238" i="51"/>
  <c r="K238" i="51"/>
  <c r="J238" i="51"/>
  <c r="I238" i="51"/>
  <c r="H238" i="51"/>
  <c r="G238" i="51"/>
  <c r="F238" i="51"/>
  <c r="L237" i="51"/>
  <c r="K237" i="51"/>
  <c r="J237" i="51"/>
  <c r="I237" i="51"/>
  <c r="H237" i="51"/>
  <c r="G237" i="51"/>
  <c r="F237" i="51"/>
  <c r="L236" i="51"/>
  <c r="K236" i="51"/>
  <c r="J236" i="51"/>
  <c r="I236" i="51"/>
  <c r="H236" i="51"/>
  <c r="G236" i="51"/>
  <c r="F236" i="51"/>
  <c r="L235" i="51"/>
  <c r="K235" i="51"/>
  <c r="J235" i="51"/>
  <c r="I235" i="51"/>
  <c r="H235" i="51"/>
  <c r="G235" i="51"/>
  <c r="F235" i="51"/>
  <c r="L234" i="51"/>
  <c r="K234" i="51"/>
  <c r="J234" i="51"/>
  <c r="I234" i="51"/>
  <c r="H234" i="51"/>
  <c r="G234" i="51"/>
  <c r="F234" i="51"/>
  <c r="H227" i="51"/>
  <c r="G227" i="51"/>
  <c r="F227" i="51"/>
  <c r="H226" i="51"/>
  <c r="G226" i="51"/>
  <c r="F226" i="51"/>
  <c r="H225" i="51"/>
  <c r="G225" i="51"/>
  <c r="F225" i="51"/>
  <c r="H224" i="51"/>
  <c r="G224" i="51"/>
  <c r="F224" i="51"/>
  <c r="H223" i="51"/>
  <c r="G223" i="51"/>
  <c r="F223" i="51"/>
  <c r="H222" i="51"/>
  <c r="G222" i="51"/>
  <c r="F222" i="51"/>
  <c r="H221" i="51"/>
  <c r="G221" i="51"/>
  <c r="F221" i="51"/>
  <c r="H220" i="51"/>
  <c r="G220" i="51"/>
  <c r="F220" i="51"/>
  <c r="H219" i="51"/>
  <c r="G219" i="51"/>
  <c r="F219" i="51"/>
  <c r="H218" i="51"/>
  <c r="G218" i="51"/>
  <c r="F218" i="51"/>
  <c r="H217" i="51"/>
  <c r="G217" i="51"/>
  <c r="F217" i="51"/>
  <c r="H216" i="51"/>
  <c r="G216" i="51"/>
  <c r="F216" i="51"/>
  <c r="J209" i="51"/>
  <c r="I209" i="51"/>
  <c r="H209" i="51"/>
  <c r="G209" i="51"/>
  <c r="F209" i="51"/>
  <c r="J208" i="51"/>
  <c r="I208" i="51"/>
  <c r="H208" i="51"/>
  <c r="G208" i="51"/>
  <c r="F208" i="51"/>
  <c r="J207" i="51"/>
  <c r="I207" i="51"/>
  <c r="H207" i="51"/>
  <c r="G207" i="51"/>
  <c r="F207" i="51"/>
  <c r="J206" i="51"/>
  <c r="I206" i="51"/>
  <c r="H206" i="51"/>
  <c r="G206" i="51"/>
  <c r="F206" i="51"/>
  <c r="J205" i="51"/>
  <c r="I205" i="51"/>
  <c r="H205" i="51"/>
  <c r="G205" i="51"/>
  <c r="F205" i="51"/>
  <c r="J204" i="51"/>
  <c r="I204" i="51"/>
  <c r="H204" i="51"/>
  <c r="G204" i="51"/>
  <c r="F204" i="51"/>
  <c r="J203" i="51"/>
  <c r="I203" i="51"/>
  <c r="H203" i="51"/>
  <c r="G203" i="51"/>
  <c r="F203" i="51"/>
  <c r="J202" i="51"/>
  <c r="I202" i="51"/>
  <c r="H202" i="51"/>
  <c r="G202" i="51"/>
  <c r="F202" i="51"/>
  <c r="J201" i="51"/>
  <c r="I201" i="51"/>
  <c r="H201" i="51"/>
  <c r="G201" i="51"/>
  <c r="F201" i="51"/>
  <c r="J200" i="51"/>
  <c r="I200" i="51"/>
  <c r="H200" i="51"/>
  <c r="G200" i="51"/>
  <c r="F200" i="51"/>
  <c r="J199" i="51"/>
  <c r="I199" i="51"/>
  <c r="H199" i="51"/>
  <c r="G199" i="51"/>
  <c r="F199" i="51"/>
  <c r="J198" i="51"/>
  <c r="I198" i="51"/>
  <c r="H198" i="51"/>
  <c r="G198" i="51"/>
  <c r="F198" i="51"/>
  <c r="J190" i="51"/>
  <c r="I190" i="51"/>
  <c r="H190" i="51"/>
  <c r="G190" i="51"/>
  <c r="F190" i="51"/>
  <c r="J189" i="51"/>
  <c r="I189" i="51"/>
  <c r="H189" i="51"/>
  <c r="G189" i="51"/>
  <c r="F189" i="51"/>
  <c r="J188" i="51"/>
  <c r="I188" i="51"/>
  <c r="H188" i="51"/>
  <c r="G188" i="51"/>
  <c r="F188" i="51"/>
  <c r="J187" i="51"/>
  <c r="I187" i="51"/>
  <c r="H187" i="51"/>
  <c r="G187" i="51"/>
  <c r="F187" i="51"/>
  <c r="J186" i="51"/>
  <c r="I186" i="51"/>
  <c r="H186" i="51"/>
  <c r="G186" i="51"/>
  <c r="F186" i="51"/>
  <c r="J185" i="51"/>
  <c r="I185" i="51"/>
  <c r="H185" i="51"/>
  <c r="G185" i="51"/>
  <c r="F185" i="51"/>
  <c r="J184" i="51"/>
  <c r="I184" i="51"/>
  <c r="H184" i="51"/>
  <c r="G184" i="51"/>
  <c r="F184" i="51"/>
  <c r="J183" i="51"/>
  <c r="I183" i="51"/>
  <c r="H183" i="51"/>
  <c r="G183" i="51"/>
  <c r="F183" i="51"/>
  <c r="J182" i="51"/>
  <c r="I182" i="51"/>
  <c r="H182" i="51"/>
  <c r="G182" i="51"/>
  <c r="F182" i="51"/>
  <c r="J181" i="51"/>
  <c r="I181" i="51"/>
  <c r="H181" i="51"/>
  <c r="G181" i="51"/>
  <c r="F181" i="51"/>
  <c r="J180" i="51"/>
  <c r="I180" i="51"/>
  <c r="H180" i="51"/>
  <c r="G180" i="51"/>
  <c r="F180" i="51"/>
  <c r="J179" i="51"/>
  <c r="I179" i="51"/>
  <c r="H179" i="51"/>
  <c r="G179" i="51"/>
  <c r="F179" i="51"/>
  <c r="J170" i="51"/>
  <c r="H170" i="51"/>
  <c r="F170" i="51"/>
  <c r="J169" i="51"/>
  <c r="H169" i="51"/>
  <c r="F169" i="51"/>
  <c r="J168" i="51"/>
  <c r="H168" i="51"/>
  <c r="F168" i="51"/>
  <c r="J167" i="51"/>
  <c r="H167" i="51"/>
  <c r="F167" i="51"/>
  <c r="J166" i="51"/>
  <c r="H166" i="51"/>
  <c r="F166" i="51"/>
  <c r="J165" i="51"/>
  <c r="H165" i="51"/>
  <c r="F165" i="51"/>
  <c r="J164" i="51"/>
  <c r="H164" i="51"/>
  <c r="F164" i="51"/>
  <c r="J163" i="51"/>
  <c r="H163" i="51"/>
  <c r="F163" i="51"/>
  <c r="J162" i="51"/>
  <c r="H162" i="51"/>
  <c r="F162" i="51"/>
  <c r="J161" i="51"/>
  <c r="H161" i="51"/>
  <c r="F161" i="51"/>
  <c r="J160" i="51"/>
  <c r="H160" i="51"/>
  <c r="F160" i="51"/>
  <c r="J159" i="51"/>
  <c r="H159" i="51"/>
  <c r="F159" i="51"/>
  <c r="O151" i="51"/>
  <c r="N151" i="51"/>
  <c r="M151" i="51"/>
  <c r="L151" i="51"/>
  <c r="K151" i="51"/>
  <c r="J151" i="51"/>
  <c r="I151" i="51"/>
  <c r="G151" i="51"/>
  <c r="F151" i="51"/>
  <c r="E151" i="51"/>
  <c r="D151" i="51"/>
  <c r="C151" i="51"/>
  <c r="O150" i="51"/>
  <c r="N150" i="51"/>
  <c r="M150" i="51"/>
  <c r="L150" i="51"/>
  <c r="K150" i="51"/>
  <c r="J150" i="51"/>
  <c r="I150" i="51"/>
  <c r="G150" i="51"/>
  <c r="F150" i="51"/>
  <c r="E150" i="51"/>
  <c r="D150" i="51"/>
  <c r="C150" i="51"/>
  <c r="O149" i="51"/>
  <c r="N149" i="51"/>
  <c r="M149" i="51"/>
  <c r="L149" i="51"/>
  <c r="K149" i="51"/>
  <c r="J149" i="51"/>
  <c r="I149" i="51"/>
  <c r="G149" i="51"/>
  <c r="F149" i="51"/>
  <c r="E149" i="51"/>
  <c r="D149" i="51"/>
  <c r="C149" i="51"/>
  <c r="O148" i="51"/>
  <c r="N148" i="51"/>
  <c r="M148" i="51"/>
  <c r="L148" i="51"/>
  <c r="K148" i="51"/>
  <c r="J148" i="51"/>
  <c r="I148" i="51"/>
  <c r="G148" i="51"/>
  <c r="F148" i="51"/>
  <c r="E148" i="51"/>
  <c r="D148" i="51"/>
  <c r="C148" i="51"/>
  <c r="O147" i="51"/>
  <c r="N147" i="51"/>
  <c r="M147" i="51"/>
  <c r="L147" i="51"/>
  <c r="K147" i="51"/>
  <c r="J147" i="51"/>
  <c r="I147" i="51"/>
  <c r="G147" i="51"/>
  <c r="F147" i="51"/>
  <c r="E147" i="51"/>
  <c r="D147" i="51"/>
  <c r="C147" i="51"/>
  <c r="O146" i="51"/>
  <c r="N146" i="51"/>
  <c r="M146" i="51"/>
  <c r="L146" i="51"/>
  <c r="K146" i="51"/>
  <c r="J146" i="51"/>
  <c r="I146" i="51"/>
  <c r="G146" i="51"/>
  <c r="F146" i="51"/>
  <c r="E146" i="51"/>
  <c r="D146" i="51"/>
  <c r="C146" i="51"/>
  <c r="O145" i="51"/>
  <c r="N145" i="51"/>
  <c r="M145" i="51"/>
  <c r="L145" i="51"/>
  <c r="K145" i="51"/>
  <c r="J145" i="51"/>
  <c r="I145" i="51"/>
  <c r="G145" i="51"/>
  <c r="F145" i="51"/>
  <c r="E145" i="51"/>
  <c r="D145" i="51"/>
  <c r="C145" i="51"/>
  <c r="O144" i="51"/>
  <c r="N144" i="51"/>
  <c r="M144" i="51"/>
  <c r="L144" i="51"/>
  <c r="K144" i="51"/>
  <c r="J144" i="51"/>
  <c r="I144" i="51"/>
  <c r="G144" i="51"/>
  <c r="F144" i="51"/>
  <c r="E144" i="51"/>
  <c r="D144" i="51"/>
  <c r="C144" i="51"/>
  <c r="O143" i="51"/>
  <c r="N143" i="51"/>
  <c r="N152" i="51" s="1"/>
  <c r="M143" i="51"/>
  <c r="M152" i="51" s="1"/>
  <c r="L143" i="51"/>
  <c r="K143" i="51"/>
  <c r="J143" i="51"/>
  <c r="J152" i="51" s="1"/>
  <c r="I143" i="51"/>
  <c r="G143" i="51"/>
  <c r="F143" i="51"/>
  <c r="F152" i="51" s="1"/>
  <c r="E143" i="51"/>
  <c r="E152" i="51" s="1"/>
  <c r="D143" i="51"/>
  <c r="C143" i="51"/>
  <c r="K135" i="51"/>
  <c r="J135" i="51"/>
  <c r="I135" i="51"/>
  <c r="G135" i="51"/>
  <c r="F135" i="51"/>
  <c r="E135" i="51"/>
  <c r="D135" i="51"/>
  <c r="C135" i="51"/>
  <c r="K134" i="51"/>
  <c r="J134" i="51"/>
  <c r="I134" i="51"/>
  <c r="G134" i="51"/>
  <c r="F134" i="51"/>
  <c r="E134" i="51"/>
  <c r="D134" i="51"/>
  <c r="C134" i="51"/>
  <c r="K133" i="51"/>
  <c r="J133" i="51"/>
  <c r="I133" i="51"/>
  <c r="G133" i="51"/>
  <c r="F133" i="51"/>
  <c r="E133" i="51"/>
  <c r="D133" i="51"/>
  <c r="C133" i="51"/>
  <c r="K132" i="51"/>
  <c r="J132" i="51"/>
  <c r="I132" i="51"/>
  <c r="G132" i="51"/>
  <c r="F132" i="51"/>
  <c r="E132" i="51"/>
  <c r="D132" i="51"/>
  <c r="C132" i="51"/>
  <c r="K131" i="51"/>
  <c r="J131" i="51"/>
  <c r="I131" i="51"/>
  <c r="G131" i="51"/>
  <c r="F131" i="51"/>
  <c r="E131" i="51"/>
  <c r="D131" i="51"/>
  <c r="C131" i="51"/>
  <c r="K130" i="51"/>
  <c r="J130" i="51"/>
  <c r="I130" i="51"/>
  <c r="G130" i="51"/>
  <c r="F130" i="51"/>
  <c r="E130" i="51"/>
  <c r="D130" i="51"/>
  <c r="C130" i="51"/>
  <c r="K129" i="51"/>
  <c r="J129" i="51"/>
  <c r="I129" i="51"/>
  <c r="G129" i="51"/>
  <c r="F129" i="51"/>
  <c r="E129" i="51"/>
  <c r="D129" i="51"/>
  <c r="C129" i="51"/>
  <c r="K128" i="51"/>
  <c r="J128" i="51"/>
  <c r="I128" i="51"/>
  <c r="G128" i="51"/>
  <c r="F128" i="51"/>
  <c r="E128" i="51"/>
  <c r="D128" i="51"/>
  <c r="C128" i="51"/>
  <c r="K127" i="51"/>
  <c r="J127" i="51"/>
  <c r="J136" i="51" s="1"/>
  <c r="I127" i="51"/>
  <c r="G127" i="51"/>
  <c r="F127" i="51"/>
  <c r="E127" i="51"/>
  <c r="E136" i="51" s="1"/>
  <c r="D127" i="51"/>
  <c r="C127" i="51"/>
  <c r="P117" i="51"/>
  <c r="O117" i="51"/>
  <c r="N117" i="51"/>
  <c r="M117" i="51"/>
  <c r="L117" i="51"/>
  <c r="K117" i="51"/>
  <c r="J117" i="51"/>
  <c r="E117" i="51"/>
  <c r="D117" i="51"/>
  <c r="C117" i="51"/>
  <c r="P116" i="51"/>
  <c r="O116" i="51"/>
  <c r="N116" i="51"/>
  <c r="M116" i="51"/>
  <c r="L116" i="51"/>
  <c r="K116" i="51"/>
  <c r="J116" i="51"/>
  <c r="E116" i="51"/>
  <c r="D116" i="51"/>
  <c r="C116" i="51"/>
  <c r="P115" i="51"/>
  <c r="O115" i="51"/>
  <c r="N115" i="51"/>
  <c r="M115" i="51"/>
  <c r="L115" i="51"/>
  <c r="K115" i="51"/>
  <c r="J115" i="51"/>
  <c r="E115" i="51"/>
  <c r="D115" i="51"/>
  <c r="C115" i="51"/>
  <c r="P114" i="51"/>
  <c r="O114" i="51"/>
  <c r="N114" i="51"/>
  <c r="M114" i="51"/>
  <c r="L114" i="51"/>
  <c r="K114" i="51"/>
  <c r="J114" i="51"/>
  <c r="E114" i="51"/>
  <c r="D114" i="51"/>
  <c r="C114" i="51"/>
  <c r="P113" i="51"/>
  <c r="O113" i="51"/>
  <c r="N113" i="51"/>
  <c r="M113" i="51"/>
  <c r="L113" i="51"/>
  <c r="K113" i="51"/>
  <c r="J113" i="51"/>
  <c r="E113" i="51"/>
  <c r="D113" i="51"/>
  <c r="C113" i="51"/>
  <c r="P112" i="51"/>
  <c r="O112" i="51"/>
  <c r="N112" i="51"/>
  <c r="M112" i="51"/>
  <c r="L112" i="51"/>
  <c r="K112" i="51"/>
  <c r="J112" i="51"/>
  <c r="E112" i="51"/>
  <c r="D112" i="51"/>
  <c r="C112" i="51"/>
  <c r="P111" i="51"/>
  <c r="O111" i="51"/>
  <c r="N111" i="51"/>
  <c r="M111" i="51"/>
  <c r="L111" i="51"/>
  <c r="K111" i="51"/>
  <c r="J111" i="51"/>
  <c r="E111" i="51"/>
  <c r="D111" i="51"/>
  <c r="C111" i="51"/>
  <c r="P110" i="51"/>
  <c r="O110" i="51"/>
  <c r="N110" i="51"/>
  <c r="M110" i="51"/>
  <c r="L110" i="51"/>
  <c r="K110" i="51"/>
  <c r="J110" i="51"/>
  <c r="E110" i="51"/>
  <c r="D110" i="51"/>
  <c r="C110" i="51"/>
  <c r="P109" i="51"/>
  <c r="O109" i="51"/>
  <c r="N109" i="51"/>
  <c r="M109" i="51"/>
  <c r="L109" i="51"/>
  <c r="K109" i="51"/>
  <c r="J109" i="51"/>
  <c r="E109" i="51"/>
  <c r="D109" i="51"/>
  <c r="C109" i="51"/>
  <c r="G101" i="51"/>
  <c r="F101" i="51"/>
  <c r="E101" i="51"/>
  <c r="D101" i="51"/>
  <c r="C101" i="51"/>
  <c r="P100" i="51"/>
  <c r="O100" i="51"/>
  <c r="N100" i="51"/>
  <c r="M100" i="51"/>
  <c r="L100" i="51"/>
  <c r="G100" i="51"/>
  <c r="F100" i="51"/>
  <c r="E100" i="51"/>
  <c r="D100" i="51"/>
  <c r="C100" i="51"/>
  <c r="P99" i="51"/>
  <c r="O99" i="51"/>
  <c r="N99" i="51"/>
  <c r="M99" i="51"/>
  <c r="L99" i="51"/>
  <c r="G99" i="51"/>
  <c r="F99" i="51"/>
  <c r="E99" i="51"/>
  <c r="D99" i="51"/>
  <c r="C99" i="51"/>
  <c r="P98" i="51"/>
  <c r="O98" i="51"/>
  <c r="N98" i="51"/>
  <c r="M98" i="51"/>
  <c r="L98" i="51"/>
  <c r="G98" i="51"/>
  <c r="F98" i="51"/>
  <c r="E98" i="51"/>
  <c r="D98" i="51"/>
  <c r="C98" i="51"/>
  <c r="P97" i="51"/>
  <c r="O97" i="51"/>
  <c r="N97" i="51"/>
  <c r="M97" i="51"/>
  <c r="L97" i="51"/>
  <c r="G97" i="51"/>
  <c r="F97" i="51"/>
  <c r="E97" i="51"/>
  <c r="D97" i="51"/>
  <c r="C97" i="51"/>
  <c r="P96" i="51"/>
  <c r="O96" i="51"/>
  <c r="N96" i="51"/>
  <c r="M96" i="51"/>
  <c r="L96" i="51"/>
  <c r="G96" i="51"/>
  <c r="F96" i="51"/>
  <c r="E96" i="51"/>
  <c r="D96" i="51"/>
  <c r="C96" i="51"/>
  <c r="P95" i="51"/>
  <c r="O95" i="51"/>
  <c r="N95" i="51"/>
  <c r="M95" i="51"/>
  <c r="L95" i="51"/>
  <c r="G95" i="51"/>
  <c r="F95" i="51"/>
  <c r="E95" i="51"/>
  <c r="D95" i="51"/>
  <c r="C95" i="51"/>
  <c r="P94" i="51"/>
  <c r="O94" i="51"/>
  <c r="N94" i="51"/>
  <c r="M94" i="51"/>
  <c r="L94" i="51"/>
  <c r="G94" i="51"/>
  <c r="F94" i="51"/>
  <c r="E94" i="51"/>
  <c r="D94" i="51"/>
  <c r="C94" i="51"/>
  <c r="P93" i="51"/>
  <c r="O93" i="51"/>
  <c r="N93" i="51"/>
  <c r="M93" i="51"/>
  <c r="L93" i="51"/>
  <c r="G93" i="51"/>
  <c r="F93" i="51"/>
  <c r="E93" i="51"/>
  <c r="D93" i="51"/>
  <c r="C93" i="51"/>
  <c r="P92" i="51"/>
  <c r="O92" i="51"/>
  <c r="N92" i="51"/>
  <c r="M92" i="51"/>
  <c r="L92" i="51"/>
  <c r="G83" i="51"/>
  <c r="E83" i="51"/>
  <c r="C83" i="51"/>
  <c r="G82" i="51"/>
  <c r="E82" i="51"/>
  <c r="C82" i="51"/>
  <c r="G81" i="51"/>
  <c r="E81" i="51"/>
  <c r="C81" i="51"/>
  <c r="G80" i="51"/>
  <c r="E80" i="51"/>
  <c r="C80" i="51"/>
  <c r="G79" i="51"/>
  <c r="E79" i="51"/>
  <c r="C79" i="51"/>
  <c r="G78" i="51"/>
  <c r="E78" i="51"/>
  <c r="C78" i="51"/>
  <c r="G77" i="51"/>
  <c r="E77" i="51"/>
  <c r="C77" i="51"/>
  <c r="G76" i="51"/>
  <c r="E76" i="51"/>
  <c r="C76" i="51"/>
  <c r="G75" i="51"/>
  <c r="E75" i="51"/>
  <c r="C75" i="51"/>
  <c r="N67" i="51"/>
  <c r="M67" i="51"/>
  <c r="L67" i="51"/>
  <c r="K67" i="51"/>
  <c r="J67" i="51"/>
  <c r="I67" i="51"/>
  <c r="H67" i="51"/>
  <c r="G67" i="51"/>
  <c r="F67" i="51"/>
  <c r="E67" i="51"/>
  <c r="D67" i="51"/>
  <c r="C67" i="51"/>
  <c r="N66" i="51"/>
  <c r="M66" i="51"/>
  <c r="L66" i="51"/>
  <c r="K66" i="51"/>
  <c r="J66" i="51"/>
  <c r="I66" i="51"/>
  <c r="H66" i="51"/>
  <c r="G66" i="51"/>
  <c r="F66" i="51"/>
  <c r="E66" i="51"/>
  <c r="D66" i="51"/>
  <c r="C66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N64" i="51"/>
  <c r="M64" i="51"/>
  <c r="L64" i="51"/>
  <c r="K64" i="51"/>
  <c r="J64" i="51"/>
  <c r="I64" i="51"/>
  <c r="H64" i="51"/>
  <c r="G64" i="51"/>
  <c r="F64" i="51"/>
  <c r="E64" i="51"/>
  <c r="D64" i="51"/>
  <c r="C64" i="51"/>
  <c r="N63" i="51"/>
  <c r="M63" i="51"/>
  <c r="L63" i="51"/>
  <c r="K63" i="51"/>
  <c r="J63" i="51"/>
  <c r="I63" i="51"/>
  <c r="H63" i="51"/>
  <c r="G63" i="51"/>
  <c r="F63" i="51"/>
  <c r="E63" i="51"/>
  <c r="D63" i="51"/>
  <c r="C63" i="51"/>
  <c r="N62" i="51"/>
  <c r="M62" i="51"/>
  <c r="L62" i="51"/>
  <c r="K62" i="51"/>
  <c r="J62" i="51"/>
  <c r="I62" i="51"/>
  <c r="H62" i="51"/>
  <c r="G62" i="51"/>
  <c r="F62" i="51"/>
  <c r="E62" i="51"/>
  <c r="D62" i="51"/>
  <c r="C62" i="51"/>
  <c r="N61" i="51"/>
  <c r="M61" i="51"/>
  <c r="L61" i="51"/>
  <c r="K61" i="51"/>
  <c r="J61" i="51"/>
  <c r="I61" i="51"/>
  <c r="H61" i="51"/>
  <c r="G61" i="51"/>
  <c r="F61" i="51"/>
  <c r="E61" i="51"/>
  <c r="D61" i="51"/>
  <c r="C61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N59" i="51"/>
  <c r="M59" i="51"/>
  <c r="M68" i="51" s="1"/>
  <c r="L59" i="51"/>
  <c r="L68" i="51" s="1"/>
  <c r="K59" i="51"/>
  <c r="K68" i="51" s="1"/>
  <c r="J59" i="51"/>
  <c r="I59" i="51"/>
  <c r="I68" i="51" s="1"/>
  <c r="H59" i="51"/>
  <c r="H68" i="51" s="1"/>
  <c r="G59" i="51"/>
  <c r="G68" i="51" s="1"/>
  <c r="F59" i="51"/>
  <c r="E59" i="51"/>
  <c r="E68" i="51" s="1"/>
  <c r="D59" i="51"/>
  <c r="D68" i="51" s="1"/>
  <c r="C59" i="51"/>
  <c r="N50" i="51"/>
  <c r="M50" i="51"/>
  <c r="L50" i="51"/>
  <c r="K50" i="51"/>
  <c r="J50" i="51"/>
  <c r="I50" i="51"/>
  <c r="H50" i="51"/>
  <c r="F50" i="51"/>
  <c r="E50" i="51"/>
  <c r="D50" i="51"/>
  <c r="C50" i="51"/>
  <c r="B50" i="51"/>
  <c r="J44" i="51"/>
  <c r="I44" i="51"/>
  <c r="H44" i="51"/>
  <c r="F44" i="51"/>
  <c r="E44" i="51"/>
  <c r="D44" i="51"/>
  <c r="C44" i="51"/>
  <c r="B44" i="51"/>
  <c r="P36" i="51"/>
  <c r="O36" i="51"/>
  <c r="N36" i="51"/>
  <c r="M36" i="51"/>
  <c r="L36" i="51"/>
  <c r="K36" i="51"/>
  <c r="J36" i="51"/>
  <c r="D36" i="51"/>
  <c r="C36" i="51"/>
  <c r="B36" i="51"/>
  <c r="F30" i="51"/>
  <c r="E30" i="51"/>
  <c r="D30" i="51"/>
  <c r="C30" i="51"/>
  <c r="B30" i="51"/>
  <c r="N29" i="51"/>
  <c r="M29" i="51"/>
  <c r="L29" i="51"/>
  <c r="K29" i="51"/>
  <c r="J29" i="51"/>
  <c r="F23" i="51"/>
  <c r="D23" i="51"/>
  <c r="B23" i="51"/>
  <c r="Q18" i="51"/>
  <c r="P18" i="51"/>
  <c r="O18" i="51"/>
  <c r="N18" i="51"/>
  <c r="M18" i="51"/>
  <c r="L18" i="51"/>
  <c r="K18" i="51"/>
  <c r="J18" i="51"/>
  <c r="I18" i="51"/>
  <c r="H18" i="51"/>
  <c r="G18" i="51"/>
  <c r="C16" i="51"/>
  <c r="B16" i="51"/>
  <c r="J10" i="51"/>
  <c r="I10" i="51"/>
  <c r="H10" i="51"/>
  <c r="G10" i="51"/>
  <c r="F10" i="51"/>
  <c r="E10" i="51"/>
  <c r="D10" i="51"/>
  <c r="C10" i="51"/>
  <c r="B10" i="51"/>
  <c r="K4" i="51"/>
  <c r="E4" i="51"/>
  <c r="D4" i="51"/>
  <c r="C4" i="51"/>
  <c r="B4" i="51"/>
  <c r="B2" i="51"/>
  <c r="R283" i="48"/>
  <c r="Q283" i="48"/>
  <c r="P283" i="48"/>
  <c r="O283" i="48"/>
  <c r="N283" i="48"/>
  <c r="M283" i="48"/>
  <c r="L283" i="48"/>
  <c r="J283" i="48"/>
  <c r="I283" i="48"/>
  <c r="H283" i="48"/>
  <c r="G283" i="48"/>
  <c r="F283" i="48"/>
  <c r="R282" i="48"/>
  <c r="Q282" i="48"/>
  <c r="P282" i="48"/>
  <c r="O282" i="48"/>
  <c r="N282" i="48"/>
  <c r="M282" i="48"/>
  <c r="L282" i="48"/>
  <c r="J282" i="48"/>
  <c r="I282" i="48"/>
  <c r="H282" i="48"/>
  <c r="G282" i="48"/>
  <c r="F282" i="48"/>
  <c r="R281" i="48"/>
  <c r="Q281" i="48"/>
  <c r="P281" i="48"/>
  <c r="O281" i="48"/>
  <c r="N281" i="48"/>
  <c r="M281" i="48"/>
  <c r="L281" i="48"/>
  <c r="J281" i="48"/>
  <c r="I281" i="48"/>
  <c r="H281" i="48"/>
  <c r="G281" i="48"/>
  <c r="F281" i="48"/>
  <c r="R280" i="48"/>
  <c r="Q280" i="48"/>
  <c r="P280" i="48"/>
  <c r="O280" i="48"/>
  <c r="N280" i="48"/>
  <c r="M280" i="48"/>
  <c r="L280" i="48"/>
  <c r="J280" i="48"/>
  <c r="I280" i="48"/>
  <c r="H280" i="48"/>
  <c r="G280" i="48"/>
  <c r="F280" i="48"/>
  <c r="R279" i="48"/>
  <c r="Q279" i="48"/>
  <c r="P279" i="48"/>
  <c r="O279" i="48"/>
  <c r="N279" i="48"/>
  <c r="M279" i="48"/>
  <c r="L279" i="48"/>
  <c r="J279" i="48"/>
  <c r="I279" i="48"/>
  <c r="H279" i="48"/>
  <c r="G279" i="48"/>
  <c r="F279" i="48"/>
  <c r="R278" i="48"/>
  <c r="Q278" i="48"/>
  <c r="P278" i="48"/>
  <c r="O278" i="48"/>
  <c r="N278" i="48"/>
  <c r="M278" i="48"/>
  <c r="L278" i="48"/>
  <c r="J278" i="48"/>
  <c r="I278" i="48"/>
  <c r="H278" i="48"/>
  <c r="G278" i="48"/>
  <c r="F278" i="48"/>
  <c r="R277" i="48"/>
  <c r="Q277" i="48"/>
  <c r="P277" i="48"/>
  <c r="O277" i="48"/>
  <c r="N277" i="48"/>
  <c r="M277" i="48"/>
  <c r="L277" i="48"/>
  <c r="J277" i="48"/>
  <c r="I277" i="48"/>
  <c r="H277" i="48"/>
  <c r="G277" i="48"/>
  <c r="F277" i="48"/>
  <c r="R276" i="48"/>
  <c r="Q276" i="48"/>
  <c r="P276" i="48"/>
  <c r="O276" i="48"/>
  <c r="N276" i="48"/>
  <c r="M276" i="48"/>
  <c r="L276" i="48"/>
  <c r="J276" i="48"/>
  <c r="I276" i="48"/>
  <c r="H276" i="48"/>
  <c r="G276" i="48"/>
  <c r="F276" i="48"/>
  <c r="R275" i="48"/>
  <c r="Q275" i="48"/>
  <c r="P275" i="48"/>
  <c r="O275" i="48"/>
  <c r="N275" i="48"/>
  <c r="M275" i="48"/>
  <c r="L275" i="48"/>
  <c r="J275" i="48"/>
  <c r="I275" i="48"/>
  <c r="H275" i="48"/>
  <c r="G275" i="48"/>
  <c r="F275" i="48"/>
  <c r="R274" i="48"/>
  <c r="Q274" i="48"/>
  <c r="P274" i="48"/>
  <c r="O274" i="48"/>
  <c r="N274" i="48"/>
  <c r="M274" i="48"/>
  <c r="L274" i="48"/>
  <c r="J274" i="48"/>
  <c r="I274" i="48"/>
  <c r="H274" i="48"/>
  <c r="G274" i="48"/>
  <c r="F274" i="48"/>
  <c r="R273" i="48"/>
  <c r="Q273" i="48"/>
  <c r="P273" i="48"/>
  <c r="O273" i="48"/>
  <c r="N273" i="48"/>
  <c r="M273" i="48"/>
  <c r="L273" i="48"/>
  <c r="J273" i="48"/>
  <c r="I273" i="48"/>
  <c r="H273" i="48"/>
  <c r="G273" i="48"/>
  <c r="F273" i="48"/>
  <c r="R272" i="48"/>
  <c r="R284" i="48" s="1"/>
  <c r="Q272" i="48"/>
  <c r="Q284" i="48" s="1"/>
  <c r="P272" i="48"/>
  <c r="P284" i="48" s="1"/>
  <c r="O272" i="48"/>
  <c r="O284" i="48" s="1"/>
  <c r="N272" i="48"/>
  <c r="M272" i="48"/>
  <c r="L272" i="48"/>
  <c r="L284" i="48" s="1"/>
  <c r="J272" i="48"/>
  <c r="J284" i="48" s="1"/>
  <c r="I272" i="48"/>
  <c r="I284" i="48" s="1"/>
  <c r="H272" i="48"/>
  <c r="H284" i="48" s="1"/>
  <c r="G272" i="48"/>
  <c r="G284" i="48" s="1"/>
  <c r="F272" i="48"/>
  <c r="N265" i="48"/>
  <c r="M265" i="48"/>
  <c r="L265" i="48"/>
  <c r="J265" i="48"/>
  <c r="I265" i="48"/>
  <c r="H265" i="48"/>
  <c r="G265" i="48"/>
  <c r="F265" i="48"/>
  <c r="N264" i="48"/>
  <c r="M264" i="48"/>
  <c r="L264" i="48"/>
  <c r="J264" i="48"/>
  <c r="I264" i="48"/>
  <c r="H264" i="48"/>
  <c r="G264" i="48"/>
  <c r="F264" i="48"/>
  <c r="N263" i="48"/>
  <c r="M263" i="48"/>
  <c r="L263" i="48"/>
  <c r="J263" i="48"/>
  <c r="I263" i="48"/>
  <c r="H263" i="48"/>
  <c r="G263" i="48"/>
  <c r="F263" i="48"/>
  <c r="N262" i="48"/>
  <c r="M262" i="48"/>
  <c r="L262" i="48"/>
  <c r="J262" i="48"/>
  <c r="I262" i="48"/>
  <c r="H262" i="48"/>
  <c r="G262" i="48"/>
  <c r="F262" i="48"/>
  <c r="N261" i="48"/>
  <c r="M261" i="48"/>
  <c r="L261" i="48"/>
  <c r="J261" i="48"/>
  <c r="I261" i="48"/>
  <c r="H261" i="48"/>
  <c r="G261" i="48"/>
  <c r="F261" i="48"/>
  <c r="N260" i="48"/>
  <c r="M260" i="48"/>
  <c r="L260" i="48"/>
  <c r="J260" i="48"/>
  <c r="I260" i="48"/>
  <c r="H260" i="48"/>
  <c r="G260" i="48"/>
  <c r="F260" i="48"/>
  <c r="N259" i="48"/>
  <c r="M259" i="48"/>
  <c r="L259" i="48"/>
  <c r="J259" i="48"/>
  <c r="I259" i="48"/>
  <c r="H259" i="48"/>
  <c r="G259" i="48"/>
  <c r="F259" i="48"/>
  <c r="N258" i="48"/>
  <c r="M258" i="48"/>
  <c r="L258" i="48"/>
  <c r="J258" i="48"/>
  <c r="I258" i="48"/>
  <c r="H258" i="48"/>
  <c r="G258" i="48"/>
  <c r="F258" i="48"/>
  <c r="N257" i="48"/>
  <c r="M257" i="48"/>
  <c r="L257" i="48"/>
  <c r="J257" i="48"/>
  <c r="I257" i="48"/>
  <c r="H257" i="48"/>
  <c r="G257" i="48"/>
  <c r="F257" i="48"/>
  <c r="N256" i="48"/>
  <c r="M256" i="48"/>
  <c r="L256" i="48"/>
  <c r="J256" i="48"/>
  <c r="I256" i="48"/>
  <c r="H256" i="48"/>
  <c r="G256" i="48"/>
  <c r="F256" i="48"/>
  <c r="N255" i="48"/>
  <c r="M255" i="48"/>
  <c r="L255" i="48"/>
  <c r="J255" i="48"/>
  <c r="I255" i="48"/>
  <c r="H255" i="48"/>
  <c r="G255" i="48"/>
  <c r="F255" i="48"/>
  <c r="N254" i="48"/>
  <c r="M254" i="48"/>
  <c r="M266" i="48" s="1"/>
  <c r="L254" i="48"/>
  <c r="L266" i="48" s="1"/>
  <c r="J254" i="48"/>
  <c r="J266" i="48" s="1"/>
  <c r="I254" i="48"/>
  <c r="I266" i="48" s="1"/>
  <c r="H254" i="48"/>
  <c r="H266" i="48" s="1"/>
  <c r="G254" i="48"/>
  <c r="G266" i="48" s="1"/>
  <c r="F254" i="48"/>
  <c r="L245" i="48"/>
  <c r="K245" i="48"/>
  <c r="J245" i="48"/>
  <c r="I245" i="48"/>
  <c r="H245" i="48"/>
  <c r="G245" i="48"/>
  <c r="F245" i="48"/>
  <c r="L244" i="48"/>
  <c r="K244" i="48"/>
  <c r="J244" i="48"/>
  <c r="I244" i="48"/>
  <c r="H244" i="48"/>
  <c r="G244" i="48"/>
  <c r="F244" i="48"/>
  <c r="L243" i="48"/>
  <c r="K243" i="48"/>
  <c r="J243" i="48"/>
  <c r="I243" i="48"/>
  <c r="H243" i="48"/>
  <c r="G243" i="48"/>
  <c r="F243" i="48"/>
  <c r="L242" i="48"/>
  <c r="K242" i="48"/>
  <c r="J242" i="48"/>
  <c r="I242" i="48"/>
  <c r="H242" i="48"/>
  <c r="G242" i="48"/>
  <c r="F242" i="48"/>
  <c r="L241" i="48"/>
  <c r="K241" i="48"/>
  <c r="J241" i="48"/>
  <c r="I241" i="48"/>
  <c r="H241" i="48"/>
  <c r="G241" i="48"/>
  <c r="F241" i="48"/>
  <c r="L240" i="48"/>
  <c r="K240" i="48"/>
  <c r="J240" i="48"/>
  <c r="I240" i="48"/>
  <c r="H240" i="48"/>
  <c r="G240" i="48"/>
  <c r="F240" i="48"/>
  <c r="L239" i="48"/>
  <c r="K239" i="48"/>
  <c r="J239" i="48"/>
  <c r="I239" i="48"/>
  <c r="H239" i="48"/>
  <c r="G239" i="48"/>
  <c r="F239" i="48"/>
  <c r="L238" i="48"/>
  <c r="K238" i="48"/>
  <c r="J238" i="48"/>
  <c r="I238" i="48"/>
  <c r="H238" i="48"/>
  <c r="G238" i="48"/>
  <c r="F238" i="48"/>
  <c r="L237" i="48"/>
  <c r="K237" i="48"/>
  <c r="J237" i="48"/>
  <c r="I237" i="48"/>
  <c r="H237" i="48"/>
  <c r="G237" i="48"/>
  <c r="F237" i="48"/>
  <c r="L236" i="48"/>
  <c r="K236" i="48"/>
  <c r="J236" i="48"/>
  <c r="I236" i="48"/>
  <c r="H236" i="48"/>
  <c r="G236" i="48"/>
  <c r="F236" i="48"/>
  <c r="L235" i="48"/>
  <c r="K235" i="48"/>
  <c r="J235" i="48"/>
  <c r="I235" i="48"/>
  <c r="H235" i="48"/>
  <c r="G235" i="48"/>
  <c r="F235" i="48"/>
  <c r="L234" i="48"/>
  <c r="K234" i="48"/>
  <c r="J234" i="48"/>
  <c r="I234" i="48"/>
  <c r="H234" i="48"/>
  <c r="G234" i="48"/>
  <c r="F234" i="48"/>
  <c r="H227" i="48"/>
  <c r="G227" i="48"/>
  <c r="F227" i="48"/>
  <c r="H226" i="48"/>
  <c r="G226" i="48"/>
  <c r="F226" i="48"/>
  <c r="H225" i="48"/>
  <c r="G225" i="48"/>
  <c r="F225" i="48"/>
  <c r="H224" i="48"/>
  <c r="G224" i="48"/>
  <c r="F224" i="48"/>
  <c r="H223" i="48"/>
  <c r="G223" i="48"/>
  <c r="F223" i="48"/>
  <c r="H222" i="48"/>
  <c r="G222" i="48"/>
  <c r="F222" i="48"/>
  <c r="H221" i="48"/>
  <c r="G221" i="48"/>
  <c r="F221" i="48"/>
  <c r="H220" i="48"/>
  <c r="G220" i="48"/>
  <c r="F220" i="48"/>
  <c r="H219" i="48"/>
  <c r="G219" i="48"/>
  <c r="F219" i="48"/>
  <c r="H218" i="48"/>
  <c r="G218" i="48"/>
  <c r="F218" i="48"/>
  <c r="H217" i="48"/>
  <c r="G217" i="48"/>
  <c r="F217" i="48"/>
  <c r="H216" i="48"/>
  <c r="G216" i="48"/>
  <c r="F216" i="48"/>
  <c r="J209" i="48"/>
  <c r="I209" i="48"/>
  <c r="H209" i="48"/>
  <c r="G209" i="48"/>
  <c r="F209" i="48"/>
  <c r="J208" i="48"/>
  <c r="I208" i="48"/>
  <c r="H208" i="48"/>
  <c r="G208" i="48"/>
  <c r="F208" i="48"/>
  <c r="J207" i="48"/>
  <c r="I207" i="48"/>
  <c r="H207" i="48"/>
  <c r="G207" i="48"/>
  <c r="F207" i="48"/>
  <c r="J206" i="48"/>
  <c r="I206" i="48"/>
  <c r="H206" i="48"/>
  <c r="G206" i="48"/>
  <c r="F206" i="48"/>
  <c r="J205" i="48"/>
  <c r="I205" i="48"/>
  <c r="H205" i="48"/>
  <c r="G205" i="48"/>
  <c r="F205" i="48"/>
  <c r="J204" i="48"/>
  <c r="I204" i="48"/>
  <c r="H204" i="48"/>
  <c r="G204" i="48"/>
  <c r="F204" i="48"/>
  <c r="J203" i="48"/>
  <c r="I203" i="48"/>
  <c r="H203" i="48"/>
  <c r="G203" i="48"/>
  <c r="F203" i="48"/>
  <c r="J202" i="48"/>
  <c r="I202" i="48"/>
  <c r="H202" i="48"/>
  <c r="G202" i="48"/>
  <c r="F202" i="48"/>
  <c r="J201" i="48"/>
  <c r="I201" i="48"/>
  <c r="H201" i="48"/>
  <c r="G201" i="48"/>
  <c r="F201" i="48"/>
  <c r="J200" i="48"/>
  <c r="I200" i="48"/>
  <c r="H200" i="48"/>
  <c r="G200" i="48"/>
  <c r="F200" i="48"/>
  <c r="J199" i="48"/>
  <c r="I199" i="48"/>
  <c r="H199" i="48"/>
  <c r="G199" i="48"/>
  <c r="F199" i="48"/>
  <c r="J198" i="48"/>
  <c r="I198" i="48"/>
  <c r="H198" i="48"/>
  <c r="G198" i="48"/>
  <c r="F198" i="48"/>
  <c r="J190" i="48"/>
  <c r="I190" i="48"/>
  <c r="H190" i="48"/>
  <c r="G190" i="48"/>
  <c r="F190" i="48"/>
  <c r="J189" i="48"/>
  <c r="I189" i="48"/>
  <c r="H189" i="48"/>
  <c r="G189" i="48"/>
  <c r="F189" i="48"/>
  <c r="J188" i="48"/>
  <c r="I188" i="48"/>
  <c r="H188" i="48"/>
  <c r="G188" i="48"/>
  <c r="F188" i="48"/>
  <c r="J187" i="48"/>
  <c r="I187" i="48"/>
  <c r="H187" i="48"/>
  <c r="G187" i="48"/>
  <c r="F187" i="48"/>
  <c r="J186" i="48"/>
  <c r="I186" i="48"/>
  <c r="H186" i="48"/>
  <c r="G186" i="48"/>
  <c r="F186" i="48"/>
  <c r="J185" i="48"/>
  <c r="I185" i="48"/>
  <c r="H185" i="48"/>
  <c r="G185" i="48"/>
  <c r="F185" i="48"/>
  <c r="J184" i="48"/>
  <c r="I184" i="48"/>
  <c r="H184" i="48"/>
  <c r="G184" i="48"/>
  <c r="F184" i="48"/>
  <c r="J183" i="48"/>
  <c r="I183" i="48"/>
  <c r="H183" i="48"/>
  <c r="G183" i="48"/>
  <c r="F183" i="48"/>
  <c r="J182" i="48"/>
  <c r="I182" i="48"/>
  <c r="H182" i="48"/>
  <c r="G182" i="48"/>
  <c r="F182" i="48"/>
  <c r="J181" i="48"/>
  <c r="I181" i="48"/>
  <c r="H181" i="48"/>
  <c r="G181" i="48"/>
  <c r="F181" i="48"/>
  <c r="J180" i="48"/>
  <c r="I180" i="48"/>
  <c r="H180" i="48"/>
  <c r="G180" i="48"/>
  <c r="F180" i="48"/>
  <c r="J179" i="48"/>
  <c r="I179" i="48"/>
  <c r="H179" i="48"/>
  <c r="G179" i="48"/>
  <c r="F179" i="48"/>
  <c r="J170" i="48"/>
  <c r="H170" i="48"/>
  <c r="F170" i="48"/>
  <c r="J169" i="48"/>
  <c r="H169" i="48"/>
  <c r="F169" i="48"/>
  <c r="J168" i="48"/>
  <c r="H168" i="48"/>
  <c r="F168" i="48"/>
  <c r="J167" i="48"/>
  <c r="H167" i="48"/>
  <c r="F167" i="48"/>
  <c r="J166" i="48"/>
  <c r="H166" i="48"/>
  <c r="F166" i="48"/>
  <c r="J165" i="48"/>
  <c r="H165" i="48"/>
  <c r="F165" i="48"/>
  <c r="J164" i="48"/>
  <c r="H164" i="48"/>
  <c r="F164" i="48"/>
  <c r="J163" i="48"/>
  <c r="H163" i="48"/>
  <c r="F163" i="48"/>
  <c r="J162" i="48"/>
  <c r="H162" i="48"/>
  <c r="F162" i="48"/>
  <c r="J161" i="48"/>
  <c r="H161" i="48"/>
  <c r="F161" i="48"/>
  <c r="J160" i="48"/>
  <c r="H160" i="48"/>
  <c r="F160" i="48"/>
  <c r="J159" i="48"/>
  <c r="H159" i="48"/>
  <c r="F159" i="48"/>
  <c r="O151" i="48"/>
  <c r="N151" i="48"/>
  <c r="M151" i="48"/>
  <c r="L151" i="48"/>
  <c r="K151" i="48"/>
  <c r="J151" i="48"/>
  <c r="I151" i="48"/>
  <c r="G151" i="48"/>
  <c r="F151" i="48"/>
  <c r="E151" i="48"/>
  <c r="D151" i="48"/>
  <c r="C151" i="48"/>
  <c r="O150" i="48"/>
  <c r="N150" i="48"/>
  <c r="M150" i="48"/>
  <c r="L150" i="48"/>
  <c r="K150" i="48"/>
  <c r="J150" i="48"/>
  <c r="I150" i="48"/>
  <c r="G150" i="48"/>
  <c r="F150" i="48"/>
  <c r="E150" i="48"/>
  <c r="D150" i="48"/>
  <c r="C150" i="48"/>
  <c r="O149" i="48"/>
  <c r="N149" i="48"/>
  <c r="M149" i="48"/>
  <c r="L149" i="48"/>
  <c r="K149" i="48"/>
  <c r="J149" i="48"/>
  <c r="I149" i="48"/>
  <c r="G149" i="48"/>
  <c r="F149" i="48"/>
  <c r="E149" i="48"/>
  <c r="D149" i="48"/>
  <c r="C149" i="48"/>
  <c r="O148" i="48"/>
  <c r="N148" i="48"/>
  <c r="M148" i="48"/>
  <c r="L148" i="48"/>
  <c r="K148" i="48"/>
  <c r="J148" i="48"/>
  <c r="I148" i="48"/>
  <c r="G148" i="48"/>
  <c r="F148" i="48"/>
  <c r="E148" i="48"/>
  <c r="D148" i="48"/>
  <c r="C148" i="48"/>
  <c r="O147" i="48"/>
  <c r="N147" i="48"/>
  <c r="M147" i="48"/>
  <c r="L147" i="48"/>
  <c r="K147" i="48"/>
  <c r="J147" i="48"/>
  <c r="I147" i="48"/>
  <c r="G147" i="48"/>
  <c r="F147" i="48"/>
  <c r="E147" i="48"/>
  <c r="D147" i="48"/>
  <c r="C147" i="48"/>
  <c r="O146" i="48"/>
  <c r="N146" i="48"/>
  <c r="M146" i="48"/>
  <c r="L146" i="48"/>
  <c r="K146" i="48"/>
  <c r="J146" i="48"/>
  <c r="I146" i="48"/>
  <c r="G146" i="48"/>
  <c r="F146" i="48"/>
  <c r="E146" i="48"/>
  <c r="D146" i="48"/>
  <c r="C146" i="48"/>
  <c r="O145" i="48"/>
  <c r="N145" i="48"/>
  <c r="M145" i="48"/>
  <c r="L145" i="48"/>
  <c r="K145" i="48"/>
  <c r="J145" i="48"/>
  <c r="I145" i="48"/>
  <c r="G145" i="48"/>
  <c r="F145" i="48"/>
  <c r="E145" i="48"/>
  <c r="D145" i="48"/>
  <c r="C145" i="48"/>
  <c r="O144" i="48"/>
  <c r="N144" i="48"/>
  <c r="M144" i="48"/>
  <c r="L144" i="48"/>
  <c r="K144" i="48"/>
  <c r="J144" i="48"/>
  <c r="I144" i="48"/>
  <c r="G144" i="48"/>
  <c r="F144" i="48"/>
  <c r="E144" i="48"/>
  <c r="D144" i="48"/>
  <c r="C144" i="48"/>
  <c r="O143" i="48"/>
  <c r="N143" i="48"/>
  <c r="N152" i="48" s="1"/>
  <c r="M143" i="48"/>
  <c r="M152" i="48" s="1"/>
  <c r="L143" i="48"/>
  <c r="K143" i="48"/>
  <c r="J143" i="48"/>
  <c r="J152" i="48" s="1"/>
  <c r="I143" i="48"/>
  <c r="G143" i="48"/>
  <c r="F143" i="48"/>
  <c r="E143" i="48"/>
  <c r="E152" i="48" s="1"/>
  <c r="D143" i="48"/>
  <c r="C143" i="48"/>
  <c r="K135" i="48"/>
  <c r="J135" i="48"/>
  <c r="I135" i="48"/>
  <c r="G135" i="48"/>
  <c r="F135" i="48"/>
  <c r="E135" i="48"/>
  <c r="D135" i="48"/>
  <c r="C135" i="48"/>
  <c r="K134" i="48"/>
  <c r="J134" i="48"/>
  <c r="I134" i="48"/>
  <c r="G134" i="48"/>
  <c r="F134" i="48"/>
  <c r="E134" i="48"/>
  <c r="D134" i="48"/>
  <c r="C134" i="48"/>
  <c r="K133" i="48"/>
  <c r="J133" i="48"/>
  <c r="I133" i="48"/>
  <c r="G133" i="48"/>
  <c r="F133" i="48"/>
  <c r="E133" i="48"/>
  <c r="D133" i="48"/>
  <c r="C133" i="48"/>
  <c r="K132" i="48"/>
  <c r="J132" i="48"/>
  <c r="I132" i="48"/>
  <c r="G132" i="48"/>
  <c r="F132" i="48"/>
  <c r="E132" i="48"/>
  <c r="D132" i="48"/>
  <c r="C132" i="48"/>
  <c r="K131" i="48"/>
  <c r="J131" i="48"/>
  <c r="I131" i="48"/>
  <c r="G131" i="48"/>
  <c r="F131" i="48"/>
  <c r="E131" i="48"/>
  <c r="D131" i="48"/>
  <c r="C131" i="48"/>
  <c r="K130" i="48"/>
  <c r="J130" i="48"/>
  <c r="I130" i="48"/>
  <c r="G130" i="48"/>
  <c r="F130" i="48"/>
  <c r="E130" i="48"/>
  <c r="D130" i="48"/>
  <c r="C130" i="48"/>
  <c r="K129" i="48"/>
  <c r="J129" i="48"/>
  <c r="I129" i="48"/>
  <c r="G129" i="48"/>
  <c r="F129" i="48"/>
  <c r="E129" i="48"/>
  <c r="D129" i="48"/>
  <c r="C129" i="48"/>
  <c r="K128" i="48"/>
  <c r="J128" i="48"/>
  <c r="I128" i="48"/>
  <c r="G128" i="48"/>
  <c r="F128" i="48"/>
  <c r="E128" i="48"/>
  <c r="D128" i="48"/>
  <c r="C128" i="48"/>
  <c r="K127" i="48"/>
  <c r="J127" i="48"/>
  <c r="J136" i="48" s="1"/>
  <c r="I127" i="48"/>
  <c r="G127" i="48"/>
  <c r="F127" i="48"/>
  <c r="F136" i="48" s="1"/>
  <c r="E127" i="48"/>
  <c r="E136" i="48" s="1"/>
  <c r="D127" i="48"/>
  <c r="C127" i="48"/>
  <c r="P117" i="48"/>
  <c r="O117" i="48"/>
  <c r="N117" i="48"/>
  <c r="M117" i="48"/>
  <c r="L117" i="48"/>
  <c r="K117" i="48"/>
  <c r="J117" i="48"/>
  <c r="E117" i="48"/>
  <c r="D117" i="48"/>
  <c r="C117" i="48"/>
  <c r="P116" i="48"/>
  <c r="O116" i="48"/>
  <c r="N116" i="48"/>
  <c r="M116" i="48"/>
  <c r="L116" i="48"/>
  <c r="K116" i="48"/>
  <c r="J116" i="48"/>
  <c r="E116" i="48"/>
  <c r="D116" i="48"/>
  <c r="C116" i="48"/>
  <c r="P115" i="48"/>
  <c r="O115" i="48"/>
  <c r="N115" i="48"/>
  <c r="M115" i="48"/>
  <c r="L115" i="48"/>
  <c r="K115" i="48"/>
  <c r="J115" i="48"/>
  <c r="E115" i="48"/>
  <c r="D115" i="48"/>
  <c r="C115" i="48"/>
  <c r="P114" i="48"/>
  <c r="O114" i="48"/>
  <c r="N114" i="48"/>
  <c r="M114" i="48"/>
  <c r="L114" i="48"/>
  <c r="K114" i="48"/>
  <c r="J114" i="48"/>
  <c r="E114" i="48"/>
  <c r="D114" i="48"/>
  <c r="C114" i="48"/>
  <c r="P113" i="48"/>
  <c r="O113" i="48"/>
  <c r="N113" i="48"/>
  <c r="M113" i="48"/>
  <c r="L113" i="48"/>
  <c r="K113" i="48"/>
  <c r="J113" i="48"/>
  <c r="E113" i="48"/>
  <c r="D113" i="48"/>
  <c r="C113" i="48"/>
  <c r="P112" i="48"/>
  <c r="O112" i="48"/>
  <c r="N112" i="48"/>
  <c r="M112" i="48"/>
  <c r="L112" i="48"/>
  <c r="K112" i="48"/>
  <c r="J112" i="48"/>
  <c r="E112" i="48"/>
  <c r="D112" i="48"/>
  <c r="C112" i="48"/>
  <c r="P111" i="48"/>
  <c r="O111" i="48"/>
  <c r="N111" i="48"/>
  <c r="M111" i="48"/>
  <c r="L111" i="48"/>
  <c r="K111" i="48"/>
  <c r="J111" i="48"/>
  <c r="E111" i="48"/>
  <c r="D111" i="48"/>
  <c r="C111" i="48"/>
  <c r="P110" i="48"/>
  <c r="O110" i="48"/>
  <c r="N110" i="48"/>
  <c r="M110" i="48"/>
  <c r="L110" i="48"/>
  <c r="K110" i="48"/>
  <c r="J110" i="48"/>
  <c r="E110" i="48"/>
  <c r="D110" i="48"/>
  <c r="C110" i="48"/>
  <c r="P109" i="48"/>
  <c r="O109" i="48"/>
  <c r="N109" i="48"/>
  <c r="M109" i="48"/>
  <c r="L109" i="48"/>
  <c r="K109" i="48"/>
  <c r="J109" i="48"/>
  <c r="E109" i="48"/>
  <c r="D109" i="48"/>
  <c r="C109" i="48"/>
  <c r="G101" i="48"/>
  <c r="F101" i="48"/>
  <c r="E101" i="48"/>
  <c r="D101" i="48"/>
  <c r="C101" i="48"/>
  <c r="P100" i="48"/>
  <c r="O100" i="48"/>
  <c r="N100" i="48"/>
  <c r="M100" i="48"/>
  <c r="L100" i="48"/>
  <c r="G100" i="48"/>
  <c r="F100" i="48"/>
  <c r="E100" i="48"/>
  <c r="D100" i="48"/>
  <c r="C100" i="48"/>
  <c r="P99" i="48"/>
  <c r="O99" i="48"/>
  <c r="N99" i="48"/>
  <c r="M99" i="48"/>
  <c r="L99" i="48"/>
  <c r="G99" i="48"/>
  <c r="F99" i="48"/>
  <c r="E99" i="48"/>
  <c r="D99" i="48"/>
  <c r="C99" i="48"/>
  <c r="P98" i="48"/>
  <c r="O98" i="48"/>
  <c r="N98" i="48"/>
  <c r="M98" i="48"/>
  <c r="L98" i="48"/>
  <c r="G98" i="48"/>
  <c r="F98" i="48"/>
  <c r="E98" i="48"/>
  <c r="D98" i="48"/>
  <c r="C98" i="48"/>
  <c r="P97" i="48"/>
  <c r="O97" i="48"/>
  <c r="N97" i="48"/>
  <c r="M97" i="48"/>
  <c r="L97" i="48"/>
  <c r="G97" i="48"/>
  <c r="F97" i="48"/>
  <c r="E97" i="48"/>
  <c r="D97" i="48"/>
  <c r="C97" i="48"/>
  <c r="P96" i="48"/>
  <c r="O96" i="48"/>
  <c r="N96" i="48"/>
  <c r="M96" i="48"/>
  <c r="L96" i="48"/>
  <c r="G96" i="48"/>
  <c r="F96" i="48"/>
  <c r="E96" i="48"/>
  <c r="D96" i="48"/>
  <c r="C96" i="48"/>
  <c r="P95" i="48"/>
  <c r="O95" i="48"/>
  <c r="N95" i="48"/>
  <c r="M95" i="48"/>
  <c r="L95" i="48"/>
  <c r="G95" i="48"/>
  <c r="F95" i="48"/>
  <c r="E95" i="48"/>
  <c r="D95" i="48"/>
  <c r="C95" i="48"/>
  <c r="P94" i="48"/>
  <c r="O94" i="48"/>
  <c r="N94" i="48"/>
  <c r="M94" i="48"/>
  <c r="L94" i="48"/>
  <c r="G94" i="48"/>
  <c r="F94" i="48"/>
  <c r="E94" i="48"/>
  <c r="D94" i="48"/>
  <c r="C94" i="48"/>
  <c r="P93" i="48"/>
  <c r="O93" i="48"/>
  <c r="N93" i="48"/>
  <c r="M93" i="48"/>
  <c r="L93" i="48"/>
  <c r="G93" i="48"/>
  <c r="F93" i="48"/>
  <c r="E93" i="48"/>
  <c r="D93" i="48"/>
  <c r="C93" i="48"/>
  <c r="P92" i="48"/>
  <c r="O92" i="48"/>
  <c r="N92" i="48"/>
  <c r="M92" i="48"/>
  <c r="L92" i="48"/>
  <c r="G83" i="48"/>
  <c r="E83" i="48"/>
  <c r="C83" i="48"/>
  <c r="G82" i="48"/>
  <c r="E82" i="48"/>
  <c r="C82" i="48"/>
  <c r="G81" i="48"/>
  <c r="E81" i="48"/>
  <c r="C81" i="48"/>
  <c r="G80" i="48"/>
  <c r="E80" i="48"/>
  <c r="C80" i="48"/>
  <c r="G79" i="48"/>
  <c r="E79" i="48"/>
  <c r="C79" i="48"/>
  <c r="G78" i="48"/>
  <c r="E78" i="48"/>
  <c r="C78" i="48"/>
  <c r="G77" i="48"/>
  <c r="E77" i="48"/>
  <c r="C77" i="48"/>
  <c r="G76" i="48"/>
  <c r="E76" i="48"/>
  <c r="C76" i="48"/>
  <c r="G75" i="48"/>
  <c r="E75" i="48"/>
  <c r="C75" i="48"/>
  <c r="N67" i="48"/>
  <c r="M67" i="48"/>
  <c r="L67" i="48"/>
  <c r="K67" i="48"/>
  <c r="J67" i="48"/>
  <c r="I67" i="48"/>
  <c r="H67" i="48"/>
  <c r="G67" i="48"/>
  <c r="F67" i="48"/>
  <c r="E67" i="48"/>
  <c r="D67" i="48"/>
  <c r="C67" i="48"/>
  <c r="N66" i="48"/>
  <c r="M66" i="48"/>
  <c r="L66" i="48"/>
  <c r="K66" i="48"/>
  <c r="J66" i="48"/>
  <c r="I66" i="48"/>
  <c r="H66" i="48"/>
  <c r="G66" i="48"/>
  <c r="F66" i="48"/>
  <c r="E66" i="48"/>
  <c r="D66" i="48"/>
  <c r="C66" i="48"/>
  <c r="N65" i="48"/>
  <c r="M65" i="48"/>
  <c r="L65" i="48"/>
  <c r="K65" i="48"/>
  <c r="J65" i="48"/>
  <c r="I65" i="48"/>
  <c r="H65" i="48"/>
  <c r="G65" i="48"/>
  <c r="F65" i="48"/>
  <c r="E65" i="48"/>
  <c r="D65" i="48"/>
  <c r="C65" i="48"/>
  <c r="N64" i="48"/>
  <c r="M64" i="48"/>
  <c r="L64" i="48"/>
  <c r="K64" i="48"/>
  <c r="J64" i="48"/>
  <c r="I64" i="48"/>
  <c r="H64" i="48"/>
  <c r="G64" i="48"/>
  <c r="F64" i="48"/>
  <c r="E64" i="48"/>
  <c r="D64" i="48"/>
  <c r="C64" i="48"/>
  <c r="N63" i="48"/>
  <c r="M63" i="48"/>
  <c r="L63" i="48"/>
  <c r="K63" i="48"/>
  <c r="J63" i="48"/>
  <c r="I63" i="48"/>
  <c r="H63" i="48"/>
  <c r="G63" i="48"/>
  <c r="F63" i="48"/>
  <c r="E63" i="48"/>
  <c r="D63" i="48"/>
  <c r="C63" i="48"/>
  <c r="N62" i="48"/>
  <c r="M62" i="48"/>
  <c r="L62" i="48"/>
  <c r="K62" i="48"/>
  <c r="J62" i="48"/>
  <c r="I62" i="48"/>
  <c r="H62" i="48"/>
  <c r="G62" i="48"/>
  <c r="F62" i="48"/>
  <c r="E62" i="48"/>
  <c r="D62" i="48"/>
  <c r="C62" i="48"/>
  <c r="N61" i="48"/>
  <c r="M61" i="48"/>
  <c r="L61" i="48"/>
  <c r="K61" i="48"/>
  <c r="J61" i="48"/>
  <c r="I61" i="48"/>
  <c r="H61" i="48"/>
  <c r="G61" i="48"/>
  <c r="F61" i="48"/>
  <c r="E61" i="48"/>
  <c r="D61" i="48"/>
  <c r="C61" i="48"/>
  <c r="N60" i="48"/>
  <c r="M60" i="48"/>
  <c r="L60" i="48"/>
  <c r="K60" i="48"/>
  <c r="J60" i="48"/>
  <c r="I60" i="48"/>
  <c r="H60" i="48"/>
  <c r="G60" i="48"/>
  <c r="F60" i="48"/>
  <c r="E60" i="48"/>
  <c r="D60" i="48"/>
  <c r="C60" i="48"/>
  <c r="N59" i="48"/>
  <c r="M59" i="48"/>
  <c r="M68" i="48" s="1"/>
  <c r="L59" i="48"/>
  <c r="L68" i="48" s="1"/>
  <c r="K59" i="48"/>
  <c r="J59" i="48"/>
  <c r="I59" i="48"/>
  <c r="I68" i="48" s="1"/>
  <c r="H59" i="48"/>
  <c r="H68" i="48" s="1"/>
  <c r="G59" i="48"/>
  <c r="F59" i="48"/>
  <c r="E59" i="48"/>
  <c r="E68" i="48" s="1"/>
  <c r="D59" i="48"/>
  <c r="D68" i="48" s="1"/>
  <c r="C59" i="48"/>
  <c r="N50" i="48"/>
  <c r="M50" i="48"/>
  <c r="L50" i="48"/>
  <c r="K50" i="48"/>
  <c r="J50" i="48"/>
  <c r="I50" i="48"/>
  <c r="H50" i="48"/>
  <c r="F50" i="48"/>
  <c r="E50" i="48"/>
  <c r="D50" i="48"/>
  <c r="C50" i="48"/>
  <c r="B50" i="48"/>
  <c r="J44" i="48"/>
  <c r="I44" i="48"/>
  <c r="H44" i="48"/>
  <c r="F44" i="48"/>
  <c r="E44" i="48"/>
  <c r="D44" i="48"/>
  <c r="C44" i="48"/>
  <c r="B44" i="48"/>
  <c r="P36" i="48"/>
  <c r="O36" i="48"/>
  <c r="N36" i="48"/>
  <c r="M36" i="48"/>
  <c r="L36" i="48"/>
  <c r="K36" i="48"/>
  <c r="J36" i="48"/>
  <c r="D36" i="48"/>
  <c r="C36" i="48"/>
  <c r="B36" i="48"/>
  <c r="F30" i="48"/>
  <c r="E30" i="48"/>
  <c r="D30" i="48"/>
  <c r="C30" i="48"/>
  <c r="B30" i="48"/>
  <c r="N29" i="48"/>
  <c r="M29" i="48"/>
  <c r="L29" i="48"/>
  <c r="K29" i="48"/>
  <c r="J29" i="48"/>
  <c r="F23" i="48"/>
  <c r="D23" i="48"/>
  <c r="B23" i="48"/>
  <c r="Q18" i="48"/>
  <c r="P18" i="48"/>
  <c r="O18" i="48"/>
  <c r="N18" i="48"/>
  <c r="M18" i="48"/>
  <c r="L18" i="48"/>
  <c r="K18" i="48"/>
  <c r="J18" i="48"/>
  <c r="I18" i="48"/>
  <c r="H18" i="48"/>
  <c r="G18" i="48"/>
  <c r="C16" i="48"/>
  <c r="B16" i="48"/>
  <c r="J10" i="48"/>
  <c r="I10" i="48"/>
  <c r="H10" i="48"/>
  <c r="G10" i="48"/>
  <c r="F10" i="48"/>
  <c r="E10" i="48"/>
  <c r="D10" i="48"/>
  <c r="C10" i="48"/>
  <c r="B10" i="48"/>
  <c r="K4" i="48"/>
  <c r="E4" i="48"/>
  <c r="D4" i="48"/>
  <c r="C4" i="48"/>
  <c r="B4" i="48"/>
  <c r="B2" i="48"/>
  <c r="R283" i="45"/>
  <c r="Q283" i="45"/>
  <c r="P283" i="45"/>
  <c r="O283" i="45"/>
  <c r="N283" i="45"/>
  <c r="M283" i="45"/>
  <c r="L283" i="45"/>
  <c r="J283" i="45"/>
  <c r="I283" i="45"/>
  <c r="H283" i="45"/>
  <c r="G283" i="45"/>
  <c r="F283" i="45"/>
  <c r="R282" i="45"/>
  <c r="Q282" i="45"/>
  <c r="P282" i="45"/>
  <c r="O282" i="45"/>
  <c r="N282" i="45"/>
  <c r="M282" i="45"/>
  <c r="L282" i="45"/>
  <c r="J282" i="45"/>
  <c r="I282" i="45"/>
  <c r="H282" i="45"/>
  <c r="G282" i="45"/>
  <c r="F282" i="45"/>
  <c r="R281" i="45"/>
  <c r="Q281" i="45"/>
  <c r="P281" i="45"/>
  <c r="O281" i="45"/>
  <c r="N281" i="45"/>
  <c r="M281" i="45"/>
  <c r="L281" i="45"/>
  <c r="J281" i="45"/>
  <c r="I281" i="45"/>
  <c r="H281" i="45"/>
  <c r="G281" i="45"/>
  <c r="F281" i="45"/>
  <c r="R280" i="45"/>
  <c r="Q280" i="45"/>
  <c r="P280" i="45"/>
  <c r="O280" i="45"/>
  <c r="N280" i="45"/>
  <c r="M280" i="45"/>
  <c r="L280" i="45"/>
  <c r="J280" i="45"/>
  <c r="I280" i="45"/>
  <c r="H280" i="45"/>
  <c r="G280" i="45"/>
  <c r="F280" i="45"/>
  <c r="R279" i="45"/>
  <c r="Q279" i="45"/>
  <c r="P279" i="45"/>
  <c r="O279" i="45"/>
  <c r="N279" i="45"/>
  <c r="M279" i="45"/>
  <c r="L279" i="45"/>
  <c r="J279" i="45"/>
  <c r="I279" i="45"/>
  <c r="H279" i="45"/>
  <c r="G279" i="45"/>
  <c r="F279" i="45"/>
  <c r="R278" i="45"/>
  <c r="Q278" i="45"/>
  <c r="P278" i="45"/>
  <c r="O278" i="45"/>
  <c r="N278" i="45"/>
  <c r="M278" i="45"/>
  <c r="L278" i="45"/>
  <c r="J278" i="45"/>
  <c r="I278" i="45"/>
  <c r="H278" i="45"/>
  <c r="G278" i="45"/>
  <c r="F278" i="45"/>
  <c r="R277" i="45"/>
  <c r="Q277" i="45"/>
  <c r="P277" i="45"/>
  <c r="O277" i="45"/>
  <c r="N277" i="45"/>
  <c r="M277" i="45"/>
  <c r="L277" i="45"/>
  <c r="J277" i="45"/>
  <c r="I277" i="45"/>
  <c r="H277" i="45"/>
  <c r="G277" i="45"/>
  <c r="F277" i="45"/>
  <c r="R276" i="45"/>
  <c r="Q276" i="45"/>
  <c r="P276" i="45"/>
  <c r="O276" i="45"/>
  <c r="N276" i="45"/>
  <c r="M276" i="45"/>
  <c r="L276" i="45"/>
  <c r="J276" i="45"/>
  <c r="I276" i="45"/>
  <c r="H276" i="45"/>
  <c r="G276" i="45"/>
  <c r="F276" i="45"/>
  <c r="R275" i="45"/>
  <c r="Q275" i="45"/>
  <c r="P275" i="45"/>
  <c r="O275" i="45"/>
  <c r="N275" i="45"/>
  <c r="M275" i="45"/>
  <c r="L275" i="45"/>
  <c r="J275" i="45"/>
  <c r="I275" i="45"/>
  <c r="H275" i="45"/>
  <c r="G275" i="45"/>
  <c r="F275" i="45"/>
  <c r="R274" i="45"/>
  <c r="Q274" i="45"/>
  <c r="P274" i="45"/>
  <c r="O274" i="45"/>
  <c r="N274" i="45"/>
  <c r="M274" i="45"/>
  <c r="L274" i="45"/>
  <c r="J274" i="45"/>
  <c r="I274" i="45"/>
  <c r="H274" i="45"/>
  <c r="G274" i="45"/>
  <c r="F274" i="45"/>
  <c r="R273" i="45"/>
  <c r="Q273" i="45"/>
  <c r="P273" i="45"/>
  <c r="O273" i="45"/>
  <c r="N273" i="45"/>
  <c r="M273" i="45"/>
  <c r="L273" i="45"/>
  <c r="J273" i="45"/>
  <c r="I273" i="45"/>
  <c r="H273" i="45"/>
  <c r="G273" i="45"/>
  <c r="F273" i="45"/>
  <c r="R272" i="45"/>
  <c r="R284" i="45" s="1"/>
  <c r="Q272" i="45"/>
  <c r="Q284" i="45" s="1"/>
  <c r="P272" i="45"/>
  <c r="P284" i="45" s="1"/>
  <c r="O272" i="45"/>
  <c r="N272" i="45"/>
  <c r="N284" i="45" s="1"/>
  <c r="M272" i="45"/>
  <c r="M284" i="45" s="1"/>
  <c r="L272" i="45"/>
  <c r="J272" i="45"/>
  <c r="J284" i="45" s="1"/>
  <c r="I272" i="45"/>
  <c r="I284" i="45" s="1"/>
  <c r="H272" i="45"/>
  <c r="H284" i="45" s="1"/>
  <c r="G272" i="45"/>
  <c r="G284" i="45" s="1"/>
  <c r="F272" i="45"/>
  <c r="N265" i="45"/>
  <c r="M265" i="45"/>
  <c r="L265" i="45"/>
  <c r="J265" i="45"/>
  <c r="I265" i="45"/>
  <c r="H265" i="45"/>
  <c r="G265" i="45"/>
  <c r="F265" i="45"/>
  <c r="N264" i="45"/>
  <c r="M264" i="45"/>
  <c r="L264" i="45"/>
  <c r="J264" i="45"/>
  <c r="I264" i="45"/>
  <c r="H264" i="45"/>
  <c r="G264" i="45"/>
  <c r="F264" i="45"/>
  <c r="N263" i="45"/>
  <c r="M263" i="45"/>
  <c r="L263" i="45"/>
  <c r="J263" i="45"/>
  <c r="I263" i="45"/>
  <c r="H263" i="45"/>
  <c r="G263" i="45"/>
  <c r="F263" i="45"/>
  <c r="N262" i="45"/>
  <c r="M262" i="45"/>
  <c r="L262" i="45"/>
  <c r="J262" i="45"/>
  <c r="I262" i="45"/>
  <c r="H262" i="45"/>
  <c r="G262" i="45"/>
  <c r="F262" i="45"/>
  <c r="N261" i="45"/>
  <c r="M261" i="45"/>
  <c r="L261" i="45"/>
  <c r="J261" i="45"/>
  <c r="I261" i="45"/>
  <c r="H261" i="45"/>
  <c r="G261" i="45"/>
  <c r="F261" i="45"/>
  <c r="N260" i="45"/>
  <c r="M260" i="45"/>
  <c r="L260" i="45"/>
  <c r="J260" i="45"/>
  <c r="I260" i="45"/>
  <c r="H260" i="45"/>
  <c r="G260" i="45"/>
  <c r="F260" i="45"/>
  <c r="N259" i="45"/>
  <c r="M259" i="45"/>
  <c r="L259" i="45"/>
  <c r="J259" i="45"/>
  <c r="I259" i="45"/>
  <c r="H259" i="45"/>
  <c r="G259" i="45"/>
  <c r="F259" i="45"/>
  <c r="N258" i="45"/>
  <c r="M258" i="45"/>
  <c r="L258" i="45"/>
  <c r="J258" i="45"/>
  <c r="I258" i="45"/>
  <c r="H258" i="45"/>
  <c r="G258" i="45"/>
  <c r="F258" i="45"/>
  <c r="N257" i="45"/>
  <c r="M257" i="45"/>
  <c r="L257" i="45"/>
  <c r="J257" i="45"/>
  <c r="I257" i="45"/>
  <c r="H257" i="45"/>
  <c r="G257" i="45"/>
  <c r="F257" i="45"/>
  <c r="N256" i="45"/>
  <c r="M256" i="45"/>
  <c r="L256" i="45"/>
  <c r="J256" i="45"/>
  <c r="I256" i="45"/>
  <c r="H256" i="45"/>
  <c r="G256" i="45"/>
  <c r="F256" i="45"/>
  <c r="N255" i="45"/>
  <c r="M255" i="45"/>
  <c r="L255" i="45"/>
  <c r="J255" i="45"/>
  <c r="I255" i="45"/>
  <c r="H255" i="45"/>
  <c r="G255" i="45"/>
  <c r="F255" i="45"/>
  <c r="N254" i="45"/>
  <c r="M254" i="45"/>
  <c r="L254" i="45"/>
  <c r="J254" i="45"/>
  <c r="I254" i="45"/>
  <c r="H254" i="45"/>
  <c r="G254" i="45"/>
  <c r="F254" i="45"/>
  <c r="L245" i="45"/>
  <c r="K245" i="45"/>
  <c r="J245" i="45"/>
  <c r="I245" i="45"/>
  <c r="H245" i="45"/>
  <c r="G245" i="45"/>
  <c r="F245" i="45"/>
  <c r="L244" i="45"/>
  <c r="K244" i="45"/>
  <c r="J244" i="45"/>
  <c r="I244" i="45"/>
  <c r="H244" i="45"/>
  <c r="G244" i="45"/>
  <c r="F244" i="45"/>
  <c r="L243" i="45"/>
  <c r="K243" i="45"/>
  <c r="J243" i="45"/>
  <c r="I243" i="45"/>
  <c r="H243" i="45"/>
  <c r="G243" i="45"/>
  <c r="F243" i="45"/>
  <c r="L242" i="45"/>
  <c r="K242" i="45"/>
  <c r="J242" i="45"/>
  <c r="I242" i="45"/>
  <c r="H242" i="45"/>
  <c r="G242" i="45"/>
  <c r="F242" i="45"/>
  <c r="L241" i="45"/>
  <c r="K241" i="45"/>
  <c r="J241" i="45"/>
  <c r="I241" i="45"/>
  <c r="H241" i="45"/>
  <c r="G241" i="45"/>
  <c r="F241" i="45"/>
  <c r="L240" i="45"/>
  <c r="K240" i="45"/>
  <c r="J240" i="45"/>
  <c r="I240" i="45"/>
  <c r="H240" i="45"/>
  <c r="G240" i="45"/>
  <c r="F240" i="45"/>
  <c r="L239" i="45"/>
  <c r="K239" i="45"/>
  <c r="J239" i="45"/>
  <c r="I239" i="45"/>
  <c r="H239" i="45"/>
  <c r="G239" i="45"/>
  <c r="F239" i="45"/>
  <c r="L238" i="45"/>
  <c r="K238" i="45"/>
  <c r="J238" i="45"/>
  <c r="I238" i="45"/>
  <c r="H238" i="45"/>
  <c r="G238" i="45"/>
  <c r="F238" i="45"/>
  <c r="L237" i="45"/>
  <c r="K237" i="45"/>
  <c r="J237" i="45"/>
  <c r="I237" i="45"/>
  <c r="H237" i="45"/>
  <c r="G237" i="45"/>
  <c r="F237" i="45"/>
  <c r="L236" i="45"/>
  <c r="K236" i="45"/>
  <c r="J236" i="45"/>
  <c r="I236" i="45"/>
  <c r="H236" i="45"/>
  <c r="G236" i="45"/>
  <c r="F236" i="45"/>
  <c r="L235" i="45"/>
  <c r="K235" i="45"/>
  <c r="J235" i="45"/>
  <c r="I235" i="45"/>
  <c r="H235" i="45"/>
  <c r="G235" i="45"/>
  <c r="F235" i="45"/>
  <c r="L234" i="45"/>
  <c r="K234" i="45"/>
  <c r="J234" i="45"/>
  <c r="I234" i="45"/>
  <c r="H234" i="45"/>
  <c r="G234" i="45"/>
  <c r="F234" i="45"/>
  <c r="H227" i="45"/>
  <c r="G227" i="45"/>
  <c r="F227" i="45"/>
  <c r="H226" i="45"/>
  <c r="G226" i="45"/>
  <c r="F226" i="45"/>
  <c r="H225" i="45"/>
  <c r="G225" i="45"/>
  <c r="F225" i="45"/>
  <c r="H224" i="45"/>
  <c r="G224" i="45"/>
  <c r="F224" i="45"/>
  <c r="H223" i="45"/>
  <c r="G223" i="45"/>
  <c r="F223" i="45"/>
  <c r="H222" i="45"/>
  <c r="G222" i="45"/>
  <c r="F222" i="45"/>
  <c r="H221" i="45"/>
  <c r="G221" i="45"/>
  <c r="F221" i="45"/>
  <c r="H220" i="45"/>
  <c r="G220" i="45"/>
  <c r="F220" i="45"/>
  <c r="H219" i="45"/>
  <c r="G219" i="45"/>
  <c r="F219" i="45"/>
  <c r="H218" i="45"/>
  <c r="G218" i="45"/>
  <c r="F218" i="45"/>
  <c r="H217" i="45"/>
  <c r="G217" i="45"/>
  <c r="F217" i="45"/>
  <c r="H216" i="45"/>
  <c r="G216" i="45"/>
  <c r="F216" i="45"/>
  <c r="J209" i="45"/>
  <c r="I209" i="45"/>
  <c r="H209" i="45"/>
  <c r="G209" i="45"/>
  <c r="F209" i="45"/>
  <c r="J208" i="45"/>
  <c r="I208" i="45"/>
  <c r="H208" i="45"/>
  <c r="G208" i="45"/>
  <c r="F208" i="45"/>
  <c r="J207" i="45"/>
  <c r="I207" i="45"/>
  <c r="H207" i="45"/>
  <c r="G207" i="45"/>
  <c r="F207" i="45"/>
  <c r="J206" i="45"/>
  <c r="I206" i="45"/>
  <c r="H206" i="45"/>
  <c r="G206" i="45"/>
  <c r="F206" i="45"/>
  <c r="J205" i="45"/>
  <c r="I205" i="45"/>
  <c r="H205" i="45"/>
  <c r="G205" i="45"/>
  <c r="F205" i="45"/>
  <c r="J204" i="45"/>
  <c r="I204" i="45"/>
  <c r="H204" i="45"/>
  <c r="G204" i="45"/>
  <c r="F204" i="45"/>
  <c r="J203" i="45"/>
  <c r="I203" i="45"/>
  <c r="H203" i="45"/>
  <c r="G203" i="45"/>
  <c r="F203" i="45"/>
  <c r="J202" i="45"/>
  <c r="I202" i="45"/>
  <c r="H202" i="45"/>
  <c r="G202" i="45"/>
  <c r="F202" i="45"/>
  <c r="J201" i="45"/>
  <c r="I201" i="45"/>
  <c r="H201" i="45"/>
  <c r="G201" i="45"/>
  <c r="F201" i="45"/>
  <c r="J200" i="45"/>
  <c r="I200" i="45"/>
  <c r="H200" i="45"/>
  <c r="G200" i="45"/>
  <c r="F200" i="45"/>
  <c r="J199" i="45"/>
  <c r="I199" i="45"/>
  <c r="H199" i="45"/>
  <c r="G199" i="45"/>
  <c r="F199" i="45"/>
  <c r="J198" i="45"/>
  <c r="I198" i="45"/>
  <c r="H198" i="45"/>
  <c r="G198" i="45"/>
  <c r="F198" i="45"/>
  <c r="J190" i="45"/>
  <c r="I190" i="45"/>
  <c r="H190" i="45"/>
  <c r="G190" i="45"/>
  <c r="F190" i="45"/>
  <c r="J189" i="45"/>
  <c r="I189" i="45"/>
  <c r="H189" i="45"/>
  <c r="G189" i="45"/>
  <c r="F189" i="45"/>
  <c r="J188" i="45"/>
  <c r="I188" i="45"/>
  <c r="H188" i="45"/>
  <c r="G188" i="45"/>
  <c r="F188" i="45"/>
  <c r="J187" i="45"/>
  <c r="I187" i="45"/>
  <c r="H187" i="45"/>
  <c r="G187" i="45"/>
  <c r="F187" i="45"/>
  <c r="J186" i="45"/>
  <c r="I186" i="45"/>
  <c r="H186" i="45"/>
  <c r="G186" i="45"/>
  <c r="F186" i="45"/>
  <c r="J185" i="45"/>
  <c r="I185" i="45"/>
  <c r="H185" i="45"/>
  <c r="G185" i="45"/>
  <c r="F185" i="45"/>
  <c r="J184" i="45"/>
  <c r="I184" i="45"/>
  <c r="H184" i="45"/>
  <c r="G184" i="45"/>
  <c r="F184" i="45"/>
  <c r="J183" i="45"/>
  <c r="I183" i="45"/>
  <c r="H183" i="45"/>
  <c r="G183" i="45"/>
  <c r="F183" i="45"/>
  <c r="J182" i="45"/>
  <c r="I182" i="45"/>
  <c r="H182" i="45"/>
  <c r="G182" i="45"/>
  <c r="F182" i="45"/>
  <c r="J181" i="45"/>
  <c r="I181" i="45"/>
  <c r="H181" i="45"/>
  <c r="G181" i="45"/>
  <c r="F181" i="45"/>
  <c r="J180" i="45"/>
  <c r="I180" i="45"/>
  <c r="H180" i="45"/>
  <c r="G180" i="45"/>
  <c r="F180" i="45"/>
  <c r="J179" i="45"/>
  <c r="I179" i="45"/>
  <c r="H179" i="45"/>
  <c r="G179" i="45"/>
  <c r="F179" i="45"/>
  <c r="J170" i="45"/>
  <c r="H170" i="45"/>
  <c r="F170" i="45"/>
  <c r="J169" i="45"/>
  <c r="H169" i="45"/>
  <c r="F169" i="45"/>
  <c r="J168" i="45"/>
  <c r="H168" i="45"/>
  <c r="F168" i="45"/>
  <c r="J167" i="45"/>
  <c r="H167" i="45"/>
  <c r="F167" i="45"/>
  <c r="J166" i="45"/>
  <c r="H166" i="45"/>
  <c r="F166" i="45"/>
  <c r="J165" i="45"/>
  <c r="H165" i="45"/>
  <c r="F165" i="45"/>
  <c r="J164" i="45"/>
  <c r="H164" i="45"/>
  <c r="F164" i="45"/>
  <c r="J163" i="45"/>
  <c r="H163" i="45"/>
  <c r="F163" i="45"/>
  <c r="J162" i="45"/>
  <c r="H162" i="45"/>
  <c r="F162" i="45"/>
  <c r="J161" i="45"/>
  <c r="H161" i="45"/>
  <c r="F161" i="45"/>
  <c r="J160" i="45"/>
  <c r="H160" i="45"/>
  <c r="F160" i="45"/>
  <c r="J159" i="45"/>
  <c r="H159" i="45"/>
  <c r="F159" i="45"/>
  <c r="O151" i="45"/>
  <c r="N151" i="45"/>
  <c r="M151" i="45"/>
  <c r="L151" i="45"/>
  <c r="K151" i="45"/>
  <c r="J151" i="45"/>
  <c r="I151" i="45"/>
  <c r="G151" i="45"/>
  <c r="F151" i="45"/>
  <c r="E151" i="45"/>
  <c r="D151" i="45"/>
  <c r="C151" i="45"/>
  <c r="O150" i="45"/>
  <c r="N150" i="45"/>
  <c r="M150" i="45"/>
  <c r="L150" i="45"/>
  <c r="K150" i="45"/>
  <c r="J150" i="45"/>
  <c r="I150" i="45"/>
  <c r="G150" i="45"/>
  <c r="F150" i="45"/>
  <c r="E150" i="45"/>
  <c r="D150" i="45"/>
  <c r="C150" i="45"/>
  <c r="O149" i="45"/>
  <c r="N149" i="45"/>
  <c r="M149" i="45"/>
  <c r="L149" i="45"/>
  <c r="K149" i="45"/>
  <c r="J149" i="45"/>
  <c r="I149" i="45"/>
  <c r="G149" i="45"/>
  <c r="F149" i="45"/>
  <c r="E149" i="45"/>
  <c r="D149" i="45"/>
  <c r="C149" i="45"/>
  <c r="O148" i="45"/>
  <c r="N148" i="45"/>
  <c r="M148" i="45"/>
  <c r="L148" i="45"/>
  <c r="K148" i="45"/>
  <c r="J148" i="45"/>
  <c r="I148" i="45"/>
  <c r="G148" i="45"/>
  <c r="F148" i="45"/>
  <c r="E148" i="45"/>
  <c r="D148" i="45"/>
  <c r="C148" i="45"/>
  <c r="O147" i="45"/>
  <c r="N147" i="45"/>
  <c r="M147" i="45"/>
  <c r="L147" i="45"/>
  <c r="K147" i="45"/>
  <c r="J147" i="45"/>
  <c r="I147" i="45"/>
  <c r="G147" i="45"/>
  <c r="F147" i="45"/>
  <c r="E147" i="45"/>
  <c r="D147" i="45"/>
  <c r="C147" i="45"/>
  <c r="O146" i="45"/>
  <c r="N146" i="45"/>
  <c r="M146" i="45"/>
  <c r="L146" i="45"/>
  <c r="K146" i="45"/>
  <c r="J146" i="45"/>
  <c r="I146" i="45"/>
  <c r="G146" i="45"/>
  <c r="F146" i="45"/>
  <c r="E146" i="45"/>
  <c r="D146" i="45"/>
  <c r="C146" i="45"/>
  <c r="O145" i="45"/>
  <c r="N145" i="45"/>
  <c r="M145" i="45"/>
  <c r="L145" i="45"/>
  <c r="K145" i="45"/>
  <c r="J145" i="45"/>
  <c r="I145" i="45"/>
  <c r="G145" i="45"/>
  <c r="F145" i="45"/>
  <c r="E145" i="45"/>
  <c r="D145" i="45"/>
  <c r="C145" i="45"/>
  <c r="O144" i="45"/>
  <c r="N144" i="45"/>
  <c r="M144" i="45"/>
  <c r="L144" i="45"/>
  <c r="K144" i="45"/>
  <c r="J144" i="45"/>
  <c r="I144" i="45"/>
  <c r="G144" i="45"/>
  <c r="F144" i="45"/>
  <c r="E144" i="45"/>
  <c r="D144" i="45"/>
  <c r="C144" i="45"/>
  <c r="O143" i="45"/>
  <c r="O152" i="45" s="1"/>
  <c r="N143" i="45"/>
  <c r="M143" i="45"/>
  <c r="M152" i="45" s="1"/>
  <c r="L143" i="45"/>
  <c r="K143" i="45"/>
  <c r="K152" i="45" s="1"/>
  <c r="J143" i="45"/>
  <c r="I143" i="45"/>
  <c r="G143" i="45"/>
  <c r="G152" i="45" s="1"/>
  <c r="F143" i="45"/>
  <c r="F152" i="45" s="1"/>
  <c r="E143" i="45"/>
  <c r="E152" i="45" s="1"/>
  <c r="D143" i="45"/>
  <c r="C143" i="45"/>
  <c r="K135" i="45"/>
  <c r="J135" i="45"/>
  <c r="I135" i="45"/>
  <c r="G135" i="45"/>
  <c r="F135" i="45"/>
  <c r="E135" i="45"/>
  <c r="D135" i="45"/>
  <c r="C135" i="45"/>
  <c r="K134" i="45"/>
  <c r="J134" i="45"/>
  <c r="I134" i="45"/>
  <c r="G134" i="45"/>
  <c r="F134" i="45"/>
  <c r="E134" i="45"/>
  <c r="D134" i="45"/>
  <c r="C134" i="45"/>
  <c r="K133" i="45"/>
  <c r="J133" i="45"/>
  <c r="I133" i="45"/>
  <c r="G133" i="45"/>
  <c r="F133" i="45"/>
  <c r="E133" i="45"/>
  <c r="D133" i="45"/>
  <c r="C133" i="45"/>
  <c r="K132" i="45"/>
  <c r="J132" i="45"/>
  <c r="I132" i="45"/>
  <c r="G132" i="45"/>
  <c r="F132" i="45"/>
  <c r="E132" i="45"/>
  <c r="D132" i="45"/>
  <c r="C132" i="45"/>
  <c r="K131" i="45"/>
  <c r="J131" i="45"/>
  <c r="I131" i="45"/>
  <c r="G131" i="45"/>
  <c r="F131" i="45"/>
  <c r="E131" i="45"/>
  <c r="D131" i="45"/>
  <c r="C131" i="45"/>
  <c r="K130" i="45"/>
  <c r="J130" i="45"/>
  <c r="I130" i="45"/>
  <c r="G130" i="45"/>
  <c r="F130" i="45"/>
  <c r="E130" i="45"/>
  <c r="D130" i="45"/>
  <c r="C130" i="45"/>
  <c r="K129" i="45"/>
  <c r="J129" i="45"/>
  <c r="I129" i="45"/>
  <c r="G129" i="45"/>
  <c r="F129" i="45"/>
  <c r="E129" i="45"/>
  <c r="D129" i="45"/>
  <c r="C129" i="45"/>
  <c r="K128" i="45"/>
  <c r="J128" i="45"/>
  <c r="I128" i="45"/>
  <c r="G128" i="45"/>
  <c r="F128" i="45"/>
  <c r="E128" i="45"/>
  <c r="D128" i="45"/>
  <c r="C128" i="45"/>
  <c r="K127" i="45"/>
  <c r="J127" i="45"/>
  <c r="J136" i="45" s="1"/>
  <c r="I127" i="45"/>
  <c r="G127" i="45"/>
  <c r="F127" i="45"/>
  <c r="E127" i="45"/>
  <c r="E136" i="45" s="1"/>
  <c r="D127" i="45"/>
  <c r="C127" i="45"/>
  <c r="P117" i="45"/>
  <c r="O117" i="45"/>
  <c r="N117" i="45"/>
  <c r="M117" i="45"/>
  <c r="L117" i="45"/>
  <c r="K117" i="45"/>
  <c r="J117" i="45"/>
  <c r="E117" i="45"/>
  <c r="D117" i="45"/>
  <c r="C117" i="45"/>
  <c r="P116" i="45"/>
  <c r="O116" i="45"/>
  <c r="N116" i="45"/>
  <c r="M116" i="45"/>
  <c r="L116" i="45"/>
  <c r="K116" i="45"/>
  <c r="J116" i="45"/>
  <c r="E116" i="45"/>
  <c r="D116" i="45"/>
  <c r="C116" i="45"/>
  <c r="P115" i="45"/>
  <c r="O115" i="45"/>
  <c r="N115" i="45"/>
  <c r="M115" i="45"/>
  <c r="L115" i="45"/>
  <c r="K115" i="45"/>
  <c r="J115" i="45"/>
  <c r="E115" i="45"/>
  <c r="D115" i="45"/>
  <c r="C115" i="45"/>
  <c r="P114" i="45"/>
  <c r="O114" i="45"/>
  <c r="N114" i="45"/>
  <c r="M114" i="45"/>
  <c r="L114" i="45"/>
  <c r="K114" i="45"/>
  <c r="J114" i="45"/>
  <c r="E114" i="45"/>
  <c r="D114" i="45"/>
  <c r="C114" i="45"/>
  <c r="P113" i="45"/>
  <c r="O113" i="45"/>
  <c r="N113" i="45"/>
  <c r="M113" i="45"/>
  <c r="L113" i="45"/>
  <c r="K113" i="45"/>
  <c r="J113" i="45"/>
  <c r="E113" i="45"/>
  <c r="D113" i="45"/>
  <c r="C113" i="45"/>
  <c r="P112" i="45"/>
  <c r="O112" i="45"/>
  <c r="N112" i="45"/>
  <c r="M112" i="45"/>
  <c r="L112" i="45"/>
  <c r="K112" i="45"/>
  <c r="J112" i="45"/>
  <c r="E112" i="45"/>
  <c r="D112" i="45"/>
  <c r="C112" i="45"/>
  <c r="P111" i="45"/>
  <c r="O111" i="45"/>
  <c r="N111" i="45"/>
  <c r="M111" i="45"/>
  <c r="L111" i="45"/>
  <c r="K111" i="45"/>
  <c r="J111" i="45"/>
  <c r="E111" i="45"/>
  <c r="D111" i="45"/>
  <c r="C111" i="45"/>
  <c r="P110" i="45"/>
  <c r="O110" i="45"/>
  <c r="N110" i="45"/>
  <c r="M110" i="45"/>
  <c r="L110" i="45"/>
  <c r="K110" i="45"/>
  <c r="J110" i="45"/>
  <c r="E110" i="45"/>
  <c r="D110" i="45"/>
  <c r="C110" i="45"/>
  <c r="P109" i="45"/>
  <c r="O109" i="45"/>
  <c r="N109" i="45"/>
  <c r="M109" i="45"/>
  <c r="L109" i="45"/>
  <c r="K109" i="45"/>
  <c r="J109" i="45"/>
  <c r="E109" i="45"/>
  <c r="D109" i="45"/>
  <c r="C109" i="45"/>
  <c r="G101" i="45"/>
  <c r="F101" i="45"/>
  <c r="E101" i="45"/>
  <c r="D101" i="45"/>
  <c r="C101" i="45"/>
  <c r="P100" i="45"/>
  <c r="O100" i="45"/>
  <c r="N100" i="45"/>
  <c r="M100" i="45"/>
  <c r="L100" i="45"/>
  <c r="G100" i="45"/>
  <c r="F100" i="45"/>
  <c r="E100" i="45"/>
  <c r="D100" i="45"/>
  <c r="C100" i="45"/>
  <c r="P99" i="45"/>
  <c r="O99" i="45"/>
  <c r="N99" i="45"/>
  <c r="M99" i="45"/>
  <c r="L99" i="45"/>
  <c r="G99" i="45"/>
  <c r="F99" i="45"/>
  <c r="E99" i="45"/>
  <c r="D99" i="45"/>
  <c r="C99" i="45"/>
  <c r="P98" i="45"/>
  <c r="O98" i="45"/>
  <c r="N98" i="45"/>
  <c r="M98" i="45"/>
  <c r="L98" i="45"/>
  <c r="G98" i="45"/>
  <c r="F98" i="45"/>
  <c r="E98" i="45"/>
  <c r="D98" i="45"/>
  <c r="C98" i="45"/>
  <c r="P97" i="45"/>
  <c r="O97" i="45"/>
  <c r="N97" i="45"/>
  <c r="M97" i="45"/>
  <c r="L97" i="45"/>
  <c r="G97" i="45"/>
  <c r="F97" i="45"/>
  <c r="E97" i="45"/>
  <c r="D97" i="45"/>
  <c r="C97" i="45"/>
  <c r="P96" i="45"/>
  <c r="O96" i="45"/>
  <c r="N96" i="45"/>
  <c r="M96" i="45"/>
  <c r="L96" i="45"/>
  <c r="G96" i="45"/>
  <c r="F96" i="45"/>
  <c r="E96" i="45"/>
  <c r="D96" i="45"/>
  <c r="C96" i="45"/>
  <c r="P95" i="45"/>
  <c r="O95" i="45"/>
  <c r="N95" i="45"/>
  <c r="M95" i="45"/>
  <c r="L95" i="45"/>
  <c r="G95" i="45"/>
  <c r="F95" i="45"/>
  <c r="E95" i="45"/>
  <c r="D95" i="45"/>
  <c r="C95" i="45"/>
  <c r="P94" i="45"/>
  <c r="O94" i="45"/>
  <c r="N94" i="45"/>
  <c r="M94" i="45"/>
  <c r="L94" i="45"/>
  <c r="G94" i="45"/>
  <c r="F94" i="45"/>
  <c r="E94" i="45"/>
  <c r="D94" i="45"/>
  <c r="C94" i="45"/>
  <c r="P93" i="45"/>
  <c r="O93" i="45"/>
  <c r="N93" i="45"/>
  <c r="M93" i="45"/>
  <c r="L93" i="45"/>
  <c r="G93" i="45"/>
  <c r="F93" i="45"/>
  <c r="E93" i="45"/>
  <c r="D93" i="45"/>
  <c r="C93" i="45"/>
  <c r="P92" i="45"/>
  <c r="O92" i="45"/>
  <c r="N92" i="45"/>
  <c r="M92" i="45"/>
  <c r="L92" i="45"/>
  <c r="G83" i="45"/>
  <c r="E83" i="45"/>
  <c r="C83" i="45"/>
  <c r="G82" i="45"/>
  <c r="E82" i="45"/>
  <c r="C82" i="45"/>
  <c r="G81" i="45"/>
  <c r="E81" i="45"/>
  <c r="C81" i="45"/>
  <c r="G80" i="45"/>
  <c r="E80" i="45"/>
  <c r="C80" i="45"/>
  <c r="G79" i="45"/>
  <c r="E79" i="45"/>
  <c r="C79" i="45"/>
  <c r="G78" i="45"/>
  <c r="E78" i="45"/>
  <c r="C78" i="45"/>
  <c r="G77" i="45"/>
  <c r="E77" i="45"/>
  <c r="C77" i="45"/>
  <c r="G76" i="45"/>
  <c r="E76" i="45"/>
  <c r="C76" i="45"/>
  <c r="G75" i="45"/>
  <c r="E75" i="45"/>
  <c r="C75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N64" i="45"/>
  <c r="M64" i="45"/>
  <c r="L64" i="45"/>
  <c r="K64" i="45"/>
  <c r="J64" i="45"/>
  <c r="I64" i="45"/>
  <c r="H64" i="45"/>
  <c r="G64" i="45"/>
  <c r="F64" i="45"/>
  <c r="E64" i="45"/>
  <c r="D64" i="45"/>
  <c r="C64" i="45"/>
  <c r="N63" i="45"/>
  <c r="M63" i="45"/>
  <c r="L63" i="45"/>
  <c r="K63" i="45"/>
  <c r="J63" i="45"/>
  <c r="I63" i="45"/>
  <c r="H63" i="45"/>
  <c r="G63" i="45"/>
  <c r="F63" i="45"/>
  <c r="E63" i="45"/>
  <c r="D63" i="45"/>
  <c r="C63" i="45"/>
  <c r="N62" i="45"/>
  <c r="M62" i="45"/>
  <c r="L62" i="45"/>
  <c r="K62" i="45"/>
  <c r="J62" i="45"/>
  <c r="I62" i="45"/>
  <c r="H62" i="45"/>
  <c r="G62" i="45"/>
  <c r="F62" i="45"/>
  <c r="E62" i="45"/>
  <c r="D62" i="45"/>
  <c r="C62" i="45"/>
  <c r="N61" i="45"/>
  <c r="M61" i="45"/>
  <c r="L61" i="45"/>
  <c r="K61" i="45"/>
  <c r="J61" i="45"/>
  <c r="I61" i="45"/>
  <c r="H61" i="45"/>
  <c r="G61" i="45"/>
  <c r="F61" i="45"/>
  <c r="E61" i="45"/>
  <c r="D61" i="45"/>
  <c r="C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N59" i="45"/>
  <c r="M59" i="45"/>
  <c r="M68" i="45" s="1"/>
  <c r="L59" i="45"/>
  <c r="K59" i="45"/>
  <c r="K68" i="45" s="1"/>
  <c r="J59" i="45"/>
  <c r="I59" i="45"/>
  <c r="I68" i="45" s="1"/>
  <c r="H59" i="45"/>
  <c r="G59" i="45"/>
  <c r="G68" i="45" s="1"/>
  <c r="F59" i="45"/>
  <c r="E59" i="45"/>
  <c r="E68" i="45" s="1"/>
  <c r="D59" i="45"/>
  <c r="C59" i="45"/>
  <c r="C68" i="45" s="1"/>
  <c r="N50" i="45"/>
  <c r="M50" i="45"/>
  <c r="L50" i="45"/>
  <c r="K50" i="45"/>
  <c r="J50" i="45"/>
  <c r="I50" i="45"/>
  <c r="H50" i="45"/>
  <c r="F50" i="45"/>
  <c r="E50" i="45"/>
  <c r="D50" i="45"/>
  <c r="C50" i="45"/>
  <c r="B50" i="45"/>
  <c r="J44" i="45"/>
  <c r="I44" i="45"/>
  <c r="H44" i="45"/>
  <c r="F44" i="45"/>
  <c r="E44" i="45"/>
  <c r="D44" i="45"/>
  <c r="C44" i="45"/>
  <c r="B44" i="45"/>
  <c r="P36" i="45"/>
  <c r="O36" i="45"/>
  <c r="N36" i="45"/>
  <c r="M36" i="45"/>
  <c r="L36" i="45"/>
  <c r="K36" i="45"/>
  <c r="J36" i="45"/>
  <c r="D36" i="45"/>
  <c r="C36" i="45"/>
  <c r="B36" i="45"/>
  <c r="F30" i="45"/>
  <c r="E30" i="45"/>
  <c r="D30" i="45"/>
  <c r="C30" i="45"/>
  <c r="B30" i="45"/>
  <c r="N29" i="45"/>
  <c r="M29" i="45"/>
  <c r="L29" i="45"/>
  <c r="K29" i="45"/>
  <c r="J29" i="45"/>
  <c r="F23" i="45"/>
  <c r="D23" i="45"/>
  <c r="B23" i="45"/>
  <c r="Q18" i="45"/>
  <c r="P18" i="45"/>
  <c r="O18" i="45"/>
  <c r="N18" i="45"/>
  <c r="M18" i="45"/>
  <c r="L18" i="45"/>
  <c r="K18" i="45"/>
  <c r="J18" i="45"/>
  <c r="I18" i="45"/>
  <c r="H18" i="45"/>
  <c r="G18" i="45"/>
  <c r="C16" i="45"/>
  <c r="B16" i="45"/>
  <c r="J10" i="45"/>
  <c r="I10" i="45"/>
  <c r="H10" i="45"/>
  <c r="G10" i="45"/>
  <c r="F10" i="45"/>
  <c r="E10" i="45"/>
  <c r="D10" i="45"/>
  <c r="C10" i="45"/>
  <c r="B10" i="45"/>
  <c r="K4" i="45"/>
  <c r="E4" i="45"/>
  <c r="D4" i="45"/>
  <c r="C4" i="45"/>
  <c r="B4" i="45"/>
  <c r="B2" i="45"/>
  <c r="R283" i="42"/>
  <c r="Q283" i="42"/>
  <c r="P283" i="42"/>
  <c r="O283" i="42"/>
  <c r="N283" i="42"/>
  <c r="M283" i="42"/>
  <c r="L283" i="42"/>
  <c r="J283" i="42"/>
  <c r="I283" i="42"/>
  <c r="H283" i="42"/>
  <c r="G283" i="42"/>
  <c r="F283" i="42"/>
  <c r="R282" i="42"/>
  <c r="Q282" i="42"/>
  <c r="P282" i="42"/>
  <c r="O282" i="42"/>
  <c r="N282" i="42"/>
  <c r="M282" i="42"/>
  <c r="L282" i="42"/>
  <c r="J282" i="42"/>
  <c r="I282" i="42"/>
  <c r="H282" i="42"/>
  <c r="G282" i="42"/>
  <c r="F282" i="42"/>
  <c r="R281" i="42"/>
  <c r="Q281" i="42"/>
  <c r="P281" i="42"/>
  <c r="O281" i="42"/>
  <c r="N281" i="42"/>
  <c r="M281" i="42"/>
  <c r="L281" i="42"/>
  <c r="J281" i="42"/>
  <c r="I281" i="42"/>
  <c r="H281" i="42"/>
  <c r="G281" i="42"/>
  <c r="F281" i="42"/>
  <c r="R280" i="42"/>
  <c r="Q280" i="42"/>
  <c r="P280" i="42"/>
  <c r="O280" i="42"/>
  <c r="N280" i="42"/>
  <c r="M280" i="42"/>
  <c r="L280" i="42"/>
  <c r="J280" i="42"/>
  <c r="I280" i="42"/>
  <c r="H280" i="42"/>
  <c r="G280" i="42"/>
  <c r="F280" i="42"/>
  <c r="R279" i="42"/>
  <c r="Q279" i="42"/>
  <c r="P279" i="42"/>
  <c r="O279" i="42"/>
  <c r="N279" i="42"/>
  <c r="M279" i="42"/>
  <c r="L279" i="42"/>
  <c r="J279" i="42"/>
  <c r="I279" i="42"/>
  <c r="H279" i="42"/>
  <c r="G279" i="42"/>
  <c r="F279" i="42"/>
  <c r="R278" i="42"/>
  <c r="Q278" i="42"/>
  <c r="P278" i="42"/>
  <c r="O278" i="42"/>
  <c r="N278" i="42"/>
  <c r="M278" i="42"/>
  <c r="L278" i="42"/>
  <c r="J278" i="42"/>
  <c r="I278" i="42"/>
  <c r="H278" i="42"/>
  <c r="G278" i="42"/>
  <c r="F278" i="42"/>
  <c r="R277" i="42"/>
  <c r="Q277" i="42"/>
  <c r="P277" i="42"/>
  <c r="O277" i="42"/>
  <c r="N277" i="42"/>
  <c r="M277" i="42"/>
  <c r="L277" i="42"/>
  <c r="J277" i="42"/>
  <c r="I277" i="42"/>
  <c r="H277" i="42"/>
  <c r="G277" i="42"/>
  <c r="F277" i="42"/>
  <c r="R276" i="42"/>
  <c r="Q276" i="42"/>
  <c r="P276" i="42"/>
  <c r="O276" i="42"/>
  <c r="N276" i="42"/>
  <c r="M276" i="42"/>
  <c r="L276" i="42"/>
  <c r="J276" i="42"/>
  <c r="I276" i="42"/>
  <c r="H276" i="42"/>
  <c r="G276" i="42"/>
  <c r="F276" i="42"/>
  <c r="R275" i="42"/>
  <c r="Q275" i="42"/>
  <c r="P275" i="42"/>
  <c r="O275" i="42"/>
  <c r="N275" i="42"/>
  <c r="M275" i="42"/>
  <c r="L275" i="42"/>
  <c r="J275" i="42"/>
  <c r="I275" i="42"/>
  <c r="H275" i="42"/>
  <c r="G275" i="42"/>
  <c r="F275" i="42"/>
  <c r="R274" i="42"/>
  <c r="Q274" i="42"/>
  <c r="P274" i="42"/>
  <c r="O274" i="42"/>
  <c r="N274" i="42"/>
  <c r="M274" i="42"/>
  <c r="L274" i="42"/>
  <c r="J274" i="42"/>
  <c r="I274" i="42"/>
  <c r="H274" i="42"/>
  <c r="G274" i="42"/>
  <c r="F274" i="42"/>
  <c r="R273" i="42"/>
  <c r="Q273" i="42"/>
  <c r="P273" i="42"/>
  <c r="O273" i="42"/>
  <c r="N273" i="42"/>
  <c r="M273" i="42"/>
  <c r="L273" i="42"/>
  <c r="J273" i="42"/>
  <c r="I273" i="42"/>
  <c r="H273" i="42"/>
  <c r="G273" i="42"/>
  <c r="F273" i="42"/>
  <c r="R272" i="42"/>
  <c r="R284" i="42" s="1"/>
  <c r="Q272" i="42"/>
  <c r="Q284" i="42" s="1"/>
  <c r="P272" i="42"/>
  <c r="O272" i="42"/>
  <c r="O284" i="42" s="1"/>
  <c r="N272" i="42"/>
  <c r="N284" i="42" s="1"/>
  <c r="M272" i="42"/>
  <c r="M284" i="42" s="1"/>
  <c r="L272" i="42"/>
  <c r="J272" i="42"/>
  <c r="J284" i="42" s="1"/>
  <c r="I272" i="42"/>
  <c r="I284" i="42" s="1"/>
  <c r="H272" i="42"/>
  <c r="G272" i="42"/>
  <c r="G284" i="42" s="1"/>
  <c r="F272" i="42"/>
  <c r="F284" i="42" s="1"/>
  <c r="N265" i="42"/>
  <c r="M265" i="42"/>
  <c r="L265" i="42"/>
  <c r="J265" i="42"/>
  <c r="I265" i="42"/>
  <c r="H265" i="42"/>
  <c r="G265" i="42"/>
  <c r="F265" i="42"/>
  <c r="N264" i="42"/>
  <c r="M264" i="42"/>
  <c r="L264" i="42"/>
  <c r="J264" i="42"/>
  <c r="I264" i="42"/>
  <c r="H264" i="42"/>
  <c r="G264" i="42"/>
  <c r="F264" i="42"/>
  <c r="N263" i="42"/>
  <c r="M263" i="42"/>
  <c r="L263" i="42"/>
  <c r="J263" i="42"/>
  <c r="I263" i="42"/>
  <c r="H263" i="42"/>
  <c r="G263" i="42"/>
  <c r="F263" i="42"/>
  <c r="N262" i="42"/>
  <c r="M262" i="42"/>
  <c r="L262" i="42"/>
  <c r="J262" i="42"/>
  <c r="I262" i="42"/>
  <c r="H262" i="42"/>
  <c r="G262" i="42"/>
  <c r="F262" i="42"/>
  <c r="N261" i="42"/>
  <c r="M261" i="42"/>
  <c r="L261" i="42"/>
  <c r="J261" i="42"/>
  <c r="I261" i="42"/>
  <c r="H261" i="42"/>
  <c r="G261" i="42"/>
  <c r="F261" i="42"/>
  <c r="N260" i="42"/>
  <c r="M260" i="42"/>
  <c r="L260" i="42"/>
  <c r="J260" i="42"/>
  <c r="I260" i="42"/>
  <c r="H260" i="42"/>
  <c r="G260" i="42"/>
  <c r="F260" i="42"/>
  <c r="N259" i="42"/>
  <c r="M259" i="42"/>
  <c r="L259" i="42"/>
  <c r="J259" i="42"/>
  <c r="I259" i="42"/>
  <c r="H259" i="42"/>
  <c r="G259" i="42"/>
  <c r="F259" i="42"/>
  <c r="N258" i="42"/>
  <c r="M258" i="42"/>
  <c r="L258" i="42"/>
  <c r="J258" i="42"/>
  <c r="I258" i="42"/>
  <c r="H258" i="42"/>
  <c r="G258" i="42"/>
  <c r="F258" i="42"/>
  <c r="N257" i="42"/>
  <c r="M257" i="42"/>
  <c r="L257" i="42"/>
  <c r="J257" i="42"/>
  <c r="I257" i="42"/>
  <c r="H257" i="42"/>
  <c r="G257" i="42"/>
  <c r="F257" i="42"/>
  <c r="N256" i="42"/>
  <c r="M256" i="42"/>
  <c r="L256" i="42"/>
  <c r="J256" i="42"/>
  <c r="I256" i="42"/>
  <c r="H256" i="42"/>
  <c r="G256" i="42"/>
  <c r="F256" i="42"/>
  <c r="N255" i="42"/>
  <c r="M255" i="42"/>
  <c r="L255" i="42"/>
  <c r="J255" i="42"/>
  <c r="I255" i="42"/>
  <c r="H255" i="42"/>
  <c r="G255" i="42"/>
  <c r="F255" i="42"/>
  <c r="N254" i="42"/>
  <c r="M254" i="42"/>
  <c r="M266" i="42" s="1"/>
  <c r="L254" i="42"/>
  <c r="J254" i="42"/>
  <c r="I254" i="42"/>
  <c r="H254" i="42"/>
  <c r="H266" i="42" s="1"/>
  <c r="G254" i="42"/>
  <c r="F254" i="42"/>
  <c r="L245" i="42"/>
  <c r="K245" i="42"/>
  <c r="J245" i="42"/>
  <c r="I245" i="42"/>
  <c r="H245" i="42"/>
  <c r="G245" i="42"/>
  <c r="F245" i="42"/>
  <c r="L244" i="42"/>
  <c r="K244" i="42"/>
  <c r="J244" i="42"/>
  <c r="I244" i="42"/>
  <c r="H244" i="42"/>
  <c r="G244" i="42"/>
  <c r="F244" i="42"/>
  <c r="L243" i="42"/>
  <c r="K243" i="42"/>
  <c r="J243" i="42"/>
  <c r="I243" i="42"/>
  <c r="H243" i="42"/>
  <c r="G243" i="42"/>
  <c r="F243" i="42"/>
  <c r="L242" i="42"/>
  <c r="K242" i="42"/>
  <c r="J242" i="42"/>
  <c r="I242" i="42"/>
  <c r="H242" i="42"/>
  <c r="G242" i="42"/>
  <c r="F242" i="42"/>
  <c r="L241" i="42"/>
  <c r="K241" i="42"/>
  <c r="J241" i="42"/>
  <c r="I241" i="42"/>
  <c r="H241" i="42"/>
  <c r="G241" i="42"/>
  <c r="F241" i="42"/>
  <c r="L240" i="42"/>
  <c r="K240" i="42"/>
  <c r="J240" i="42"/>
  <c r="I240" i="42"/>
  <c r="H240" i="42"/>
  <c r="G240" i="42"/>
  <c r="F240" i="42"/>
  <c r="L239" i="42"/>
  <c r="K239" i="42"/>
  <c r="J239" i="42"/>
  <c r="I239" i="42"/>
  <c r="H239" i="42"/>
  <c r="G239" i="42"/>
  <c r="F239" i="42"/>
  <c r="L238" i="42"/>
  <c r="K238" i="42"/>
  <c r="J238" i="42"/>
  <c r="I238" i="42"/>
  <c r="H238" i="42"/>
  <c r="G238" i="42"/>
  <c r="F238" i="42"/>
  <c r="L237" i="42"/>
  <c r="K237" i="42"/>
  <c r="J237" i="42"/>
  <c r="I237" i="42"/>
  <c r="H237" i="42"/>
  <c r="G237" i="42"/>
  <c r="F237" i="42"/>
  <c r="L236" i="42"/>
  <c r="K236" i="42"/>
  <c r="J236" i="42"/>
  <c r="I236" i="42"/>
  <c r="H236" i="42"/>
  <c r="G236" i="42"/>
  <c r="F236" i="42"/>
  <c r="L235" i="42"/>
  <c r="K235" i="42"/>
  <c r="J235" i="42"/>
  <c r="I235" i="42"/>
  <c r="H235" i="42"/>
  <c r="G235" i="42"/>
  <c r="F235" i="42"/>
  <c r="L234" i="42"/>
  <c r="K234" i="42"/>
  <c r="J234" i="42"/>
  <c r="I234" i="42"/>
  <c r="H234" i="42"/>
  <c r="G234" i="42"/>
  <c r="F234" i="42"/>
  <c r="H227" i="42"/>
  <c r="G227" i="42"/>
  <c r="F227" i="42"/>
  <c r="H226" i="42"/>
  <c r="G226" i="42"/>
  <c r="F226" i="42"/>
  <c r="H225" i="42"/>
  <c r="G225" i="42"/>
  <c r="F225" i="42"/>
  <c r="H224" i="42"/>
  <c r="G224" i="42"/>
  <c r="F224" i="42"/>
  <c r="H223" i="42"/>
  <c r="G223" i="42"/>
  <c r="F223" i="42"/>
  <c r="H222" i="42"/>
  <c r="G222" i="42"/>
  <c r="F222" i="42"/>
  <c r="H221" i="42"/>
  <c r="G221" i="42"/>
  <c r="F221" i="42"/>
  <c r="H220" i="42"/>
  <c r="G220" i="42"/>
  <c r="F220" i="42"/>
  <c r="H219" i="42"/>
  <c r="G219" i="42"/>
  <c r="F219" i="42"/>
  <c r="H218" i="42"/>
  <c r="G218" i="42"/>
  <c r="F218" i="42"/>
  <c r="H217" i="42"/>
  <c r="G217" i="42"/>
  <c r="F217" i="42"/>
  <c r="H216" i="42"/>
  <c r="G216" i="42"/>
  <c r="F216" i="42"/>
  <c r="J209" i="42"/>
  <c r="I209" i="42"/>
  <c r="H209" i="42"/>
  <c r="G209" i="42"/>
  <c r="F209" i="42"/>
  <c r="J208" i="42"/>
  <c r="I208" i="42"/>
  <c r="H208" i="42"/>
  <c r="G208" i="42"/>
  <c r="F208" i="42"/>
  <c r="J207" i="42"/>
  <c r="I207" i="42"/>
  <c r="H207" i="42"/>
  <c r="G207" i="42"/>
  <c r="F207" i="42"/>
  <c r="J206" i="42"/>
  <c r="I206" i="42"/>
  <c r="H206" i="42"/>
  <c r="G206" i="42"/>
  <c r="F206" i="42"/>
  <c r="J205" i="42"/>
  <c r="I205" i="42"/>
  <c r="H205" i="42"/>
  <c r="G205" i="42"/>
  <c r="F205" i="42"/>
  <c r="J204" i="42"/>
  <c r="I204" i="42"/>
  <c r="H204" i="42"/>
  <c r="G204" i="42"/>
  <c r="F204" i="42"/>
  <c r="J203" i="42"/>
  <c r="I203" i="42"/>
  <c r="H203" i="42"/>
  <c r="G203" i="42"/>
  <c r="F203" i="42"/>
  <c r="J202" i="42"/>
  <c r="I202" i="42"/>
  <c r="H202" i="42"/>
  <c r="G202" i="42"/>
  <c r="F202" i="42"/>
  <c r="J201" i="42"/>
  <c r="I201" i="42"/>
  <c r="H201" i="42"/>
  <c r="G201" i="42"/>
  <c r="F201" i="42"/>
  <c r="J200" i="42"/>
  <c r="I200" i="42"/>
  <c r="H200" i="42"/>
  <c r="G200" i="42"/>
  <c r="F200" i="42"/>
  <c r="J199" i="42"/>
  <c r="I199" i="42"/>
  <c r="H199" i="42"/>
  <c r="G199" i="42"/>
  <c r="F199" i="42"/>
  <c r="J198" i="42"/>
  <c r="I198" i="42"/>
  <c r="H198" i="42"/>
  <c r="G198" i="42"/>
  <c r="F198" i="42"/>
  <c r="J190" i="42"/>
  <c r="I190" i="42"/>
  <c r="H190" i="42"/>
  <c r="G190" i="42"/>
  <c r="F190" i="42"/>
  <c r="J189" i="42"/>
  <c r="I189" i="42"/>
  <c r="H189" i="42"/>
  <c r="G189" i="42"/>
  <c r="F189" i="42"/>
  <c r="J188" i="42"/>
  <c r="I188" i="42"/>
  <c r="H188" i="42"/>
  <c r="G188" i="42"/>
  <c r="F188" i="42"/>
  <c r="J187" i="42"/>
  <c r="I187" i="42"/>
  <c r="H187" i="42"/>
  <c r="G187" i="42"/>
  <c r="F187" i="42"/>
  <c r="J186" i="42"/>
  <c r="I186" i="42"/>
  <c r="H186" i="42"/>
  <c r="G186" i="42"/>
  <c r="F186" i="42"/>
  <c r="J185" i="42"/>
  <c r="I185" i="42"/>
  <c r="H185" i="42"/>
  <c r="G185" i="42"/>
  <c r="F185" i="42"/>
  <c r="J184" i="42"/>
  <c r="I184" i="42"/>
  <c r="H184" i="42"/>
  <c r="G184" i="42"/>
  <c r="F184" i="42"/>
  <c r="J183" i="42"/>
  <c r="I183" i="42"/>
  <c r="H183" i="42"/>
  <c r="G183" i="42"/>
  <c r="F183" i="42"/>
  <c r="J182" i="42"/>
  <c r="I182" i="42"/>
  <c r="H182" i="42"/>
  <c r="G182" i="42"/>
  <c r="F182" i="42"/>
  <c r="J181" i="42"/>
  <c r="I181" i="42"/>
  <c r="H181" i="42"/>
  <c r="G181" i="42"/>
  <c r="F181" i="42"/>
  <c r="J180" i="42"/>
  <c r="I180" i="42"/>
  <c r="H180" i="42"/>
  <c r="G180" i="42"/>
  <c r="F180" i="42"/>
  <c r="J179" i="42"/>
  <c r="I179" i="42"/>
  <c r="H179" i="42"/>
  <c r="G179" i="42"/>
  <c r="F179" i="42"/>
  <c r="J170" i="42"/>
  <c r="H170" i="42"/>
  <c r="F170" i="42"/>
  <c r="J169" i="42"/>
  <c r="H169" i="42"/>
  <c r="F169" i="42"/>
  <c r="J168" i="42"/>
  <c r="H168" i="42"/>
  <c r="F168" i="42"/>
  <c r="J167" i="42"/>
  <c r="H167" i="42"/>
  <c r="F167" i="42"/>
  <c r="J166" i="42"/>
  <c r="H166" i="42"/>
  <c r="F166" i="42"/>
  <c r="J165" i="42"/>
  <c r="H165" i="42"/>
  <c r="F165" i="42"/>
  <c r="J164" i="42"/>
  <c r="H164" i="42"/>
  <c r="F164" i="42"/>
  <c r="J163" i="42"/>
  <c r="H163" i="42"/>
  <c r="F163" i="42"/>
  <c r="J162" i="42"/>
  <c r="H162" i="42"/>
  <c r="F162" i="42"/>
  <c r="J161" i="42"/>
  <c r="H161" i="42"/>
  <c r="F161" i="42"/>
  <c r="J160" i="42"/>
  <c r="H160" i="42"/>
  <c r="F160" i="42"/>
  <c r="J159" i="42"/>
  <c r="H159" i="42"/>
  <c r="F159" i="42"/>
  <c r="O151" i="42"/>
  <c r="N151" i="42"/>
  <c r="M151" i="42"/>
  <c r="L151" i="42"/>
  <c r="K151" i="42"/>
  <c r="J151" i="42"/>
  <c r="I151" i="42"/>
  <c r="G151" i="42"/>
  <c r="F151" i="42"/>
  <c r="E151" i="42"/>
  <c r="D151" i="42"/>
  <c r="C151" i="42"/>
  <c r="O150" i="42"/>
  <c r="N150" i="42"/>
  <c r="M150" i="42"/>
  <c r="L150" i="42"/>
  <c r="K150" i="42"/>
  <c r="J150" i="42"/>
  <c r="I150" i="42"/>
  <c r="G150" i="42"/>
  <c r="F150" i="42"/>
  <c r="E150" i="42"/>
  <c r="D150" i="42"/>
  <c r="C150" i="42"/>
  <c r="O149" i="42"/>
  <c r="N149" i="42"/>
  <c r="M149" i="42"/>
  <c r="L149" i="42"/>
  <c r="K149" i="42"/>
  <c r="J149" i="42"/>
  <c r="I149" i="42"/>
  <c r="G149" i="42"/>
  <c r="F149" i="42"/>
  <c r="E149" i="42"/>
  <c r="D149" i="42"/>
  <c r="C149" i="42"/>
  <c r="O148" i="42"/>
  <c r="N148" i="42"/>
  <c r="M148" i="42"/>
  <c r="L148" i="42"/>
  <c r="K148" i="42"/>
  <c r="J148" i="42"/>
  <c r="I148" i="42"/>
  <c r="G148" i="42"/>
  <c r="F148" i="42"/>
  <c r="E148" i="42"/>
  <c r="D148" i="42"/>
  <c r="C148" i="42"/>
  <c r="O147" i="42"/>
  <c r="N147" i="42"/>
  <c r="M147" i="42"/>
  <c r="L147" i="42"/>
  <c r="K147" i="42"/>
  <c r="J147" i="42"/>
  <c r="I147" i="42"/>
  <c r="G147" i="42"/>
  <c r="F147" i="42"/>
  <c r="E147" i="42"/>
  <c r="D147" i="42"/>
  <c r="C147" i="42"/>
  <c r="O146" i="42"/>
  <c r="N146" i="42"/>
  <c r="M146" i="42"/>
  <c r="L146" i="42"/>
  <c r="K146" i="42"/>
  <c r="J146" i="42"/>
  <c r="I146" i="42"/>
  <c r="G146" i="42"/>
  <c r="F146" i="42"/>
  <c r="E146" i="42"/>
  <c r="D146" i="42"/>
  <c r="C146" i="42"/>
  <c r="O145" i="42"/>
  <c r="N145" i="42"/>
  <c r="M145" i="42"/>
  <c r="L145" i="42"/>
  <c r="K145" i="42"/>
  <c r="J145" i="42"/>
  <c r="I145" i="42"/>
  <c r="G145" i="42"/>
  <c r="F145" i="42"/>
  <c r="E145" i="42"/>
  <c r="D145" i="42"/>
  <c r="C145" i="42"/>
  <c r="O144" i="42"/>
  <c r="N144" i="42"/>
  <c r="M144" i="42"/>
  <c r="L144" i="42"/>
  <c r="K144" i="42"/>
  <c r="J144" i="42"/>
  <c r="I144" i="42"/>
  <c r="G144" i="42"/>
  <c r="F144" i="42"/>
  <c r="E144" i="42"/>
  <c r="D144" i="42"/>
  <c r="C144" i="42"/>
  <c r="O143" i="42"/>
  <c r="O152" i="42" s="1"/>
  <c r="N143" i="42"/>
  <c r="N152" i="42" s="1"/>
  <c r="M143" i="42"/>
  <c r="L143" i="42"/>
  <c r="L152" i="42" s="1"/>
  <c r="K143" i="42"/>
  <c r="K152" i="42" s="1"/>
  <c r="J143" i="42"/>
  <c r="J152" i="42" s="1"/>
  <c r="I143" i="42"/>
  <c r="G143" i="42"/>
  <c r="G152" i="42" s="1"/>
  <c r="F143" i="42"/>
  <c r="F152" i="42" s="1"/>
  <c r="E143" i="42"/>
  <c r="D143" i="42"/>
  <c r="D152" i="42" s="1"/>
  <c r="C143" i="42"/>
  <c r="C152" i="42" s="1"/>
  <c r="K135" i="42"/>
  <c r="J135" i="42"/>
  <c r="I135" i="42"/>
  <c r="G135" i="42"/>
  <c r="F135" i="42"/>
  <c r="E135" i="42"/>
  <c r="D135" i="42"/>
  <c r="C135" i="42"/>
  <c r="K134" i="42"/>
  <c r="J134" i="42"/>
  <c r="I134" i="42"/>
  <c r="G134" i="42"/>
  <c r="F134" i="42"/>
  <c r="E134" i="42"/>
  <c r="D134" i="42"/>
  <c r="C134" i="42"/>
  <c r="K133" i="42"/>
  <c r="J133" i="42"/>
  <c r="I133" i="42"/>
  <c r="G133" i="42"/>
  <c r="F133" i="42"/>
  <c r="E133" i="42"/>
  <c r="D133" i="42"/>
  <c r="C133" i="42"/>
  <c r="K132" i="42"/>
  <c r="J132" i="42"/>
  <c r="I132" i="42"/>
  <c r="G132" i="42"/>
  <c r="F132" i="42"/>
  <c r="E132" i="42"/>
  <c r="D132" i="42"/>
  <c r="C132" i="42"/>
  <c r="K131" i="42"/>
  <c r="J131" i="42"/>
  <c r="I131" i="42"/>
  <c r="G131" i="42"/>
  <c r="F131" i="42"/>
  <c r="E131" i="42"/>
  <c r="D131" i="42"/>
  <c r="C131" i="42"/>
  <c r="K130" i="42"/>
  <c r="J130" i="42"/>
  <c r="I130" i="42"/>
  <c r="G130" i="42"/>
  <c r="F130" i="42"/>
  <c r="E130" i="42"/>
  <c r="D130" i="42"/>
  <c r="C130" i="42"/>
  <c r="K129" i="42"/>
  <c r="J129" i="42"/>
  <c r="I129" i="42"/>
  <c r="G129" i="42"/>
  <c r="F129" i="42"/>
  <c r="E129" i="42"/>
  <c r="D129" i="42"/>
  <c r="C129" i="42"/>
  <c r="K128" i="42"/>
  <c r="J128" i="42"/>
  <c r="I128" i="42"/>
  <c r="G128" i="42"/>
  <c r="F128" i="42"/>
  <c r="E128" i="42"/>
  <c r="D128" i="42"/>
  <c r="C128" i="42"/>
  <c r="K127" i="42"/>
  <c r="K136" i="42" s="1"/>
  <c r="J127" i="42"/>
  <c r="I127" i="42"/>
  <c r="G127" i="42"/>
  <c r="G136" i="42" s="1"/>
  <c r="F127" i="42"/>
  <c r="E127" i="42"/>
  <c r="D127" i="42"/>
  <c r="D136" i="42" s="1"/>
  <c r="C127" i="42"/>
  <c r="C136" i="42" s="1"/>
  <c r="P117" i="42"/>
  <c r="O117" i="42"/>
  <c r="N117" i="42"/>
  <c r="M117" i="42"/>
  <c r="L117" i="42"/>
  <c r="K117" i="42"/>
  <c r="J117" i="42"/>
  <c r="E117" i="42"/>
  <c r="D117" i="42"/>
  <c r="C117" i="42"/>
  <c r="P116" i="42"/>
  <c r="O116" i="42"/>
  <c r="N116" i="42"/>
  <c r="M116" i="42"/>
  <c r="L116" i="42"/>
  <c r="K116" i="42"/>
  <c r="J116" i="42"/>
  <c r="E116" i="42"/>
  <c r="D116" i="42"/>
  <c r="C116" i="42"/>
  <c r="P115" i="42"/>
  <c r="O115" i="42"/>
  <c r="N115" i="42"/>
  <c r="M115" i="42"/>
  <c r="L115" i="42"/>
  <c r="K115" i="42"/>
  <c r="J115" i="42"/>
  <c r="E115" i="42"/>
  <c r="D115" i="42"/>
  <c r="C115" i="42"/>
  <c r="P114" i="42"/>
  <c r="O114" i="42"/>
  <c r="N114" i="42"/>
  <c r="M114" i="42"/>
  <c r="L114" i="42"/>
  <c r="K114" i="42"/>
  <c r="J114" i="42"/>
  <c r="E114" i="42"/>
  <c r="D114" i="42"/>
  <c r="C114" i="42"/>
  <c r="P113" i="42"/>
  <c r="O113" i="42"/>
  <c r="N113" i="42"/>
  <c r="M113" i="42"/>
  <c r="L113" i="42"/>
  <c r="K113" i="42"/>
  <c r="J113" i="42"/>
  <c r="E113" i="42"/>
  <c r="D113" i="42"/>
  <c r="C113" i="42"/>
  <c r="P112" i="42"/>
  <c r="O112" i="42"/>
  <c r="N112" i="42"/>
  <c r="M112" i="42"/>
  <c r="L112" i="42"/>
  <c r="K112" i="42"/>
  <c r="J112" i="42"/>
  <c r="E112" i="42"/>
  <c r="D112" i="42"/>
  <c r="C112" i="42"/>
  <c r="P111" i="42"/>
  <c r="O111" i="42"/>
  <c r="N111" i="42"/>
  <c r="M111" i="42"/>
  <c r="L111" i="42"/>
  <c r="K111" i="42"/>
  <c r="J111" i="42"/>
  <c r="E111" i="42"/>
  <c r="D111" i="42"/>
  <c r="C111" i="42"/>
  <c r="P110" i="42"/>
  <c r="O110" i="42"/>
  <c r="N110" i="42"/>
  <c r="M110" i="42"/>
  <c r="L110" i="42"/>
  <c r="K110" i="42"/>
  <c r="J110" i="42"/>
  <c r="E110" i="42"/>
  <c r="D110" i="42"/>
  <c r="C110" i="42"/>
  <c r="P109" i="42"/>
  <c r="O109" i="42"/>
  <c r="N109" i="42"/>
  <c r="M109" i="42"/>
  <c r="L109" i="42"/>
  <c r="K109" i="42"/>
  <c r="J109" i="42"/>
  <c r="E109" i="42"/>
  <c r="D109" i="42"/>
  <c r="C109" i="42"/>
  <c r="G101" i="42"/>
  <c r="F101" i="42"/>
  <c r="E101" i="42"/>
  <c r="D101" i="42"/>
  <c r="C101" i="42"/>
  <c r="P100" i="42"/>
  <c r="O100" i="42"/>
  <c r="N100" i="42"/>
  <c r="M100" i="42"/>
  <c r="L100" i="42"/>
  <c r="G100" i="42"/>
  <c r="F100" i="42"/>
  <c r="E100" i="42"/>
  <c r="D100" i="42"/>
  <c r="C100" i="42"/>
  <c r="P99" i="42"/>
  <c r="O99" i="42"/>
  <c r="N99" i="42"/>
  <c r="M99" i="42"/>
  <c r="L99" i="42"/>
  <c r="G99" i="42"/>
  <c r="F99" i="42"/>
  <c r="E99" i="42"/>
  <c r="D99" i="42"/>
  <c r="C99" i="42"/>
  <c r="P98" i="42"/>
  <c r="O98" i="42"/>
  <c r="N98" i="42"/>
  <c r="M98" i="42"/>
  <c r="L98" i="42"/>
  <c r="G98" i="42"/>
  <c r="F98" i="42"/>
  <c r="E98" i="42"/>
  <c r="D98" i="42"/>
  <c r="C98" i="42"/>
  <c r="P97" i="42"/>
  <c r="O97" i="42"/>
  <c r="N97" i="42"/>
  <c r="M97" i="42"/>
  <c r="L97" i="42"/>
  <c r="G97" i="42"/>
  <c r="F97" i="42"/>
  <c r="E97" i="42"/>
  <c r="D97" i="42"/>
  <c r="C97" i="42"/>
  <c r="P96" i="42"/>
  <c r="O96" i="42"/>
  <c r="N96" i="42"/>
  <c r="M96" i="42"/>
  <c r="L96" i="42"/>
  <c r="G96" i="42"/>
  <c r="F96" i="42"/>
  <c r="E96" i="42"/>
  <c r="D96" i="42"/>
  <c r="C96" i="42"/>
  <c r="P95" i="42"/>
  <c r="O95" i="42"/>
  <c r="N95" i="42"/>
  <c r="M95" i="42"/>
  <c r="L95" i="42"/>
  <c r="G95" i="42"/>
  <c r="F95" i="42"/>
  <c r="E95" i="42"/>
  <c r="D95" i="42"/>
  <c r="C95" i="42"/>
  <c r="P94" i="42"/>
  <c r="O94" i="42"/>
  <c r="N94" i="42"/>
  <c r="M94" i="42"/>
  <c r="L94" i="42"/>
  <c r="G94" i="42"/>
  <c r="F94" i="42"/>
  <c r="E94" i="42"/>
  <c r="D94" i="42"/>
  <c r="C94" i="42"/>
  <c r="P93" i="42"/>
  <c r="O93" i="42"/>
  <c r="N93" i="42"/>
  <c r="M93" i="42"/>
  <c r="L93" i="42"/>
  <c r="G93" i="42"/>
  <c r="F93" i="42"/>
  <c r="E93" i="42"/>
  <c r="D93" i="42"/>
  <c r="C93" i="42"/>
  <c r="P92" i="42"/>
  <c r="O92" i="42"/>
  <c r="N92" i="42"/>
  <c r="M92" i="42"/>
  <c r="L92" i="42"/>
  <c r="G83" i="42"/>
  <c r="E83" i="42"/>
  <c r="C83" i="42"/>
  <c r="G82" i="42"/>
  <c r="E82" i="42"/>
  <c r="C82" i="42"/>
  <c r="G81" i="42"/>
  <c r="E81" i="42"/>
  <c r="C81" i="42"/>
  <c r="G80" i="42"/>
  <c r="E80" i="42"/>
  <c r="C80" i="42"/>
  <c r="G79" i="42"/>
  <c r="E79" i="42"/>
  <c r="C79" i="42"/>
  <c r="G78" i="42"/>
  <c r="E78" i="42"/>
  <c r="C78" i="42"/>
  <c r="G77" i="42"/>
  <c r="E77" i="42"/>
  <c r="C77" i="42"/>
  <c r="G76" i="42"/>
  <c r="E76" i="42"/>
  <c r="C76" i="42"/>
  <c r="G75" i="42"/>
  <c r="E75" i="42"/>
  <c r="C75" i="42"/>
  <c r="N67" i="42"/>
  <c r="M67" i="42"/>
  <c r="L67" i="42"/>
  <c r="K67" i="42"/>
  <c r="J67" i="42"/>
  <c r="I67" i="42"/>
  <c r="H67" i="42"/>
  <c r="G67" i="42"/>
  <c r="F67" i="42"/>
  <c r="E67" i="42"/>
  <c r="D67" i="42"/>
  <c r="C67" i="42"/>
  <c r="N66" i="42"/>
  <c r="M66" i="42"/>
  <c r="L66" i="42"/>
  <c r="K66" i="42"/>
  <c r="J66" i="42"/>
  <c r="I66" i="42"/>
  <c r="H66" i="42"/>
  <c r="G66" i="42"/>
  <c r="F66" i="42"/>
  <c r="E66" i="42"/>
  <c r="D66" i="42"/>
  <c r="C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N64" i="42"/>
  <c r="M64" i="42"/>
  <c r="L64" i="42"/>
  <c r="K64" i="42"/>
  <c r="J64" i="42"/>
  <c r="I64" i="42"/>
  <c r="H64" i="42"/>
  <c r="G64" i="42"/>
  <c r="F64" i="42"/>
  <c r="E64" i="42"/>
  <c r="D64" i="42"/>
  <c r="C64" i="42"/>
  <c r="N63" i="42"/>
  <c r="M63" i="42"/>
  <c r="L63" i="42"/>
  <c r="K63" i="42"/>
  <c r="J63" i="42"/>
  <c r="I63" i="42"/>
  <c r="H63" i="42"/>
  <c r="G63" i="42"/>
  <c r="F63" i="42"/>
  <c r="E63" i="42"/>
  <c r="D63" i="42"/>
  <c r="C63" i="42"/>
  <c r="N62" i="42"/>
  <c r="M62" i="42"/>
  <c r="L62" i="42"/>
  <c r="K62" i="42"/>
  <c r="J62" i="42"/>
  <c r="I62" i="42"/>
  <c r="H62" i="42"/>
  <c r="G62" i="42"/>
  <c r="F62" i="42"/>
  <c r="E62" i="42"/>
  <c r="D62" i="42"/>
  <c r="C62" i="42"/>
  <c r="N61" i="42"/>
  <c r="M61" i="42"/>
  <c r="L61" i="42"/>
  <c r="K61" i="42"/>
  <c r="J61" i="42"/>
  <c r="I61" i="42"/>
  <c r="H61" i="42"/>
  <c r="G61" i="42"/>
  <c r="F61" i="42"/>
  <c r="E61" i="42"/>
  <c r="D61" i="42"/>
  <c r="C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N59" i="42"/>
  <c r="M59" i="42"/>
  <c r="L59" i="42"/>
  <c r="K59" i="42"/>
  <c r="J59" i="42"/>
  <c r="I59" i="42"/>
  <c r="H59" i="42"/>
  <c r="G59" i="42"/>
  <c r="F59" i="42"/>
  <c r="E59" i="42"/>
  <c r="D59" i="42"/>
  <c r="C59" i="42"/>
  <c r="N50" i="42"/>
  <c r="M50" i="42"/>
  <c r="L50" i="42"/>
  <c r="K50" i="42"/>
  <c r="J50" i="42"/>
  <c r="I50" i="42"/>
  <c r="H50" i="42"/>
  <c r="F50" i="42"/>
  <c r="E50" i="42"/>
  <c r="D50" i="42"/>
  <c r="C50" i="42"/>
  <c r="B50" i="42"/>
  <c r="J44" i="42"/>
  <c r="I44" i="42"/>
  <c r="H44" i="42"/>
  <c r="F44" i="42"/>
  <c r="E44" i="42"/>
  <c r="D44" i="42"/>
  <c r="C44" i="42"/>
  <c r="B44" i="42"/>
  <c r="P36" i="42"/>
  <c r="O36" i="42"/>
  <c r="N36" i="42"/>
  <c r="M36" i="42"/>
  <c r="L36" i="42"/>
  <c r="K36" i="42"/>
  <c r="J36" i="42"/>
  <c r="D36" i="42"/>
  <c r="C36" i="42"/>
  <c r="B36" i="42"/>
  <c r="F30" i="42"/>
  <c r="E30" i="42"/>
  <c r="D30" i="42"/>
  <c r="C30" i="42"/>
  <c r="B30" i="42"/>
  <c r="N29" i="42"/>
  <c r="M29" i="42"/>
  <c r="L29" i="42"/>
  <c r="K29" i="42"/>
  <c r="J29" i="42"/>
  <c r="F23" i="42"/>
  <c r="D23" i="42"/>
  <c r="B23" i="42"/>
  <c r="Q18" i="42"/>
  <c r="P18" i="42"/>
  <c r="O18" i="42"/>
  <c r="N18" i="42"/>
  <c r="M18" i="42"/>
  <c r="L18" i="42"/>
  <c r="K18" i="42"/>
  <c r="J18" i="42"/>
  <c r="I18" i="42"/>
  <c r="H18" i="42"/>
  <c r="G18" i="42"/>
  <c r="C16" i="42"/>
  <c r="B16" i="42"/>
  <c r="J10" i="42"/>
  <c r="I10" i="42"/>
  <c r="H10" i="42"/>
  <c r="G10" i="42"/>
  <c r="F10" i="42"/>
  <c r="E10" i="42"/>
  <c r="D10" i="42"/>
  <c r="C10" i="42"/>
  <c r="B10" i="42"/>
  <c r="K4" i="42"/>
  <c r="E4" i="42"/>
  <c r="D4" i="42"/>
  <c r="C4" i="42"/>
  <c r="B4" i="42"/>
  <c r="B2" i="42"/>
  <c r="R283" i="39"/>
  <c r="Q283" i="39"/>
  <c r="P283" i="39"/>
  <c r="O283" i="39"/>
  <c r="N283" i="39"/>
  <c r="M283" i="39"/>
  <c r="L283" i="39"/>
  <c r="J283" i="39"/>
  <c r="I283" i="39"/>
  <c r="H283" i="39"/>
  <c r="G283" i="39"/>
  <c r="F283" i="39"/>
  <c r="R282" i="39"/>
  <c r="Q282" i="39"/>
  <c r="P282" i="39"/>
  <c r="O282" i="39"/>
  <c r="N282" i="39"/>
  <c r="M282" i="39"/>
  <c r="L282" i="39"/>
  <c r="J282" i="39"/>
  <c r="I282" i="39"/>
  <c r="H282" i="39"/>
  <c r="G282" i="39"/>
  <c r="F282" i="39"/>
  <c r="R281" i="39"/>
  <c r="Q281" i="39"/>
  <c r="P281" i="39"/>
  <c r="O281" i="39"/>
  <c r="N281" i="39"/>
  <c r="M281" i="39"/>
  <c r="L281" i="39"/>
  <c r="J281" i="39"/>
  <c r="I281" i="39"/>
  <c r="H281" i="39"/>
  <c r="G281" i="39"/>
  <c r="F281" i="39"/>
  <c r="R280" i="39"/>
  <c r="Q280" i="39"/>
  <c r="P280" i="39"/>
  <c r="O280" i="39"/>
  <c r="N280" i="39"/>
  <c r="M280" i="39"/>
  <c r="L280" i="39"/>
  <c r="J280" i="39"/>
  <c r="I280" i="39"/>
  <c r="H280" i="39"/>
  <c r="G280" i="39"/>
  <c r="F280" i="39"/>
  <c r="R279" i="39"/>
  <c r="Q279" i="39"/>
  <c r="P279" i="39"/>
  <c r="O279" i="39"/>
  <c r="N279" i="39"/>
  <c r="M279" i="39"/>
  <c r="L279" i="39"/>
  <c r="J279" i="39"/>
  <c r="I279" i="39"/>
  <c r="H279" i="39"/>
  <c r="G279" i="39"/>
  <c r="F279" i="39"/>
  <c r="R278" i="39"/>
  <c r="Q278" i="39"/>
  <c r="P278" i="39"/>
  <c r="O278" i="39"/>
  <c r="N278" i="39"/>
  <c r="M278" i="39"/>
  <c r="L278" i="39"/>
  <c r="J278" i="39"/>
  <c r="I278" i="39"/>
  <c r="H278" i="39"/>
  <c r="G278" i="39"/>
  <c r="F278" i="39"/>
  <c r="R277" i="39"/>
  <c r="Q277" i="39"/>
  <c r="P277" i="39"/>
  <c r="O277" i="39"/>
  <c r="N277" i="39"/>
  <c r="M277" i="39"/>
  <c r="L277" i="39"/>
  <c r="J277" i="39"/>
  <c r="I277" i="39"/>
  <c r="H277" i="39"/>
  <c r="G277" i="39"/>
  <c r="F277" i="39"/>
  <c r="R276" i="39"/>
  <c r="Q276" i="39"/>
  <c r="P276" i="39"/>
  <c r="O276" i="39"/>
  <c r="N276" i="39"/>
  <c r="M276" i="39"/>
  <c r="L276" i="39"/>
  <c r="J276" i="39"/>
  <c r="I276" i="39"/>
  <c r="H276" i="39"/>
  <c r="G276" i="39"/>
  <c r="F276" i="39"/>
  <c r="R275" i="39"/>
  <c r="Q275" i="39"/>
  <c r="P275" i="39"/>
  <c r="O275" i="39"/>
  <c r="N275" i="39"/>
  <c r="M275" i="39"/>
  <c r="L275" i="39"/>
  <c r="J275" i="39"/>
  <c r="I275" i="39"/>
  <c r="H275" i="39"/>
  <c r="G275" i="39"/>
  <c r="F275" i="39"/>
  <c r="R274" i="39"/>
  <c r="Q274" i="39"/>
  <c r="P274" i="39"/>
  <c r="O274" i="39"/>
  <c r="N274" i="39"/>
  <c r="M274" i="39"/>
  <c r="L274" i="39"/>
  <c r="J274" i="39"/>
  <c r="I274" i="39"/>
  <c r="H274" i="39"/>
  <c r="G274" i="39"/>
  <c r="F274" i="39"/>
  <c r="R273" i="39"/>
  <c r="Q273" i="39"/>
  <c r="P273" i="39"/>
  <c r="O273" i="39"/>
  <c r="N273" i="39"/>
  <c r="M273" i="39"/>
  <c r="L273" i="39"/>
  <c r="J273" i="39"/>
  <c r="I273" i="39"/>
  <c r="H273" i="39"/>
  <c r="G273" i="39"/>
  <c r="F273" i="39"/>
  <c r="R272" i="39"/>
  <c r="R284" i="39" s="1"/>
  <c r="Q272" i="39"/>
  <c r="P272" i="39"/>
  <c r="P284" i="39" s="1"/>
  <c r="O272" i="39"/>
  <c r="O284" i="39" s="1"/>
  <c r="N272" i="39"/>
  <c r="N284" i="39" s="1"/>
  <c r="M272" i="39"/>
  <c r="L272" i="39"/>
  <c r="L284" i="39" s="1"/>
  <c r="J272" i="39"/>
  <c r="J284" i="39" s="1"/>
  <c r="I272" i="39"/>
  <c r="H272" i="39"/>
  <c r="H284" i="39" s="1"/>
  <c r="G272" i="39"/>
  <c r="G284" i="39" s="1"/>
  <c r="F272" i="39"/>
  <c r="F284" i="39" s="1"/>
  <c r="N265" i="39"/>
  <c r="M265" i="39"/>
  <c r="L265" i="39"/>
  <c r="J265" i="39"/>
  <c r="I265" i="39"/>
  <c r="H265" i="39"/>
  <c r="G265" i="39"/>
  <c r="F265" i="39"/>
  <c r="N264" i="39"/>
  <c r="M264" i="39"/>
  <c r="L264" i="39"/>
  <c r="J264" i="39"/>
  <c r="I264" i="39"/>
  <c r="H264" i="39"/>
  <c r="G264" i="39"/>
  <c r="F264" i="39"/>
  <c r="N263" i="39"/>
  <c r="M263" i="39"/>
  <c r="L263" i="39"/>
  <c r="J263" i="39"/>
  <c r="I263" i="39"/>
  <c r="H263" i="39"/>
  <c r="G263" i="39"/>
  <c r="F263" i="39"/>
  <c r="N262" i="39"/>
  <c r="M262" i="39"/>
  <c r="L262" i="39"/>
  <c r="J262" i="39"/>
  <c r="I262" i="39"/>
  <c r="H262" i="39"/>
  <c r="G262" i="39"/>
  <c r="F262" i="39"/>
  <c r="N261" i="39"/>
  <c r="M261" i="39"/>
  <c r="L261" i="39"/>
  <c r="J261" i="39"/>
  <c r="I261" i="39"/>
  <c r="H261" i="39"/>
  <c r="G261" i="39"/>
  <c r="F261" i="39"/>
  <c r="N260" i="39"/>
  <c r="M260" i="39"/>
  <c r="L260" i="39"/>
  <c r="J260" i="39"/>
  <c r="I260" i="39"/>
  <c r="H260" i="39"/>
  <c r="G260" i="39"/>
  <c r="F260" i="39"/>
  <c r="N259" i="39"/>
  <c r="M259" i="39"/>
  <c r="L259" i="39"/>
  <c r="J259" i="39"/>
  <c r="I259" i="39"/>
  <c r="H259" i="39"/>
  <c r="G259" i="39"/>
  <c r="F259" i="39"/>
  <c r="N258" i="39"/>
  <c r="M258" i="39"/>
  <c r="L258" i="39"/>
  <c r="J258" i="39"/>
  <c r="I258" i="39"/>
  <c r="H258" i="39"/>
  <c r="G258" i="39"/>
  <c r="F258" i="39"/>
  <c r="N257" i="39"/>
  <c r="M257" i="39"/>
  <c r="L257" i="39"/>
  <c r="J257" i="39"/>
  <c r="I257" i="39"/>
  <c r="H257" i="39"/>
  <c r="G257" i="39"/>
  <c r="F257" i="39"/>
  <c r="N256" i="39"/>
  <c r="M256" i="39"/>
  <c r="L256" i="39"/>
  <c r="J256" i="39"/>
  <c r="I256" i="39"/>
  <c r="H256" i="39"/>
  <c r="G256" i="39"/>
  <c r="F256" i="39"/>
  <c r="N255" i="39"/>
  <c r="M255" i="39"/>
  <c r="L255" i="39"/>
  <c r="J255" i="39"/>
  <c r="I255" i="39"/>
  <c r="H255" i="39"/>
  <c r="G255" i="39"/>
  <c r="F255" i="39"/>
  <c r="N254" i="39"/>
  <c r="M254" i="39"/>
  <c r="M266" i="39" s="1"/>
  <c r="L254" i="39"/>
  <c r="J254" i="39"/>
  <c r="I254" i="39"/>
  <c r="H254" i="39"/>
  <c r="H266" i="39" s="1"/>
  <c r="G254" i="39"/>
  <c r="F254" i="39"/>
  <c r="L245" i="39"/>
  <c r="K245" i="39"/>
  <c r="J245" i="39"/>
  <c r="I245" i="39"/>
  <c r="H245" i="39"/>
  <c r="G245" i="39"/>
  <c r="F245" i="39"/>
  <c r="L244" i="39"/>
  <c r="K244" i="39"/>
  <c r="J244" i="39"/>
  <c r="I244" i="39"/>
  <c r="H244" i="39"/>
  <c r="G244" i="39"/>
  <c r="F244" i="39"/>
  <c r="L243" i="39"/>
  <c r="K243" i="39"/>
  <c r="J243" i="39"/>
  <c r="I243" i="39"/>
  <c r="H243" i="39"/>
  <c r="G243" i="39"/>
  <c r="F243" i="39"/>
  <c r="L242" i="39"/>
  <c r="K242" i="39"/>
  <c r="J242" i="39"/>
  <c r="I242" i="39"/>
  <c r="H242" i="39"/>
  <c r="G242" i="39"/>
  <c r="F242" i="39"/>
  <c r="L241" i="39"/>
  <c r="K241" i="39"/>
  <c r="J241" i="39"/>
  <c r="I241" i="39"/>
  <c r="H241" i="39"/>
  <c r="G241" i="39"/>
  <c r="F241" i="39"/>
  <c r="L240" i="39"/>
  <c r="K240" i="39"/>
  <c r="J240" i="39"/>
  <c r="I240" i="39"/>
  <c r="H240" i="39"/>
  <c r="G240" i="39"/>
  <c r="F240" i="39"/>
  <c r="L239" i="39"/>
  <c r="K239" i="39"/>
  <c r="J239" i="39"/>
  <c r="I239" i="39"/>
  <c r="H239" i="39"/>
  <c r="G239" i="39"/>
  <c r="F239" i="39"/>
  <c r="L238" i="39"/>
  <c r="K238" i="39"/>
  <c r="J238" i="39"/>
  <c r="I238" i="39"/>
  <c r="H238" i="39"/>
  <c r="G238" i="39"/>
  <c r="F238" i="39"/>
  <c r="L237" i="39"/>
  <c r="K237" i="39"/>
  <c r="J237" i="39"/>
  <c r="I237" i="39"/>
  <c r="H237" i="39"/>
  <c r="G237" i="39"/>
  <c r="F237" i="39"/>
  <c r="L236" i="39"/>
  <c r="K236" i="39"/>
  <c r="J236" i="39"/>
  <c r="I236" i="39"/>
  <c r="H236" i="39"/>
  <c r="G236" i="39"/>
  <c r="F236" i="39"/>
  <c r="L235" i="39"/>
  <c r="K235" i="39"/>
  <c r="J235" i="39"/>
  <c r="I235" i="39"/>
  <c r="H235" i="39"/>
  <c r="G235" i="39"/>
  <c r="F235" i="39"/>
  <c r="L234" i="39"/>
  <c r="K234" i="39"/>
  <c r="J234" i="39"/>
  <c r="I234" i="39"/>
  <c r="H234" i="39"/>
  <c r="G234" i="39"/>
  <c r="F234" i="39"/>
  <c r="H227" i="39"/>
  <c r="G227" i="39"/>
  <c r="F227" i="39"/>
  <c r="H226" i="39"/>
  <c r="G226" i="39"/>
  <c r="F226" i="39"/>
  <c r="H225" i="39"/>
  <c r="G225" i="39"/>
  <c r="F225" i="39"/>
  <c r="H224" i="39"/>
  <c r="G224" i="39"/>
  <c r="F224" i="39"/>
  <c r="H223" i="39"/>
  <c r="G223" i="39"/>
  <c r="F223" i="39"/>
  <c r="H222" i="39"/>
  <c r="G222" i="39"/>
  <c r="F222" i="39"/>
  <c r="H221" i="39"/>
  <c r="G221" i="39"/>
  <c r="F221" i="39"/>
  <c r="H220" i="39"/>
  <c r="G220" i="39"/>
  <c r="F220" i="39"/>
  <c r="H219" i="39"/>
  <c r="G219" i="39"/>
  <c r="F219" i="39"/>
  <c r="H218" i="39"/>
  <c r="G218" i="39"/>
  <c r="F218" i="39"/>
  <c r="H217" i="39"/>
  <c r="G217" i="39"/>
  <c r="F217" i="39"/>
  <c r="H216" i="39"/>
  <c r="G216" i="39"/>
  <c r="F216" i="39"/>
  <c r="J209" i="39"/>
  <c r="I209" i="39"/>
  <c r="H209" i="39"/>
  <c r="G209" i="39"/>
  <c r="F209" i="39"/>
  <c r="J208" i="39"/>
  <c r="I208" i="39"/>
  <c r="H208" i="39"/>
  <c r="G208" i="39"/>
  <c r="F208" i="39"/>
  <c r="J207" i="39"/>
  <c r="I207" i="39"/>
  <c r="H207" i="39"/>
  <c r="G207" i="39"/>
  <c r="F207" i="39"/>
  <c r="J206" i="39"/>
  <c r="I206" i="39"/>
  <c r="H206" i="39"/>
  <c r="G206" i="39"/>
  <c r="F206" i="39"/>
  <c r="J205" i="39"/>
  <c r="I205" i="39"/>
  <c r="H205" i="39"/>
  <c r="G205" i="39"/>
  <c r="F205" i="39"/>
  <c r="J204" i="39"/>
  <c r="I204" i="39"/>
  <c r="H204" i="39"/>
  <c r="G204" i="39"/>
  <c r="F204" i="39"/>
  <c r="J203" i="39"/>
  <c r="I203" i="39"/>
  <c r="H203" i="39"/>
  <c r="G203" i="39"/>
  <c r="F203" i="39"/>
  <c r="J202" i="39"/>
  <c r="I202" i="39"/>
  <c r="H202" i="39"/>
  <c r="G202" i="39"/>
  <c r="F202" i="39"/>
  <c r="J201" i="39"/>
  <c r="I201" i="39"/>
  <c r="H201" i="39"/>
  <c r="G201" i="39"/>
  <c r="F201" i="39"/>
  <c r="J200" i="39"/>
  <c r="I200" i="39"/>
  <c r="H200" i="39"/>
  <c r="G200" i="39"/>
  <c r="F200" i="39"/>
  <c r="J199" i="39"/>
  <c r="I199" i="39"/>
  <c r="H199" i="39"/>
  <c r="G199" i="39"/>
  <c r="F199" i="39"/>
  <c r="J198" i="39"/>
  <c r="I198" i="39"/>
  <c r="H198" i="39"/>
  <c r="G198" i="39"/>
  <c r="F198" i="39"/>
  <c r="J190" i="39"/>
  <c r="I190" i="39"/>
  <c r="H190" i="39"/>
  <c r="G190" i="39"/>
  <c r="F190" i="39"/>
  <c r="J189" i="39"/>
  <c r="I189" i="39"/>
  <c r="H189" i="39"/>
  <c r="G189" i="39"/>
  <c r="F189" i="39"/>
  <c r="J188" i="39"/>
  <c r="I188" i="39"/>
  <c r="H188" i="39"/>
  <c r="G188" i="39"/>
  <c r="F188" i="39"/>
  <c r="J187" i="39"/>
  <c r="I187" i="39"/>
  <c r="H187" i="39"/>
  <c r="G187" i="39"/>
  <c r="F187" i="39"/>
  <c r="J186" i="39"/>
  <c r="I186" i="39"/>
  <c r="H186" i="39"/>
  <c r="G186" i="39"/>
  <c r="F186" i="39"/>
  <c r="J185" i="39"/>
  <c r="I185" i="39"/>
  <c r="H185" i="39"/>
  <c r="G185" i="39"/>
  <c r="F185" i="39"/>
  <c r="J184" i="39"/>
  <c r="I184" i="39"/>
  <c r="H184" i="39"/>
  <c r="G184" i="39"/>
  <c r="F184" i="39"/>
  <c r="J183" i="39"/>
  <c r="I183" i="39"/>
  <c r="H183" i="39"/>
  <c r="G183" i="39"/>
  <c r="F183" i="39"/>
  <c r="J182" i="39"/>
  <c r="I182" i="39"/>
  <c r="H182" i="39"/>
  <c r="G182" i="39"/>
  <c r="F182" i="39"/>
  <c r="J181" i="39"/>
  <c r="I181" i="39"/>
  <c r="H181" i="39"/>
  <c r="G181" i="39"/>
  <c r="F181" i="39"/>
  <c r="J180" i="39"/>
  <c r="I180" i="39"/>
  <c r="H180" i="39"/>
  <c r="G180" i="39"/>
  <c r="F180" i="39"/>
  <c r="J179" i="39"/>
  <c r="I179" i="39"/>
  <c r="H179" i="39"/>
  <c r="G179" i="39"/>
  <c r="F179" i="39"/>
  <c r="J170" i="39"/>
  <c r="H170" i="39"/>
  <c r="F170" i="39"/>
  <c r="J169" i="39"/>
  <c r="H169" i="39"/>
  <c r="F169" i="39"/>
  <c r="J168" i="39"/>
  <c r="H168" i="39"/>
  <c r="F168" i="39"/>
  <c r="J167" i="39"/>
  <c r="H167" i="39"/>
  <c r="F167" i="39"/>
  <c r="J166" i="39"/>
  <c r="H166" i="39"/>
  <c r="F166" i="39"/>
  <c r="J165" i="39"/>
  <c r="H165" i="39"/>
  <c r="F165" i="39"/>
  <c r="J164" i="39"/>
  <c r="H164" i="39"/>
  <c r="F164" i="39"/>
  <c r="J163" i="39"/>
  <c r="H163" i="39"/>
  <c r="F163" i="39"/>
  <c r="J162" i="39"/>
  <c r="H162" i="39"/>
  <c r="F162" i="39"/>
  <c r="J161" i="39"/>
  <c r="H161" i="39"/>
  <c r="F161" i="39"/>
  <c r="J160" i="39"/>
  <c r="H160" i="39"/>
  <c r="F160" i="39"/>
  <c r="J159" i="39"/>
  <c r="H159" i="39"/>
  <c r="F159" i="39"/>
  <c r="O151" i="39"/>
  <c r="N151" i="39"/>
  <c r="M151" i="39"/>
  <c r="L151" i="39"/>
  <c r="K151" i="39"/>
  <c r="J151" i="39"/>
  <c r="I151" i="39"/>
  <c r="G151" i="39"/>
  <c r="F151" i="39"/>
  <c r="E151" i="39"/>
  <c r="D151" i="39"/>
  <c r="C151" i="39"/>
  <c r="O150" i="39"/>
  <c r="N150" i="39"/>
  <c r="M150" i="39"/>
  <c r="L150" i="39"/>
  <c r="K150" i="39"/>
  <c r="J150" i="39"/>
  <c r="I150" i="39"/>
  <c r="G150" i="39"/>
  <c r="F150" i="39"/>
  <c r="E150" i="39"/>
  <c r="D150" i="39"/>
  <c r="C150" i="39"/>
  <c r="O149" i="39"/>
  <c r="N149" i="39"/>
  <c r="M149" i="39"/>
  <c r="L149" i="39"/>
  <c r="K149" i="39"/>
  <c r="J149" i="39"/>
  <c r="I149" i="39"/>
  <c r="G149" i="39"/>
  <c r="F149" i="39"/>
  <c r="E149" i="39"/>
  <c r="D149" i="39"/>
  <c r="C149" i="39"/>
  <c r="O148" i="39"/>
  <c r="N148" i="39"/>
  <c r="M148" i="39"/>
  <c r="L148" i="39"/>
  <c r="K148" i="39"/>
  <c r="J148" i="39"/>
  <c r="I148" i="39"/>
  <c r="G148" i="39"/>
  <c r="F148" i="39"/>
  <c r="E148" i="39"/>
  <c r="D148" i="39"/>
  <c r="C148" i="39"/>
  <c r="O147" i="39"/>
  <c r="N147" i="39"/>
  <c r="M147" i="39"/>
  <c r="L147" i="39"/>
  <c r="K147" i="39"/>
  <c r="J147" i="39"/>
  <c r="I147" i="39"/>
  <c r="G147" i="39"/>
  <c r="F147" i="39"/>
  <c r="E147" i="39"/>
  <c r="D147" i="39"/>
  <c r="C147" i="39"/>
  <c r="O146" i="39"/>
  <c r="N146" i="39"/>
  <c r="M146" i="39"/>
  <c r="L146" i="39"/>
  <c r="K146" i="39"/>
  <c r="J146" i="39"/>
  <c r="I146" i="39"/>
  <c r="G146" i="39"/>
  <c r="F146" i="39"/>
  <c r="E146" i="39"/>
  <c r="D146" i="39"/>
  <c r="C146" i="39"/>
  <c r="O145" i="39"/>
  <c r="N145" i="39"/>
  <c r="M145" i="39"/>
  <c r="L145" i="39"/>
  <c r="K145" i="39"/>
  <c r="J145" i="39"/>
  <c r="I145" i="39"/>
  <c r="G145" i="39"/>
  <c r="F145" i="39"/>
  <c r="E145" i="39"/>
  <c r="D145" i="39"/>
  <c r="C145" i="39"/>
  <c r="O144" i="39"/>
  <c r="N144" i="39"/>
  <c r="M144" i="39"/>
  <c r="L144" i="39"/>
  <c r="K144" i="39"/>
  <c r="J144" i="39"/>
  <c r="I144" i="39"/>
  <c r="G144" i="39"/>
  <c r="F144" i="39"/>
  <c r="E144" i="39"/>
  <c r="D144" i="39"/>
  <c r="C144" i="39"/>
  <c r="O143" i="39"/>
  <c r="O152" i="39" s="1"/>
  <c r="N143" i="39"/>
  <c r="N152" i="39" s="1"/>
  <c r="M143" i="39"/>
  <c r="M152" i="39" s="1"/>
  <c r="L143" i="39"/>
  <c r="K143" i="39"/>
  <c r="K152" i="39" s="1"/>
  <c r="J143" i="39"/>
  <c r="J152" i="39" s="1"/>
  <c r="I143" i="39"/>
  <c r="G143" i="39"/>
  <c r="G152" i="39" s="1"/>
  <c r="F143" i="39"/>
  <c r="E143" i="39"/>
  <c r="E152" i="39" s="1"/>
  <c r="D143" i="39"/>
  <c r="C143" i="39"/>
  <c r="K135" i="39"/>
  <c r="J135" i="39"/>
  <c r="I135" i="39"/>
  <c r="G135" i="39"/>
  <c r="F135" i="39"/>
  <c r="E135" i="39"/>
  <c r="D135" i="39"/>
  <c r="C135" i="39"/>
  <c r="K134" i="39"/>
  <c r="J134" i="39"/>
  <c r="I134" i="39"/>
  <c r="G134" i="39"/>
  <c r="F134" i="39"/>
  <c r="E134" i="39"/>
  <c r="D134" i="39"/>
  <c r="C134" i="39"/>
  <c r="K133" i="39"/>
  <c r="J133" i="39"/>
  <c r="I133" i="39"/>
  <c r="G133" i="39"/>
  <c r="F133" i="39"/>
  <c r="E133" i="39"/>
  <c r="D133" i="39"/>
  <c r="C133" i="39"/>
  <c r="K132" i="39"/>
  <c r="J132" i="39"/>
  <c r="I132" i="39"/>
  <c r="G132" i="39"/>
  <c r="F132" i="39"/>
  <c r="E132" i="39"/>
  <c r="D132" i="39"/>
  <c r="C132" i="39"/>
  <c r="K131" i="39"/>
  <c r="J131" i="39"/>
  <c r="I131" i="39"/>
  <c r="G131" i="39"/>
  <c r="F131" i="39"/>
  <c r="E131" i="39"/>
  <c r="D131" i="39"/>
  <c r="C131" i="39"/>
  <c r="K130" i="39"/>
  <c r="J130" i="39"/>
  <c r="I130" i="39"/>
  <c r="G130" i="39"/>
  <c r="F130" i="39"/>
  <c r="E130" i="39"/>
  <c r="D130" i="39"/>
  <c r="C130" i="39"/>
  <c r="K129" i="39"/>
  <c r="J129" i="39"/>
  <c r="I129" i="39"/>
  <c r="G129" i="39"/>
  <c r="F129" i="39"/>
  <c r="E129" i="39"/>
  <c r="D129" i="39"/>
  <c r="C129" i="39"/>
  <c r="K128" i="39"/>
  <c r="J128" i="39"/>
  <c r="I128" i="39"/>
  <c r="G128" i="39"/>
  <c r="F128" i="39"/>
  <c r="E128" i="39"/>
  <c r="D128" i="39"/>
  <c r="C128" i="39"/>
  <c r="K127" i="39"/>
  <c r="K136" i="39" s="1"/>
  <c r="J127" i="39"/>
  <c r="I127" i="39"/>
  <c r="G127" i="39"/>
  <c r="G136" i="39" s="1"/>
  <c r="F127" i="39"/>
  <c r="E127" i="39"/>
  <c r="E136" i="39" s="1"/>
  <c r="D127" i="39"/>
  <c r="C127" i="39"/>
  <c r="P117" i="39"/>
  <c r="O117" i="39"/>
  <c r="N117" i="39"/>
  <c r="M117" i="39"/>
  <c r="L117" i="39"/>
  <c r="K117" i="39"/>
  <c r="J117" i="39"/>
  <c r="E117" i="39"/>
  <c r="D117" i="39"/>
  <c r="C117" i="39"/>
  <c r="P116" i="39"/>
  <c r="O116" i="39"/>
  <c r="N116" i="39"/>
  <c r="M116" i="39"/>
  <c r="L116" i="39"/>
  <c r="K116" i="39"/>
  <c r="J116" i="39"/>
  <c r="E116" i="39"/>
  <c r="D116" i="39"/>
  <c r="C116" i="39"/>
  <c r="P115" i="39"/>
  <c r="O115" i="39"/>
  <c r="N115" i="39"/>
  <c r="M115" i="39"/>
  <c r="L115" i="39"/>
  <c r="K115" i="39"/>
  <c r="J115" i="39"/>
  <c r="E115" i="39"/>
  <c r="D115" i="39"/>
  <c r="C115" i="39"/>
  <c r="P114" i="39"/>
  <c r="O114" i="39"/>
  <c r="N114" i="39"/>
  <c r="M114" i="39"/>
  <c r="L114" i="39"/>
  <c r="K114" i="39"/>
  <c r="J114" i="39"/>
  <c r="E114" i="39"/>
  <c r="D114" i="39"/>
  <c r="C114" i="39"/>
  <c r="P113" i="39"/>
  <c r="O113" i="39"/>
  <c r="N113" i="39"/>
  <c r="M113" i="39"/>
  <c r="L113" i="39"/>
  <c r="K113" i="39"/>
  <c r="J113" i="39"/>
  <c r="E113" i="39"/>
  <c r="D113" i="39"/>
  <c r="C113" i="39"/>
  <c r="P112" i="39"/>
  <c r="O112" i="39"/>
  <c r="N112" i="39"/>
  <c r="M112" i="39"/>
  <c r="L112" i="39"/>
  <c r="K112" i="39"/>
  <c r="J112" i="39"/>
  <c r="E112" i="39"/>
  <c r="D112" i="39"/>
  <c r="C112" i="39"/>
  <c r="P111" i="39"/>
  <c r="O111" i="39"/>
  <c r="N111" i="39"/>
  <c r="M111" i="39"/>
  <c r="L111" i="39"/>
  <c r="K111" i="39"/>
  <c r="J111" i="39"/>
  <c r="E111" i="39"/>
  <c r="D111" i="39"/>
  <c r="C111" i="39"/>
  <c r="P110" i="39"/>
  <c r="O110" i="39"/>
  <c r="N110" i="39"/>
  <c r="M110" i="39"/>
  <c r="L110" i="39"/>
  <c r="K110" i="39"/>
  <c r="J110" i="39"/>
  <c r="E110" i="39"/>
  <c r="D110" i="39"/>
  <c r="C110" i="39"/>
  <c r="P109" i="39"/>
  <c r="O109" i="39"/>
  <c r="N109" i="39"/>
  <c r="M109" i="39"/>
  <c r="L109" i="39"/>
  <c r="K109" i="39"/>
  <c r="J109" i="39"/>
  <c r="E109" i="39"/>
  <c r="D109" i="39"/>
  <c r="C109" i="39"/>
  <c r="G101" i="39"/>
  <c r="F101" i="39"/>
  <c r="E101" i="39"/>
  <c r="D101" i="39"/>
  <c r="C101" i="39"/>
  <c r="P100" i="39"/>
  <c r="O100" i="39"/>
  <c r="N100" i="39"/>
  <c r="M100" i="39"/>
  <c r="L100" i="39"/>
  <c r="G100" i="39"/>
  <c r="F100" i="39"/>
  <c r="E100" i="39"/>
  <c r="D100" i="39"/>
  <c r="C100" i="39"/>
  <c r="P99" i="39"/>
  <c r="O99" i="39"/>
  <c r="N99" i="39"/>
  <c r="M99" i="39"/>
  <c r="L99" i="39"/>
  <c r="G99" i="39"/>
  <c r="F99" i="39"/>
  <c r="E99" i="39"/>
  <c r="D99" i="39"/>
  <c r="C99" i="39"/>
  <c r="P98" i="39"/>
  <c r="O98" i="39"/>
  <c r="N98" i="39"/>
  <c r="M98" i="39"/>
  <c r="L98" i="39"/>
  <c r="G98" i="39"/>
  <c r="F98" i="39"/>
  <c r="E98" i="39"/>
  <c r="D98" i="39"/>
  <c r="C98" i="39"/>
  <c r="P97" i="39"/>
  <c r="O97" i="39"/>
  <c r="N97" i="39"/>
  <c r="M97" i="39"/>
  <c r="L97" i="39"/>
  <c r="G97" i="39"/>
  <c r="F97" i="39"/>
  <c r="E97" i="39"/>
  <c r="D97" i="39"/>
  <c r="C97" i="39"/>
  <c r="P96" i="39"/>
  <c r="O96" i="39"/>
  <c r="N96" i="39"/>
  <c r="M96" i="39"/>
  <c r="L96" i="39"/>
  <c r="G96" i="39"/>
  <c r="F96" i="39"/>
  <c r="E96" i="39"/>
  <c r="D96" i="39"/>
  <c r="C96" i="39"/>
  <c r="P95" i="39"/>
  <c r="O95" i="39"/>
  <c r="N95" i="39"/>
  <c r="M95" i="39"/>
  <c r="L95" i="39"/>
  <c r="G95" i="39"/>
  <c r="F95" i="39"/>
  <c r="E95" i="39"/>
  <c r="D95" i="39"/>
  <c r="C95" i="39"/>
  <c r="P94" i="39"/>
  <c r="O94" i="39"/>
  <c r="N94" i="39"/>
  <c r="M94" i="39"/>
  <c r="L94" i="39"/>
  <c r="G94" i="39"/>
  <c r="F94" i="39"/>
  <c r="E94" i="39"/>
  <c r="D94" i="39"/>
  <c r="C94" i="39"/>
  <c r="P93" i="39"/>
  <c r="O93" i="39"/>
  <c r="N93" i="39"/>
  <c r="M93" i="39"/>
  <c r="L93" i="39"/>
  <c r="G93" i="39"/>
  <c r="F93" i="39"/>
  <c r="E93" i="39"/>
  <c r="D93" i="39"/>
  <c r="C93" i="39"/>
  <c r="P92" i="39"/>
  <c r="O92" i="39"/>
  <c r="N92" i="39"/>
  <c r="M92" i="39"/>
  <c r="L92" i="39"/>
  <c r="G83" i="39"/>
  <c r="E83" i="39"/>
  <c r="C83" i="39"/>
  <c r="G82" i="39"/>
  <c r="E82" i="39"/>
  <c r="C82" i="39"/>
  <c r="G81" i="39"/>
  <c r="E81" i="39"/>
  <c r="C81" i="39"/>
  <c r="G80" i="39"/>
  <c r="E80" i="39"/>
  <c r="C80" i="39"/>
  <c r="G79" i="39"/>
  <c r="E79" i="39"/>
  <c r="C79" i="39"/>
  <c r="G78" i="39"/>
  <c r="E78" i="39"/>
  <c r="C78" i="39"/>
  <c r="G77" i="39"/>
  <c r="E77" i="39"/>
  <c r="C77" i="39"/>
  <c r="G76" i="39"/>
  <c r="E76" i="39"/>
  <c r="C76" i="39"/>
  <c r="G75" i="39"/>
  <c r="E75" i="39"/>
  <c r="C75" i="39"/>
  <c r="N67" i="39"/>
  <c r="M67" i="39"/>
  <c r="L67" i="39"/>
  <c r="K67" i="39"/>
  <c r="J67" i="39"/>
  <c r="I67" i="39"/>
  <c r="H67" i="39"/>
  <c r="G67" i="39"/>
  <c r="F67" i="39"/>
  <c r="E67" i="39"/>
  <c r="D67" i="39"/>
  <c r="C67" i="39"/>
  <c r="N66" i="39"/>
  <c r="M66" i="39"/>
  <c r="L66" i="39"/>
  <c r="K66" i="39"/>
  <c r="J66" i="39"/>
  <c r="I66" i="39"/>
  <c r="H66" i="39"/>
  <c r="G66" i="39"/>
  <c r="F66" i="39"/>
  <c r="E66" i="39"/>
  <c r="D66" i="39"/>
  <c r="C66" i="39"/>
  <c r="N65" i="39"/>
  <c r="M65" i="39"/>
  <c r="L65" i="39"/>
  <c r="K65" i="39"/>
  <c r="J65" i="39"/>
  <c r="I65" i="39"/>
  <c r="H65" i="39"/>
  <c r="G65" i="39"/>
  <c r="F65" i="39"/>
  <c r="E65" i="39"/>
  <c r="D65" i="39"/>
  <c r="C65" i="39"/>
  <c r="N64" i="39"/>
  <c r="M64" i="39"/>
  <c r="L64" i="39"/>
  <c r="K64" i="39"/>
  <c r="J64" i="39"/>
  <c r="I64" i="39"/>
  <c r="H64" i="39"/>
  <c r="G64" i="39"/>
  <c r="F64" i="39"/>
  <c r="E64" i="39"/>
  <c r="D64" i="39"/>
  <c r="C64" i="39"/>
  <c r="N63" i="39"/>
  <c r="M63" i="39"/>
  <c r="L63" i="39"/>
  <c r="K63" i="39"/>
  <c r="J63" i="39"/>
  <c r="I63" i="39"/>
  <c r="H63" i="39"/>
  <c r="G63" i="39"/>
  <c r="F63" i="39"/>
  <c r="E63" i="39"/>
  <c r="D63" i="39"/>
  <c r="C63" i="39"/>
  <c r="N62" i="39"/>
  <c r="M62" i="39"/>
  <c r="L62" i="39"/>
  <c r="K62" i="39"/>
  <c r="J62" i="39"/>
  <c r="I62" i="39"/>
  <c r="H62" i="39"/>
  <c r="G62" i="39"/>
  <c r="F62" i="39"/>
  <c r="E62" i="39"/>
  <c r="D62" i="39"/>
  <c r="C62" i="39"/>
  <c r="N61" i="39"/>
  <c r="M61" i="39"/>
  <c r="L61" i="39"/>
  <c r="K61" i="39"/>
  <c r="J61" i="39"/>
  <c r="I61" i="39"/>
  <c r="H61" i="39"/>
  <c r="G61" i="39"/>
  <c r="F61" i="39"/>
  <c r="E61" i="39"/>
  <c r="D61" i="39"/>
  <c r="C61" i="39"/>
  <c r="N60" i="39"/>
  <c r="M60" i="39"/>
  <c r="L60" i="39"/>
  <c r="K60" i="39"/>
  <c r="J60" i="39"/>
  <c r="I60" i="39"/>
  <c r="H60" i="39"/>
  <c r="G60" i="39"/>
  <c r="F60" i="39"/>
  <c r="E60" i="39"/>
  <c r="D60" i="39"/>
  <c r="C60" i="39"/>
  <c r="N59" i="39"/>
  <c r="M59" i="39"/>
  <c r="L59" i="39"/>
  <c r="L68" i="39" s="1"/>
  <c r="K59" i="39"/>
  <c r="K68" i="39" s="1"/>
  <c r="J59" i="39"/>
  <c r="I59" i="39"/>
  <c r="H59" i="39"/>
  <c r="H68" i="39" s="1"/>
  <c r="G59" i="39"/>
  <c r="G68" i="39" s="1"/>
  <c r="F59" i="39"/>
  <c r="E59" i="39"/>
  <c r="D59" i="39"/>
  <c r="D68" i="39" s="1"/>
  <c r="C59" i="39"/>
  <c r="N50" i="39"/>
  <c r="M50" i="39"/>
  <c r="L50" i="39"/>
  <c r="K50" i="39"/>
  <c r="J50" i="39"/>
  <c r="I50" i="39"/>
  <c r="H50" i="39"/>
  <c r="F50" i="39"/>
  <c r="E50" i="39"/>
  <c r="D50" i="39"/>
  <c r="C50" i="39"/>
  <c r="B50" i="39"/>
  <c r="J44" i="39"/>
  <c r="I44" i="39"/>
  <c r="H44" i="39"/>
  <c r="F44" i="39"/>
  <c r="E44" i="39"/>
  <c r="D44" i="39"/>
  <c r="C44" i="39"/>
  <c r="B44" i="39"/>
  <c r="P36" i="39"/>
  <c r="O36" i="39"/>
  <c r="N36" i="39"/>
  <c r="M36" i="39"/>
  <c r="L36" i="39"/>
  <c r="K36" i="39"/>
  <c r="J36" i="39"/>
  <c r="D36" i="39"/>
  <c r="C36" i="39"/>
  <c r="B36" i="39"/>
  <c r="F30" i="39"/>
  <c r="E30" i="39"/>
  <c r="D30" i="39"/>
  <c r="C30" i="39"/>
  <c r="B30" i="39"/>
  <c r="N29" i="39"/>
  <c r="M29" i="39"/>
  <c r="L29" i="39"/>
  <c r="K29" i="39"/>
  <c r="J29" i="39"/>
  <c r="F23" i="39"/>
  <c r="D23" i="39"/>
  <c r="B23" i="39"/>
  <c r="Q18" i="39"/>
  <c r="P18" i="39"/>
  <c r="O18" i="39"/>
  <c r="N18" i="39"/>
  <c r="M18" i="39"/>
  <c r="L18" i="39"/>
  <c r="K18" i="39"/>
  <c r="J18" i="39"/>
  <c r="I18" i="39"/>
  <c r="H18" i="39"/>
  <c r="G18" i="39"/>
  <c r="C16" i="39"/>
  <c r="B16" i="39"/>
  <c r="J10" i="39"/>
  <c r="I10" i="39"/>
  <c r="H10" i="39"/>
  <c r="G10" i="39"/>
  <c r="F10" i="39"/>
  <c r="E10" i="39"/>
  <c r="D10" i="39"/>
  <c r="C10" i="39"/>
  <c r="B10" i="39"/>
  <c r="K4" i="39"/>
  <c r="E4" i="39"/>
  <c r="D4" i="39"/>
  <c r="C4" i="39"/>
  <c r="B4" i="39"/>
  <c r="B2" i="39"/>
  <c r="R283" i="36"/>
  <c r="Q283" i="36"/>
  <c r="P283" i="36"/>
  <c r="O283" i="36"/>
  <c r="N283" i="36"/>
  <c r="M283" i="36"/>
  <c r="L283" i="36"/>
  <c r="J283" i="36"/>
  <c r="I283" i="36"/>
  <c r="H283" i="36"/>
  <c r="G283" i="36"/>
  <c r="F283" i="36"/>
  <c r="R282" i="36"/>
  <c r="Q282" i="36"/>
  <c r="P282" i="36"/>
  <c r="O282" i="36"/>
  <c r="N282" i="36"/>
  <c r="M282" i="36"/>
  <c r="L282" i="36"/>
  <c r="J282" i="36"/>
  <c r="I282" i="36"/>
  <c r="H282" i="36"/>
  <c r="G282" i="36"/>
  <c r="F282" i="36"/>
  <c r="R281" i="36"/>
  <c r="Q281" i="36"/>
  <c r="P281" i="36"/>
  <c r="O281" i="36"/>
  <c r="N281" i="36"/>
  <c r="M281" i="36"/>
  <c r="L281" i="36"/>
  <c r="J281" i="36"/>
  <c r="I281" i="36"/>
  <c r="H281" i="36"/>
  <c r="G281" i="36"/>
  <c r="F281" i="36"/>
  <c r="R280" i="36"/>
  <c r="Q280" i="36"/>
  <c r="P280" i="36"/>
  <c r="O280" i="36"/>
  <c r="N280" i="36"/>
  <c r="M280" i="36"/>
  <c r="L280" i="36"/>
  <c r="J280" i="36"/>
  <c r="I280" i="36"/>
  <c r="H280" i="36"/>
  <c r="G280" i="36"/>
  <c r="F280" i="36"/>
  <c r="R279" i="36"/>
  <c r="Q279" i="36"/>
  <c r="P279" i="36"/>
  <c r="O279" i="36"/>
  <c r="N279" i="36"/>
  <c r="M279" i="36"/>
  <c r="L279" i="36"/>
  <c r="J279" i="36"/>
  <c r="I279" i="36"/>
  <c r="H279" i="36"/>
  <c r="G279" i="36"/>
  <c r="F279" i="36"/>
  <c r="R278" i="36"/>
  <c r="Q278" i="36"/>
  <c r="P278" i="36"/>
  <c r="O278" i="36"/>
  <c r="N278" i="36"/>
  <c r="M278" i="36"/>
  <c r="L278" i="36"/>
  <c r="J278" i="36"/>
  <c r="I278" i="36"/>
  <c r="H278" i="36"/>
  <c r="G278" i="36"/>
  <c r="F278" i="36"/>
  <c r="R277" i="36"/>
  <c r="Q277" i="36"/>
  <c r="P277" i="36"/>
  <c r="O277" i="36"/>
  <c r="N277" i="36"/>
  <c r="M277" i="36"/>
  <c r="L277" i="36"/>
  <c r="J277" i="36"/>
  <c r="I277" i="36"/>
  <c r="H277" i="36"/>
  <c r="G277" i="36"/>
  <c r="F277" i="36"/>
  <c r="R276" i="36"/>
  <c r="Q276" i="36"/>
  <c r="P276" i="36"/>
  <c r="O276" i="36"/>
  <c r="N276" i="36"/>
  <c r="M276" i="36"/>
  <c r="L276" i="36"/>
  <c r="J276" i="36"/>
  <c r="I276" i="36"/>
  <c r="H276" i="36"/>
  <c r="G276" i="36"/>
  <c r="F276" i="36"/>
  <c r="R275" i="36"/>
  <c r="Q275" i="36"/>
  <c r="P275" i="36"/>
  <c r="O275" i="36"/>
  <c r="N275" i="36"/>
  <c r="M275" i="36"/>
  <c r="L275" i="36"/>
  <c r="J275" i="36"/>
  <c r="I275" i="36"/>
  <c r="H275" i="36"/>
  <c r="G275" i="36"/>
  <c r="F275" i="36"/>
  <c r="R274" i="36"/>
  <c r="Q274" i="36"/>
  <c r="P274" i="36"/>
  <c r="O274" i="36"/>
  <c r="N274" i="36"/>
  <c r="M274" i="36"/>
  <c r="L274" i="36"/>
  <c r="J274" i="36"/>
  <c r="I274" i="36"/>
  <c r="H274" i="36"/>
  <c r="G274" i="36"/>
  <c r="F274" i="36"/>
  <c r="R273" i="36"/>
  <c r="Q273" i="36"/>
  <c r="P273" i="36"/>
  <c r="O273" i="36"/>
  <c r="N273" i="36"/>
  <c r="M273" i="36"/>
  <c r="L273" i="36"/>
  <c r="J273" i="36"/>
  <c r="I273" i="36"/>
  <c r="H273" i="36"/>
  <c r="G273" i="36"/>
  <c r="F273" i="36"/>
  <c r="R272" i="36"/>
  <c r="R284" i="36" s="1"/>
  <c r="Q272" i="36"/>
  <c r="Q284" i="36" s="1"/>
  <c r="P272" i="36"/>
  <c r="P284" i="36" s="1"/>
  <c r="O272" i="36"/>
  <c r="O284" i="36" s="1"/>
  <c r="N272" i="36"/>
  <c r="N284" i="36" s="1"/>
  <c r="M272" i="36"/>
  <c r="M284" i="36" s="1"/>
  <c r="L272" i="36"/>
  <c r="J272" i="36"/>
  <c r="J284" i="36" s="1"/>
  <c r="I272" i="36"/>
  <c r="I284" i="36" s="1"/>
  <c r="H272" i="36"/>
  <c r="H284" i="36" s="1"/>
  <c r="G272" i="36"/>
  <c r="G284" i="36" s="1"/>
  <c r="F272" i="36"/>
  <c r="N265" i="36"/>
  <c r="M265" i="36"/>
  <c r="L265" i="36"/>
  <c r="J265" i="36"/>
  <c r="I265" i="36"/>
  <c r="H265" i="36"/>
  <c r="G265" i="36"/>
  <c r="F265" i="36"/>
  <c r="N264" i="36"/>
  <c r="M264" i="36"/>
  <c r="L264" i="36"/>
  <c r="J264" i="36"/>
  <c r="I264" i="36"/>
  <c r="H264" i="36"/>
  <c r="G264" i="36"/>
  <c r="F264" i="36"/>
  <c r="N263" i="36"/>
  <c r="M263" i="36"/>
  <c r="L263" i="36"/>
  <c r="J263" i="36"/>
  <c r="I263" i="36"/>
  <c r="H263" i="36"/>
  <c r="G263" i="36"/>
  <c r="F263" i="36"/>
  <c r="N262" i="36"/>
  <c r="M262" i="36"/>
  <c r="L262" i="36"/>
  <c r="J262" i="36"/>
  <c r="I262" i="36"/>
  <c r="H262" i="36"/>
  <c r="G262" i="36"/>
  <c r="F262" i="36"/>
  <c r="N261" i="36"/>
  <c r="M261" i="36"/>
  <c r="L261" i="36"/>
  <c r="J261" i="36"/>
  <c r="I261" i="36"/>
  <c r="H261" i="36"/>
  <c r="G261" i="36"/>
  <c r="F261" i="36"/>
  <c r="N260" i="36"/>
  <c r="M260" i="36"/>
  <c r="L260" i="36"/>
  <c r="J260" i="36"/>
  <c r="I260" i="36"/>
  <c r="H260" i="36"/>
  <c r="G260" i="36"/>
  <c r="F260" i="36"/>
  <c r="N259" i="36"/>
  <c r="M259" i="36"/>
  <c r="L259" i="36"/>
  <c r="J259" i="36"/>
  <c r="I259" i="36"/>
  <c r="H259" i="36"/>
  <c r="G259" i="36"/>
  <c r="F259" i="36"/>
  <c r="N258" i="36"/>
  <c r="M258" i="36"/>
  <c r="L258" i="36"/>
  <c r="J258" i="36"/>
  <c r="I258" i="36"/>
  <c r="H258" i="36"/>
  <c r="G258" i="36"/>
  <c r="F258" i="36"/>
  <c r="N257" i="36"/>
  <c r="M257" i="36"/>
  <c r="L257" i="36"/>
  <c r="J257" i="36"/>
  <c r="I257" i="36"/>
  <c r="H257" i="36"/>
  <c r="G257" i="36"/>
  <c r="F257" i="36"/>
  <c r="N256" i="36"/>
  <c r="M256" i="36"/>
  <c r="L256" i="36"/>
  <c r="J256" i="36"/>
  <c r="I256" i="36"/>
  <c r="H256" i="36"/>
  <c r="G256" i="36"/>
  <c r="F256" i="36"/>
  <c r="N255" i="36"/>
  <c r="M255" i="36"/>
  <c r="L255" i="36"/>
  <c r="J255" i="36"/>
  <c r="I255" i="36"/>
  <c r="H255" i="36"/>
  <c r="G255" i="36"/>
  <c r="F255" i="36"/>
  <c r="N254" i="36"/>
  <c r="M254" i="36"/>
  <c r="M266" i="36" s="1"/>
  <c r="L254" i="36"/>
  <c r="J254" i="36"/>
  <c r="I254" i="36"/>
  <c r="H254" i="36"/>
  <c r="H266" i="36" s="1"/>
  <c r="G254" i="36"/>
  <c r="F254" i="36"/>
  <c r="L245" i="36"/>
  <c r="K245" i="36"/>
  <c r="J245" i="36"/>
  <c r="I245" i="36"/>
  <c r="H245" i="36"/>
  <c r="G245" i="36"/>
  <c r="F245" i="36"/>
  <c r="L244" i="36"/>
  <c r="K244" i="36"/>
  <c r="J244" i="36"/>
  <c r="I244" i="36"/>
  <c r="H244" i="36"/>
  <c r="G244" i="36"/>
  <c r="F244" i="36"/>
  <c r="L243" i="36"/>
  <c r="K243" i="36"/>
  <c r="J243" i="36"/>
  <c r="I243" i="36"/>
  <c r="H243" i="36"/>
  <c r="G243" i="36"/>
  <c r="F243" i="36"/>
  <c r="L242" i="36"/>
  <c r="K242" i="36"/>
  <c r="J242" i="36"/>
  <c r="I242" i="36"/>
  <c r="H242" i="36"/>
  <c r="G242" i="36"/>
  <c r="F242" i="36"/>
  <c r="L241" i="36"/>
  <c r="K241" i="36"/>
  <c r="J241" i="36"/>
  <c r="I241" i="36"/>
  <c r="H241" i="36"/>
  <c r="G241" i="36"/>
  <c r="F241" i="36"/>
  <c r="L240" i="36"/>
  <c r="K240" i="36"/>
  <c r="J240" i="36"/>
  <c r="I240" i="36"/>
  <c r="H240" i="36"/>
  <c r="G240" i="36"/>
  <c r="F240" i="36"/>
  <c r="L239" i="36"/>
  <c r="K239" i="36"/>
  <c r="J239" i="36"/>
  <c r="I239" i="36"/>
  <c r="H239" i="36"/>
  <c r="G239" i="36"/>
  <c r="F239" i="36"/>
  <c r="L238" i="36"/>
  <c r="K238" i="36"/>
  <c r="J238" i="36"/>
  <c r="I238" i="36"/>
  <c r="H238" i="36"/>
  <c r="G238" i="36"/>
  <c r="F238" i="36"/>
  <c r="L237" i="36"/>
  <c r="K237" i="36"/>
  <c r="J237" i="36"/>
  <c r="I237" i="36"/>
  <c r="H237" i="36"/>
  <c r="G237" i="36"/>
  <c r="F237" i="36"/>
  <c r="L236" i="36"/>
  <c r="K236" i="36"/>
  <c r="J236" i="36"/>
  <c r="I236" i="36"/>
  <c r="H236" i="36"/>
  <c r="G236" i="36"/>
  <c r="F236" i="36"/>
  <c r="L235" i="36"/>
  <c r="K235" i="36"/>
  <c r="J235" i="36"/>
  <c r="I235" i="36"/>
  <c r="H235" i="36"/>
  <c r="G235" i="36"/>
  <c r="F235" i="36"/>
  <c r="L234" i="36"/>
  <c r="K234" i="36"/>
  <c r="J234" i="36"/>
  <c r="I234" i="36"/>
  <c r="H234" i="36"/>
  <c r="G234" i="36"/>
  <c r="F234" i="36"/>
  <c r="H227" i="36"/>
  <c r="G227" i="36"/>
  <c r="F227" i="36"/>
  <c r="H226" i="36"/>
  <c r="G226" i="36"/>
  <c r="F226" i="36"/>
  <c r="H225" i="36"/>
  <c r="G225" i="36"/>
  <c r="F225" i="36"/>
  <c r="H224" i="36"/>
  <c r="G224" i="36"/>
  <c r="F224" i="36"/>
  <c r="H223" i="36"/>
  <c r="G223" i="36"/>
  <c r="F223" i="36"/>
  <c r="H222" i="36"/>
  <c r="G222" i="36"/>
  <c r="F222" i="36"/>
  <c r="H221" i="36"/>
  <c r="G221" i="36"/>
  <c r="F221" i="36"/>
  <c r="H220" i="36"/>
  <c r="G220" i="36"/>
  <c r="F220" i="36"/>
  <c r="H219" i="36"/>
  <c r="G219" i="36"/>
  <c r="F219" i="36"/>
  <c r="H218" i="36"/>
  <c r="G218" i="36"/>
  <c r="F218" i="36"/>
  <c r="H217" i="36"/>
  <c r="G217" i="36"/>
  <c r="F217" i="36"/>
  <c r="H216" i="36"/>
  <c r="G216" i="36"/>
  <c r="F216" i="36"/>
  <c r="J209" i="36"/>
  <c r="I209" i="36"/>
  <c r="H209" i="36"/>
  <c r="G209" i="36"/>
  <c r="F209" i="36"/>
  <c r="J208" i="36"/>
  <c r="I208" i="36"/>
  <c r="H208" i="36"/>
  <c r="G208" i="36"/>
  <c r="F208" i="36"/>
  <c r="J207" i="36"/>
  <c r="I207" i="36"/>
  <c r="H207" i="36"/>
  <c r="G207" i="36"/>
  <c r="F207" i="36"/>
  <c r="J206" i="36"/>
  <c r="I206" i="36"/>
  <c r="H206" i="36"/>
  <c r="G206" i="36"/>
  <c r="F206" i="36"/>
  <c r="J205" i="36"/>
  <c r="I205" i="36"/>
  <c r="H205" i="36"/>
  <c r="G205" i="36"/>
  <c r="F205" i="36"/>
  <c r="J204" i="36"/>
  <c r="I204" i="36"/>
  <c r="H204" i="36"/>
  <c r="G204" i="36"/>
  <c r="F204" i="36"/>
  <c r="J203" i="36"/>
  <c r="I203" i="36"/>
  <c r="H203" i="36"/>
  <c r="G203" i="36"/>
  <c r="F203" i="36"/>
  <c r="J202" i="36"/>
  <c r="I202" i="36"/>
  <c r="H202" i="36"/>
  <c r="G202" i="36"/>
  <c r="F202" i="36"/>
  <c r="J201" i="36"/>
  <c r="I201" i="36"/>
  <c r="H201" i="36"/>
  <c r="G201" i="36"/>
  <c r="F201" i="36"/>
  <c r="J200" i="36"/>
  <c r="I200" i="36"/>
  <c r="H200" i="36"/>
  <c r="G200" i="36"/>
  <c r="F200" i="36"/>
  <c r="J199" i="36"/>
  <c r="I199" i="36"/>
  <c r="H199" i="36"/>
  <c r="G199" i="36"/>
  <c r="F199" i="36"/>
  <c r="J198" i="36"/>
  <c r="I198" i="36"/>
  <c r="H198" i="36"/>
  <c r="G198" i="36"/>
  <c r="F198" i="36"/>
  <c r="J190" i="36"/>
  <c r="I190" i="36"/>
  <c r="H190" i="36"/>
  <c r="G190" i="36"/>
  <c r="F190" i="36"/>
  <c r="J189" i="36"/>
  <c r="I189" i="36"/>
  <c r="H189" i="36"/>
  <c r="G189" i="36"/>
  <c r="F189" i="36"/>
  <c r="J188" i="36"/>
  <c r="I188" i="36"/>
  <c r="H188" i="36"/>
  <c r="G188" i="36"/>
  <c r="F188" i="36"/>
  <c r="J187" i="36"/>
  <c r="I187" i="36"/>
  <c r="H187" i="36"/>
  <c r="G187" i="36"/>
  <c r="F187" i="36"/>
  <c r="J186" i="36"/>
  <c r="I186" i="36"/>
  <c r="H186" i="36"/>
  <c r="G186" i="36"/>
  <c r="F186" i="36"/>
  <c r="J185" i="36"/>
  <c r="I185" i="36"/>
  <c r="H185" i="36"/>
  <c r="G185" i="36"/>
  <c r="F185" i="36"/>
  <c r="J184" i="36"/>
  <c r="I184" i="36"/>
  <c r="H184" i="36"/>
  <c r="G184" i="36"/>
  <c r="F184" i="36"/>
  <c r="J183" i="36"/>
  <c r="I183" i="36"/>
  <c r="H183" i="36"/>
  <c r="G183" i="36"/>
  <c r="F183" i="36"/>
  <c r="J182" i="36"/>
  <c r="I182" i="36"/>
  <c r="H182" i="36"/>
  <c r="G182" i="36"/>
  <c r="F182" i="36"/>
  <c r="J181" i="36"/>
  <c r="I181" i="36"/>
  <c r="H181" i="36"/>
  <c r="G181" i="36"/>
  <c r="F181" i="36"/>
  <c r="J180" i="36"/>
  <c r="I180" i="36"/>
  <c r="H180" i="36"/>
  <c r="G180" i="36"/>
  <c r="F180" i="36"/>
  <c r="J179" i="36"/>
  <c r="I179" i="36"/>
  <c r="H179" i="36"/>
  <c r="G179" i="36"/>
  <c r="F179" i="36"/>
  <c r="J170" i="36"/>
  <c r="H170" i="36"/>
  <c r="F170" i="36"/>
  <c r="J169" i="36"/>
  <c r="H169" i="36"/>
  <c r="F169" i="36"/>
  <c r="J168" i="36"/>
  <c r="H168" i="36"/>
  <c r="F168" i="36"/>
  <c r="J167" i="36"/>
  <c r="H167" i="36"/>
  <c r="F167" i="36"/>
  <c r="J166" i="36"/>
  <c r="H166" i="36"/>
  <c r="F166" i="36"/>
  <c r="J165" i="36"/>
  <c r="H165" i="36"/>
  <c r="F165" i="36"/>
  <c r="J164" i="36"/>
  <c r="H164" i="36"/>
  <c r="F164" i="36"/>
  <c r="J163" i="36"/>
  <c r="H163" i="36"/>
  <c r="F163" i="36"/>
  <c r="J162" i="36"/>
  <c r="H162" i="36"/>
  <c r="F162" i="36"/>
  <c r="J161" i="36"/>
  <c r="H161" i="36"/>
  <c r="F161" i="36"/>
  <c r="J160" i="36"/>
  <c r="H160" i="36"/>
  <c r="F160" i="36"/>
  <c r="J159" i="36"/>
  <c r="H159" i="36"/>
  <c r="F159" i="36"/>
  <c r="O151" i="36"/>
  <c r="N151" i="36"/>
  <c r="M151" i="36"/>
  <c r="L151" i="36"/>
  <c r="K151" i="36"/>
  <c r="J151" i="36"/>
  <c r="I151" i="36"/>
  <c r="G151" i="36"/>
  <c r="F151" i="36"/>
  <c r="E151" i="36"/>
  <c r="D151" i="36"/>
  <c r="C151" i="36"/>
  <c r="O150" i="36"/>
  <c r="N150" i="36"/>
  <c r="M150" i="36"/>
  <c r="L150" i="36"/>
  <c r="K150" i="36"/>
  <c r="J150" i="36"/>
  <c r="I150" i="36"/>
  <c r="G150" i="36"/>
  <c r="F150" i="36"/>
  <c r="E150" i="36"/>
  <c r="D150" i="36"/>
  <c r="C150" i="36"/>
  <c r="O149" i="36"/>
  <c r="N149" i="36"/>
  <c r="M149" i="36"/>
  <c r="L149" i="36"/>
  <c r="K149" i="36"/>
  <c r="J149" i="36"/>
  <c r="I149" i="36"/>
  <c r="G149" i="36"/>
  <c r="F149" i="36"/>
  <c r="E149" i="36"/>
  <c r="D149" i="36"/>
  <c r="C149" i="36"/>
  <c r="O148" i="36"/>
  <c r="N148" i="36"/>
  <c r="M148" i="36"/>
  <c r="L148" i="36"/>
  <c r="K148" i="36"/>
  <c r="J148" i="36"/>
  <c r="I148" i="36"/>
  <c r="G148" i="36"/>
  <c r="F148" i="36"/>
  <c r="E148" i="36"/>
  <c r="D148" i="36"/>
  <c r="C148" i="36"/>
  <c r="O147" i="36"/>
  <c r="N147" i="36"/>
  <c r="M147" i="36"/>
  <c r="L147" i="36"/>
  <c r="K147" i="36"/>
  <c r="J147" i="36"/>
  <c r="I147" i="36"/>
  <c r="G147" i="36"/>
  <c r="F147" i="36"/>
  <c r="E147" i="36"/>
  <c r="D147" i="36"/>
  <c r="C147" i="36"/>
  <c r="O146" i="36"/>
  <c r="N146" i="36"/>
  <c r="M146" i="36"/>
  <c r="L146" i="36"/>
  <c r="K146" i="36"/>
  <c r="J146" i="36"/>
  <c r="I146" i="36"/>
  <c r="G146" i="36"/>
  <c r="F146" i="36"/>
  <c r="E146" i="36"/>
  <c r="D146" i="36"/>
  <c r="C146" i="36"/>
  <c r="O145" i="36"/>
  <c r="N145" i="36"/>
  <c r="M145" i="36"/>
  <c r="L145" i="36"/>
  <c r="K145" i="36"/>
  <c r="J145" i="36"/>
  <c r="I145" i="36"/>
  <c r="G145" i="36"/>
  <c r="F145" i="36"/>
  <c r="E145" i="36"/>
  <c r="D145" i="36"/>
  <c r="C145" i="36"/>
  <c r="O144" i="36"/>
  <c r="N144" i="36"/>
  <c r="M144" i="36"/>
  <c r="L144" i="36"/>
  <c r="K144" i="36"/>
  <c r="J144" i="36"/>
  <c r="I144" i="36"/>
  <c r="G144" i="36"/>
  <c r="F144" i="36"/>
  <c r="E144" i="36"/>
  <c r="D144" i="36"/>
  <c r="C144" i="36"/>
  <c r="O143" i="36"/>
  <c r="N143" i="36"/>
  <c r="M143" i="36"/>
  <c r="M152" i="36" s="1"/>
  <c r="L143" i="36"/>
  <c r="L152" i="36" s="1"/>
  <c r="K143" i="36"/>
  <c r="J143" i="36"/>
  <c r="I143" i="36"/>
  <c r="I152" i="36" s="1"/>
  <c r="G143" i="36"/>
  <c r="F143" i="36"/>
  <c r="E143" i="36"/>
  <c r="E152" i="36" s="1"/>
  <c r="D143" i="36"/>
  <c r="D152" i="36" s="1"/>
  <c r="C143" i="36"/>
  <c r="K135" i="36"/>
  <c r="J135" i="36"/>
  <c r="I135" i="36"/>
  <c r="G135" i="36"/>
  <c r="F135" i="36"/>
  <c r="E135" i="36"/>
  <c r="D135" i="36"/>
  <c r="C135" i="36"/>
  <c r="K134" i="36"/>
  <c r="J134" i="36"/>
  <c r="I134" i="36"/>
  <c r="G134" i="36"/>
  <c r="F134" i="36"/>
  <c r="E134" i="36"/>
  <c r="D134" i="36"/>
  <c r="C134" i="36"/>
  <c r="K133" i="36"/>
  <c r="J133" i="36"/>
  <c r="I133" i="36"/>
  <c r="G133" i="36"/>
  <c r="F133" i="36"/>
  <c r="E133" i="36"/>
  <c r="D133" i="36"/>
  <c r="C133" i="36"/>
  <c r="K132" i="36"/>
  <c r="J132" i="36"/>
  <c r="I132" i="36"/>
  <c r="G132" i="36"/>
  <c r="F132" i="36"/>
  <c r="E132" i="36"/>
  <c r="D132" i="36"/>
  <c r="C132" i="36"/>
  <c r="K131" i="36"/>
  <c r="J131" i="36"/>
  <c r="I131" i="36"/>
  <c r="G131" i="36"/>
  <c r="F131" i="36"/>
  <c r="E131" i="36"/>
  <c r="D131" i="36"/>
  <c r="C131" i="36"/>
  <c r="K130" i="36"/>
  <c r="J130" i="36"/>
  <c r="I130" i="36"/>
  <c r="G130" i="36"/>
  <c r="F130" i="36"/>
  <c r="E130" i="36"/>
  <c r="D130" i="36"/>
  <c r="C130" i="36"/>
  <c r="K129" i="36"/>
  <c r="J129" i="36"/>
  <c r="I129" i="36"/>
  <c r="G129" i="36"/>
  <c r="F129" i="36"/>
  <c r="E129" i="36"/>
  <c r="D129" i="36"/>
  <c r="C129" i="36"/>
  <c r="K128" i="36"/>
  <c r="J128" i="36"/>
  <c r="I128" i="36"/>
  <c r="G128" i="36"/>
  <c r="F128" i="36"/>
  <c r="E128" i="36"/>
  <c r="D128" i="36"/>
  <c r="C128" i="36"/>
  <c r="K127" i="36"/>
  <c r="J127" i="36"/>
  <c r="I127" i="36"/>
  <c r="G127" i="36"/>
  <c r="F127" i="36"/>
  <c r="E127" i="36"/>
  <c r="D127" i="36"/>
  <c r="C127" i="36"/>
  <c r="P117" i="36"/>
  <c r="O117" i="36"/>
  <c r="N117" i="36"/>
  <c r="M117" i="36"/>
  <c r="L117" i="36"/>
  <c r="K117" i="36"/>
  <c r="J117" i="36"/>
  <c r="E117" i="36"/>
  <c r="D117" i="36"/>
  <c r="C117" i="36"/>
  <c r="P116" i="36"/>
  <c r="O116" i="36"/>
  <c r="N116" i="36"/>
  <c r="M116" i="36"/>
  <c r="L116" i="36"/>
  <c r="K116" i="36"/>
  <c r="J116" i="36"/>
  <c r="E116" i="36"/>
  <c r="D116" i="36"/>
  <c r="C116" i="36"/>
  <c r="P115" i="36"/>
  <c r="O115" i="36"/>
  <c r="N115" i="36"/>
  <c r="M115" i="36"/>
  <c r="L115" i="36"/>
  <c r="K115" i="36"/>
  <c r="J115" i="36"/>
  <c r="E115" i="36"/>
  <c r="D115" i="36"/>
  <c r="C115" i="36"/>
  <c r="P114" i="36"/>
  <c r="O114" i="36"/>
  <c r="N114" i="36"/>
  <c r="M114" i="36"/>
  <c r="L114" i="36"/>
  <c r="K114" i="36"/>
  <c r="J114" i="36"/>
  <c r="E114" i="36"/>
  <c r="D114" i="36"/>
  <c r="C114" i="36"/>
  <c r="P113" i="36"/>
  <c r="O113" i="36"/>
  <c r="N113" i="36"/>
  <c r="M113" i="36"/>
  <c r="L113" i="36"/>
  <c r="K113" i="36"/>
  <c r="J113" i="36"/>
  <c r="E113" i="36"/>
  <c r="D113" i="36"/>
  <c r="C113" i="36"/>
  <c r="P112" i="36"/>
  <c r="O112" i="36"/>
  <c r="N112" i="36"/>
  <c r="M112" i="36"/>
  <c r="L112" i="36"/>
  <c r="K112" i="36"/>
  <c r="J112" i="36"/>
  <c r="E112" i="36"/>
  <c r="D112" i="36"/>
  <c r="C112" i="36"/>
  <c r="P111" i="36"/>
  <c r="O111" i="36"/>
  <c r="N111" i="36"/>
  <c r="M111" i="36"/>
  <c r="L111" i="36"/>
  <c r="K111" i="36"/>
  <c r="J111" i="36"/>
  <c r="E111" i="36"/>
  <c r="D111" i="36"/>
  <c r="C111" i="36"/>
  <c r="P110" i="36"/>
  <c r="O110" i="36"/>
  <c r="N110" i="36"/>
  <c r="M110" i="36"/>
  <c r="L110" i="36"/>
  <c r="K110" i="36"/>
  <c r="J110" i="36"/>
  <c r="E110" i="36"/>
  <c r="D110" i="36"/>
  <c r="C110" i="36"/>
  <c r="P109" i="36"/>
  <c r="O109" i="36"/>
  <c r="N109" i="36"/>
  <c r="M109" i="36"/>
  <c r="L109" i="36"/>
  <c r="K109" i="36"/>
  <c r="J109" i="36"/>
  <c r="E109" i="36"/>
  <c r="D109" i="36"/>
  <c r="C109" i="36"/>
  <c r="G101" i="36"/>
  <c r="F101" i="36"/>
  <c r="E101" i="36"/>
  <c r="D101" i="36"/>
  <c r="C101" i="36"/>
  <c r="P100" i="36"/>
  <c r="O100" i="36"/>
  <c r="N100" i="36"/>
  <c r="M100" i="36"/>
  <c r="L100" i="36"/>
  <c r="G100" i="36"/>
  <c r="F100" i="36"/>
  <c r="E100" i="36"/>
  <c r="D100" i="36"/>
  <c r="C100" i="36"/>
  <c r="P99" i="36"/>
  <c r="O99" i="36"/>
  <c r="N99" i="36"/>
  <c r="M99" i="36"/>
  <c r="L99" i="36"/>
  <c r="G99" i="36"/>
  <c r="F99" i="36"/>
  <c r="E99" i="36"/>
  <c r="D99" i="36"/>
  <c r="C99" i="36"/>
  <c r="P98" i="36"/>
  <c r="O98" i="36"/>
  <c r="N98" i="36"/>
  <c r="M98" i="36"/>
  <c r="L98" i="36"/>
  <c r="G98" i="36"/>
  <c r="F98" i="36"/>
  <c r="E98" i="36"/>
  <c r="D98" i="36"/>
  <c r="C98" i="36"/>
  <c r="P97" i="36"/>
  <c r="O97" i="36"/>
  <c r="N97" i="36"/>
  <c r="M97" i="36"/>
  <c r="L97" i="36"/>
  <c r="G97" i="36"/>
  <c r="F97" i="36"/>
  <c r="E97" i="36"/>
  <c r="D97" i="36"/>
  <c r="C97" i="36"/>
  <c r="P96" i="36"/>
  <c r="O96" i="36"/>
  <c r="N96" i="36"/>
  <c r="M96" i="36"/>
  <c r="L96" i="36"/>
  <c r="G96" i="36"/>
  <c r="F96" i="36"/>
  <c r="E96" i="36"/>
  <c r="D96" i="36"/>
  <c r="C96" i="36"/>
  <c r="P95" i="36"/>
  <c r="O95" i="36"/>
  <c r="N95" i="36"/>
  <c r="M95" i="36"/>
  <c r="L95" i="36"/>
  <c r="G95" i="36"/>
  <c r="F95" i="36"/>
  <c r="E95" i="36"/>
  <c r="D95" i="36"/>
  <c r="C95" i="36"/>
  <c r="P94" i="36"/>
  <c r="O94" i="36"/>
  <c r="N94" i="36"/>
  <c r="M94" i="36"/>
  <c r="L94" i="36"/>
  <c r="G94" i="36"/>
  <c r="F94" i="36"/>
  <c r="E94" i="36"/>
  <c r="D94" i="36"/>
  <c r="C94" i="36"/>
  <c r="P93" i="36"/>
  <c r="O93" i="36"/>
  <c r="N93" i="36"/>
  <c r="M93" i="36"/>
  <c r="L93" i="36"/>
  <c r="G93" i="36"/>
  <c r="F93" i="36"/>
  <c r="E93" i="36"/>
  <c r="D93" i="36"/>
  <c r="C93" i="36"/>
  <c r="P92" i="36"/>
  <c r="O92" i="36"/>
  <c r="N92" i="36"/>
  <c r="M92" i="36"/>
  <c r="L92" i="36"/>
  <c r="G83" i="36"/>
  <c r="E83" i="36"/>
  <c r="C83" i="36"/>
  <c r="G82" i="36"/>
  <c r="E82" i="36"/>
  <c r="C82" i="36"/>
  <c r="G81" i="36"/>
  <c r="E81" i="36"/>
  <c r="C81" i="36"/>
  <c r="G80" i="36"/>
  <c r="E80" i="36"/>
  <c r="C80" i="36"/>
  <c r="G79" i="36"/>
  <c r="E79" i="36"/>
  <c r="C79" i="36"/>
  <c r="G78" i="36"/>
  <c r="E78" i="36"/>
  <c r="C78" i="36"/>
  <c r="G77" i="36"/>
  <c r="E77" i="36"/>
  <c r="C77" i="36"/>
  <c r="G76" i="36"/>
  <c r="E76" i="36"/>
  <c r="C76" i="36"/>
  <c r="G75" i="36"/>
  <c r="E75" i="36"/>
  <c r="C75" i="36"/>
  <c r="N67" i="36"/>
  <c r="M67" i="36"/>
  <c r="L67" i="36"/>
  <c r="K67" i="36"/>
  <c r="J67" i="36"/>
  <c r="I67" i="36"/>
  <c r="H67" i="36"/>
  <c r="G67" i="36"/>
  <c r="F67" i="36"/>
  <c r="E67" i="36"/>
  <c r="D67" i="36"/>
  <c r="C67" i="36"/>
  <c r="N66" i="36"/>
  <c r="M66" i="36"/>
  <c r="L66" i="36"/>
  <c r="K66" i="36"/>
  <c r="J66" i="36"/>
  <c r="I66" i="36"/>
  <c r="H66" i="36"/>
  <c r="G66" i="36"/>
  <c r="F66" i="36"/>
  <c r="E66" i="36"/>
  <c r="D66" i="36"/>
  <c r="C66" i="36"/>
  <c r="N65" i="36"/>
  <c r="M65" i="36"/>
  <c r="L65" i="36"/>
  <c r="K65" i="36"/>
  <c r="J65" i="36"/>
  <c r="I65" i="36"/>
  <c r="H65" i="36"/>
  <c r="G65" i="36"/>
  <c r="F65" i="36"/>
  <c r="E65" i="36"/>
  <c r="D65" i="36"/>
  <c r="C65" i="36"/>
  <c r="N64" i="36"/>
  <c r="M64" i="36"/>
  <c r="L64" i="36"/>
  <c r="K64" i="36"/>
  <c r="J64" i="36"/>
  <c r="I64" i="36"/>
  <c r="H64" i="36"/>
  <c r="G64" i="36"/>
  <c r="F64" i="36"/>
  <c r="E64" i="36"/>
  <c r="D64" i="36"/>
  <c r="C64" i="36"/>
  <c r="N63" i="36"/>
  <c r="M63" i="36"/>
  <c r="L63" i="36"/>
  <c r="K63" i="36"/>
  <c r="J63" i="36"/>
  <c r="I63" i="36"/>
  <c r="H63" i="36"/>
  <c r="G63" i="36"/>
  <c r="F63" i="36"/>
  <c r="E63" i="36"/>
  <c r="D63" i="36"/>
  <c r="C63" i="36"/>
  <c r="N62" i="36"/>
  <c r="M62" i="36"/>
  <c r="L62" i="36"/>
  <c r="K62" i="36"/>
  <c r="J62" i="36"/>
  <c r="I62" i="36"/>
  <c r="H62" i="36"/>
  <c r="G62" i="36"/>
  <c r="F62" i="36"/>
  <c r="E62" i="36"/>
  <c r="D62" i="36"/>
  <c r="C62" i="36"/>
  <c r="N61" i="36"/>
  <c r="M61" i="36"/>
  <c r="L61" i="36"/>
  <c r="K61" i="36"/>
  <c r="J61" i="36"/>
  <c r="I61" i="36"/>
  <c r="H61" i="36"/>
  <c r="G61" i="36"/>
  <c r="F61" i="36"/>
  <c r="E61" i="36"/>
  <c r="D61" i="36"/>
  <c r="C61" i="36"/>
  <c r="N60" i="36"/>
  <c r="M60" i="36"/>
  <c r="L60" i="36"/>
  <c r="K60" i="36"/>
  <c r="J60" i="36"/>
  <c r="I60" i="36"/>
  <c r="H60" i="36"/>
  <c r="G60" i="36"/>
  <c r="F60" i="36"/>
  <c r="E60" i="36"/>
  <c r="D60" i="36"/>
  <c r="C60" i="36"/>
  <c r="N59" i="36"/>
  <c r="N68" i="36" s="1"/>
  <c r="M59" i="36"/>
  <c r="L59" i="36"/>
  <c r="K59" i="36"/>
  <c r="K68" i="36" s="1"/>
  <c r="J59" i="36"/>
  <c r="J68" i="36" s="1"/>
  <c r="I59" i="36"/>
  <c r="H59" i="36"/>
  <c r="G59" i="36"/>
  <c r="G68" i="36" s="1"/>
  <c r="F59" i="36"/>
  <c r="F68" i="36" s="1"/>
  <c r="E59" i="36"/>
  <c r="D59" i="36"/>
  <c r="C59" i="36"/>
  <c r="C68" i="36" s="1"/>
  <c r="N50" i="36"/>
  <c r="M50" i="36"/>
  <c r="L50" i="36"/>
  <c r="K50" i="36"/>
  <c r="J50" i="36"/>
  <c r="I50" i="36"/>
  <c r="H50" i="36"/>
  <c r="F50" i="36"/>
  <c r="E50" i="36"/>
  <c r="D50" i="36"/>
  <c r="C50" i="36"/>
  <c r="B50" i="36"/>
  <c r="J44" i="36"/>
  <c r="I44" i="36"/>
  <c r="H44" i="36"/>
  <c r="F44" i="36"/>
  <c r="E44" i="36"/>
  <c r="D44" i="36"/>
  <c r="C44" i="36"/>
  <c r="B44" i="36"/>
  <c r="P36" i="36"/>
  <c r="O36" i="36"/>
  <c r="N36" i="36"/>
  <c r="M36" i="36"/>
  <c r="L36" i="36"/>
  <c r="K36" i="36"/>
  <c r="J36" i="36"/>
  <c r="D36" i="36"/>
  <c r="C36" i="36"/>
  <c r="B36" i="36"/>
  <c r="F30" i="36"/>
  <c r="E30" i="36"/>
  <c r="D30" i="36"/>
  <c r="C30" i="36"/>
  <c r="B30" i="36"/>
  <c r="N29" i="36"/>
  <c r="M29" i="36"/>
  <c r="L29" i="36"/>
  <c r="K29" i="36"/>
  <c r="J29" i="36"/>
  <c r="F23" i="36"/>
  <c r="D23" i="36"/>
  <c r="B23" i="36"/>
  <c r="Q18" i="36"/>
  <c r="P18" i="36"/>
  <c r="O18" i="36"/>
  <c r="N18" i="36"/>
  <c r="M18" i="36"/>
  <c r="L18" i="36"/>
  <c r="K18" i="36"/>
  <c r="J18" i="36"/>
  <c r="I18" i="36"/>
  <c r="H18" i="36"/>
  <c r="G18" i="36"/>
  <c r="C16" i="36"/>
  <c r="B16" i="36"/>
  <c r="J10" i="36"/>
  <c r="I10" i="36"/>
  <c r="H10" i="36"/>
  <c r="G10" i="36"/>
  <c r="F10" i="36"/>
  <c r="E10" i="36"/>
  <c r="D10" i="36"/>
  <c r="C10" i="36"/>
  <c r="B10" i="36"/>
  <c r="K4" i="36"/>
  <c r="E4" i="36"/>
  <c r="D4" i="36"/>
  <c r="C4" i="36"/>
  <c r="B4" i="36"/>
  <c r="B2" i="36"/>
  <c r="P118" i="45" l="1"/>
  <c r="M101" i="54"/>
  <c r="G102" i="54"/>
  <c r="E102" i="54"/>
  <c r="N118" i="54"/>
  <c r="M118" i="51"/>
  <c r="L127" i="54"/>
  <c r="L129" i="54"/>
  <c r="L130" i="54"/>
  <c r="L131" i="54"/>
  <c r="L132" i="54"/>
  <c r="L133" i="54"/>
  <c r="L134" i="54"/>
  <c r="L135" i="54"/>
  <c r="M162" i="54"/>
  <c r="M166" i="54"/>
  <c r="M170" i="54"/>
  <c r="I219" i="54"/>
  <c r="I223" i="54"/>
  <c r="I227" i="54"/>
  <c r="O266" i="54"/>
  <c r="O255" i="54"/>
  <c r="O256" i="54"/>
  <c r="O257" i="54"/>
  <c r="O258" i="54"/>
  <c r="O259" i="54"/>
  <c r="O260" i="54"/>
  <c r="O261" i="54"/>
  <c r="O262" i="54"/>
  <c r="O263" i="54"/>
  <c r="O264" i="54"/>
  <c r="O265" i="54"/>
  <c r="O101" i="70"/>
  <c r="E102" i="70"/>
  <c r="L118" i="70"/>
  <c r="P101" i="54"/>
  <c r="F102" i="54"/>
  <c r="E118" i="54"/>
  <c r="M118" i="54"/>
  <c r="P101" i="61"/>
  <c r="F102" i="61"/>
  <c r="M118" i="61"/>
  <c r="F116" i="51"/>
  <c r="O254" i="45"/>
  <c r="P118" i="48"/>
  <c r="L128" i="48"/>
  <c r="L130" i="48"/>
  <c r="L132" i="48"/>
  <c r="L134" i="48"/>
  <c r="I23" i="36"/>
  <c r="G84" i="36"/>
  <c r="J81" i="36"/>
  <c r="O101" i="36"/>
  <c r="Q93" i="36"/>
  <c r="H96" i="36"/>
  <c r="H98" i="36"/>
  <c r="Q99" i="36"/>
  <c r="L118" i="36"/>
  <c r="Q110" i="36"/>
  <c r="Q116" i="36"/>
  <c r="J76" i="39"/>
  <c r="J80" i="39"/>
  <c r="J82" i="39"/>
  <c r="H228" i="39"/>
  <c r="I218" i="39"/>
  <c r="I222" i="39"/>
  <c r="I226" i="39"/>
  <c r="F266" i="45"/>
  <c r="J266" i="45"/>
  <c r="O260" i="45"/>
  <c r="J76" i="48"/>
  <c r="J80" i="48"/>
  <c r="P101" i="48"/>
  <c r="F102" i="48"/>
  <c r="M118" i="48"/>
  <c r="D16" i="51"/>
  <c r="M101" i="51"/>
  <c r="C102" i="51"/>
  <c r="G102" i="51"/>
  <c r="L134" i="51"/>
  <c r="L135" i="51"/>
  <c r="M162" i="51"/>
  <c r="M166" i="51"/>
  <c r="M170" i="51"/>
  <c r="I219" i="51"/>
  <c r="I223" i="51"/>
  <c r="I227" i="51"/>
  <c r="M240" i="51"/>
  <c r="M244" i="51"/>
  <c r="K255" i="51"/>
  <c r="O255" i="51"/>
  <c r="O257" i="51"/>
  <c r="O261" i="51"/>
  <c r="O262" i="51"/>
  <c r="O263" i="51"/>
  <c r="O265" i="51"/>
  <c r="L128" i="57"/>
  <c r="L129" i="57"/>
  <c r="L131" i="57"/>
  <c r="O264" i="57"/>
  <c r="K265" i="57"/>
  <c r="M160" i="61"/>
  <c r="M164" i="61"/>
  <c r="M168" i="61"/>
  <c r="N101" i="70"/>
  <c r="D102" i="70"/>
  <c r="O263" i="42"/>
  <c r="K264" i="42"/>
  <c r="K265" i="42"/>
  <c r="O265" i="42"/>
  <c r="K44" i="57"/>
  <c r="O255" i="64"/>
  <c r="D16" i="67"/>
  <c r="R18" i="70"/>
  <c r="G30" i="70"/>
  <c r="E36" i="70"/>
  <c r="J77" i="70"/>
  <c r="J81" i="70"/>
  <c r="F246" i="54"/>
  <c r="J246" i="54"/>
  <c r="I266" i="64"/>
  <c r="N266" i="64"/>
  <c r="E36" i="36"/>
  <c r="J77" i="36"/>
  <c r="E102" i="36"/>
  <c r="H94" i="36"/>
  <c r="Q95" i="36"/>
  <c r="Q97" i="36"/>
  <c r="H100" i="36"/>
  <c r="D118" i="36"/>
  <c r="P118" i="36"/>
  <c r="Q112" i="36"/>
  <c r="Q114" i="36"/>
  <c r="O101" i="48"/>
  <c r="E102" i="48"/>
  <c r="D118" i="48"/>
  <c r="D16" i="36"/>
  <c r="N101" i="36"/>
  <c r="D102" i="36"/>
  <c r="K118" i="36"/>
  <c r="O118" i="36"/>
  <c r="L133" i="36"/>
  <c r="L135" i="36"/>
  <c r="J171" i="36"/>
  <c r="M161" i="36"/>
  <c r="M165" i="36"/>
  <c r="M169" i="36"/>
  <c r="H191" i="36"/>
  <c r="H210" i="36"/>
  <c r="K199" i="36"/>
  <c r="K200" i="36"/>
  <c r="K203" i="36"/>
  <c r="K204" i="36"/>
  <c r="K207" i="36"/>
  <c r="K208" i="36"/>
  <c r="H228" i="36"/>
  <c r="I218" i="36"/>
  <c r="I222" i="36"/>
  <c r="I226" i="36"/>
  <c r="H246" i="36"/>
  <c r="L246" i="36"/>
  <c r="M236" i="36"/>
  <c r="M240" i="36"/>
  <c r="M244" i="36"/>
  <c r="O258" i="36"/>
  <c r="F114" i="39"/>
  <c r="G228" i="39"/>
  <c r="I219" i="39"/>
  <c r="I223" i="39"/>
  <c r="I227" i="39"/>
  <c r="O255" i="39"/>
  <c r="O256" i="39"/>
  <c r="K257" i="39"/>
  <c r="O257" i="39"/>
  <c r="O259" i="39"/>
  <c r="O262" i="36"/>
  <c r="O263" i="36"/>
  <c r="K264" i="36"/>
  <c r="O264" i="36"/>
  <c r="F228" i="39"/>
  <c r="I220" i="39"/>
  <c r="I224" i="39"/>
  <c r="K274" i="39"/>
  <c r="K275" i="39"/>
  <c r="K276" i="39"/>
  <c r="K278" i="39"/>
  <c r="K279" i="39"/>
  <c r="K280" i="39"/>
  <c r="D16" i="42"/>
  <c r="H191" i="42"/>
  <c r="K180" i="42"/>
  <c r="K184" i="42"/>
  <c r="K188" i="42"/>
  <c r="I217" i="39"/>
  <c r="I221" i="39"/>
  <c r="I225" i="39"/>
  <c r="H246" i="42"/>
  <c r="I23" i="45"/>
  <c r="O262" i="45"/>
  <c r="G84" i="48"/>
  <c r="J77" i="48"/>
  <c r="J81" i="48"/>
  <c r="M162" i="48"/>
  <c r="M166" i="48"/>
  <c r="M170" i="48"/>
  <c r="I191" i="48"/>
  <c r="K182" i="48"/>
  <c r="K186" i="48"/>
  <c r="K190" i="48"/>
  <c r="K200" i="48"/>
  <c r="K204" i="48"/>
  <c r="K208" i="48"/>
  <c r="I219" i="48"/>
  <c r="I223" i="48"/>
  <c r="I227" i="48"/>
  <c r="J77" i="51"/>
  <c r="J81" i="51"/>
  <c r="F110" i="51"/>
  <c r="F112" i="51"/>
  <c r="F114" i="51"/>
  <c r="K264" i="51"/>
  <c r="F110" i="54"/>
  <c r="F112" i="54"/>
  <c r="F114" i="54"/>
  <c r="F116" i="54"/>
  <c r="H129" i="54"/>
  <c r="H130" i="54"/>
  <c r="H131" i="54"/>
  <c r="H132" i="54"/>
  <c r="H133" i="54"/>
  <c r="H134" i="54"/>
  <c r="H135" i="54"/>
  <c r="H144" i="54"/>
  <c r="H145" i="54"/>
  <c r="H146" i="54"/>
  <c r="H147" i="54"/>
  <c r="H148" i="54"/>
  <c r="H149" i="54"/>
  <c r="H150" i="54"/>
  <c r="H151" i="54"/>
  <c r="F171" i="54"/>
  <c r="M163" i="54"/>
  <c r="M167" i="54"/>
  <c r="F191" i="54"/>
  <c r="J191" i="54"/>
  <c r="K183" i="54"/>
  <c r="K187" i="54"/>
  <c r="K198" i="54"/>
  <c r="J210" i="54"/>
  <c r="K202" i="54"/>
  <c r="K206" i="54"/>
  <c r="F228" i="54"/>
  <c r="I220" i="54"/>
  <c r="I224" i="54"/>
  <c r="M238" i="54"/>
  <c r="M242" i="54"/>
  <c r="K256" i="54"/>
  <c r="K258" i="54"/>
  <c r="K260" i="54"/>
  <c r="K262" i="54"/>
  <c r="K264" i="54"/>
  <c r="K273" i="54"/>
  <c r="K275" i="54"/>
  <c r="K277" i="54"/>
  <c r="S278" i="54"/>
  <c r="K279" i="54"/>
  <c r="S280" i="54"/>
  <c r="K281" i="54"/>
  <c r="S282" i="54"/>
  <c r="K283" i="54"/>
  <c r="O259" i="42"/>
  <c r="N118" i="45"/>
  <c r="L129" i="45"/>
  <c r="L131" i="45"/>
  <c r="L134" i="45"/>
  <c r="L135" i="45"/>
  <c r="P143" i="51"/>
  <c r="P145" i="51"/>
  <c r="H146" i="51"/>
  <c r="P147" i="51"/>
  <c r="H148" i="51"/>
  <c r="P149" i="51"/>
  <c r="H150" i="51"/>
  <c r="P151" i="51"/>
  <c r="H171" i="51"/>
  <c r="G191" i="51"/>
  <c r="G210" i="51"/>
  <c r="K199" i="51"/>
  <c r="K202" i="51"/>
  <c r="K203" i="51"/>
  <c r="K206" i="51"/>
  <c r="K207" i="51"/>
  <c r="G228" i="51"/>
  <c r="G246" i="51"/>
  <c r="K246" i="51"/>
  <c r="M236" i="51"/>
  <c r="J77" i="42"/>
  <c r="J81" i="42"/>
  <c r="O101" i="42"/>
  <c r="E102" i="42"/>
  <c r="D118" i="42"/>
  <c r="L118" i="42"/>
  <c r="P118" i="42"/>
  <c r="M160" i="42"/>
  <c r="M164" i="42"/>
  <c r="M168" i="42"/>
  <c r="F115" i="51"/>
  <c r="Q116" i="51"/>
  <c r="F117" i="51"/>
  <c r="L130" i="51"/>
  <c r="M161" i="51"/>
  <c r="M165" i="51"/>
  <c r="M169" i="51"/>
  <c r="I218" i="51"/>
  <c r="I222" i="51"/>
  <c r="I226" i="51"/>
  <c r="O262" i="57"/>
  <c r="M163" i="57"/>
  <c r="M167" i="57"/>
  <c r="I220" i="57"/>
  <c r="I224" i="57"/>
  <c r="J171" i="61"/>
  <c r="M161" i="61"/>
  <c r="M165" i="61"/>
  <c r="M169" i="61"/>
  <c r="P101" i="57"/>
  <c r="E118" i="57"/>
  <c r="M118" i="57"/>
  <c r="F110" i="57"/>
  <c r="F112" i="57"/>
  <c r="F114" i="57"/>
  <c r="F116" i="57"/>
  <c r="M164" i="57"/>
  <c r="M168" i="57"/>
  <c r="D16" i="61"/>
  <c r="G228" i="61"/>
  <c r="J82" i="64"/>
  <c r="H129" i="64"/>
  <c r="H130" i="64"/>
  <c r="H132" i="64"/>
  <c r="H133" i="64"/>
  <c r="H134" i="64"/>
  <c r="H145" i="64"/>
  <c r="H149" i="64"/>
  <c r="P150" i="64"/>
  <c r="M163" i="64"/>
  <c r="M167" i="64"/>
  <c r="K182" i="64"/>
  <c r="K183" i="64"/>
  <c r="K186" i="64"/>
  <c r="F228" i="64"/>
  <c r="I218" i="64"/>
  <c r="I222" i="64"/>
  <c r="I226" i="64"/>
  <c r="J246" i="64"/>
  <c r="O257" i="64"/>
  <c r="O259" i="64"/>
  <c r="S274" i="64"/>
  <c r="S278" i="64"/>
  <c r="C84" i="67"/>
  <c r="L127" i="67"/>
  <c r="L129" i="67"/>
  <c r="H131" i="67"/>
  <c r="L131" i="67"/>
  <c r="L133" i="67"/>
  <c r="L135" i="67"/>
  <c r="C102" i="70"/>
  <c r="G266" i="64"/>
  <c r="L246" i="70"/>
  <c r="J83" i="64"/>
  <c r="O101" i="64"/>
  <c r="E102" i="64"/>
  <c r="D118" i="64"/>
  <c r="L118" i="64"/>
  <c r="P118" i="64"/>
  <c r="I219" i="64"/>
  <c r="I223" i="64"/>
  <c r="I227" i="64"/>
  <c r="L101" i="67"/>
  <c r="P101" i="67"/>
  <c r="E118" i="67"/>
  <c r="M118" i="67"/>
  <c r="K256" i="67"/>
  <c r="K257" i="67"/>
  <c r="K258" i="67"/>
  <c r="K259" i="67"/>
  <c r="K260" i="67"/>
  <c r="K264" i="67"/>
  <c r="K265" i="67"/>
  <c r="K276" i="67"/>
  <c r="K277" i="67"/>
  <c r="K278" i="67"/>
  <c r="K279" i="67"/>
  <c r="K281" i="67"/>
  <c r="L127" i="36"/>
  <c r="J136" i="36"/>
  <c r="H132" i="36"/>
  <c r="O260" i="36"/>
  <c r="L129" i="36"/>
  <c r="L130" i="36"/>
  <c r="H131" i="36"/>
  <c r="L131" i="36"/>
  <c r="K257" i="36"/>
  <c r="O254" i="36"/>
  <c r="O255" i="36"/>
  <c r="K256" i="36"/>
  <c r="O256" i="36"/>
  <c r="K265" i="36"/>
  <c r="K272" i="36"/>
  <c r="S273" i="36"/>
  <c r="K274" i="36"/>
  <c r="S275" i="36"/>
  <c r="K276" i="36"/>
  <c r="S277" i="36"/>
  <c r="K278" i="36"/>
  <c r="S279" i="36"/>
  <c r="K280" i="36"/>
  <c r="S281" i="36"/>
  <c r="K282" i="36"/>
  <c r="S283" i="36"/>
  <c r="E36" i="39"/>
  <c r="G84" i="39"/>
  <c r="J79" i="39"/>
  <c r="J81" i="39"/>
  <c r="O101" i="39"/>
  <c r="E102" i="39"/>
  <c r="F113" i="39"/>
  <c r="Q114" i="39"/>
  <c r="F115" i="39"/>
  <c r="M167" i="39"/>
  <c r="H246" i="39"/>
  <c r="L246" i="39"/>
  <c r="M236" i="39"/>
  <c r="M240" i="39"/>
  <c r="M244" i="39"/>
  <c r="O263" i="39"/>
  <c r="O264" i="39"/>
  <c r="K265" i="39"/>
  <c r="O265" i="39"/>
  <c r="J76" i="42"/>
  <c r="J80" i="42"/>
  <c r="P101" i="42"/>
  <c r="F102" i="42"/>
  <c r="E118" i="42"/>
  <c r="M118" i="42"/>
  <c r="F110" i="42"/>
  <c r="F112" i="42"/>
  <c r="F114" i="42"/>
  <c r="F116" i="42"/>
  <c r="H171" i="42"/>
  <c r="M163" i="42"/>
  <c r="M167" i="42"/>
  <c r="J210" i="42"/>
  <c r="F228" i="42"/>
  <c r="I217" i="42"/>
  <c r="I221" i="42"/>
  <c r="I225" i="42"/>
  <c r="O261" i="42"/>
  <c r="P101" i="45"/>
  <c r="Q94" i="45"/>
  <c r="Q96" i="45"/>
  <c r="Q98" i="45"/>
  <c r="E118" i="45"/>
  <c r="M118" i="45"/>
  <c r="L133" i="45"/>
  <c r="J171" i="45"/>
  <c r="M161" i="45"/>
  <c r="M165" i="45"/>
  <c r="M169" i="45"/>
  <c r="H266" i="45"/>
  <c r="M266" i="45"/>
  <c r="O257" i="45"/>
  <c r="K258" i="45"/>
  <c r="O258" i="45"/>
  <c r="S273" i="45"/>
  <c r="S275" i="45"/>
  <c r="S277" i="45"/>
  <c r="S279" i="45"/>
  <c r="S281" i="45"/>
  <c r="S283" i="45"/>
  <c r="O59" i="48"/>
  <c r="O63" i="48"/>
  <c r="O64" i="48"/>
  <c r="O67" i="48"/>
  <c r="C84" i="48"/>
  <c r="J79" i="48"/>
  <c r="J83" i="48"/>
  <c r="G246" i="48"/>
  <c r="K246" i="48"/>
  <c r="E84" i="51"/>
  <c r="J79" i="51"/>
  <c r="J83" i="51"/>
  <c r="N101" i="51"/>
  <c r="D102" i="51"/>
  <c r="Q93" i="51"/>
  <c r="H95" i="51"/>
  <c r="Q95" i="51"/>
  <c r="H97" i="51"/>
  <c r="Q97" i="51"/>
  <c r="H99" i="51"/>
  <c r="Q99" i="51"/>
  <c r="H101" i="51"/>
  <c r="C118" i="51"/>
  <c r="H129" i="51"/>
  <c r="M160" i="51"/>
  <c r="M164" i="51"/>
  <c r="M168" i="51"/>
  <c r="I217" i="51"/>
  <c r="I221" i="51"/>
  <c r="I225" i="51"/>
  <c r="O259" i="51"/>
  <c r="N101" i="54"/>
  <c r="D102" i="54"/>
  <c r="O101" i="57"/>
  <c r="E102" i="57"/>
  <c r="L133" i="57"/>
  <c r="H134" i="57"/>
  <c r="L134" i="57"/>
  <c r="H135" i="57"/>
  <c r="L135" i="57"/>
  <c r="H144" i="57"/>
  <c r="P144" i="57"/>
  <c r="H146" i="57"/>
  <c r="P146" i="57"/>
  <c r="H148" i="57"/>
  <c r="P148" i="57"/>
  <c r="H150" i="57"/>
  <c r="P150" i="57"/>
  <c r="H171" i="57"/>
  <c r="M162" i="57"/>
  <c r="M166" i="57"/>
  <c r="M170" i="57"/>
  <c r="M101" i="61"/>
  <c r="G102" i="61"/>
  <c r="N118" i="61"/>
  <c r="Q117" i="61"/>
  <c r="L128" i="61"/>
  <c r="L130" i="61"/>
  <c r="L132" i="61"/>
  <c r="L101" i="39"/>
  <c r="P101" i="39"/>
  <c r="F102" i="39"/>
  <c r="Q94" i="39"/>
  <c r="Q98" i="39"/>
  <c r="E118" i="39"/>
  <c r="M118" i="39"/>
  <c r="F110" i="39"/>
  <c r="F111" i="39"/>
  <c r="F117" i="39"/>
  <c r="P148" i="39"/>
  <c r="M160" i="39"/>
  <c r="M166" i="39"/>
  <c r="M170" i="39"/>
  <c r="I191" i="39"/>
  <c r="K182" i="39"/>
  <c r="K186" i="39"/>
  <c r="K190" i="39"/>
  <c r="K200" i="39"/>
  <c r="K208" i="39"/>
  <c r="I216" i="39"/>
  <c r="O261" i="39"/>
  <c r="G210" i="42"/>
  <c r="K202" i="42"/>
  <c r="K206" i="42"/>
  <c r="O255" i="42"/>
  <c r="K256" i="42"/>
  <c r="K257" i="42"/>
  <c r="O257" i="42"/>
  <c r="K274" i="42"/>
  <c r="K276" i="42"/>
  <c r="K278" i="42"/>
  <c r="K280" i="42"/>
  <c r="K282" i="42"/>
  <c r="D16" i="45"/>
  <c r="J118" i="45"/>
  <c r="G136" i="45"/>
  <c r="Q36" i="48"/>
  <c r="G44" i="48"/>
  <c r="K44" i="48"/>
  <c r="E84" i="48"/>
  <c r="J78" i="48"/>
  <c r="J82" i="48"/>
  <c r="I216" i="48"/>
  <c r="I220" i="48"/>
  <c r="I224" i="48"/>
  <c r="H246" i="48"/>
  <c r="L246" i="48"/>
  <c r="M238" i="48"/>
  <c r="M242" i="48"/>
  <c r="K44" i="51"/>
  <c r="G84" i="51"/>
  <c r="J78" i="51"/>
  <c r="J82" i="51"/>
  <c r="O101" i="51"/>
  <c r="E102" i="51"/>
  <c r="F111" i="51"/>
  <c r="Q112" i="51"/>
  <c r="F113" i="51"/>
  <c r="L127" i="51"/>
  <c r="L128" i="51"/>
  <c r="F171" i="51"/>
  <c r="M163" i="51"/>
  <c r="M167" i="51"/>
  <c r="F228" i="51"/>
  <c r="I220" i="51"/>
  <c r="I224" i="51"/>
  <c r="F246" i="51"/>
  <c r="J246" i="51"/>
  <c r="J266" i="51"/>
  <c r="K256" i="51"/>
  <c r="D118" i="54"/>
  <c r="L118" i="54"/>
  <c r="P118" i="54"/>
  <c r="D16" i="57"/>
  <c r="J76" i="57"/>
  <c r="J80" i="57"/>
  <c r="L101" i="57"/>
  <c r="F102" i="57"/>
  <c r="H94" i="57"/>
  <c r="H96" i="57"/>
  <c r="H98" i="57"/>
  <c r="H100" i="57"/>
  <c r="D118" i="57"/>
  <c r="L118" i="57"/>
  <c r="P118" i="57"/>
  <c r="M165" i="57"/>
  <c r="M169" i="57"/>
  <c r="K257" i="57"/>
  <c r="K258" i="57"/>
  <c r="O258" i="57"/>
  <c r="K259" i="57"/>
  <c r="K260" i="57"/>
  <c r="O260" i="57"/>
  <c r="K273" i="57"/>
  <c r="K275" i="57"/>
  <c r="K277" i="57"/>
  <c r="K279" i="57"/>
  <c r="K281" i="57"/>
  <c r="K283" i="57"/>
  <c r="J83" i="39"/>
  <c r="F116" i="39"/>
  <c r="G84" i="42"/>
  <c r="H94" i="42"/>
  <c r="H96" i="42"/>
  <c r="H98" i="42"/>
  <c r="H100" i="42"/>
  <c r="Q110" i="42"/>
  <c r="Q112" i="42"/>
  <c r="Q114" i="42"/>
  <c r="Q116" i="42"/>
  <c r="M169" i="42"/>
  <c r="I246" i="42"/>
  <c r="M236" i="42"/>
  <c r="M240" i="42"/>
  <c r="M244" i="42"/>
  <c r="O262" i="42"/>
  <c r="H135" i="45"/>
  <c r="G191" i="45"/>
  <c r="K183" i="45"/>
  <c r="K187" i="45"/>
  <c r="I210" i="45"/>
  <c r="G228" i="45"/>
  <c r="H228" i="45"/>
  <c r="H94" i="48"/>
  <c r="H96" i="48"/>
  <c r="H98" i="48"/>
  <c r="H100" i="48"/>
  <c r="F109" i="48"/>
  <c r="F111" i="48"/>
  <c r="F113" i="48"/>
  <c r="F115" i="48"/>
  <c r="F117" i="48"/>
  <c r="H128" i="48"/>
  <c r="H129" i="48"/>
  <c r="H130" i="48"/>
  <c r="H132" i="48"/>
  <c r="H133" i="48"/>
  <c r="H134" i="48"/>
  <c r="H144" i="48"/>
  <c r="H145" i="48"/>
  <c r="H146" i="48"/>
  <c r="H148" i="48"/>
  <c r="H149" i="48"/>
  <c r="H150" i="48"/>
  <c r="F171" i="48"/>
  <c r="M161" i="48"/>
  <c r="M165" i="48"/>
  <c r="M169" i="48"/>
  <c r="C84" i="51"/>
  <c r="J76" i="51"/>
  <c r="J80" i="51"/>
  <c r="J118" i="51"/>
  <c r="N118" i="51"/>
  <c r="L132" i="51"/>
  <c r="J171" i="51"/>
  <c r="H228" i="51"/>
  <c r="K263" i="51"/>
  <c r="K10" i="54"/>
  <c r="O61" i="54"/>
  <c r="O62" i="54"/>
  <c r="O63" i="54"/>
  <c r="O65" i="54"/>
  <c r="O67" i="54"/>
  <c r="H93" i="54"/>
  <c r="H95" i="54"/>
  <c r="H97" i="54"/>
  <c r="H99" i="54"/>
  <c r="H101" i="54"/>
  <c r="H128" i="57"/>
  <c r="H129" i="57"/>
  <c r="K179" i="57"/>
  <c r="J191" i="57"/>
  <c r="K182" i="57"/>
  <c r="K183" i="57"/>
  <c r="K186" i="57"/>
  <c r="K187" i="57"/>
  <c r="K190" i="57"/>
  <c r="F210" i="57"/>
  <c r="J210" i="57"/>
  <c r="K201" i="57"/>
  <c r="K205" i="57"/>
  <c r="K209" i="57"/>
  <c r="F228" i="57"/>
  <c r="F246" i="57"/>
  <c r="J246" i="57"/>
  <c r="M238" i="57"/>
  <c r="M242" i="57"/>
  <c r="O254" i="57"/>
  <c r="Q92" i="61"/>
  <c r="N101" i="61"/>
  <c r="Q94" i="61"/>
  <c r="Q96" i="61"/>
  <c r="Q98" i="61"/>
  <c r="Q100" i="61"/>
  <c r="F112" i="61"/>
  <c r="F114" i="61"/>
  <c r="F116" i="61"/>
  <c r="H228" i="61"/>
  <c r="I219" i="61"/>
  <c r="I223" i="61"/>
  <c r="I227" i="61"/>
  <c r="H246" i="61"/>
  <c r="L246" i="61"/>
  <c r="I246" i="61"/>
  <c r="M236" i="61"/>
  <c r="M240" i="61"/>
  <c r="M244" i="61"/>
  <c r="P144" i="61"/>
  <c r="P146" i="61"/>
  <c r="P148" i="61"/>
  <c r="P150" i="61"/>
  <c r="M163" i="61"/>
  <c r="M167" i="61"/>
  <c r="I191" i="61"/>
  <c r="K182" i="61"/>
  <c r="K186" i="61"/>
  <c r="K190" i="61"/>
  <c r="I218" i="61"/>
  <c r="I222" i="61"/>
  <c r="I226" i="61"/>
  <c r="H171" i="61"/>
  <c r="M162" i="61"/>
  <c r="M166" i="61"/>
  <c r="M170" i="61"/>
  <c r="F228" i="61"/>
  <c r="I217" i="61"/>
  <c r="I221" i="61"/>
  <c r="I225" i="61"/>
  <c r="K255" i="61"/>
  <c r="K256" i="61"/>
  <c r="K257" i="61"/>
  <c r="K259" i="61"/>
  <c r="K260" i="61"/>
  <c r="K261" i="61"/>
  <c r="K263" i="61"/>
  <c r="K264" i="61"/>
  <c r="K265" i="61"/>
  <c r="G30" i="64"/>
  <c r="Q36" i="64"/>
  <c r="G44" i="64"/>
  <c r="K44" i="64"/>
  <c r="Q93" i="64"/>
  <c r="Q97" i="64"/>
  <c r="C118" i="64"/>
  <c r="K118" i="64"/>
  <c r="O118" i="64"/>
  <c r="F111" i="64"/>
  <c r="F113" i="64"/>
  <c r="F115" i="64"/>
  <c r="F117" i="64"/>
  <c r="J171" i="64"/>
  <c r="M161" i="64"/>
  <c r="M165" i="64"/>
  <c r="M169" i="64"/>
  <c r="H228" i="64"/>
  <c r="I220" i="64"/>
  <c r="I224" i="64"/>
  <c r="H246" i="64"/>
  <c r="L246" i="64"/>
  <c r="M235" i="64"/>
  <c r="M239" i="64"/>
  <c r="M243" i="64"/>
  <c r="R18" i="67"/>
  <c r="G30" i="67"/>
  <c r="E36" i="67"/>
  <c r="K44" i="67"/>
  <c r="J77" i="67"/>
  <c r="J81" i="67"/>
  <c r="E102" i="67"/>
  <c r="Q95" i="67"/>
  <c r="Q99" i="67"/>
  <c r="F109" i="67"/>
  <c r="L118" i="67"/>
  <c r="P118" i="67"/>
  <c r="F111" i="67"/>
  <c r="F113" i="67"/>
  <c r="F115" i="67"/>
  <c r="F117" i="67"/>
  <c r="P144" i="67"/>
  <c r="P146" i="67"/>
  <c r="P148" i="67"/>
  <c r="P150" i="67"/>
  <c r="J171" i="67"/>
  <c r="M162" i="67"/>
  <c r="M166" i="67"/>
  <c r="M170" i="67"/>
  <c r="H191" i="67"/>
  <c r="K207" i="67"/>
  <c r="H246" i="67"/>
  <c r="L246" i="67"/>
  <c r="M240" i="67"/>
  <c r="M244" i="67"/>
  <c r="D16" i="70"/>
  <c r="E118" i="70"/>
  <c r="M118" i="70"/>
  <c r="F110" i="70"/>
  <c r="F112" i="70"/>
  <c r="F114" i="70"/>
  <c r="F116" i="70"/>
  <c r="J171" i="70"/>
  <c r="M161" i="70"/>
  <c r="M165" i="70"/>
  <c r="M169" i="70"/>
  <c r="H191" i="70"/>
  <c r="H228" i="70"/>
  <c r="I218" i="70"/>
  <c r="I222" i="70"/>
  <c r="I226" i="70"/>
  <c r="H246" i="70"/>
  <c r="E36" i="64"/>
  <c r="M160" i="64"/>
  <c r="M164" i="64"/>
  <c r="M168" i="64"/>
  <c r="M266" i="64"/>
  <c r="O263" i="64"/>
  <c r="G136" i="67"/>
  <c r="H134" i="67"/>
  <c r="E84" i="70"/>
  <c r="Q93" i="70"/>
  <c r="Q95" i="70"/>
  <c r="Q97" i="70"/>
  <c r="Q99" i="70"/>
  <c r="O59" i="64"/>
  <c r="O60" i="64"/>
  <c r="O61" i="64"/>
  <c r="O62" i="64"/>
  <c r="O63" i="64"/>
  <c r="O64" i="64"/>
  <c r="O65" i="64"/>
  <c r="C84" i="64"/>
  <c r="J77" i="64"/>
  <c r="J81" i="64"/>
  <c r="H171" i="64"/>
  <c r="M162" i="64"/>
  <c r="M166" i="64"/>
  <c r="M170" i="64"/>
  <c r="G228" i="64"/>
  <c r="I217" i="64"/>
  <c r="I221" i="64"/>
  <c r="I225" i="64"/>
  <c r="E84" i="67"/>
  <c r="J78" i="67"/>
  <c r="J82" i="67"/>
  <c r="O256" i="67"/>
  <c r="O262" i="67"/>
  <c r="O264" i="67"/>
  <c r="S284" i="73"/>
  <c r="E68" i="36"/>
  <c r="J152" i="36"/>
  <c r="J76" i="36"/>
  <c r="J80" i="36"/>
  <c r="L101" i="36"/>
  <c r="P101" i="36"/>
  <c r="F102" i="36"/>
  <c r="E118" i="36"/>
  <c r="M118" i="36"/>
  <c r="F110" i="36"/>
  <c r="F112" i="36"/>
  <c r="F114" i="36"/>
  <c r="F116" i="36"/>
  <c r="F136" i="36"/>
  <c r="K136" i="36"/>
  <c r="L132" i="36"/>
  <c r="H133" i="36"/>
  <c r="H134" i="36"/>
  <c r="F152" i="36"/>
  <c r="K152" i="36"/>
  <c r="O152" i="36"/>
  <c r="M160" i="36"/>
  <c r="M164" i="36"/>
  <c r="M168" i="36"/>
  <c r="I191" i="36"/>
  <c r="K181" i="36"/>
  <c r="K182" i="36"/>
  <c r="K185" i="36"/>
  <c r="K186" i="36"/>
  <c r="K189" i="36"/>
  <c r="K190" i="36"/>
  <c r="I210" i="36"/>
  <c r="I217" i="36"/>
  <c r="I221" i="36"/>
  <c r="I225" i="36"/>
  <c r="I246" i="36"/>
  <c r="M235" i="36"/>
  <c r="M239" i="36"/>
  <c r="M243" i="36"/>
  <c r="I266" i="36"/>
  <c r="N266" i="36"/>
  <c r="O257" i="36"/>
  <c r="K258" i="36"/>
  <c r="K259" i="36"/>
  <c r="O265" i="36"/>
  <c r="S272" i="36"/>
  <c r="K273" i="36"/>
  <c r="S274" i="36"/>
  <c r="K275" i="36"/>
  <c r="S276" i="36"/>
  <c r="K277" i="36"/>
  <c r="S278" i="36"/>
  <c r="K279" i="36"/>
  <c r="S280" i="36"/>
  <c r="K281" i="36"/>
  <c r="S282" i="36"/>
  <c r="K283" i="36"/>
  <c r="M68" i="36"/>
  <c r="N152" i="36"/>
  <c r="P152" i="36" s="1"/>
  <c r="R18" i="36"/>
  <c r="O29" i="36"/>
  <c r="K10" i="36"/>
  <c r="Q36" i="36"/>
  <c r="G44" i="36"/>
  <c r="O50" i="36"/>
  <c r="O60" i="36"/>
  <c r="O61" i="36"/>
  <c r="O62" i="36"/>
  <c r="O63" i="36"/>
  <c r="O64" i="36"/>
  <c r="O65" i="36"/>
  <c r="O66" i="36"/>
  <c r="O67" i="36"/>
  <c r="J75" i="36"/>
  <c r="J79" i="36"/>
  <c r="J83" i="36"/>
  <c r="Q92" i="36"/>
  <c r="H93" i="36"/>
  <c r="G102" i="36"/>
  <c r="Q94" i="36"/>
  <c r="H95" i="36"/>
  <c r="Q96" i="36"/>
  <c r="H97" i="36"/>
  <c r="Q98" i="36"/>
  <c r="H99" i="36"/>
  <c r="Q100" i="36"/>
  <c r="H101" i="36"/>
  <c r="Q109" i="36"/>
  <c r="N118" i="36"/>
  <c r="Q111" i="36"/>
  <c r="Q113" i="36"/>
  <c r="Q115" i="36"/>
  <c r="Q117" i="36"/>
  <c r="D136" i="36"/>
  <c r="I136" i="36"/>
  <c r="L136" i="36" s="1"/>
  <c r="H128" i="36"/>
  <c r="G136" i="36"/>
  <c r="L134" i="36"/>
  <c r="H135" i="36"/>
  <c r="H144" i="36"/>
  <c r="G152" i="36"/>
  <c r="P145" i="36"/>
  <c r="H146" i="36"/>
  <c r="P147" i="36"/>
  <c r="H148" i="36"/>
  <c r="P149" i="36"/>
  <c r="H150" i="36"/>
  <c r="P151" i="36"/>
  <c r="M159" i="36"/>
  <c r="M163" i="36"/>
  <c r="M167" i="36"/>
  <c r="F191" i="36"/>
  <c r="J191" i="36"/>
  <c r="K198" i="36"/>
  <c r="J210" i="36"/>
  <c r="K201" i="36"/>
  <c r="K202" i="36"/>
  <c r="K205" i="36"/>
  <c r="K206" i="36"/>
  <c r="K209" i="36"/>
  <c r="I216" i="36"/>
  <c r="I220" i="36"/>
  <c r="I224" i="36"/>
  <c r="M234" i="36"/>
  <c r="J246" i="36"/>
  <c r="M238" i="36"/>
  <c r="M242" i="36"/>
  <c r="F266" i="36"/>
  <c r="J266" i="36"/>
  <c r="O259" i="36"/>
  <c r="K260" i="36"/>
  <c r="K261" i="36"/>
  <c r="I68" i="36"/>
  <c r="G30" i="36"/>
  <c r="K44" i="36"/>
  <c r="G50" i="36"/>
  <c r="D68" i="36"/>
  <c r="H68" i="36"/>
  <c r="L68" i="36"/>
  <c r="E84" i="36"/>
  <c r="J78" i="36"/>
  <c r="J82" i="36"/>
  <c r="F109" i="36"/>
  <c r="F111" i="36"/>
  <c r="F113" i="36"/>
  <c r="F115" i="36"/>
  <c r="F117" i="36"/>
  <c r="E136" i="36"/>
  <c r="L128" i="36"/>
  <c r="H129" i="36"/>
  <c r="H130" i="36"/>
  <c r="P144" i="36"/>
  <c r="H145" i="36"/>
  <c r="P146" i="36"/>
  <c r="H147" i="36"/>
  <c r="P148" i="36"/>
  <c r="H149" i="36"/>
  <c r="P150" i="36"/>
  <c r="H151" i="36"/>
  <c r="H171" i="36"/>
  <c r="M162" i="36"/>
  <c r="M166" i="36"/>
  <c r="M170" i="36"/>
  <c r="K179" i="36"/>
  <c r="K180" i="36"/>
  <c r="K183" i="36"/>
  <c r="K184" i="36"/>
  <c r="K187" i="36"/>
  <c r="K188" i="36"/>
  <c r="G210" i="36"/>
  <c r="G228" i="36"/>
  <c r="I219" i="36"/>
  <c r="I223" i="36"/>
  <c r="I227" i="36"/>
  <c r="G246" i="36"/>
  <c r="K246" i="36"/>
  <c r="M237" i="36"/>
  <c r="M241" i="36"/>
  <c r="M245" i="36"/>
  <c r="K254" i="36"/>
  <c r="L266" i="36"/>
  <c r="K255" i="36"/>
  <c r="O261" i="36"/>
  <c r="K262" i="36"/>
  <c r="K263" i="36"/>
  <c r="K10" i="39"/>
  <c r="D16" i="39"/>
  <c r="O29" i="39"/>
  <c r="G44" i="39"/>
  <c r="G50" i="39"/>
  <c r="O59" i="39"/>
  <c r="O60" i="39"/>
  <c r="O61" i="39"/>
  <c r="O62" i="39"/>
  <c r="O63" i="39"/>
  <c r="O64" i="39"/>
  <c r="O65" i="39"/>
  <c r="O67" i="39"/>
  <c r="C84" i="39"/>
  <c r="J77" i="39"/>
  <c r="N101" i="39"/>
  <c r="H93" i="39"/>
  <c r="H95" i="39"/>
  <c r="H97" i="39"/>
  <c r="H99" i="39"/>
  <c r="H101" i="39"/>
  <c r="C118" i="39"/>
  <c r="K118" i="39"/>
  <c r="O118" i="39"/>
  <c r="F112" i="39"/>
  <c r="Q116" i="39"/>
  <c r="D136" i="39"/>
  <c r="L128" i="39"/>
  <c r="L130" i="39"/>
  <c r="L132" i="39"/>
  <c r="L134" i="39"/>
  <c r="D152" i="39"/>
  <c r="P144" i="39"/>
  <c r="P146" i="39"/>
  <c r="P147" i="39"/>
  <c r="H150" i="39"/>
  <c r="P150" i="39"/>
  <c r="P151" i="39"/>
  <c r="H171" i="39"/>
  <c r="M162" i="39"/>
  <c r="M164" i="39"/>
  <c r="M168" i="39"/>
  <c r="K184" i="39"/>
  <c r="G210" i="39"/>
  <c r="K203" i="39"/>
  <c r="M234" i="39"/>
  <c r="J246" i="39"/>
  <c r="M238" i="39"/>
  <c r="M242" i="39"/>
  <c r="J266" i="39"/>
  <c r="K255" i="39"/>
  <c r="O260" i="39"/>
  <c r="K261" i="39"/>
  <c r="K10" i="42"/>
  <c r="O29" i="42"/>
  <c r="G44" i="42"/>
  <c r="G50" i="42"/>
  <c r="O61" i="42"/>
  <c r="O62" i="42"/>
  <c r="O63" i="42"/>
  <c r="O64" i="42"/>
  <c r="O65" i="42"/>
  <c r="J75" i="42"/>
  <c r="J79" i="42"/>
  <c r="J83" i="42"/>
  <c r="M101" i="42"/>
  <c r="G102" i="42"/>
  <c r="H101" i="42"/>
  <c r="J118" i="42"/>
  <c r="Q118" i="42" s="1"/>
  <c r="N118" i="42"/>
  <c r="Q111" i="42"/>
  <c r="Q113" i="42"/>
  <c r="Q115" i="42"/>
  <c r="Q117" i="42"/>
  <c r="L127" i="42"/>
  <c r="I136" i="42"/>
  <c r="L129" i="42"/>
  <c r="L130" i="42"/>
  <c r="L131" i="42"/>
  <c r="L132" i="42"/>
  <c r="L133" i="42"/>
  <c r="L134" i="42"/>
  <c r="L135" i="42"/>
  <c r="P143" i="42"/>
  <c r="I152" i="42"/>
  <c r="M152" i="42"/>
  <c r="P145" i="42"/>
  <c r="P146" i="42"/>
  <c r="P147" i="42"/>
  <c r="P148" i="42"/>
  <c r="P149" i="42"/>
  <c r="P150" i="42"/>
  <c r="P151" i="42"/>
  <c r="M162" i="42"/>
  <c r="M166" i="42"/>
  <c r="K182" i="42"/>
  <c r="K186" i="42"/>
  <c r="K190" i="42"/>
  <c r="I210" i="42"/>
  <c r="K200" i="42"/>
  <c r="K204" i="42"/>
  <c r="K208" i="42"/>
  <c r="H228" i="42"/>
  <c r="I219" i="42"/>
  <c r="I223" i="42"/>
  <c r="I227" i="42"/>
  <c r="G246" i="42"/>
  <c r="K246" i="42"/>
  <c r="M238" i="42"/>
  <c r="M242" i="42"/>
  <c r="O258" i="42"/>
  <c r="K260" i="42"/>
  <c r="K261" i="42"/>
  <c r="J152" i="45"/>
  <c r="N152" i="45"/>
  <c r="G30" i="39"/>
  <c r="K44" i="39"/>
  <c r="O50" i="39"/>
  <c r="E84" i="39"/>
  <c r="H94" i="39"/>
  <c r="H96" i="39"/>
  <c r="H98" i="39"/>
  <c r="H100" i="39"/>
  <c r="D118" i="39"/>
  <c r="L118" i="39"/>
  <c r="P118" i="39"/>
  <c r="Q110" i="39"/>
  <c r="Q111" i="39"/>
  <c r="Q115" i="39"/>
  <c r="J171" i="39"/>
  <c r="M161" i="39"/>
  <c r="H191" i="39"/>
  <c r="K180" i="39"/>
  <c r="K188" i="39"/>
  <c r="H210" i="39"/>
  <c r="K204" i="39"/>
  <c r="G246" i="39"/>
  <c r="K246" i="39"/>
  <c r="M237" i="39"/>
  <c r="M241" i="39"/>
  <c r="M245" i="39"/>
  <c r="L266" i="39"/>
  <c r="K263" i="39"/>
  <c r="I23" i="42"/>
  <c r="G30" i="42"/>
  <c r="Q36" i="42"/>
  <c r="K44" i="42"/>
  <c r="O50" i="42"/>
  <c r="D68" i="42"/>
  <c r="H68" i="42"/>
  <c r="L68" i="42"/>
  <c r="E84" i="42"/>
  <c r="J78" i="42"/>
  <c r="J82" i="42"/>
  <c r="N101" i="42"/>
  <c r="D102" i="42"/>
  <c r="Q93" i="42"/>
  <c r="Q95" i="42"/>
  <c r="Q97" i="42"/>
  <c r="Q99" i="42"/>
  <c r="C118" i="42"/>
  <c r="F118" i="42" s="1"/>
  <c r="K118" i="42"/>
  <c r="O118" i="42"/>
  <c r="F111" i="42"/>
  <c r="F113" i="42"/>
  <c r="F115" i="42"/>
  <c r="F117" i="42"/>
  <c r="E136" i="42"/>
  <c r="J136" i="42"/>
  <c r="L136" i="42" s="1"/>
  <c r="E152" i="42"/>
  <c r="H152" i="42" s="1"/>
  <c r="J171" i="42"/>
  <c r="M161" i="42"/>
  <c r="M165" i="42"/>
  <c r="M170" i="42"/>
  <c r="K179" i="42"/>
  <c r="K183" i="42"/>
  <c r="K187" i="42"/>
  <c r="F210" i="42"/>
  <c r="K201" i="42"/>
  <c r="K205" i="42"/>
  <c r="K209" i="42"/>
  <c r="I218" i="42"/>
  <c r="I222" i="42"/>
  <c r="I226" i="42"/>
  <c r="L246" i="42"/>
  <c r="M237" i="42"/>
  <c r="M241" i="42"/>
  <c r="M245" i="42"/>
  <c r="K254" i="42"/>
  <c r="L266" i="42"/>
  <c r="K255" i="42"/>
  <c r="O260" i="42"/>
  <c r="K262" i="42"/>
  <c r="K263" i="42"/>
  <c r="S274" i="42"/>
  <c r="S276" i="42"/>
  <c r="S278" i="42"/>
  <c r="S280" i="42"/>
  <c r="S282" i="42"/>
  <c r="E36" i="45"/>
  <c r="G84" i="45"/>
  <c r="J77" i="45"/>
  <c r="J81" i="45"/>
  <c r="O101" i="45"/>
  <c r="Q93" i="45"/>
  <c r="Q95" i="45"/>
  <c r="Q97" i="45"/>
  <c r="Q99" i="45"/>
  <c r="D118" i="45"/>
  <c r="L118" i="45"/>
  <c r="D136" i="45"/>
  <c r="L127" i="45"/>
  <c r="H129" i="45"/>
  <c r="O263" i="45"/>
  <c r="K264" i="45"/>
  <c r="O264" i="45"/>
  <c r="O265" i="45"/>
  <c r="K273" i="45"/>
  <c r="S274" i="45"/>
  <c r="K275" i="45"/>
  <c r="S276" i="45"/>
  <c r="K277" i="45"/>
  <c r="S278" i="45"/>
  <c r="K279" i="45"/>
  <c r="S280" i="45"/>
  <c r="K281" i="45"/>
  <c r="S282" i="45"/>
  <c r="K283" i="45"/>
  <c r="F136" i="42"/>
  <c r="H136" i="42" s="1"/>
  <c r="G228" i="42"/>
  <c r="J68" i="45"/>
  <c r="L130" i="45"/>
  <c r="H131" i="45"/>
  <c r="M159" i="45"/>
  <c r="M163" i="45"/>
  <c r="M167" i="45"/>
  <c r="I191" i="45"/>
  <c r="K186" i="45"/>
  <c r="K190" i="45"/>
  <c r="K201" i="45"/>
  <c r="K205" i="45"/>
  <c r="K209" i="45"/>
  <c r="O255" i="45"/>
  <c r="K256" i="45"/>
  <c r="O256" i="45"/>
  <c r="F68" i="39"/>
  <c r="J68" i="39"/>
  <c r="N68" i="39"/>
  <c r="J78" i="39"/>
  <c r="M101" i="39"/>
  <c r="Q101" i="39" s="1"/>
  <c r="C102" i="39"/>
  <c r="G102" i="39"/>
  <c r="J118" i="39"/>
  <c r="N118" i="39"/>
  <c r="Q112" i="39"/>
  <c r="Q113" i="39"/>
  <c r="Q117" i="39"/>
  <c r="H127" i="39"/>
  <c r="H128" i="39"/>
  <c r="H130" i="39"/>
  <c r="H131" i="39"/>
  <c r="H132" i="39"/>
  <c r="H134" i="39"/>
  <c r="H135" i="39"/>
  <c r="H143" i="39"/>
  <c r="H144" i="39"/>
  <c r="L152" i="39"/>
  <c r="H146" i="39"/>
  <c r="H147" i="39"/>
  <c r="H148" i="39"/>
  <c r="H151" i="39"/>
  <c r="F171" i="39"/>
  <c r="M163" i="39"/>
  <c r="M165" i="39"/>
  <c r="M169" i="39"/>
  <c r="J191" i="39"/>
  <c r="K183" i="39"/>
  <c r="K198" i="39"/>
  <c r="J210" i="39"/>
  <c r="K202" i="39"/>
  <c r="K206" i="39"/>
  <c r="I228" i="39"/>
  <c r="I246" i="39"/>
  <c r="M235" i="39"/>
  <c r="M239" i="39"/>
  <c r="M243" i="39"/>
  <c r="I266" i="39"/>
  <c r="N266" i="39"/>
  <c r="K259" i="39"/>
  <c r="S274" i="39"/>
  <c r="S276" i="39"/>
  <c r="S278" i="39"/>
  <c r="S280" i="39"/>
  <c r="S282" i="39"/>
  <c r="Q94" i="42"/>
  <c r="Q96" i="42"/>
  <c r="Q98" i="42"/>
  <c r="Q100" i="42"/>
  <c r="H128" i="42"/>
  <c r="H129" i="42"/>
  <c r="H130" i="42"/>
  <c r="H131" i="42"/>
  <c r="H132" i="42"/>
  <c r="H133" i="42"/>
  <c r="H134" i="42"/>
  <c r="H135" i="42"/>
  <c r="H144" i="42"/>
  <c r="H145" i="42"/>
  <c r="H146" i="42"/>
  <c r="H147" i="42"/>
  <c r="H148" i="42"/>
  <c r="H149" i="42"/>
  <c r="H150" i="42"/>
  <c r="H151" i="42"/>
  <c r="F171" i="42"/>
  <c r="I191" i="42"/>
  <c r="K181" i="42"/>
  <c r="K185" i="42"/>
  <c r="K189" i="42"/>
  <c r="K199" i="42"/>
  <c r="K203" i="42"/>
  <c r="K207" i="42"/>
  <c r="I216" i="42"/>
  <c r="I220" i="42"/>
  <c r="I224" i="42"/>
  <c r="F246" i="42"/>
  <c r="J246" i="42"/>
  <c r="M235" i="42"/>
  <c r="M239" i="42"/>
  <c r="M243" i="42"/>
  <c r="I266" i="42"/>
  <c r="O256" i="42"/>
  <c r="K258" i="42"/>
  <c r="K259" i="42"/>
  <c r="O264" i="42"/>
  <c r="K273" i="42"/>
  <c r="S273" i="42"/>
  <c r="K275" i="42"/>
  <c r="S275" i="42"/>
  <c r="K277" i="42"/>
  <c r="S277" i="42"/>
  <c r="K279" i="42"/>
  <c r="S279" i="42"/>
  <c r="K281" i="42"/>
  <c r="S281" i="42"/>
  <c r="K283" i="42"/>
  <c r="S283" i="42"/>
  <c r="R18" i="45"/>
  <c r="O62" i="45"/>
  <c r="O63" i="45"/>
  <c r="O64" i="45"/>
  <c r="O65" i="45"/>
  <c r="O67" i="45"/>
  <c r="E84" i="45"/>
  <c r="H93" i="45"/>
  <c r="H95" i="45"/>
  <c r="P143" i="45"/>
  <c r="P145" i="45"/>
  <c r="P147" i="45"/>
  <c r="P149" i="45"/>
  <c r="P151" i="45"/>
  <c r="H171" i="45"/>
  <c r="K198" i="45"/>
  <c r="J210" i="45"/>
  <c r="K202" i="45"/>
  <c r="K206" i="45"/>
  <c r="I216" i="45"/>
  <c r="I220" i="45"/>
  <c r="I224" i="45"/>
  <c r="I246" i="45"/>
  <c r="M235" i="45"/>
  <c r="J246" i="45"/>
  <c r="M239" i="45"/>
  <c r="M243" i="45"/>
  <c r="I266" i="45"/>
  <c r="N266" i="45"/>
  <c r="O259" i="45"/>
  <c r="K260" i="45"/>
  <c r="K10" i="48"/>
  <c r="D16" i="48"/>
  <c r="O29" i="48"/>
  <c r="F68" i="48"/>
  <c r="J68" i="48"/>
  <c r="N68" i="48"/>
  <c r="J75" i="48"/>
  <c r="Q109" i="48"/>
  <c r="Q111" i="48"/>
  <c r="Q113" i="48"/>
  <c r="Q115" i="48"/>
  <c r="Q117" i="48"/>
  <c r="P144" i="48"/>
  <c r="O152" i="48"/>
  <c r="P146" i="48"/>
  <c r="P148" i="48"/>
  <c r="P150" i="48"/>
  <c r="H191" i="48"/>
  <c r="K180" i="48"/>
  <c r="K184" i="48"/>
  <c r="K188" i="48"/>
  <c r="H210" i="48"/>
  <c r="M235" i="48"/>
  <c r="M239" i="48"/>
  <c r="M243" i="48"/>
  <c r="S277" i="48"/>
  <c r="S281" i="48"/>
  <c r="S283" i="48"/>
  <c r="R18" i="51"/>
  <c r="E36" i="51"/>
  <c r="O50" i="51"/>
  <c r="F109" i="51"/>
  <c r="Q113" i="51"/>
  <c r="Q117" i="51"/>
  <c r="H127" i="51"/>
  <c r="C136" i="51"/>
  <c r="G136" i="51"/>
  <c r="L133" i="51"/>
  <c r="H134" i="51"/>
  <c r="H135" i="51"/>
  <c r="H143" i="51"/>
  <c r="C152" i="51"/>
  <c r="G152" i="51"/>
  <c r="L152" i="51"/>
  <c r="H145" i="51"/>
  <c r="P146" i="51"/>
  <c r="H147" i="51"/>
  <c r="P148" i="51"/>
  <c r="H149" i="51"/>
  <c r="P150" i="51"/>
  <c r="H151" i="51"/>
  <c r="K179" i="51"/>
  <c r="J191" i="51"/>
  <c r="K182" i="51"/>
  <c r="K183" i="51"/>
  <c r="K186" i="51"/>
  <c r="K187" i="51"/>
  <c r="K190" i="51"/>
  <c r="F210" i="51"/>
  <c r="J210" i="51"/>
  <c r="M237" i="51"/>
  <c r="M241" i="51"/>
  <c r="M245" i="51"/>
  <c r="K254" i="51"/>
  <c r="O260" i="51"/>
  <c r="K261" i="51"/>
  <c r="K262" i="51"/>
  <c r="J68" i="54"/>
  <c r="F68" i="54"/>
  <c r="N68" i="54"/>
  <c r="J76" i="54"/>
  <c r="J80" i="54"/>
  <c r="Q110" i="54"/>
  <c r="Q112" i="54"/>
  <c r="Q114" i="54"/>
  <c r="Q116" i="54"/>
  <c r="M160" i="54"/>
  <c r="M164" i="54"/>
  <c r="M168" i="54"/>
  <c r="I191" i="54"/>
  <c r="K182" i="54"/>
  <c r="K186" i="54"/>
  <c r="K190" i="54"/>
  <c r="I210" i="54"/>
  <c r="K201" i="54"/>
  <c r="K205" i="54"/>
  <c r="K209" i="54"/>
  <c r="I217" i="54"/>
  <c r="I221" i="54"/>
  <c r="I225" i="54"/>
  <c r="I246" i="54"/>
  <c r="M246" i="54" s="1"/>
  <c r="M235" i="54"/>
  <c r="M239" i="54"/>
  <c r="M243" i="54"/>
  <c r="C68" i="48"/>
  <c r="G68" i="48"/>
  <c r="K68" i="48"/>
  <c r="N101" i="48"/>
  <c r="G136" i="48"/>
  <c r="G152" i="48"/>
  <c r="L152" i="48"/>
  <c r="J171" i="48"/>
  <c r="D136" i="51"/>
  <c r="D152" i="51"/>
  <c r="L152" i="54"/>
  <c r="P152" i="54" s="1"/>
  <c r="R18" i="48"/>
  <c r="O50" i="48"/>
  <c r="J84" i="48"/>
  <c r="M101" i="48"/>
  <c r="H93" i="48"/>
  <c r="H95" i="48"/>
  <c r="G102" i="48"/>
  <c r="H97" i="48"/>
  <c r="H99" i="48"/>
  <c r="H101" i="48"/>
  <c r="J118" i="48"/>
  <c r="N118" i="48"/>
  <c r="Q110" i="48"/>
  <c r="Q112" i="48"/>
  <c r="Q114" i="48"/>
  <c r="Q116" i="48"/>
  <c r="D136" i="48"/>
  <c r="D152" i="48"/>
  <c r="H171" i="48"/>
  <c r="M160" i="48"/>
  <c r="M164" i="48"/>
  <c r="M168" i="48"/>
  <c r="K183" i="48"/>
  <c r="K198" i="48"/>
  <c r="J210" i="48"/>
  <c r="K202" i="48"/>
  <c r="K206" i="48"/>
  <c r="F228" i="48"/>
  <c r="I218" i="48"/>
  <c r="I222" i="48"/>
  <c r="I226" i="48"/>
  <c r="H228" i="48"/>
  <c r="I246" i="48"/>
  <c r="M237" i="48"/>
  <c r="M241" i="48"/>
  <c r="M245" i="48"/>
  <c r="O255" i="48"/>
  <c r="O257" i="48"/>
  <c r="O259" i="48"/>
  <c r="O261" i="48"/>
  <c r="O263" i="48"/>
  <c r="O265" i="48"/>
  <c r="S272" i="48"/>
  <c r="S274" i="48"/>
  <c r="S276" i="48"/>
  <c r="S278" i="48"/>
  <c r="S280" i="48"/>
  <c r="S282" i="48"/>
  <c r="K10" i="51"/>
  <c r="O29" i="51"/>
  <c r="F68" i="51"/>
  <c r="J68" i="51"/>
  <c r="N68" i="51"/>
  <c r="J75" i="51"/>
  <c r="D118" i="51"/>
  <c r="K118" i="51"/>
  <c r="O118" i="51"/>
  <c r="Q111" i="51"/>
  <c r="Q115" i="51"/>
  <c r="L129" i="51"/>
  <c r="H130" i="51"/>
  <c r="H131" i="51"/>
  <c r="H191" i="51"/>
  <c r="K180" i="51"/>
  <c r="K181" i="51"/>
  <c r="K184" i="51"/>
  <c r="K185" i="51"/>
  <c r="K188" i="51"/>
  <c r="K189" i="51"/>
  <c r="H210" i="51"/>
  <c r="H246" i="51"/>
  <c r="L246" i="51"/>
  <c r="M235" i="51"/>
  <c r="M239" i="51"/>
  <c r="M243" i="51"/>
  <c r="O256" i="51"/>
  <c r="K257" i="51"/>
  <c r="K258" i="51"/>
  <c r="O264" i="51"/>
  <c r="K265" i="51"/>
  <c r="K273" i="51"/>
  <c r="S274" i="51"/>
  <c r="K275" i="51"/>
  <c r="S276" i="51"/>
  <c r="K277" i="51"/>
  <c r="S278" i="51"/>
  <c r="K279" i="51"/>
  <c r="S280" i="51"/>
  <c r="K281" i="51"/>
  <c r="S282" i="51"/>
  <c r="K283" i="51"/>
  <c r="I23" i="54"/>
  <c r="G30" i="54"/>
  <c r="Q36" i="54"/>
  <c r="K44" i="54"/>
  <c r="O50" i="54"/>
  <c r="D68" i="54"/>
  <c r="H68" i="54"/>
  <c r="L68" i="54"/>
  <c r="E84" i="54"/>
  <c r="Q93" i="54"/>
  <c r="Q95" i="54"/>
  <c r="Q97" i="54"/>
  <c r="Q99" i="54"/>
  <c r="Q113" i="54"/>
  <c r="Q115" i="54"/>
  <c r="Q117" i="54"/>
  <c r="D136" i="54"/>
  <c r="I136" i="54"/>
  <c r="L136" i="54" s="1"/>
  <c r="D152" i="54"/>
  <c r="P144" i="54"/>
  <c r="P145" i="54"/>
  <c r="P146" i="54"/>
  <c r="P147" i="54"/>
  <c r="P148" i="54"/>
  <c r="P149" i="54"/>
  <c r="P150" i="54"/>
  <c r="P151" i="54"/>
  <c r="H171" i="54"/>
  <c r="G191" i="54"/>
  <c r="K180" i="54"/>
  <c r="K184" i="54"/>
  <c r="K188" i="54"/>
  <c r="G210" i="54"/>
  <c r="K199" i="54"/>
  <c r="K203" i="54"/>
  <c r="K207" i="54"/>
  <c r="G228" i="54"/>
  <c r="G246" i="54"/>
  <c r="K246" i="54"/>
  <c r="M237" i="54"/>
  <c r="M241" i="54"/>
  <c r="M245" i="54"/>
  <c r="K255" i="54"/>
  <c r="K257" i="54"/>
  <c r="K259" i="54"/>
  <c r="K261" i="54"/>
  <c r="K263" i="54"/>
  <c r="K265" i="54"/>
  <c r="S284" i="54"/>
  <c r="S273" i="54"/>
  <c r="K274" i="54"/>
  <c r="S274" i="54"/>
  <c r="S275" i="54"/>
  <c r="K276" i="54"/>
  <c r="S276" i="54"/>
  <c r="S277" i="54"/>
  <c r="K278" i="54"/>
  <c r="S279" i="54"/>
  <c r="K280" i="54"/>
  <c r="S281" i="54"/>
  <c r="K282" i="54"/>
  <c r="S283" i="54"/>
  <c r="K10" i="45"/>
  <c r="G30" i="45"/>
  <c r="Q36" i="45"/>
  <c r="O50" i="45"/>
  <c r="D68" i="45"/>
  <c r="H68" i="45"/>
  <c r="L68" i="45"/>
  <c r="N101" i="45"/>
  <c r="D102" i="45"/>
  <c r="F102" i="45"/>
  <c r="F109" i="45"/>
  <c r="K118" i="45"/>
  <c r="O118" i="45"/>
  <c r="F111" i="45"/>
  <c r="F113" i="45"/>
  <c r="F115" i="45"/>
  <c r="F117" i="45"/>
  <c r="C136" i="45"/>
  <c r="H136" i="45" s="1"/>
  <c r="F136" i="45"/>
  <c r="H133" i="45"/>
  <c r="H143" i="45"/>
  <c r="H144" i="45"/>
  <c r="H145" i="45"/>
  <c r="H146" i="45"/>
  <c r="H147" i="45"/>
  <c r="H148" i="45"/>
  <c r="H149" i="45"/>
  <c r="H150" i="45"/>
  <c r="H151" i="45"/>
  <c r="K181" i="45"/>
  <c r="J191" i="45"/>
  <c r="K185" i="45"/>
  <c r="K189" i="45"/>
  <c r="H210" i="45"/>
  <c r="K199" i="45"/>
  <c r="K203" i="45"/>
  <c r="K207" i="45"/>
  <c r="I218" i="45"/>
  <c r="I222" i="45"/>
  <c r="I226" i="45"/>
  <c r="G246" i="45"/>
  <c r="K246" i="45"/>
  <c r="L246" i="45"/>
  <c r="M237" i="45"/>
  <c r="M241" i="45"/>
  <c r="G266" i="45"/>
  <c r="O261" i="45"/>
  <c r="K262" i="45"/>
  <c r="D102" i="48"/>
  <c r="Q93" i="48"/>
  <c r="Q97" i="48"/>
  <c r="C118" i="48"/>
  <c r="K118" i="48"/>
  <c r="O118" i="48"/>
  <c r="F110" i="48"/>
  <c r="F112" i="48"/>
  <c r="F114" i="48"/>
  <c r="F116" i="48"/>
  <c r="M159" i="48"/>
  <c r="M163" i="48"/>
  <c r="M167" i="48"/>
  <c r="K199" i="48"/>
  <c r="K207" i="48"/>
  <c r="G228" i="48"/>
  <c r="I217" i="48"/>
  <c r="I221" i="48"/>
  <c r="I225" i="48"/>
  <c r="F246" i="48"/>
  <c r="J246" i="48"/>
  <c r="M236" i="48"/>
  <c r="M240" i="48"/>
  <c r="M244" i="48"/>
  <c r="K255" i="48"/>
  <c r="K256" i="48"/>
  <c r="K257" i="48"/>
  <c r="K259" i="48"/>
  <c r="K260" i="48"/>
  <c r="K261" i="48"/>
  <c r="K263" i="48"/>
  <c r="K264" i="48"/>
  <c r="K265" i="48"/>
  <c r="K272" i="48"/>
  <c r="K273" i="48"/>
  <c r="K274" i="48"/>
  <c r="K276" i="48"/>
  <c r="K277" i="48"/>
  <c r="K278" i="48"/>
  <c r="K280" i="48"/>
  <c r="K281" i="48"/>
  <c r="K282" i="48"/>
  <c r="I23" i="51"/>
  <c r="G30" i="51"/>
  <c r="Q36" i="51"/>
  <c r="G44" i="51"/>
  <c r="G50" i="51"/>
  <c r="O59" i="51"/>
  <c r="O60" i="51"/>
  <c r="O61" i="51"/>
  <c r="O62" i="51"/>
  <c r="O63" i="51"/>
  <c r="O64" i="51"/>
  <c r="O65" i="51"/>
  <c r="O66" i="51"/>
  <c r="O67" i="51"/>
  <c r="Q92" i="51"/>
  <c r="P101" i="51"/>
  <c r="F102" i="51"/>
  <c r="H94" i="51"/>
  <c r="Q94" i="51"/>
  <c r="H96" i="51"/>
  <c r="Q96" i="51"/>
  <c r="H98" i="51"/>
  <c r="Q98" i="51"/>
  <c r="H100" i="51"/>
  <c r="Q100" i="51"/>
  <c r="E118" i="51"/>
  <c r="L118" i="51"/>
  <c r="Q118" i="51" s="1"/>
  <c r="P118" i="51"/>
  <c r="Q110" i="51"/>
  <c r="Q114" i="51"/>
  <c r="F136" i="51"/>
  <c r="K136" i="51"/>
  <c r="L131" i="51"/>
  <c r="H132" i="51"/>
  <c r="H133" i="51"/>
  <c r="K152" i="51"/>
  <c r="O152" i="51"/>
  <c r="M159" i="51"/>
  <c r="I191" i="51"/>
  <c r="I210" i="51"/>
  <c r="K200" i="51"/>
  <c r="K201" i="51"/>
  <c r="K204" i="51"/>
  <c r="K205" i="51"/>
  <c r="K208" i="51"/>
  <c r="K209" i="51"/>
  <c r="I216" i="51"/>
  <c r="I246" i="51"/>
  <c r="M238" i="51"/>
  <c r="M242" i="51"/>
  <c r="I266" i="51"/>
  <c r="N266" i="51"/>
  <c r="O266" i="51" s="1"/>
  <c r="O258" i="51"/>
  <c r="K259" i="51"/>
  <c r="K260" i="51"/>
  <c r="S284" i="51"/>
  <c r="S273" i="51"/>
  <c r="K274" i="51"/>
  <c r="S275" i="51"/>
  <c r="K276" i="51"/>
  <c r="S277" i="51"/>
  <c r="K278" i="51"/>
  <c r="S279" i="51"/>
  <c r="K280" i="51"/>
  <c r="S281" i="51"/>
  <c r="K282" i="51"/>
  <c r="S283" i="51"/>
  <c r="H127" i="57"/>
  <c r="L127" i="57"/>
  <c r="O256" i="57"/>
  <c r="Q110" i="57"/>
  <c r="Q112" i="57"/>
  <c r="Q114" i="57"/>
  <c r="Q116" i="57"/>
  <c r="L152" i="57"/>
  <c r="H145" i="57"/>
  <c r="H147" i="57"/>
  <c r="H149" i="57"/>
  <c r="H151" i="57"/>
  <c r="F171" i="57"/>
  <c r="I191" i="57"/>
  <c r="I210" i="57"/>
  <c r="K200" i="57"/>
  <c r="K204" i="57"/>
  <c r="K208" i="57"/>
  <c r="I217" i="57"/>
  <c r="I221" i="57"/>
  <c r="I225" i="57"/>
  <c r="I246" i="57"/>
  <c r="M235" i="57"/>
  <c r="M239" i="57"/>
  <c r="M243" i="57"/>
  <c r="I266" i="57"/>
  <c r="O255" i="57"/>
  <c r="O257" i="57"/>
  <c r="M152" i="57"/>
  <c r="R18" i="54"/>
  <c r="E36" i="54"/>
  <c r="G84" i="54"/>
  <c r="J77" i="54"/>
  <c r="J81" i="54"/>
  <c r="O101" i="54"/>
  <c r="K118" i="54"/>
  <c r="O118" i="54"/>
  <c r="F113" i="54"/>
  <c r="F115" i="54"/>
  <c r="F117" i="54"/>
  <c r="E136" i="54"/>
  <c r="J171" i="54"/>
  <c r="M161" i="54"/>
  <c r="M165" i="54"/>
  <c r="M169" i="54"/>
  <c r="H191" i="54"/>
  <c r="K181" i="54"/>
  <c r="K185" i="54"/>
  <c r="K189" i="54"/>
  <c r="H210" i="54"/>
  <c r="K200" i="54"/>
  <c r="K204" i="54"/>
  <c r="K208" i="54"/>
  <c r="H228" i="54"/>
  <c r="I218" i="54"/>
  <c r="I222" i="54"/>
  <c r="I226" i="54"/>
  <c r="H246" i="54"/>
  <c r="L246" i="54"/>
  <c r="M236" i="54"/>
  <c r="M240" i="54"/>
  <c r="M244" i="54"/>
  <c r="R18" i="57"/>
  <c r="E36" i="57"/>
  <c r="O50" i="57"/>
  <c r="G84" i="57"/>
  <c r="J77" i="57"/>
  <c r="J81" i="57"/>
  <c r="Q93" i="57"/>
  <c r="Q95" i="57"/>
  <c r="Q97" i="57"/>
  <c r="Q99" i="57"/>
  <c r="N118" i="57"/>
  <c r="O263" i="57"/>
  <c r="O265" i="57"/>
  <c r="O29" i="57"/>
  <c r="G30" i="57"/>
  <c r="G44" i="57"/>
  <c r="G50" i="57"/>
  <c r="C68" i="57"/>
  <c r="K68" i="57"/>
  <c r="O61" i="57"/>
  <c r="G68" i="57"/>
  <c r="O62" i="57"/>
  <c r="O64" i="57"/>
  <c r="O65" i="57"/>
  <c r="O66" i="57"/>
  <c r="C84" i="57"/>
  <c r="J84" i="57" s="1"/>
  <c r="J79" i="57"/>
  <c r="J83" i="57"/>
  <c r="M101" i="57"/>
  <c r="C102" i="57"/>
  <c r="G102" i="57"/>
  <c r="Q94" i="57"/>
  <c r="Q96" i="57"/>
  <c r="Q98" i="57"/>
  <c r="Q100" i="57"/>
  <c r="J118" i="57"/>
  <c r="Q111" i="57"/>
  <c r="Q113" i="57"/>
  <c r="Q115" i="57"/>
  <c r="Q117" i="57"/>
  <c r="K136" i="57"/>
  <c r="E136" i="57"/>
  <c r="H130" i="57"/>
  <c r="L130" i="57"/>
  <c r="H131" i="57"/>
  <c r="E152" i="57"/>
  <c r="P145" i="57"/>
  <c r="P147" i="57"/>
  <c r="P149" i="57"/>
  <c r="P151" i="57"/>
  <c r="J171" i="57"/>
  <c r="M161" i="57"/>
  <c r="G191" i="57"/>
  <c r="K198" i="57"/>
  <c r="K202" i="57"/>
  <c r="K206" i="57"/>
  <c r="G228" i="57"/>
  <c r="I219" i="57"/>
  <c r="I223" i="57"/>
  <c r="I227" i="57"/>
  <c r="G246" i="57"/>
  <c r="K246" i="57"/>
  <c r="M237" i="57"/>
  <c r="M241" i="57"/>
  <c r="M245" i="57"/>
  <c r="G266" i="57"/>
  <c r="L266" i="57"/>
  <c r="O259" i="57"/>
  <c r="K261" i="57"/>
  <c r="K262" i="57"/>
  <c r="K272" i="57"/>
  <c r="S272" i="57"/>
  <c r="K274" i="57"/>
  <c r="S274" i="57"/>
  <c r="K276" i="57"/>
  <c r="S276" i="57"/>
  <c r="K278" i="57"/>
  <c r="S278" i="57"/>
  <c r="K280" i="57"/>
  <c r="S280" i="57"/>
  <c r="K282" i="57"/>
  <c r="S282" i="57"/>
  <c r="I23" i="57"/>
  <c r="Q36" i="57"/>
  <c r="E84" i="57"/>
  <c r="J78" i="57"/>
  <c r="J82" i="57"/>
  <c r="N101" i="57"/>
  <c r="H93" i="57"/>
  <c r="H95" i="57"/>
  <c r="H97" i="57"/>
  <c r="H99" i="57"/>
  <c r="H101" i="57"/>
  <c r="C118" i="57"/>
  <c r="F118" i="57" s="1"/>
  <c r="K118" i="57"/>
  <c r="O118" i="57"/>
  <c r="F111" i="57"/>
  <c r="F113" i="57"/>
  <c r="F115" i="57"/>
  <c r="F117" i="57"/>
  <c r="C136" i="57"/>
  <c r="G136" i="57"/>
  <c r="F136" i="57"/>
  <c r="H132" i="57"/>
  <c r="L132" i="57"/>
  <c r="H133" i="57"/>
  <c r="M160" i="57"/>
  <c r="K180" i="57"/>
  <c r="K181" i="57"/>
  <c r="K184" i="57"/>
  <c r="K185" i="57"/>
  <c r="K188" i="57"/>
  <c r="K189" i="57"/>
  <c r="H210" i="57"/>
  <c r="G210" i="57"/>
  <c r="K203" i="57"/>
  <c r="K207" i="57"/>
  <c r="H228" i="57"/>
  <c r="I228" i="57" s="1"/>
  <c r="I218" i="57"/>
  <c r="I222" i="57"/>
  <c r="I226" i="57"/>
  <c r="H246" i="57"/>
  <c r="M246" i="57" s="1"/>
  <c r="L246" i="57"/>
  <c r="M236" i="57"/>
  <c r="M240" i="57"/>
  <c r="M244" i="57"/>
  <c r="H266" i="57"/>
  <c r="M266" i="57"/>
  <c r="K255" i="57"/>
  <c r="K256" i="57"/>
  <c r="O261" i="57"/>
  <c r="K263" i="57"/>
  <c r="K264" i="57"/>
  <c r="S273" i="57"/>
  <c r="S275" i="57"/>
  <c r="S277" i="57"/>
  <c r="S279" i="57"/>
  <c r="S281" i="57"/>
  <c r="S283" i="57"/>
  <c r="F68" i="61"/>
  <c r="J68" i="61"/>
  <c r="N68" i="61"/>
  <c r="K10" i="61"/>
  <c r="O29" i="61"/>
  <c r="G44" i="61"/>
  <c r="G50" i="61"/>
  <c r="O60" i="61"/>
  <c r="O61" i="61"/>
  <c r="O63" i="61"/>
  <c r="O64" i="61"/>
  <c r="O65" i="61"/>
  <c r="O67" i="61"/>
  <c r="C84" i="61"/>
  <c r="H93" i="61"/>
  <c r="H95" i="61"/>
  <c r="H97" i="61"/>
  <c r="H99" i="61"/>
  <c r="H101" i="61"/>
  <c r="Q111" i="61"/>
  <c r="Q113" i="61"/>
  <c r="Q115" i="61"/>
  <c r="D136" i="61"/>
  <c r="D152" i="61"/>
  <c r="M152" i="61"/>
  <c r="I23" i="61"/>
  <c r="G30" i="61"/>
  <c r="Q36" i="61"/>
  <c r="K44" i="61"/>
  <c r="O50" i="61"/>
  <c r="D68" i="61"/>
  <c r="H68" i="61"/>
  <c r="L68" i="61"/>
  <c r="I220" i="61"/>
  <c r="I224" i="61"/>
  <c r="F171" i="61"/>
  <c r="M171" i="61" s="1"/>
  <c r="M159" i="61"/>
  <c r="E84" i="61"/>
  <c r="J78" i="61"/>
  <c r="J82" i="61"/>
  <c r="D102" i="61"/>
  <c r="F109" i="61"/>
  <c r="K118" i="61"/>
  <c r="O118" i="61"/>
  <c r="F111" i="61"/>
  <c r="F113" i="61"/>
  <c r="F115" i="61"/>
  <c r="F117" i="61"/>
  <c r="E136" i="61"/>
  <c r="K187" i="61"/>
  <c r="K200" i="61"/>
  <c r="K204" i="61"/>
  <c r="K208" i="61"/>
  <c r="I216" i="61"/>
  <c r="R284" i="61"/>
  <c r="H129" i="61"/>
  <c r="H131" i="61"/>
  <c r="H133" i="61"/>
  <c r="H134" i="61"/>
  <c r="H144" i="61"/>
  <c r="L152" i="61"/>
  <c r="H145" i="61"/>
  <c r="H146" i="61"/>
  <c r="H148" i="61"/>
  <c r="H149" i="61"/>
  <c r="H150" i="61"/>
  <c r="H191" i="61"/>
  <c r="K180" i="61"/>
  <c r="K184" i="61"/>
  <c r="K188" i="61"/>
  <c r="K199" i="61"/>
  <c r="K207" i="61"/>
  <c r="G246" i="61"/>
  <c r="K246" i="61"/>
  <c r="M237" i="61"/>
  <c r="G84" i="61"/>
  <c r="J77" i="61"/>
  <c r="J81" i="61"/>
  <c r="O101" i="61"/>
  <c r="E102" i="61"/>
  <c r="M234" i="61"/>
  <c r="M238" i="61"/>
  <c r="M242" i="61"/>
  <c r="K274" i="61"/>
  <c r="K276" i="61"/>
  <c r="S277" i="61"/>
  <c r="K278" i="61"/>
  <c r="K280" i="61"/>
  <c r="S281" i="61"/>
  <c r="K282" i="61"/>
  <c r="M241" i="61"/>
  <c r="M245" i="61"/>
  <c r="N266" i="61"/>
  <c r="D118" i="61"/>
  <c r="L118" i="61"/>
  <c r="P118" i="61"/>
  <c r="Q110" i="61"/>
  <c r="Q112" i="61"/>
  <c r="Q114" i="61"/>
  <c r="Q116" i="61"/>
  <c r="O152" i="61"/>
  <c r="K202" i="61"/>
  <c r="M235" i="61"/>
  <c r="M239" i="61"/>
  <c r="M243" i="61"/>
  <c r="O259" i="61"/>
  <c r="O263" i="61"/>
  <c r="S272" i="61"/>
  <c r="S274" i="61"/>
  <c r="S276" i="61"/>
  <c r="S278" i="61"/>
  <c r="S280" i="61"/>
  <c r="S282" i="61"/>
  <c r="G136" i="64"/>
  <c r="F171" i="64"/>
  <c r="M171" i="64" s="1"/>
  <c r="M159" i="64"/>
  <c r="K68" i="64"/>
  <c r="H68" i="64"/>
  <c r="D68" i="64"/>
  <c r="E84" i="64"/>
  <c r="J76" i="64"/>
  <c r="J80" i="64"/>
  <c r="H94" i="64"/>
  <c r="H98" i="64"/>
  <c r="Q110" i="64"/>
  <c r="Q112" i="64"/>
  <c r="Q114" i="64"/>
  <c r="Q116" i="64"/>
  <c r="K255" i="64"/>
  <c r="J266" i="64"/>
  <c r="K257" i="64"/>
  <c r="O261" i="64"/>
  <c r="I68" i="67"/>
  <c r="E68" i="67"/>
  <c r="G84" i="67"/>
  <c r="J84" i="67" s="1"/>
  <c r="J152" i="70"/>
  <c r="N152" i="70"/>
  <c r="E118" i="64"/>
  <c r="F118" i="64" s="1"/>
  <c r="H191" i="64"/>
  <c r="K180" i="64"/>
  <c r="K184" i="64"/>
  <c r="K185" i="64"/>
  <c r="K188" i="64"/>
  <c r="H266" i="64"/>
  <c r="N152" i="67"/>
  <c r="F136" i="70"/>
  <c r="K10" i="64"/>
  <c r="D16" i="64"/>
  <c r="O29" i="64"/>
  <c r="F68" i="64"/>
  <c r="J68" i="64"/>
  <c r="N68" i="64"/>
  <c r="J78" i="64"/>
  <c r="M101" i="64"/>
  <c r="C102" i="64"/>
  <c r="H95" i="64"/>
  <c r="H97" i="64"/>
  <c r="H99" i="64"/>
  <c r="J118" i="64"/>
  <c r="N118" i="64"/>
  <c r="Q111" i="64"/>
  <c r="Q113" i="64"/>
  <c r="Q115" i="64"/>
  <c r="Q117" i="64"/>
  <c r="L130" i="64"/>
  <c r="L134" i="64"/>
  <c r="K200" i="64"/>
  <c r="K201" i="64"/>
  <c r="K204" i="64"/>
  <c r="K208" i="64"/>
  <c r="K209" i="64"/>
  <c r="I216" i="64"/>
  <c r="I246" i="64"/>
  <c r="M238" i="64"/>
  <c r="M242" i="64"/>
  <c r="K273" i="64"/>
  <c r="J284" i="64"/>
  <c r="K274" i="64"/>
  <c r="K277" i="64"/>
  <c r="K278" i="64"/>
  <c r="H133" i="67"/>
  <c r="H135" i="67"/>
  <c r="K152" i="67"/>
  <c r="O152" i="67"/>
  <c r="M161" i="67"/>
  <c r="M165" i="67"/>
  <c r="M169" i="67"/>
  <c r="K181" i="67"/>
  <c r="K185" i="67"/>
  <c r="K186" i="67"/>
  <c r="K189" i="67"/>
  <c r="I228" i="64"/>
  <c r="F246" i="64"/>
  <c r="M237" i="64"/>
  <c r="M241" i="64"/>
  <c r="M245" i="64"/>
  <c r="O258" i="64"/>
  <c r="K259" i="64"/>
  <c r="K261" i="64"/>
  <c r="O265" i="64"/>
  <c r="S273" i="64"/>
  <c r="S276" i="64"/>
  <c r="S277" i="64"/>
  <c r="J76" i="67"/>
  <c r="J80" i="67"/>
  <c r="L130" i="67"/>
  <c r="G84" i="64"/>
  <c r="J79" i="64"/>
  <c r="L101" i="64"/>
  <c r="P101" i="64"/>
  <c r="F102" i="64"/>
  <c r="D102" i="64"/>
  <c r="N101" i="64"/>
  <c r="H100" i="64"/>
  <c r="M118" i="64"/>
  <c r="F110" i="64"/>
  <c r="F112" i="64"/>
  <c r="F114" i="64"/>
  <c r="F116" i="64"/>
  <c r="L128" i="64"/>
  <c r="L129" i="64"/>
  <c r="L132" i="64"/>
  <c r="L133" i="64"/>
  <c r="P144" i="64"/>
  <c r="P145" i="64"/>
  <c r="P148" i="64"/>
  <c r="P149" i="64"/>
  <c r="H150" i="64"/>
  <c r="K202" i="64"/>
  <c r="K203" i="64"/>
  <c r="K206" i="64"/>
  <c r="G246" i="64"/>
  <c r="K246" i="64"/>
  <c r="M236" i="64"/>
  <c r="M240" i="64"/>
  <c r="M244" i="64"/>
  <c r="O262" i="64"/>
  <c r="K263" i="64"/>
  <c r="K265" i="64"/>
  <c r="K10" i="67"/>
  <c r="J79" i="67"/>
  <c r="J83" i="67"/>
  <c r="H94" i="67"/>
  <c r="H96" i="67"/>
  <c r="H98" i="67"/>
  <c r="Q110" i="67"/>
  <c r="Q112" i="67"/>
  <c r="Q114" i="67"/>
  <c r="Q116" i="67"/>
  <c r="K118" i="67"/>
  <c r="O29" i="67"/>
  <c r="G44" i="67"/>
  <c r="O59" i="67"/>
  <c r="O60" i="67"/>
  <c r="O62" i="67"/>
  <c r="O63" i="67"/>
  <c r="J75" i="67"/>
  <c r="G102" i="67"/>
  <c r="Q96" i="67"/>
  <c r="Q98" i="67"/>
  <c r="Q100" i="67"/>
  <c r="J118" i="67"/>
  <c r="N118" i="67"/>
  <c r="F136" i="67"/>
  <c r="K136" i="67"/>
  <c r="L132" i="67"/>
  <c r="L134" i="67"/>
  <c r="G152" i="67"/>
  <c r="P145" i="67"/>
  <c r="P147" i="67"/>
  <c r="P149" i="67"/>
  <c r="P151" i="67"/>
  <c r="F171" i="67"/>
  <c r="M160" i="67"/>
  <c r="M164" i="67"/>
  <c r="M168" i="67"/>
  <c r="I23" i="67"/>
  <c r="Q36" i="67"/>
  <c r="G50" i="67"/>
  <c r="O50" i="67"/>
  <c r="N101" i="67"/>
  <c r="H95" i="67"/>
  <c r="H97" i="67"/>
  <c r="C118" i="67"/>
  <c r="Q109" i="67"/>
  <c r="O118" i="67"/>
  <c r="Q111" i="67"/>
  <c r="Q113" i="67"/>
  <c r="Q115" i="67"/>
  <c r="Q117" i="67"/>
  <c r="D136" i="67"/>
  <c r="H130" i="67"/>
  <c r="H145" i="67"/>
  <c r="H147" i="67"/>
  <c r="H149" i="67"/>
  <c r="H151" i="67"/>
  <c r="M159" i="67"/>
  <c r="M163" i="67"/>
  <c r="M167" i="67"/>
  <c r="F191" i="67"/>
  <c r="J191" i="67"/>
  <c r="K199" i="67"/>
  <c r="G228" i="67"/>
  <c r="I219" i="67"/>
  <c r="I223" i="67"/>
  <c r="I227" i="67"/>
  <c r="G246" i="67"/>
  <c r="K246" i="67"/>
  <c r="M237" i="67"/>
  <c r="M241" i="67"/>
  <c r="M245" i="67"/>
  <c r="S273" i="67"/>
  <c r="P284" i="67"/>
  <c r="S275" i="67"/>
  <c r="S279" i="67"/>
  <c r="S281" i="67"/>
  <c r="K283" i="67"/>
  <c r="S283" i="67"/>
  <c r="K10" i="70"/>
  <c r="P144" i="70"/>
  <c r="P145" i="70"/>
  <c r="P146" i="70"/>
  <c r="P147" i="70"/>
  <c r="P148" i="70"/>
  <c r="P149" i="70"/>
  <c r="P150" i="70"/>
  <c r="P151" i="70"/>
  <c r="I191" i="70"/>
  <c r="K182" i="70"/>
  <c r="K186" i="70"/>
  <c r="K190" i="70"/>
  <c r="I210" i="70"/>
  <c r="I246" i="70"/>
  <c r="M235" i="70"/>
  <c r="M239" i="70"/>
  <c r="M243" i="70"/>
  <c r="K205" i="67"/>
  <c r="I246" i="67"/>
  <c r="O29" i="70"/>
  <c r="G44" i="70"/>
  <c r="O50" i="70"/>
  <c r="O61" i="70"/>
  <c r="O62" i="70"/>
  <c r="O63" i="70"/>
  <c r="O67" i="70"/>
  <c r="J80" i="70"/>
  <c r="P101" i="70"/>
  <c r="F102" i="70"/>
  <c r="K118" i="70"/>
  <c r="O118" i="70"/>
  <c r="L128" i="70"/>
  <c r="L129" i="70"/>
  <c r="L130" i="70"/>
  <c r="L131" i="70"/>
  <c r="L132" i="70"/>
  <c r="L133" i="70"/>
  <c r="L134" i="70"/>
  <c r="L135" i="70"/>
  <c r="F152" i="70"/>
  <c r="K179" i="70"/>
  <c r="J191" i="70"/>
  <c r="K183" i="70"/>
  <c r="K187" i="70"/>
  <c r="K198" i="70"/>
  <c r="J210" i="70"/>
  <c r="H210" i="70"/>
  <c r="K202" i="70"/>
  <c r="K206" i="70"/>
  <c r="M234" i="70"/>
  <c r="J246" i="70"/>
  <c r="M238" i="70"/>
  <c r="M242" i="70"/>
  <c r="K183" i="67"/>
  <c r="K187" i="67"/>
  <c r="K188" i="67"/>
  <c r="K201" i="67"/>
  <c r="K209" i="67"/>
  <c r="M234" i="67"/>
  <c r="J246" i="67"/>
  <c r="N266" i="67"/>
  <c r="I23" i="70"/>
  <c r="Q36" i="70"/>
  <c r="K44" i="70"/>
  <c r="G50" i="70"/>
  <c r="H68" i="70"/>
  <c r="M101" i="70"/>
  <c r="H93" i="70"/>
  <c r="G102" i="70"/>
  <c r="H95" i="70"/>
  <c r="H97" i="70"/>
  <c r="H99" i="70"/>
  <c r="H101" i="70"/>
  <c r="D118" i="70"/>
  <c r="P118" i="70"/>
  <c r="N118" i="70"/>
  <c r="Q112" i="70"/>
  <c r="Q114" i="70"/>
  <c r="Q116" i="70"/>
  <c r="J136" i="70"/>
  <c r="H143" i="70"/>
  <c r="H144" i="70"/>
  <c r="H145" i="70"/>
  <c r="H146" i="70"/>
  <c r="H147" i="70"/>
  <c r="H148" i="70"/>
  <c r="H149" i="70"/>
  <c r="H150" i="70"/>
  <c r="H151" i="70"/>
  <c r="H171" i="70"/>
  <c r="M162" i="70"/>
  <c r="M166" i="70"/>
  <c r="M170" i="70"/>
  <c r="G191" i="70"/>
  <c r="G210" i="70"/>
  <c r="K199" i="70"/>
  <c r="K203" i="70"/>
  <c r="K207" i="70"/>
  <c r="G228" i="70"/>
  <c r="I219" i="70"/>
  <c r="I223" i="70"/>
  <c r="I227" i="70"/>
  <c r="G246" i="70"/>
  <c r="K246" i="70"/>
  <c r="K254" i="70"/>
  <c r="K255" i="70"/>
  <c r="K256" i="70"/>
  <c r="K257" i="70"/>
  <c r="K258" i="70"/>
  <c r="K259" i="70"/>
  <c r="K260" i="70"/>
  <c r="K261" i="70"/>
  <c r="K262" i="70"/>
  <c r="K263" i="70"/>
  <c r="K264" i="70"/>
  <c r="K265" i="70"/>
  <c r="M171" i="39"/>
  <c r="O266" i="36"/>
  <c r="H143" i="36"/>
  <c r="P143" i="36"/>
  <c r="G191" i="36"/>
  <c r="K191" i="36" s="1"/>
  <c r="G266" i="36"/>
  <c r="K266" i="36" s="1"/>
  <c r="O59" i="36"/>
  <c r="C136" i="36"/>
  <c r="H136" i="36" s="1"/>
  <c r="C84" i="36"/>
  <c r="J84" i="36" s="1"/>
  <c r="C118" i="36"/>
  <c r="J118" i="36"/>
  <c r="Q118" i="36" s="1"/>
  <c r="F171" i="36"/>
  <c r="M171" i="36" s="1"/>
  <c r="F228" i="36"/>
  <c r="F246" i="36"/>
  <c r="L284" i="36"/>
  <c r="S284" i="36" s="1"/>
  <c r="R18" i="39"/>
  <c r="Q36" i="39"/>
  <c r="C68" i="39"/>
  <c r="Q93" i="39"/>
  <c r="Q97" i="39"/>
  <c r="F109" i="39"/>
  <c r="Q109" i="39"/>
  <c r="J136" i="39"/>
  <c r="H129" i="39"/>
  <c r="H133" i="39"/>
  <c r="H145" i="39"/>
  <c r="H149" i="39"/>
  <c r="M159" i="39"/>
  <c r="K179" i="39"/>
  <c r="K187" i="39"/>
  <c r="K199" i="39"/>
  <c r="K207" i="39"/>
  <c r="F210" i="39"/>
  <c r="F246" i="39"/>
  <c r="K256" i="39"/>
  <c r="K260" i="39"/>
  <c r="K264" i="39"/>
  <c r="S273" i="39"/>
  <c r="S277" i="39"/>
  <c r="S283" i="39"/>
  <c r="M101" i="36"/>
  <c r="J75" i="39"/>
  <c r="Q92" i="39"/>
  <c r="Q96" i="39"/>
  <c r="Q100" i="39"/>
  <c r="D102" i="39"/>
  <c r="F136" i="39"/>
  <c r="L129" i="39"/>
  <c r="L133" i="39"/>
  <c r="F152" i="39"/>
  <c r="P145" i="39"/>
  <c r="P149" i="39"/>
  <c r="G191" i="39"/>
  <c r="K185" i="39"/>
  <c r="I210" i="39"/>
  <c r="K205" i="39"/>
  <c r="H127" i="36"/>
  <c r="C102" i="36"/>
  <c r="C152" i="36"/>
  <c r="H152" i="36" s="1"/>
  <c r="F284" i="36"/>
  <c r="K284" i="36" s="1"/>
  <c r="Q95" i="39"/>
  <c r="Q99" i="39"/>
  <c r="C136" i="39"/>
  <c r="C152" i="39"/>
  <c r="F191" i="39"/>
  <c r="K254" i="39"/>
  <c r="K258" i="39"/>
  <c r="K262" i="39"/>
  <c r="F266" i="39"/>
  <c r="K272" i="39"/>
  <c r="S272" i="39"/>
  <c r="S275" i="39"/>
  <c r="S279" i="39"/>
  <c r="F210" i="36"/>
  <c r="I23" i="39"/>
  <c r="E68" i="39"/>
  <c r="I68" i="39"/>
  <c r="M68" i="39"/>
  <c r="O66" i="39"/>
  <c r="L127" i="39"/>
  <c r="L131" i="39"/>
  <c r="L135" i="39"/>
  <c r="I136" i="39"/>
  <c r="L136" i="39" s="1"/>
  <c r="P143" i="39"/>
  <c r="I152" i="39"/>
  <c r="P152" i="39" s="1"/>
  <c r="K181" i="39"/>
  <c r="K189" i="39"/>
  <c r="K201" i="39"/>
  <c r="K209" i="39"/>
  <c r="G266" i="39"/>
  <c r="O254" i="39"/>
  <c r="O258" i="39"/>
  <c r="O262" i="39"/>
  <c r="K273" i="39"/>
  <c r="K277" i="39"/>
  <c r="K281" i="39"/>
  <c r="K282" i="39"/>
  <c r="K283" i="39"/>
  <c r="F68" i="42"/>
  <c r="J68" i="42"/>
  <c r="N68" i="42"/>
  <c r="C68" i="42"/>
  <c r="G68" i="42"/>
  <c r="K68" i="42"/>
  <c r="O60" i="42"/>
  <c r="C84" i="42"/>
  <c r="L101" i="42"/>
  <c r="Q101" i="42" s="1"/>
  <c r="Q92" i="42"/>
  <c r="M171" i="42"/>
  <c r="I284" i="39"/>
  <c r="K284" i="39" s="1"/>
  <c r="M284" i="39"/>
  <c r="Q284" i="39"/>
  <c r="S281" i="39"/>
  <c r="R18" i="42"/>
  <c r="E36" i="42"/>
  <c r="E68" i="42"/>
  <c r="I68" i="42"/>
  <c r="M68" i="42"/>
  <c r="O66" i="42"/>
  <c r="O67" i="42"/>
  <c r="H93" i="42"/>
  <c r="H95" i="42"/>
  <c r="H97" i="42"/>
  <c r="H99" i="42"/>
  <c r="K266" i="45"/>
  <c r="H127" i="42"/>
  <c r="H143" i="42"/>
  <c r="H210" i="42"/>
  <c r="F266" i="42"/>
  <c r="J266" i="42"/>
  <c r="N266" i="42"/>
  <c r="G266" i="42"/>
  <c r="K272" i="42"/>
  <c r="S272" i="42"/>
  <c r="O61" i="45"/>
  <c r="G102" i="45"/>
  <c r="H101" i="45"/>
  <c r="K136" i="45"/>
  <c r="F191" i="45"/>
  <c r="K182" i="45"/>
  <c r="F210" i="45"/>
  <c r="K254" i="45"/>
  <c r="O59" i="42"/>
  <c r="C102" i="42"/>
  <c r="H102" i="42" s="1"/>
  <c r="M234" i="42"/>
  <c r="O254" i="42"/>
  <c r="H284" i="42"/>
  <c r="K284" i="42" s="1"/>
  <c r="L284" i="42"/>
  <c r="P284" i="42"/>
  <c r="M101" i="45"/>
  <c r="H127" i="45"/>
  <c r="C152" i="45"/>
  <c r="K179" i="45"/>
  <c r="M245" i="45"/>
  <c r="F109" i="42"/>
  <c r="Q109" i="42"/>
  <c r="L128" i="42"/>
  <c r="P144" i="42"/>
  <c r="M159" i="42"/>
  <c r="F191" i="42"/>
  <c r="J191" i="42"/>
  <c r="G191" i="42"/>
  <c r="F68" i="45"/>
  <c r="N68" i="45"/>
  <c r="O66" i="45"/>
  <c r="E102" i="45"/>
  <c r="H97" i="45"/>
  <c r="I136" i="45"/>
  <c r="F171" i="45"/>
  <c r="H191" i="45"/>
  <c r="F228" i="45"/>
  <c r="I228" i="45" s="1"/>
  <c r="H246" i="45"/>
  <c r="K198" i="42"/>
  <c r="G44" i="45"/>
  <c r="G50" i="45"/>
  <c r="O59" i="45"/>
  <c r="J75" i="45"/>
  <c r="C84" i="45"/>
  <c r="J79" i="45"/>
  <c r="J83" i="45"/>
  <c r="L101" i="45"/>
  <c r="Q92" i="45"/>
  <c r="H99" i="45"/>
  <c r="Q100" i="45"/>
  <c r="C102" i="45"/>
  <c r="F110" i="45"/>
  <c r="F112" i="45"/>
  <c r="F114" i="45"/>
  <c r="F116" i="45"/>
  <c r="C118" i="45"/>
  <c r="L128" i="45"/>
  <c r="L132" i="45"/>
  <c r="I152" i="45"/>
  <c r="S272" i="45"/>
  <c r="L284" i="45"/>
  <c r="G30" i="48"/>
  <c r="Q95" i="48"/>
  <c r="Q99" i="48"/>
  <c r="C102" i="48"/>
  <c r="E118" i="48"/>
  <c r="F118" i="48" s="1"/>
  <c r="H143" i="48"/>
  <c r="H147" i="48"/>
  <c r="H151" i="48"/>
  <c r="C152" i="48"/>
  <c r="K152" i="48"/>
  <c r="F210" i="48"/>
  <c r="J84" i="51"/>
  <c r="O29" i="45"/>
  <c r="K44" i="45"/>
  <c r="J76" i="45"/>
  <c r="J80" i="45"/>
  <c r="H94" i="45"/>
  <c r="H98" i="45"/>
  <c r="Q110" i="45"/>
  <c r="Q112" i="45"/>
  <c r="Q114" i="45"/>
  <c r="Q116" i="45"/>
  <c r="H128" i="45"/>
  <c r="H132" i="45"/>
  <c r="D152" i="45"/>
  <c r="L152" i="45"/>
  <c r="P146" i="45"/>
  <c r="P150" i="45"/>
  <c r="M162" i="45"/>
  <c r="M166" i="45"/>
  <c r="M170" i="45"/>
  <c r="K180" i="45"/>
  <c r="K188" i="45"/>
  <c r="K200" i="45"/>
  <c r="K208" i="45"/>
  <c r="I219" i="45"/>
  <c r="I223" i="45"/>
  <c r="I227" i="45"/>
  <c r="M236" i="45"/>
  <c r="M240" i="45"/>
  <c r="M244" i="45"/>
  <c r="K257" i="45"/>
  <c r="K261" i="45"/>
  <c r="K265" i="45"/>
  <c r="K274" i="45"/>
  <c r="K278" i="45"/>
  <c r="K282" i="45"/>
  <c r="E36" i="48"/>
  <c r="G50" i="48"/>
  <c r="O65" i="48"/>
  <c r="O66" i="48"/>
  <c r="Q94" i="48"/>
  <c r="Q98" i="48"/>
  <c r="L129" i="48"/>
  <c r="L133" i="48"/>
  <c r="P143" i="48"/>
  <c r="I152" i="48"/>
  <c r="P147" i="48"/>
  <c r="P151" i="48"/>
  <c r="K181" i="48"/>
  <c r="K189" i="48"/>
  <c r="I210" i="48"/>
  <c r="K205" i="48"/>
  <c r="G210" i="48"/>
  <c r="M234" i="48"/>
  <c r="N266" i="48"/>
  <c r="O266" i="48" s="1"/>
  <c r="O256" i="48"/>
  <c r="O260" i="48"/>
  <c r="O264" i="48"/>
  <c r="M284" i="48"/>
  <c r="S273" i="48"/>
  <c r="H102" i="51"/>
  <c r="M171" i="51"/>
  <c r="I228" i="51"/>
  <c r="M246" i="51"/>
  <c r="O60" i="48"/>
  <c r="L118" i="48"/>
  <c r="H127" i="48"/>
  <c r="H131" i="48"/>
  <c r="H135" i="48"/>
  <c r="C136" i="48"/>
  <c r="K136" i="48"/>
  <c r="K179" i="48"/>
  <c r="J191" i="48"/>
  <c r="K187" i="48"/>
  <c r="K203" i="48"/>
  <c r="K254" i="48"/>
  <c r="K258" i="48"/>
  <c r="K262" i="48"/>
  <c r="K275" i="48"/>
  <c r="K279" i="48"/>
  <c r="K283" i="48"/>
  <c r="F284" i="48"/>
  <c r="K284" i="48" s="1"/>
  <c r="N284" i="48"/>
  <c r="O60" i="45"/>
  <c r="J78" i="45"/>
  <c r="J82" i="45"/>
  <c r="H96" i="45"/>
  <c r="H100" i="45"/>
  <c r="Q109" i="45"/>
  <c r="Q111" i="45"/>
  <c r="Q113" i="45"/>
  <c r="Q115" i="45"/>
  <c r="Q117" i="45"/>
  <c r="H130" i="45"/>
  <c r="H134" i="45"/>
  <c r="P144" i="45"/>
  <c r="P148" i="45"/>
  <c r="M160" i="45"/>
  <c r="M164" i="45"/>
  <c r="M168" i="45"/>
  <c r="K184" i="45"/>
  <c r="G210" i="45"/>
  <c r="K204" i="45"/>
  <c r="I217" i="45"/>
  <c r="I221" i="45"/>
  <c r="I225" i="45"/>
  <c r="M234" i="45"/>
  <c r="M238" i="45"/>
  <c r="M242" i="45"/>
  <c r="F246" i="45"/>
  <c r="L266" i="45"/>
  <c r="O266" i="45" s="1"/>
  <c r="K255" i="45"/>
  <c r="K259" i="45"/>
  <c r="K263" i="45"/>
  <c r="K272" i="45"/>
  <c r="O284" i="45"/>
  <c r="K276" i="45"/>
  <c r="K280" i="45"/>
  <c r="I23" i="48"/>
  <c r="O61" i="48"/>
  <c r="O62" i="48"/>
  <c r="Q92" i="48"/>
  <c r="Q96" i="48"/>
  <c r="Q100" i="48"/>
  <c r="L127" i="48"/>
  <c r="I136" i="48"/>
  <c r="L131" i="48"/>
  <c r="L135" i="48"/>
  <c r="F152" i="48"/>
  <c r="P145" i="48"/>
  <c r="P149" i="48"/>
  <c r="G191" i="48"/>
  <c r="K185" i="48"/>
  <c r="K201" i="48"/>
  <c r="K209" i="48"/>
  <c r="O254" i="48"/>
  <c r="O258" i="48"/>
  <c r="O262" i="48"/>
  <c r="S275" i="48"/>
  <c r="S279" i="48"/>
  <c r="K284" i="51"/>
  <c r="C68" i="51"/>
  <c r="O68" i="51" s="1"/>
  <c r="H93" i="51"/>
  <c r="Q109" i="51"/>
  <c r="H128" i="51"/>
  <c r="H144" i="51"/>
  <c r="P144" i="51"/>
  <c r="K198" i="51"/>
  <c r="M234" i="51"/>
  <c r="K272" i="51"/>
  <c r="S272" i="51"/>
  <c r="C84" i="54"/>
  <c r="L101" i="54"/>
  <c r="C118" i="54"/>
  <c r="F118" i="54" s="1"/>
  <c r="F284" i="45"/>
  <c r="K284" i="45" s="1"/>
  <c r="L101" i="48"/>
  <c r="F191" i="48"/>
  <c r="F266" i="48"/>
  <c r="K266" i="48" s="1"/>
  <c r="L101" i="51"/>
  <c r="I136" i="51"/>
  <c r="I152" i="51"/>
  <c r="F191" i="51"/>
  <c r="K191" i="51" s="1"/>
  <c r="F266" i="51"/>
  <c r="O64" i="54"/>
  <c r="J75" i="54"/>
  <c r="J79" i="54"/>
  <c r="J83" i="54"/>
  <c r="H94" i="54"/>
  <c r="H96" i="54"/>
  <c r="H98" i="54"/>
  <c r="H100" i="54"/>
  <c r="Q109" i="54"/>
  <c r="Q111" i="54"/>
  <c r="J118" i="54"/>
  <c r="Q118" i="54" s="1"/>
  <c r="O254" i="51"/>
  <c r="D16" i="54"/>
  <c r="O29" i="54"/>
  <c r="G44" i="54"/>
  <c r="G50" i="54"/>
  <c r="C68" i="54"/>
  <c r="G68" i="54"/>
  <c r="K68" i="54"/>
  <c r="O59" i="54"/>
  <c r="O66" i="54"/>
  <c r="J78" i="54"/>
  <c r="J82" i="54"/>
  <c r="Q92" i="54"/>
  <c r="Q94" i="54"/>
  <c r="Q96" i="54"/>
  <c r="Q98" i="54"/>
  <c r="Q100" i="54"/>
  <c r="F109" i="54"/>
  <c r="F111" i="54"/>
  <c r="O60" i="54"/>
  <c r="C102" i="54"/>
  <c r="H102" i="54" s="1"/>
  <c r="C136" i="54"/>
  <c r="H127" i="54"/>
  <c r="H128" i="54"/>
  <c r="H152" i="54"/>
  <c r="I228" i="54"/>
  <c r="K266" i="54"/>
  <c r="K284" i="54"/>
  <c r="H143" i="54"/>
  <c r="P143" i="54"/>
  <c r="K179" i="54"/>
  <c r="K254" i="54"/>
  <c r="O254" i="54"/>
  <c r="F68" i="57"/>
  <c r="J68" i="57"/>
  <c r="N68" i="57"/>
  <c r="O63" i="57"/>
  <c r="J75" i="57"/>
  <c r="F109" i="57"/>
  <c r="Q109" i="57"/>
  <c r="D136" i="57"/>
  <c r="I136" i="57"/>
  <c r="L136" i="57" s="1"/>
  <c r="H143" i="57"/>
  <c r="P143" i="57"/>
  <c r="H191" i="57"/>
  <c r="F284" i="57"/>
  <c r="J284" i="57"/>
  <c r="N284" i="57"/>
  <c r="R284" i="57"/>
  <c r="G284" i="57"/>
  <c r="L284" i="57"/>
  <c r="F210" i="54"/>
  <c r="K210" i="54" s="1"/>
  <c r="K10" i="57"/>
  <c r="O59" i="57"/>
  <c r="O60" i="57"/>
  <c r="Q92" i="57"/>
  <c r="D102" i="57"/>
  <c r="D152" i="57"/>
  <c r="I152" i="57"/>
  <c r="M234" i="57"/>
  <c r="K254" i="57"/>
  <c r="L128" i="54"/>
  <c r="M159" i="54"/>
  <c r="I216" i="54"/>
  <c r="M234" i="54"/>
  <c r="K272" i="54"/>
  <c r="S272" i="54"/>
  <c r="M159" i="57"/>
  <c r="F191" i="57"/>
  <c r="K199" i="57"/>
  <c r="I216" i="57"/>
  <c r="O67" i="57"/>
  <c r="C102" i="61"/>
  <c r="C136" i="61"/>
  <c r="H127" i="61"/>
  <c r="H128" i="61"/>
  <c r="H130" i="61"/>
  <c r="H132" i="61"/>
  <c r="K198" i="61"/>
  <c r="J210" i="61"/>
  <c r="J246" i="61"/>
  <c r="F246" i="61"/>
  <c r="L266" i="61"/>
  <c r="O266" i="61" s="1"/>
  <c r="O255" i="61"/>
  <c r="O257" i="61"/>
  <c r="O261" i="61"/>
  <c r="O265" i="61"/>
  <c r="I284" i="61"/>
  <c r="K284" i="61" s="1"/>
  <c r="N284" i="61"/>
  <c r="O284" i="61"/>
  <c r="R18" i="61"/>
  <c r="E36" i="61"/>
  <c r="E68" i="61"/>
  <c r="I68" i="61"/>
  <c r="M68" i="61"/>
  <c r="O62" i="61"/>
  <c r="J76" i="61"/>
  <c r="J80" i="61"/>
  <c r="Q93" i="61"/>
  <c r="Q95" i="61"/>
  <c r="Q97" i="61"/>
  <c r="Q99" i="61"/>
  <c r="L101" i="61"/>
  <c r="Q101" i="61" s="1"/>
  <c r="E118" i="61"/>
  <c r="F110" i="61"/>
  <c r="C118" i="61"/>
  <c r="L127" i="61"/>
  <c r="L129" i="61"/>
  <c r="L131" i="61"/>
  <c r="L134" i="61"/>
  <c r="G210" i="61"/>
  <c r="K206" i="61"/>
  <c r="F210" i="61"/>
  <c r="J75" i="61"/>
  <c r="J79" i="61"/>
  <c r="J83" i="61"/>
  <c r="H94" i="61"/>
  <c r="H96" i="61"/>
  <c r="H98" i="61"/>
  <c r="H100" i="61"/>
  <c r="Q109" i="61"/>
  <c r="J118" i="61"/>
  <c r="K179" i="61"/>
  <c r="F191" i="61"/>
  <c r="J191" i="61"/>
  <c r="H210" i="61"/>
  <c r="S273" i="61"/>
  <c r="L284" i="61"/>
  <c r="O59" i="61"/>
  <c r="O66" i="61"/>
  <c r="J136" i="61"/>
  <c r="L135" i="61"/>
  <c r="I136" i="61"/>
  <c r="P143" i="61"/>
  <c r="P147" i="61"/>
  <c r="P151" i="61"/>
  <c r="I152" i="61"/>
  <c r="P152" i="61" s="1"/>
  <c r="K181" i="61"/>
  <c r="K189" i="61"/>
  <c r="K201" i="61"/>
  <c r="K209" i="61"/>
  <c r="O254" i="61"/>
  <c r="O258" i="61"/>
  <c r="O262" i="61"/>
  <c r="K273" i="61"/>
  <c r="K277" i="61"/>
  <c r="K281" i="61"/>
  <c r="L133" i="61"/>
  <c r="F152" i="61"/>
  <c r="P145" i="61"/>
  <c r="P149" i="61"/>
  <c r="G191" i="61"/>
  <c r="K185" i="61"/>
  <c r="I210" i="61"/>
  <c r="K205" i="61"/>
  <c r="O256" i="61"/>
  <c r="O260" i="61"/>
  <c r="O264" i="61"/>
  <c r="K275" i="61"/>
  <c r="K279" i="61"/>
  <c r="K283" i="61"/>
  <c r="H135" i="61"/>
  <c r="H143" i="61"/>
  <c r="H147" i="61"/>
  <c r="H151" i="61"/>
  <c r="C152" i="61"/>
  <c r="K183" i="61"/>
  <c r="K203" i="61"/>
  <c r="K254" i="61"/>
  <c r="K258" i="61"/>
  <c r="K262" i="61"/>
  <c r="F266" i="61"/>
  <c r="K266" i="61" s="1"/>
  <c r="K272" i="61"/>
  <c r="S275" i="61"/>
  <c r="S279" i="61"/>
  <c r="S283" i="61"/>
  <c r="O50" i="64"/>
  <c r="L68" i="64"/>
  <c r="O67" i="64"/>
  <c r="C68" i="64"/>
  <c r="Q96" i="64"/>
  <c r="F109" i="64"/>
  <c r="Q109" i="64"/>
  <c r="D136" i="64"/>
  <c r="H144" i="64"/>
  <c r="M152" i="64"/>
  <c r="D152" i="64"/>
  <c r="H146" i="64"/>
  <c r="L152" i="64"/>
  <c r="P146" i="64"/>
  <c r="I152" i="64"/>
  <c r="G191" i="64"/>
  <c r="G210" i="64"/>
  <c r="K198" i="64"/>
  <c r="K136" i="64"/>
  <c r="Q92" i="64"/>
  <c r="Q100" i="64"/>
  <c r="H148" i="64"/>
  <c r="I191" i="64"/>
  <c r="K190" i="64"/>
  <c r="F191" i="64"/>
  <c r="R18" i="64"/>
  <c r="G50" i="64"/>
  <c r="G68" i="64"/>
  <c r="J75" i="64"/>
  <c r="H93" i="64"/>
  <c r="G102" i="64"/>
  <c r="H102" i="64" s="1"/>
  <c r="H96" i="64"/>
  <c r="H101" i="64"/>
  <c r="H128" i="64"/>
  <c r="J191" i="64"/>
  <c r="Q95" i="64"/>
  <c r="Q99" i="64"/>
  <c r="H127" i="64"/>
  <c r="H131" i="64"/>
  <c r="H135" i="64"/>
  <c r="C136" i="64"/>
  <c r="H143" i="64"/>
  <c r="C152" i="64"/>
  <c r="G152" i="64"/>
  <c r="H147" i="64"/>
  <c r="H151" i="64"/>
  <c r="K181" i="64"/>
  <c r="K189" i="64"/>
  <c r="H210" i="64"/>
  <c r="K199" i="64"/>
  <c r="K207" i="64"/>
  <c r="I23" i="64"/>
  <c r="E68" i="64"/>
  <c r="I68" i="64"/>
  <c r="M68" i="64"/>
  <c r="O66" i="64"/>
  <c r="Q94" i="64"/>
  <c r="Q98" i="64"/>
  <c r="L127" i="64"/>
  <c r="L131" i="64"/>
  <c r="L135" i="64"/>
  <c r="I136" i="64"/>
  <c r="P143" i="64"/>
  <c r="P147" i="64"/>
  <c r="P151" i="64"/>
  <c r="K179" i="64"/>
  <c r="K187" i="64"/>
  <c r="I210" i="64"/>
  <c r="K205" i="64"/>
  <c r="K276" i="64"/>
  <c r="F210" i="64"/>
  <c r="J210" i="64"/>
  <c r="M234" i="64"/>
  <c r="O254" i="64"/>
  <c r="L266" i="64"/>
  <c r="O266" i="64" s="1"/>
  <c r="L284" i="64"/>
  <c r="S272" i="64"/>
  <c r="K254" i="64"/>
  <c r="K258" i="64"/>
  <c r="K262" i="64"/>
  <c r="F266" i="64"/>
  <c r="K266" i="64" s="1"/>
  <c r="G284" i="64"/>
  <c r="K284" i="64" s="1"/>
  <c r="K272" i="64"/>
  <c r="O284" i="64"/>
  <c r="S275" i="64"/>
  <c r="S279" i="64"/>
  <c r="S280" i="64"/>
  <c r="S281" i="64"/>
  <c r="S282" i="64"/>
  <c r="S283" i="64"/>
  <c r="O64" i="67"/>
  <c r="O66" i="67"/>
  <c r="Q93" i="67"/>
  <c r="L128" i="67"/>
  <c r="J136" i="67"/>
  <c r="K256" i="64"/>
  <c r="K260" i="64"/>
  <c r="K264" i="64"/>
  <c r="M284" i="64"/>
  <c r="Q284" i="64"/>
  <c r="D102" i="67"/>
  <c r="H93" i="67"/>
  <c r="O256" i="64"/>
  <c r="O260" i="64"/>
  <c r="O264" i="64"/>
  <c r="K275" i="64"/>
  <c r="K279" i="64"/>
  <c r="K280" i="64"/>
  <c r="K281" i="64"/>
  <c r="K282" i="64"/>
  <c r="K283" i="64"/>
  <c r="O101" i="67"/>
  <c r="D68" i="67"/>
  <c r="H68" i="67"/>
  <c r="L68" i="67"/>
  <c r="O67" i="67"/>
  <c r="C68" i="67"/>
  <c r="Q97" i="67"/>
  <c r="H129" i="67"/>
  <c r="H171" i="67"/>
  <c r="M171" i="67" s="1"/>
  <c r="M68" i="67"/>
  <c r="G68" i="67"/>
  <c r="O65" i="67"/>
  <c r="M101" i="67"/>
  <c r="Q101" i="67" s="1"/>
  <c r="Q92" i="67"/>
  <c r="F102" i="67"/>
  <c r="Q94" i="67"/>
  <c r="D152" i="67"/>
  <c r="H143" i="67"/>
  <c r="L152" i="67"/>
  <c r="P143" i="67"/>
  <c r="F152" i="67"/>
  <c r="O61" i="67"/>
  <c r="H99" i="67"/>
  <c r="Q118" i="67"/>
  <c r="F110" i="67"/>
  <c r="F112" i="67"/>
  <c r="F114" i="67"/>
  <c r="F116" i="67"/>
  <c r="H146" i="67"/>
  <c r="H150" i="67"/>
  <c r="K275" i="67"/>
  <c r="F284" i="67"/>
  <c r="H101" i="67"/>
  <c r="C102" i="67"/>
  <c r="H127" i="67"/>
  <c r="H144" i="67"/>
  <c r="H148" i="67"/>
  <c r="K184" i="67"/>
  <c r="J210" i="67"/>
  <c r="F266" i="67"/>
  <c r="H100" i="67"/>
  <c r="D118" i="67"/>
  <c r="F118" i="67" s="1"/>
  <c r="E136" i="67"/>
  <c r="I136" i="67"/>
  <c r="H128" i="67"/>
  <c r="H132" i="67"/>
  <c r="C136" i="67"/>
  <c r="J152" i="67"/>
  <c r="G191" i="67"/>
  <c r="K179" i="67"/>
  <c r="K182" i="67"/>
  <c r="H210" i="67"/>
  <c r="F210" i="67"/>
  <c r="O260" i="67"/>
  <c r="C118" i="70"/>
  <c r="K198" i="67"/>
  <c r="K204" i="67"/>
  <c r="I216" i="67"/>
  <c r="I220" i="67"/>
  <c r="I224" i="67"/>
  <c r="F228" i="67"/>
  <c r="M236" i="67"/>
  <c r="L266" i="67"/>
  <c r="O266" i="67" s="1"/>
  <c r="O254" i="67"/>
  <c r="O255" i="67"/>
  <c r="O263" i="67"/>
  <c r="S274" i="67"/>
  <c r="S282" i="67"/>
  <c r="L127" i="70"/>
  <c r="I136" i="70"/>
  <c r="F210" i="70"/>
  <c r="K210" i="70" s="1"/>
  <c r="C152" i="67"/>
  <c r="K190" i="67"/>
  <c r="K202" i="67"/>
  <c r="K208" i="67"/>
  <c r="H228" i="67"/>
  <c r="M238" i="67"/>
  <c r="M242" i="67"/>
  <c r="F246" i="67"/>
  <c r="I266" i="67"/>
  <c r="O258" i="67"/>
  <c r="O259" i="67"/>
  <c r="I284" i="67"/>
  <c r="N284" i="67"/>
  <c r="R284" i="67"/>
  <c r="S277" i="67"/>
  <c r="S278" i="67"/>
  <c r="I191" i="67"/>
  <c r="K180" i="67"/>
  <c r="I210" i="67"/>
  <c r="K200" i="67"/>
  <c r="K203" i="67"/>
  <c r="I217" i="67"/>
  <c r="I221" i="67"/>
  <c r="I225" i="67"/>
  <c r="K254" i="67"/>
  <c r="K255" i="67"/>
  <c r="K261" i="67"/>
  <c r="K262" i="67"/>
  <c r="K263" i="67"/>
  <c r="K272" i="67"/>
  <c r="K273" i="67"/>
  <c r="K274" i="67"/>
  <c r="K280" i="67"/>
  <c r="L284" i="67"/>
  <c r="J76" i="70"/>
  <c r="C84" i="70"/>
  <c r="F266" i="70"/>
  <c r="K266" i="70" s="1"/>
  <c r="S284" i="70"/>
  <c r="G210" i="67"/>
  <c r="K206" i="67"/>
  <c r="I218" i="67"/>
  <c r="I222" i="67"/>
  <c r="I226" i="67"/>
  <c r="M235" i="67"/>
  <c r="M239" i="67"/>
  <c r="M243" i="67"/>
  <c r="O257" i="67"/>
  <c r="O261" i="67"/>
  <c r="O265" i="67"/>
  <c r="G284" i="67"/>
  <c r="S272" i="67"/>
  <c r="S276" i="67"/>
  <c r="S280" i="67"/>
  <c r="L68" i="70"/>
  <c r="C152" i="70"/>
  <c r="O266" i="70"/>
  <c r="K282" i="67"/>
  <c r="E68" i="70"/>
  <c r="O65" i="70"/>
  <c r="O66" i="70"/>
  <c r="G84" i="70"/>
  <c r="L101" i="70"/>
  <c r="Q110" i="70"/>
  <c r="J118" i="70"/>
  <c r="P143" i="70"/>
  <c r="I152" i="70"/>
  <c r="P152" i="70" s="1"/>
  <c r="F191" i="70"/>
  <c r="K191" i="70" s="1"/>
  <c r="F246" i="70"/>
  <c r="C68" i="70"/>
  <c r="G68" i="70"/>
  <c r="K68" i="70"/>
  <c r="O59" i="70"/>
  <c r="O64" i="70"/>
  <c r="J75" i="70"/>
  <c r="J79" i="70"/>
  <c r="J83" i="70"/>
  <c r="H94" i="70"/>
  <c r="H96" i="70"/>
  <c r="H98" i="70"/>
  <c r="H100" i="70"/>
  <c r="Q109" i="70"/>
  <c r="Q111" i="70"/>
  <c r="Q113" i="70"/>
  <c r="Q115" i="70"/>
  <c r="Q117" i="70"/>
  <c r="M160" i="70"/>
  <c r="M164" i="70"/>
  <c r="M168" i="70"/>
  <c r="K180" i="70"/>
  <c r="K184" i="70"/>
  <c r="K188" i="70"/>
  <c r="K200" i="70"/>
  <c r="K204" i="70"/>
  <c r="K208" i="70"/>
  <c r="I217" i="70"/>
  <c r="I221" i="70"/>
  <c r="I225" i="70"/>
  <c r="M237" i="70"/>
  <c r="M241" i="70"/>
  <c r="M245" i="70"/>
  <c r="O254" i="70"/>
  <c r="O255" i="70"/>
  <c r="O256" i="70"/>
  <c r="O257" i="70"/>
  <c r="O258" i="70"/>
  <c r="O259" i="70"/>
  <c r="O260" i="70"/>
  <c r="O261" i="70"/>
  <c r="O262" i="70"/>
  <c r="O263" i="70"/>
  <c r="O264" i="70"/>
  <c r="O265" i="70"/>
  <c r="K272" i="70"/>
  <c r="K273" i="70"/>
  <c r="K274" i="70"/>
  <c r="K275" i="70"/>
  <c r="K276" i="70"/>
  <c r="K277" i="70"/>
  <c r="K278" i="70"/>
  <c r="K279" i="70"/>
  <c r="K280" i="70"/>
  <c r="K281" i="70"/>
  <c r="K282" i="70"/>
  <c r="K283" i="70"/>
  <c r="F284" i="70"/>
  <c r="K284" i="70" s="1"/>
  <c r="O60" i="70"/>
  <c r="J78" i="70"/>
  <c r="J82" i="70"/>
  <c r="Q92" i="70"/>
  <c r="Q94" i="70"/>
  <c r="Q96" i="70"/>
  <c r="Q98" i="70"/>
  <c r="Q100" i="70"/>
  <c r="F109" i="70"/>
  <c r="F111" i="70"/>
  <c r="F113" i="70"/>
  <c r="F115" i="70"/>
  <c r="F117" i="70"/>
  <c r="H127" i="70"/>
  <c r="H128" i="70"/>
  <c r="H129" i="70"/>
  <c r="H130" i="70"/>
  <c r="H131" i="70"/>
  <c r="H132" i="70"/>
  <c r="H133" i="70"/>
  <c r="H134" i="70"/>
  <c r="H135" i="70"/>
  <c r="C136" i="70"/>
  <c r="H136" i="70" s="1"/>
  <c r="M159" i="70"/>
  <c r="M163" i="70"/>
  <c r="M167" i="70"/>
  <c r="F171" i="70"/>
  <c r="M171" i="70" s="1"/>
  <c r="K181" i="70"/>
  <c r="K185" i="70"/>
  <c r="K189" i="70"/>
  <c r="K201" i="70"/>
  <c r="K205" i="70"/>
  <c r="K209" i="70"/>
  <c r="I216" i="70"/>
  <c r="I220" i="70"/>
  <c r="I224" i="70"/>
  <c r="F228" i="70"/>
  <c r="I228" i="70" s="1"/>
  <c r="M236" i="70"/>
  <c r="M240" i="70"/>
  <c r="M244" i="70"/>
  <c r="S272" i="70"/>
  <c r="S273" i="70"/>
  <c r="S274" i="70"/>
  <c r="S275" i="70"/>
  <c r="S276" i="70"/>
  <c r="S277" i="70"/>
  <c r="S278" i="70"/>
  <c r="S279" i="70"/>
  <c r="S280" i="70"/>
  <c r="S281" i="70"/>
  <c r="S282" i="70"/>
  <c r="S283" i="70"/>
  <c r="H136" i="61" l="1"/>
  <c r="H136" i="48"/>
  <c r="J84" i="54"/>
  <c r="H102" i="48"/>
  <c r="H152" i="57"/>
  <c r="K266" i="51"/>
  <c r="F118" i="45"/>
  <c r="J84" i="61"/>
  <c r="K266" i="57"/>
  <c r="Q118" i="57"/>
  <c r="K210" i="51"/>
  <c r="M246" i="42"/>
  <c r="P152" i="42"/>
  <c r="O68" i="36"/>
  <c r="O266" i="57"/>
  <c r="M171" i="54"/>
  <c r="K191" i="54"/>
  <c r="Q118" i="45"/>
  <c r="I228" i="61"/>
  <c r="K210" i="57"/>
  <c r="Q118" i="39"/>
  <c r="Q101" i="57"/>
  <c r="H152" i="70"/>
  <c r="L136" i="70"/>
  <c r="H102" i="61"/>
  <c r="H136" i="54"/>
  <c r="L136" i="51"/>
  <c r="Q101" i="48"/>
  <c r="Q118" i="48"/>
  <c r="M171" i="45"/>
  <c r="O266" i="42"/>
  <c r="K191" i="39"/>
  <c r="Q101" i="36"/>
  <c r="I228" i="36"/>
  <c r="Q101" i="70"/>
  <c r="H102" i="57"/>
  <c r="H136" i="57"/>
  <c r="Q101" i="51"/>
  <c r="M246" i="70"/>
  <c r="Q118" i="70"/>
  <c r="M246" i="67"/>
  <c r="F118" i="70"/>
  <c r="H136" i="67"/>
  <c r="Q118" i="61"/>
  <c r="P152" i="57"/>
  <c r="P152" i="51"/>
  <c r="Q101" i="54"/>
  <c r="J84" i="45"/>
  <c r="K210" i="42"/>
  <c r="J84" i="42"/>
  <c r="K210" i="36"/>
  <c r="H102" i="36"/>
  <c r="H102" i="39"/>
  <c r="M246" i="39"/>
  <c r="M246" i="36"/>
  <c r="F118" i="36"/>
  <c r="H136" i="64"/>
  <c r="M246" i="48"/>
  <c r="S284" i="61"/>
  <c r="P152" i="48"/>
  <c r="M171" i="48"/>
  <c r="O68" i="57"/>
  <c r="S284" i="39"/>
  <c r="J84" i="64"/>
  <c r="L136" i="48"/>
  <c r="H136" i="39"/>
  <c r="F118" i="51"/>
  <c r="K191" i="67"/>
  <c r="K210" i="61"/>
  <c r="O68" i="61"/>
  <c r="J84" i="70"/>
  <c r="K191" i="48"/>
  <c r="H102" i="67"/>
  <c r="F118" i="61"/>
  <c r="O68" i="54"/>
  <c r="H152" i="39"/>
  <c r="H102" i="70"/>
  <c r="Q118" i="64"/>
  <c r="H102" i="45"/>
  <c r="Q101" i="45"/>
  <c r="I228" i="42"/>
  <c r="H152" i="61"/>
  <c r="P152" i="45"/>
  <c r="Q101" i="64"/>
  <c r="M246" i="64"/>
  <c r="M171" i="57"/>
  <c r="I228" i="48"/>
  <c r="H136" i="51"/>
  <c r="K266" i="42"/>
  <c r="K210" i="39"/>
  <c r="O68" i="67"/>
  <c r="K191" i="61"/>
  <c r="S284" i="48"/>
  <c r="L136" i="45"/>
  <c r="O68" i="45"/>
  <c r="H152" i="45"/>
  <c r="K191" i="45"/>
  <c r="H152" i="51"/>
  <c r="H152" i="67"/>
  <c r="P152" i="67"/>
  <c r="S284" i="64"/>
  <c r="M246" i="61"/>
  <c r="O68" i="48"/>
  <c r="O266" i="39"/>
  <c r="F118" i="39"/>
  <c r="J84" i="39"/>
  <c r="I228" i="67"/>
  <c r="K210" i="67"/>
  <c r="O68" i="42"/>
  <c r="K266" i="39"/>
  <c r="L136" i="67"/>
  <c r="K266" i="67"/>
  <c r="K210" i="64"/>
  <c r="H152" i="64"/>
  <c r="K191" i="57"/>
  <c r="K210" i="48"/>
  <c r="S284" i="45"/>
  <c r="K191" i="42"/>
  <c r="O68" i="70"/>
  <c r="K284" i="67"/>
  <c r="L136" i="64"/>
  <c r="K191" i="64"/>
  <c r="O68" i="64"/>
  <c r="L136" i="61"/>
  <c r="S284" i="57"/>
  <c r="M246" i="45"/>
  <c r="S284" i="42"/>
  <c r="S284" i="67"/>
  <c r="P152" i="64"/>
  <c r="K284" i="57"/>
  <c r="H152" i="48"/>
  <c r="K210" i="45"/>
  <c r="O68" i="39"/>
  <c r="E13" i="33" l="1"/>
  <c r="D13" i="33"/>
  <c r="B8" i="33"/>
  <c r="F5" i="33"/>
  <c r="E5" i="33"/>
  <c r="C5" i="33"/>
  <c r="C3" i="33"/>
  <c r="F13" i="33" l="1"/>
  <c r="I52" i="33" l="1"/>
  <c r="N52" i="33"/>
  <c r="M52" i="33"/>
  <c r="L52" i="33"/>
  <c r="K52" i="33"/>
  <c r="J52" i="33"/>
  <c r="H52" i="33"/>
  <c r="F52" i="33"/>
  <c r="E52" i="33"/>
  <c r="D52" i="33"/>
  <c r="C52" i="33"/>
  <c r="B52" i="33"/>
  <c r="J46" i="33"/>
  <c r="I46" i="33"/>
  <c r="H46" i="33"/>
  <c r="F46" i="33"/>
  <c r="E46" i="33"/>
  <c r="D46" i="33"/>
  <c r="C46" i="33"/>
  <c r="B46" i="33"/>
  <c r="J38" i="33"/>
  <c r="P38" i="33"/>
  <c r="O38" i="33"/>
  <c r="N38" i="33"/>
  <c r="M38" i="33"/>
  <c r="L38" i="33"/>
  <c r="K38" i="33"/>
  <c r="D38" i="33"/>
  <c r="C38" i="33"/>
  <c r="B38" i="33"/>
  <c r="G18" i="33"/>
  <c r="M31" i="33"/>
  <c r="J31" i="33"/>
  <c r="N31" i="33"/>
  <c r="L31" i="33"/>
  <c r="K31" i="33"/>
  <c r="E32" i="33"/>
  <c r="F32" i="33"/>
  <c r="D32" i="33"/>
  <c r="C32" i="33"/>
  <c r="B32" i="33"/>
  <c r="G46" i="33" l="1"/>
  <c r="O52" i="33"/>
  <c r="O31" i="33"/>
  <c r="E38" i="33"/>
  <c r="Q38" i="33"/>
  <c r="G32" i="33"/>
  <c r="G52" i="33"/>
  <c r="K46" i="33"/>
  <c r="F25" i="33"/>
  <c r="D25" i="33"/>
  <c r="B25" i="33"/>
  <c r="P282" i="32"/>
  <c r="M276" i="32"/>
  <c r="P279" i="32"/>
  <c r="L272" i="32"/>
  <c r="R272" i="32"/>
  <c r="Q272" i="32"/>
  <c r="P272" i="32"/>
  <c r="O272" i="32"/>
  <c r="N272" i="32"/>
  <c r="M272" i="32"/>
  <c r="P275" i="32"/>
  <c r="O273" i="32"/>
  <c r="N283" i="32"/>
  <c r="M280" i="32"/>
  <c r="Q277" i="32"/>
  <c r="R274" i="32"/>
  <c r="Q279" i="32"/>
  <c r="N280" i="32"/>
  <c r="M278" i="32"/>
  <c r="L277" i="32"/>
  <c r="Q282" i="32"/>
  <c r="L274" i="32"/>
  <c r="M274" i="32"/>
  <c r="N274" i="32"/>
  <c r="O274" i="32"/>
  <c r="P274" i="32"/>
  <c r="Q274" i="32"/>
  <c r="L275" i="32"/>
  <c r="M275" i="32"/>
  <c r="N275" i="32"/>
  <c r="O275" i="32"/>
  <c r="Q275" i="32"/>
  <c r="R275" i="32"/>
  <c r="L276" i="32"/>
  <c r="N276" i="32"/>
  <c r="O276" i="32"/>
  <c r="P276" i="32"/>
  <c r="Q276" i="32"/>
  <c r="R276" i="32"/>
  <c r="M277" i="32"/>
  <c r="N277" i="32"/>
  <c r="O277" i="32"/>
  <c r="P277" i="32"/>
  <c r="R277" i="32"/>
  <c r="L278" i="32"/>
  <c r="N278" i="32"/>
  <c r="O278" i="32"/>
  <c r="P278" i="32"/>
  <c r="Q278" i="32"/>
  <c r="R278" i="32"/>
  <c r="L279" i="32"/>
  <c r="M279" i="32"/>
  <c r="N279" i="32"/>
  <c r="O279" i="32"/>
  <c r="R279" i="32"/>
  <c r="L280" i="32"/>
  <c r="O280" i="32"/>
  <c r="P280" i="32"/>
  <c r="Q280" i="32"/>
  <c r="R280" i="32"/>
  <c r="L281" i="32"/>
  <c r="M281" i="32"/>
  <c r="N281" i="32"/>
  <c r="O281" i="32"/>
  <c r="P281" i="32"/>
  <c r="Q281" i="32"/>
  <c r="R281" i="32"/>
  <c r="L282" i="32"/>
  <c r="M282" i="32"/>
  <c r="N282" i="32"/>
  <c r="O282" i="32"/>
  <c r="R282" i="32"/>
  <c r="L283" i="32"/>
  <c r="M283" i="32"/>
  <c r="O283" i="32"/>
  <c r="P283" i="32"/>
  <c r="Q283" i="32"/>
  <c r="R283" i="32"/>
  <c r="R273" i="32"/>
  <c r="Q273" i="32"/>
  <c r="P273" i="32"/>
  <c r="N273" i="32"/>
  <c r="M273" i="32"/>
  <c r="L273" i="32"/>
  <c r="F277" i="32"/>
  <c r="G280" i="32"/>
  <c r="I283" i="32"/>
  <c r="G278" i="32"/>
  <c r="F282" i="32"/>
  <c r="H281" i="32"/>
  <c r="F274" i="32"/>
  <c r="G274" i="32"/>
  <c r="H274" i="32"/>
  <c r="I274" i="32"/>
  <c r="J274" i="32"/>
  <c r="F275" i="32"/>
  <c r="G275" i="32"/>
  <c r="H275" i="32"/>
  <c r="I275" i="32"/>
  <c r="J275" i="32"/>
  <c r="F276" i="32"/>
  <c r="G276" i="32"/>
  <c r="H276" i="32"/>
  <c r="I276" i="32"/>
  <c r="J276" i="32"/>
  <c r="G277" i="32"/>
  <c r="H277" i="32"/>
  <c r="I277" i="32"/>
  <c r="J277" i="32"/>
  <c r="F278" i="32"/>
  <c r="H278" i="32"/>
  <c r="I278" i="32"/>
  <c r="J278" i="32"/>
  <c r="F279" i="32"/>
  <c r="G279" i="32"/>
  <c r="H279" i="32"/>
  <c r="I279" i="32"/>
  <c r="J279" i="32"/>
  <c r="F280" i="32"/>
  <c r="H280" i="32"/>
  <c r="I280" i="32"/>
  <c r="J280" i="32"/>
  <c r="F281" i="32"/>
  <c r="G281" i="32"/>
  <c r="I281" i="32"/>
  <c r="J281" i="32"/>
  <c r="G282" i="32"/>
  <c r="H282" i="32"/>
  <c r="I282" i="32"/>
  <c r="J282" i="32"/>
  <c r="F283" i="32"/>
  <c r="G283" i="32"/>
  <c r="H283" i="32"/>
  <c r="J283" i="32"/>
  <c r="J273" i="32"/>
  <c r="I273" i="32"/>
  <c r="H273" i="32"/>
  <c r="G273" i="32"/>
  <c r="F273" i="32"/>
  <c r="J272" i="32"/>
  <c r="I272" i="32"/>
  <c r="H272" i="32"/>
  <c r="G272" i="32"/>
  <c r="F272" i="32"/>
  <c r="M262" i="32"/>
  <c r="N261" i="32"/>
  <c r="N256" i="32"/>
  <c r="M261" i="32"/>
  <c r="L258" i="32"/>
  <c r="N263" i="32"/>
  <c r="L256" i="32"/>
  <c r="M256" i="32"/>
  <c r="L257" i="32"/>
  <c r="M257" i="32"/>
  <c r="N257" i="32"/>
  <c r="M258" i="32"/>
  <c r="N258" i="32"/>
  <c r="L259" i="32"/>
  <c r="M259" i="32"/>
  <c r="N259" i="32"/>
  <c r="L260" i="32"/>
  <c r="M260" i="32"/>
  <c r="N260" i="32"/>
  <c r="L261" i="32"/>
  <c r="L262" i="32"/>
  <c r="N262" i="32"/>
  <c r="L263" i="32"/>
  <c r="M263" i="32"/>
  <c r="L264" i="32"/>
  <c r="M264" i="32"/>
  <c r="N264" i="32"/>
  <c r="L265" i="32"/>
  <c r="M265" i="32"/>
  <c r="N265" i="32"/>
  <c r="N255" i="32"/>
  <c r="M255" i="32"/>
  <c r="I127" i="32"/>
  <c r="I143" i="32"/>
  <c r="L255" i="32"/>
  <c r="N254" i="32"/>
  <c r="M254" i="32"/>
  <c r="L254" i="32"/>
  <c r="F262" i="32"/>
  <c r="H259" i="32"/>
  <c r="G261" i="32"/>
  <c r="J265" i="32"/>
  <c r="F256" i="32"/>
  <c r="G256" i="32"/>
  <c r="H256" i="32"/>
  <c r="I256" i="32"/>
  <c r="J256" i="32"/>
  <c r="F257" i="32"/>
  <c r="G257" i="32"/>
  <c r="H257" i="32"/>
  <c r="I257" i="32"/>
  <c r="J257" i="32"/>
  <c r="F258" i="32"/>
  <c r="G258" i="32"/>
  <c r="H258" i="32"/>
  <c r="I258" i="32"/>
  <c r="J258" i="32"/>
  <c r="F259" i="32"/>
  <c r="G259" i="32"/>
  <c r="I259" i="32"/>
  <c r="J259" i="32"/>
  <c r="F260" i="32"/>
  <c r="G260" i="32"/>
  <c r="H260" i="32"/>
  <c r="I260" i="32"/>
  <c r="J260" i="32"/>
  <c r="F261" i="32"/>
  <c r="H261" i="32"/>
  <c r="I261" i="32"/>
  <c r="J261" i="32"/>
  <c r="G262" i="32"/>
  <c r="H262" i="32"/>
  <c r="I262" i="32"/>
  <c r="J262" i="32"/>
  <c r="F263" i="32"/>
  <c r="G263" i="32"/>
  <c r="H263" i="32"/>
  <c r="I263" i="32"/>
  <c r="J263" i="32"/>
  <c r="F264" i="32"/>
  <c r="G264" i="32"/>
  <c r="H264" i="32"/>
  <c r="I264" i="32"/>
  <c r="J264" i="32"/>
  <c r="F265" i="32"/>
  <c r="G265" i="32"/>
  <c r="H265" i="32"/>
  <c r="I265" i="32"/>
  <c r="J255" i="32"/>
  <c r="I255" i="32"/>
  <c r="H255" i="32"/>
  <c r="G255" i="32"/>
  <c r="F255" i="32"/>
  <c r="J254" i="32"/>
  <c r="I254" i="32"/>
  <c r="H254" i="32"/>
  <c r="G254" i="32"/>
  <c r="F254" i="32"/>
  <c r="K241" i="32"/>
  <c r="K243" i="32"/>
  <c r="K244" i="32"/>
  <c r="F236" i="32"/>
  <c r="G236" i="32"/>
  <c r="H236" i="32"/>
  <c r="I236" i="32"/>
  <c r="J236" i="32"/>
  <c r="K236" i="32"/>
  <c r="L236" i="32"/>
  <c r="F237" i="32"/>
  <c r="G237" i="32"/>
  <c r="H237" i="32"/>
  <c r="I237" i="32"/>
  <c r="J237" i="32"/>
  <c r="K237" i="32"/>
  <c r="L237" i="32"/>
  <c r="F238" i="32"/>
  <c r="G238" i="32"/>
  <c r="H238" i="32"/>
  <c r="I238" i="32"/>
  <c r="J238" i="32"/>
  <c r="K238" i="32"/>
  <c r="L238" i="32"/>
  <c r="F239" i="32"/>
  <c r="G239" i="32"/>
  <c r="H239" i="32"/>
  <c r="I239" i="32"/>
  <c r="J239" i="32"/>
  <c r="K239" i="32"/>
  <c r="L239" i="32"/>
  <c r="F240" i="32"/>
  <c r="G240" i="32"/>
  <c r="H240" i="32"/>
  <c r="I240" i="32"/>
  <c r="J240" i="32"/>
  <c r="K240" i="32"/>
  <c r="L240" i="32"/>
  <c r="F241" i="32"/>
  <c r="G241" i="32"/>
  <c r="H241" i="32"/>
  <c r="I241" i="32"/>
  <c r="J241" i="32"/>
  <c r="L241" i="32"/>
  <c r="F242" i="32"/>
  <c r="G242" i="32"/>
  <c r="H242" i="32"/>
  <c r="I242" i="32"/>
  <c r="J242" i="32"/>
  <c r="K242" i="32"/>
  <c r="L242" i="32"/>
  <c r="F243" i="32"/>
  <c r="G243" i="32"/>
  <c r="H243" i="32"/>
  <c r="I243" i="32"/>
  <c r="J243" i="32"/>
  <c r="L243" i="32"/>
  <c r="F244" i="32"/>
  <c r="G244" i="32"/>
  <c r="H244" i="32"/>
  <c r="I244" i="32"/>
  <c r="J244" i="32"/>
  <c r="L244" i="32"/>
  <c r="F245" i="32"/>
  <c r="G245" i="32"/>
  <c r="H245" i="32"/>
  <c r="I245" i="32"/>
  <c r="J245" i="32"/>
  <c r="K245" i="32"/>
  <c r="L245" i="32"/>
  <c r="L235" i="32"/>
  <c r="K235" i="32"/>
  <c r="J235" i="32"/>
  <c r="I235" i="32"/>
  <c r="H235" i="32"/>
  <c r="G235" i="32"/>
  <c r="F235" i="32"/>
  <c r="I234" i="32"/>
  <c r="G234" i="32"/>
  <c r="H234" i="32"/>
  <c r="J234" i="32"/>
  <c r="K234" i="32"/>
  <c r="L234" i="32"/>
  <c r="F234" i="32"/>
  <c r="F227" i="32"/>
  <c r="G220" i="32"/>
  <c r="F218" i="32"/>
  <c r="G218" i="32"/>
  <c r="H218" i="32"/>
  <c r="F219" i="32"/>
  <c r="G219" i="32"/>
  <c r="H219" i="32"/>
  <c r="F220" i="32"/>
  <c r="H220" i="32"/>
  <c r="F221" i="32"/>
  <c r="G221" i="32"/>
  <c r="H221" i="32"/>
  <c r="F222" i="32"/>
  <c r="G222" i="32"/>
  <c r="H222" i="32"/>
  <c r="F223" i="32"/>
  <c r="G223" i="32"/>
  <c r="H223" i="32"/>
  <c r="F224" i="32"/>
  <c r="G224" i="32"/>
  <c r="H224" i="32"/>
  <c r="F225" i="32"/>
  <c r="G225" i="32"/>
  <c r="H225" i="32"/>
  <c r="F226" i="32"/>
  <c r="G226" i="32"/>
  <c r="H226" i="32"/>
  <c r="G227" i="32"/>
  <c r="H227" i="32"/>
  <c r="H217" i="32"/>
  <c r="G217" i="32"/>
  <c r="F217" i="32"/>
  <c r="H216" i="32"/>
  <c r="G216" i="32"/>
  <c r="F216" i="32"/>
  <c r="G198" i="32"/>
  <c r="J207" i="32"/>
  <c r="I209" i="32"/>
  <c r="G207" i="32"/>
  <c r="I204" i="32"/>
  <c r="F200" i="32"/>
  <c r="G200" i="32"/>
  <c r="H200" i="32"/>
  <c r="I200" i="32"/>
  <c r="J200" i="32"/>
  <c r="F201" i="32"/>
  <c r="G201" i="32"/>
  <c r="H201" i="32"/>
  <c r="I201" i="32"/>
  <c r="J201" i="32"/>
  <c r="F202" i="32"/>
  <c r="G202" i="32"/>
  <c r="H202" i="32"/>
  <c r="I202" i="32"/>
  <c r="J202" i="32"/>
  <c r="F203" i="32"/>
  <c r="G203" i="32"/>
  <c r="H203" i="32"/>
  <c r="I203" i="32"/>
  <c r="J203" i="32"/>
  <c r="F204" i="32"/>
  <c r="G204" i="32"/>
  <c r="H204" i="32"/>
  <c r="J204" i="32"/>
  <c r="F205" i="32"/>
  <c r="G205" i="32"/>
  <c r="H205" i="32"/>
  <c r="I205" i="32"/>
  <c r="J205" i="32"/>
  <c r="F206" i="32"/>
  <c r="G206" i="32"/>
  <c r="H206" i="32"/>
  <c r="I206" i="32"/>
  <c r="J206" i="32"/>
  <c r="F207" i="32"/>
  <c r="H207" i="32"/>
  <c r="I207" i="32"/>
  <c r="F208" i="32"/>
  <c r="G208" i="32"/>
  <c r="H208" i="32"/>
  <c r="I208" i="32"/>
  <c r="J208" i="32"/>
  <c r="F209" i="32"/>
  <c r="G209" i="32"/>
  <c r="H209" i="32"/>
  <c r="J209" i="32"/>
  <c r="I199" i="32"/>
  <c r="J199" i="32"/>
  <c r="H199" i="32"/>
  <c r="G199" i="32"/>
  <c r="F199" i="32"/>
  <c r="I198" i="32"/>
  <c r="H198" i="32"/>
  <c r="J198" i="32"/>
  <c r="F198" i="32"/>
  <c r="J190" i="32"/>
  <c r="F189" i="32"/>
  <c r="F188" i="32"/>
  <c r="J180" i="32"/>
  <c r="F180" i="32"/>
  <c r="I179" i="32"/>
  <c r="F179" i="32"/>
  <c r="J169" i="32"/>
  <c r="H164" i="32"/>
  <c r="H160" i="32"/>
  <c r="F160" i="32"/>
  <c r="J159" i="32"/>
  <c r="F159" i="32"/>
  <c r="J147" i="32"/>
  <c r="O149" i="32"/>
  <c r="M145" i="32"/>
  <c r="I144" i="32"/>
  <c r="J144" i="32"/>
  <c r="K144" i="32"/>
  <c r="L144" i="32"/>
  <c r="M144" i="32"/>
  <c r="N144" i="32"/>
  <c r="O144" i="32"/>
  <c r="I145" i="32"/>
  <c r="J145" i="32"/>
  <c r="K145" i="32"/>
  <c r="L145" i="32"/>
  <c r="N145" i="32"/>
  <c r="O145" i="32"/>
  <c r="I146" i="32"/>
  <c r="J146" i="32"/>
  <c r="K146" i="32"/>
  <c r="L146" i="32"/>
  <c r="M146" i="32"/>
  <c r="N146" i="32"/>
  <c r="O146" i="32"/>
  <c r="I147" i="32"/>
  <c r="K147" i="32"/>
  <c r="L147" i="32"/>
  <c r="M147" i="32"/>
  <c r="N147" i="32"/>
  <c r="O147" i="32"/>
  <c r="I148" i="32"/>
  <c r="J148" i="32"/>
  <c r="K148" i="32"/>
  <c r="L148" i="32"/>
  <c r="M148" i="32"/>
  <c r="N148" i="32"/>
  <c r="O148" i="32"/>
  <c r="I149" i="32"/>
  <c r="J149" i="32"/>
  <c r="K149" i="32"/>
  <c r="L149" i="32"/>
  <c r="M149" i="32"/>
  <c r="N149" i="32"/>
  <c r="I150" i="32"/>
  <c r="J150" i="32"/>
  <c r="K150" i="32"/>
  <c r="L150" i="32"/>
  <c r="M150" i="32"/>
  <c r="N150" i="32"/>
  <c r="O150" i="32"/>
  <c r="I151" i="32"/>
  <c r="J151" i="32"/>
  <c r="K151" i="32"/>
  <c r="L151" i="32"/>
  <c r="M151" i="32"/>
  <c r="N151" i="32"/>
  <c r="O151" i="32"/>
  <c r="O143" i="32"/>
  <c r="N143" i="32"/>
  <c r="M143" i="32"/>
  <c r="L143" i="32"/>
  <c r="K143" i="32"/>
  <c r="J143" i="32"/>
  <c r="G148" i="32"/>
  <c r="G147" i="32"/>
  <c r="G146" i="32"/>
  <c r="G145" i="32"/>
  <c r="G144" i="32"/>
  <c r="D149" i="32"/>
  <c r="C144" i="32"/>
  <c r="D144" i="32"/>
  <c r="E144" i="32"/>
  <c r="F144" i="32"/>
  <c r="C145" i="32"/>
  <c r="D145" i="32"/>
  <c r="E145" i="32"/>
  <c r="F145" i="32"/>
  <c r="C146" i="32"/>
  <c r="D146" i="32"/>
  <c r="E146" i="32"/>
  <c r="F146" i="32"/>
  <c r="C147" i="32"/>
  <c r="D147" i="32"/>
  <c r="E147" i="32"/>
  <c r="F147" i="32"/>
  <c r="C148" i="32"/>
  <c r="D148" i="32"/>
  <c r="E148" i="32"/>
  <c r="F148" i="32"/>
  <c r="C149" i="32"/>
  <c r="E149" i="32"/>
  <c r="F149" i="32"/>
  <c r="G149" i="32"/>
  <c r="C150" i="32"/>
  <c r="D150" i="32"/>
  <c r="E150" i="32"/>
  <c r="F150" i="32"/>
  <c r="G150" i="32"/>
  <c r="C151" i="32"/>
  <c r="D151" i="32"/>
  <c r="E151" i="32"/>
  <c r="F151" i="32"/>
  <c r="G151" i="32"/>
  <c r="G143" i="32"/>
  <c r="F143" i="32"/>
  <c r="E143" i="32"/>
  <c r="D143" i="32"/>
  <c r="C143" i="32"/>
  <c r="K135" i="32"/>
  <c r="I128" i="32"/>
  <c r="J128" i="32"/>
  <c r="K128" i="32"/>
  <c r="I129" i="32"/>
  <c r="J129" i="32"/>
  <c r="K129" i="32"/>
  <c r="I130" i="32"/>
  <c r="J130" i="32"/>
  <c r="K130" i="32"/>
  <c r="I131" i="32"/>
  <c r="J131" i="32"/>
  <c r="K131" i="32"/>
  <c r="I132" i="32"/>
  <c r="J132" i="32"/>
  <c r="K132" i="32"/>
  <c r="I133" i="32"/>
  <c r="J133" i="32"/>
  <c r="K133" i="32"/>
  <c r="I134" i="32"/>
  <c r="J134" i="32"/>
  <c r="K134" i="32"/>
  <c r="I135" i="32"/>
  <c r="J135" i="32"/>
  <c r="J127" i="32"/>
  <c r="K127" i="32"/>
  <c r="E130" i="32"/>
  <c r="C128" i="32"/>
  <c r="D128" i="32"/>
  <c r="E128" i="32"/>
  <c r="F128" i="32"/>
  <c r="G128" i="32"/>
  <c r="C129" i="32"/>
  <c r="D129" i="32"/>
  <c r="E129" i="32"/>
  <c r="F129" i="32"/>
  <c r="G129" i="32"/>
  <c r="C130" i="32"/>
  <c r="D130" i="32"/>
  <c r="F130" i="32"/>
  <c r="G130" i="32"/>
  <c r="C131" i="32"/>
  <c r="D131" i="32"/>
  <c r="E131" i="32"/>
  <c r="F131" i="32"/>
  <c r="G131" i="32"/>
  <c r="C132" i="32"/>
  <c r="D132" i="32"/>
  <c r="E132" i="32"/>
  <c r="F132" i="32"/>
  <c r="G132" i="32"/>
  <c r="C133" i="32"/>
  <c r="D133" i="32"/>
  <c r="E133" i="32"/>
  <c r="F133" i="32"/>
  <c r="G133" i="32"/>
  <c r="C134" i="32"/>
  <c r="D134" i="32"/>
  <c r="E134" i="32"/>
  <c r="F134" i="32"/>
  <c r="G134" i="32"/>
  <c r="C135" i="32"/>
  <c r="D135" i="32"/>
  <c r="E135" i="32"/>
  <c r="F135" i="32"/>
  <c r="G135" i="32"/>
  <c r="G127" i="32"/>
  <c r="E127" i="32"/>
  <c r="C127" i="32"/>
  <c r="L116" i="32"/>
  <c r="O115" i="32"/>
  <c r="J110" i="32"/>
  <c r="K110" i="32"/>
  <c r="L110" i="32"/>
  <c r="M110" i="32"/>
  <c r="N110" i="32"/>
  <c r="O110" i="32"/>
  <c r="P110" i="32"/>
  <c r="J111" i="32"/>
  <c r="K111" i="32"/>
  <c r="L111" i="32"/>
  <c r="M111" i="32"/>
  <c r="N111" i="32"/>
  <c r="O111" i="32"/>
  <c r="P111" i="32"/>
  <c r="J112" i="32"/>
  <c r="K112" i="32"/>
  <c r="L112" i="32"/>
  <c r="M112" i="32"/>
  <c r="N112" i="32"/>
  <c r="O112" i="32"/>
  <c r="P112" i="32"/>
  <c r="J113" i="32"/>
  <c r="K113" i="32"/>
  <c r="L113" i="32"/>
  <c r="M113" i="32"/>
  <c r="N113" i="32"/>
  <c r="O113" i="32"/>
  <c r="P113" i="32"/>
  <c r="J114" i="32"/>
  <c r="K114" i="32"/>
  <c r="L114" i="32"/>
  <c r="M114" i="32"/>
  <c r="N114" i="32"/>
  <c r="O114" i="32"/>
  <c r="P114" i="32"/>
  <c r="J115" i="32"/>
  <c r="K115" i="32"/>
  <c r="L115" i="32"/>
  <c r="M115" i="32"/>
  <c r="N115" i="32"/>
  <c r="P115" i="32"/>
  <c r="J116" i="32"/>
  <c r="K116" i="32"/>
  <c r="M116" i="32"/>
  <c r="N116" i="32"/>
  <c r="O116" i="32"/>
  <c r="P116" i="32"/>
  <c r="J117" i="32"/>
  <c r="K117" i="32"/>
  <c r="L117" i="32"/>
  <c r="M117" i="32"/>
  <c r="N117" i="32"/>
  <c r="O117" i="32"/>
  <c r="P117" i="32"/>
  <c r="N109" i="32"/>
  <c r="P109" i="32"/>
  <c r="O109" i="32"/>
  <c r="M109" i="32"/>
  <c r="L109" i="32"/>
  <c r="K109" i="32"/>
  <c r="J109" i="32"/>
  <c r="H50" i="32"/>
  <c r="E113" i="32"/>
  <c r="D117" i="32"/>
  <c r="C110" i="32"/>
  <c r="D110" i="32"/>
  <c r="E110" i="32"/>
  <c r="C111" i="32"/>
  <c r="D111" i="32"/>
  <c r="E111" i="32"/>
  <c r="C112" i="32"/>
  <c r="D112" i="32"/>
  <c r="E112" i="32"/>
  <c r="C113" i="32"/>
  <c r="D113" i="32"/>
  <c r="C114" i="32"/>
  <c r="D114" i="32"/>
  <c r="E114" i="32"/>
  <c r="C115" i="32"/>
  <c r="D115" i="32"/>
  <c r="E115" i="32"/>
  <c r="C116" i="32"/>
  <c r="D116" i="32"/>
  <c r="E116" i="32"/>
  <c r="C117" i="32"/>
  <c r="E117" i="32"/>
  <c r="E109" i="32"/>
  <c r="D109" i="32"/>
  <c r="C109" i="32"/>
  <c r="P99" i="32"/>
  <c r="N97" i="32"/>
  <c r="M93" i="32"/>
  <c r="N93" i="32"/>
  <c r="O93" i="32"/>
  <c r="P93" i="32"/>
  <c r="M94" i="32"/>
  <c r="N94" i="32"/>
  <c r="O94" i="32"/>
  <c r="P94" i="32"/>
  <c r="M95" i="32"/>
  <c r="N95" i="32"/>
  <c r="O95" i="32"/>
  <c r="P95" i="32"/>
  <c r="M96" i="32"/>
  <c r="N96" i="32"/>
  <c r="O96" i="32"/>
  <c r="P96" i="32"/>
  <c r="M97" i="32"/>
  <c r="O97" i="32"/>
  <c r="P97" i="32"/>
  <c r="M98" i="32"/>
  <c r="N98" i="32"/>
  <c r="O98" i="32"/>
  <c r="P98" i="32"/>
  <c r="M99" i="32"/>
  <c r="N99" i="32"/>
  <c r="O99" i="32"/>
  <c r="M100" i="32"/>
  <c r="N100" i="32"/>
  <c r="O100" i="32"/>
  <c r="P100" i="32"/>
  <c r="P92" i="32"/>
  <c r="O92" i="32"/>
  <c r="N92" i="32"/>
  <c r="M92" i="32"/>
  <c r="L99" i="32"/>
  <c r="L100" i="32"/>
  <c r="L98" i="32"/>
  <c r="L97" i="32"/>
  <c r="L96" i="32"/>
  <c r="L95" i="32"/>
  <c r="L94" i="32"/>
  <c r="L93" i="32"/>
  <c r="L92" i="32"/>
  <c r="G100" i="32"/>
  <c r="F96" i="32"/>
  <c r="D99" i="32"/>
  <c r="C93" i="32"/>
  <c r="G80" i="32"/>
  <c r="G75" i="32"/>
  <c r="E75" i="32"/>
  <c r="C81" i="32"/>
  <c r="C75" i="32"/>
  <c r="H61" i="32"/>
  <c r="N62" i="32"/>
  <c r="M62" i="32"/>
  <c r="L62" i="32"/>
  <c r="K62" i="32"/>
  <c r="J62" i="32"/>
  <c r="I62" i="32"/>
  <c r="H62" i="32"/>
  <c r="G62" i="32"/>
  <c r="F62" i="32"/>
  <c r="E62" i="32"/>
  <c r="D66" i="32"/>
  <c r="D62" i="32"/>
  <c r="D59" i="32"/>
  <c r="C67" i="32"/>
  <c r="C66" i="32"/>
  <c r="C65" i="32"/>
  <c r="C64" i="32"/>
  <c r="C63" i="32"/>
  <c r="C62" i="32"/>
  <c r="C61" i="32"/>
  <c r="C60" i="32"/>
  <c r="K18" i="32"/>
  <c r="G18" i="32"/>
  <c r="C59" i="32"/>
  <c r="B50" i="32"/>
  <c r="J44" i="32"/>
  <c r="I44" i="32"/>
  <c r="H44" i="32"/>
  <c r="D36" i="32"/>
  <c r="C36" i="32"/>
  <c r="B36" i="32"/>
  <c r="F44" i="32"/>
  <c r="B44" i="32"/>
  <c r="M36" i="32"/>
  <c r="J36" i="32"/>
  <c r="J29" i="32"/>
  <c r="E30" i="32"/>
  <c r="B30" i="32"/>
  <c r="F23" i="32"/>
  <c r="B23" i="32"/>
  <c r="Q18" i="32"/>
  <c r="C16" i="32"/>
  <c r="B16" i="32"/>
  <c r="B10" i="32"/>
  <c r="K4" i="32"/>
  <c r="E18" i="33"/>
  <c r="D18" i="33"/>
  <c r="C18" i="33"/>
  <c r="B18" i="33"/>
  <c r="B16" i="33"/>
  <c r="D152" i="32" l="1"/>
  <c r="O261" i="32"/>
  <c r="J284" i="32"/>
  <c r="D16" i="32"/>
  <c r="O62" i="32"/>
  <c r="J75" i="32"/>
  <c r="Q95" i="32"/>
  <c r="L118" i="32"/>
  <c r="E152" i="32"/>
  <c r="K152" i="32"/>
  <c r="O152" i="32"/>
  <c r="H210" i="32"/>
  <c r="I246" i="32"/>
  <c r="H266" i="32"/>
  <c r="N266" i="32"/>
  <c r="Q94" i="32"/>
  <c r="Q98" i="32"/>
  <c r="N101" i="32"/>
  <c r="K118" i="32"/>
  <c r="P118" i="32"/>
  <c r="G136" i="32"/>
  <c r="N152" i="32"/>
  <c r="L246" i="32"/>
  <c r="G266" i="32"/>
  <c r="Q96" i="32"/>
  <c r="M118" i="32"/>
  <c r="C136" i="32"/>
  <c r="F152" i="32"/>
  <c r="H152" i="32" s="1"/>
  <c r="L152" i="32"/>
  <c r="I220" i="32"/>
  <c r="J246" i="32"/>
  <c r="I266" i="32"/>
  <c r="O255" i="32"/>
  <c r="O263" i="32"/>
  <c r="O256" i="32"/>
  <c r="Q93" i="32"/>
  <c r="Q97" i="32"/>
  <c r="M101" i="32"/>
  <c r="J118" i="32"/>
  <c r="O118" i="32"/>
  <c r="C152" i="32"/>
  <c r="G152" i="32"/>
  <c r="M152" i="32"/>
  <c r="F210" i="32"/>
  <c r="K199" i="32"/>
  <c r="I216" i="32"/>
  <c r="I224" i="32"/>
  <c r="F246" i="32"/>
  <c r="H246" i="32"/>
  <c r="K254" i="32"/>
  <c r="J266" i="32"/>
  <c r="L266" i="32"/>
  <c r="H284" i="32"/>
  <c r="L134" i="32"/>
  <c r="L135" i="32"/>
  <c r="L131" i="32"/>
  <c r="K200" i="32"/>
  <c r="G228" i="32"/>
  <c r="I225" i="32"/>
  <c r="I221" i="32"/>
  <c r="I218" i="32"/>
  <c r="G246" i="32"/>
  <c r="K255" i="32"/>
  <c r="O264" i="32"/>
  <c r="O260" i="32"/>
  <c r="I25" i="33"/>
  <c r="Q100" i="32"/>
  <c r="O101" i="32"/>
  <c r="N118" i="32"/>
  <c r="Q112" i="32"/>
  <c r="H135" i="32"/>
  <c r="H131" i="32"/>
  <c r="K136" i="32"/>
  <c r="L132" i="32"/>
  <c r="L130" i="32"/>
  <c r="L129" i="32"/>
  <c r="L128" i="32"/>
  <c r="H150" i="32"/>
  <c r="H149" i="32"/>
  <c r="H148" i="32"/>
  <c r="H147" i="32"/>
  <c r="H146" i="32"/>
  <c r="H145" i="32"/>
  <c r="H144" i="32"/>
  <c r="P149" i="32"/>
  <c r="P146" i="32"/>
  <c r="K205" i="32"/>
  <c r="H228" i="32"/>
  <c r="I226" i="32"/>
  <c r="I222" i="32"/>
  <c r="I219" i="32"/>
  <c r="M244" i="32"/>
  <c r="M238" i="32"/>
  <c r="K264" i="32"/>
  <c r="K257" i="32"/>
  <c r="O265" i="32"/>
  <c r="K272" i="32"/>
  <c r="K275" i="32"/>
  <c r="K274" i="32"/>
  <c r="S273" i="32"/>
  <c r="S282" i="32"/>
  <c r="S280" i="32"/>
  <c r="S275" i="32"/>
  <c r="S277" i="32"/>
  <c r="O284" i="32"/>
  <c r="L284" i="32"/>
  <c r="L101" i="32"/>
  <c r="Q99" i="32"/>
  <c r="P101" i="32"/>
  <c r="Q113" i="32"/>
  <c r="H134" i="32"/>
  <c r="H129" i="32"/>
  <c r="J136" i="32"/>
  <c r="L133" i="32"/>
  <c r="P144" i="32"/>
  <c r="K203" i="32"/>
  <c r="I217" i="32"/>
  <c r="I223" i="32"/>
  <c r="M235" i="32"/>
  <c r="M242" i="32"/>
  <c r="M239" i="32"/>
  <c r="K263" i="32"/>
  <c r="K262" i="32"/>
  <c r="K261" i="32"/>
  <c r="K256" i="32"/>
  <c r="O259" i="32"/>
  <c r="O257" i="32"/>
  <c r="K273" i="32"/>
  <c r="K281" i="32"/>
  <c r="S279" i="32"/>
  <c r="P284" i="32"/>
  <c r="K44" i="32"/>
  <c r="Q114" i="32"/>
  <c r="Q110" i="32"/>
  <c r="H133" i="32"/>
  <c r="H128" i="32"/>
  <c r="P150" i="32"/>
  <c r="P145" i="32"/>
  <c r="K202" i="32"/>
  <c r="M245" i="32"/>
  <c r="M243" i="32"/>
  <c r="M240" i="32"/>
  <c r="M236" i="32"/>
  <c r="K260" i="32"/>
  <c r="K259" i="32"/>
  <c r="K279" i="32"/>
  <c r="K278" i="32"/>
  <c r="S276" i="32"/>
  <c r="S274" i="32"/>
  <c r="M284" i="32"/>
  <c r="Q284" i="32"/>
  <c r="Q117" i="32"/>
  <c r="Q115" i="32"/>
  <c r="Q111" i="32"/>
  <c r="H132" i="32"/>
  <c r="H151" i="32"/>
  <c r="P151" i="32"/>
  <c r="P148" i="32"/>
  <c r="K208" i="32"/>
  <c r="K206" i="32"/>
  <c r="K201" i="32"/>
  <c r="M237" i="32"/>
  <c r="K265" i="32"/>
  <c r="K258" i="32"/>
  <c r="O258" i="32"/>
  <c r="K276" i="32"/>
  <c r="K282" i="32"/>
  <c r="S283" i="32"/>
  <c r="S281" i="32"/>
  <c r="S278" i="32"/>
  <c r="N284" i="32"/>
  <c r="R284" i="32"/>
  <c r="C68" i="32"/>
  <c r="Q92" i="32"/>
  <c r="Q116" i="32"/>
  <c r="I227" i="32"/>
  <c r="M234" i="32"/>
  <c r="F266" i="32"/>
  <c r="I152" i="32"/>
  <c r="G284" i="32"/>
  <c r="Q109" i="32"/>
  <c r="J152" i="32"/>
  <c r="K209" i="32"/>
  <c r="K246" i="32"/>
  <c r="L127" i="32"/>
  <c r="O254" i="32"/>
  <c r="K277" i="32"/>
  <c r="E136" i="32"/>
  <c r="H143" i="32"/>
  <c r="J210" i="32"/>
  <c r="M266" i="32"/>
  <c r="S272" i="32"/>
  <c r="K198" i="32"/>
  <c r="I284" i="32"/>
  <c r="F284" i="32"/>
  <c r="K280" i="32"/>
  <c r="K283" i="32"/>
  <c r="O262" i="32"/>
  <c r="I136" i="32"/>
  <c r="P143" i="32"/>
  <c r="M241" i="32"/>
  <c r="F228" i="32"/>
  <c r="K207" i="32"/>
  <c r="I210" i="32"/>
  <c r="G210" i="32"/>
  <c r="K204" i="32"/>
  <c r="P147" i="32"/>
  <c r="H130" i="32"/>
  <c r="E36" i="32"/>
  <c r="Q101" i="32" l="1"/>
  <c r="K266" i="32"/>
  <c r="M246" i="32"/>
  <c r="Q118" i="32"/>
  <c r="L136" i="32"/>
  <c r="S284" i="32"/>
  <c r="O266" i="32"/>
  <c r="P152" i="32"/>
  <c r="K284" i="32"/>
  <c r="K210" i="32"/>
  <c r="I228" i="32" l="1"/>
  <c r="G179" i="32"/>
  <c r="H179" i="32"/>
  <c r="G180" i="32"/>
  <c r="H180" i="32"/>
  <c r="I180" i="32"/>
  <c r="F181" i="32"/>
  <c r="G181" i="32"/>
  <c r="H181" i="32"/>
  <c r="I181" i="32"/>
  <c r="F182" i="32"/>
  <c r="G182" i="32"/>
  <c r="H182" i="32"/>
  <c r="I182" i="32"/>
  <c r="F183" i="32"/>
  <c r="G183" i="32"/>
  <c r="H183" i="32"/>
  <c r="I183" i="32"/>
  <c r="F184" i="32"/>
  <c r="G184" i="32"/>
  <c r="H184" i="32"/>
  <c r="I184" i="32"/>
  <c r="F185" i="32"/>
  <c r="G185" i="32"/>
  <c r="H185" i="32"/>
  <c r="I185" i="32"/>
  <c r="K180" i="32" l="1"/>
  <c r="H190" i="32"/>
  <c r="F190" i="32"/>
  <c r="J189" i="32"/>
  <c r="H189" i="32"/>
  <c r="J188" i="32"/>
  <c r="H188" i="32"/>
  <c r="J187" i="32"/>
  <c r="H187" i="32"/>
  <c r="F187" i="32"/>
  <c r="J186" i="32"/>
  <c r="H186" i="32"/>
  <c r="F186" i="32"/>
  <c r="J179" i="32"/>
  <c r="J170" i="32"/>
  <c r="H170" i="32"/>
  <c r="F170" i="32"/>
  <c r="H169" i="32"/>
  <c r="F169" i="32"/>
  <c r="J168" i="32"/>
  <c r="H168" i="32"/>
  <c r="F168" i="32"/>
  <c r="J167" i="32"/>
  <c r="H167" i="32"/>
  <c r="F167" i="32"/>
  <c r="J166" i="32"/>
  <c r="H166" i="32"/>
  <c r="F166" i="32"/>
  <c r="J165" i="32"/>
  <c r="H165" i="32"/>
  <c r="F165" i="32"/>
  <c r="J164" i="32"/>
  <c r="F164" i="32"/>
  <c r="J163" i="32"/>
  <c r="H163" i="32"/>
  <c r="F163" i="32"/>
  <c r="J162" i="32"/>
  <c r="H162" i="32"/>
  <c r="F162" i="32"/>
  <c r="J161" i="32"/>
  <c r="H161" i="32"/>
  <c r="F161" i="32"/>
  <c r="J160" i="32"/>
  <c r="H159" i="32"/>
  <c r="F127" i="32"/>
  <c r="F136" i="32" s="1"/>
  <c r="D127" i="32"/>
  <c r="G101" i="32"/>
  <c r="F101" i="32"/>
  <c r="E101" i="32"/>
  <c r="D101" i="32"/>
  <c r="C101" i="32"/>
  <c r="F100" i="32"/>
  <c r="E100" i="32"/>
  <c r="D100" i="32"/>
  <c r="C100" i="32"/>
  <c r="G99" i="32"/>
  <c r="F99" i="32"/>
  <c r="E99" i="32"/>
  <c r="C99" i="32"/>
  <c r="G98" i="32"/>
  <c r="F98" i="32"/>
  <c r="E98" i="32"/>
  <c r="D98" i="32"/>
  <c r="C98" i="32"/>
  <c r="G97" i="32"/>
  <c r="F97" i="32"/>
  <c r="E97" i="32"/>
  <c r="D97" i="32"/>
  <c r="C97" i="32"/>
  <c r="G96" i="32"/>
  <c r="E96" i="32"/>
  <c r="D96" i="32"/>
  <c r="C96" i="32"/>
  <c r="G95" i="32"/>
  <c r="F95" i="32"/>
  <c r="E95" i="32"/>
  <c r="D95" i="32"/>
  <c r="C95" i="32"/>
  <c r="G94" i="32"/>
  <c r="F94" i="32"/>
  <c r="E94" i="32"/>
  <c r="D94" i="32"/>
  <c r="C94" i="32"/>
  <c r="G93" i="32"/>
  <c r="F93" i="32"/>
  <c r="E93" i="32"/>
  <c r="D93" i="32"/>
  <c r="G83" i="32"/>
  <c r="E83" i="32"/>
  <c r="C83" i="32"/>
  <c r="G82" i="32"/>
  <c r="E82" i="32"/>
  <c r="C82" i="32"/>
  <c r="G81" i="32"/>
  <c r="E81" i="32"/>
  <c r="E80" i="32"/>
  <c r="C80" i="32"/>
  <c r="G79" i="32"/>
  <c r="E79" i="32"/>
  <c r="C79" i="32"/>
  <c r="G78" i="32"/>
  <c r="E78" i="32"/>
  <c r="C78" i="32"/>
  <c r="G77" i="32"/>
  <c r="E77" i="32"/>
  <c r="C77" i="32"/>
  <c r="G76" i="32"/>
  <c r="E76" i="32"/>
  <c r="C76" i="32"/>
  <c r="N67" i="32"/>
  <c r="M67" i="32"/>
  <c r="L67" i="32"/>
  <c r="K67" i="32"/>
  <c r="J67" i="32"/>
  <c r="I67" i="32"/>
  <c r="H67" i="32"/>
  <c r="G67" i="32"/>
  <c r="F67" i="32"/>
  <c r="E67" i="32"/>
  <c r="D67" i="32"/>
  <c r="N66" i="32"/>
  <c r="M66" i="32"/>
  <c r="L66" i="32"/>
  <c r="K66" i="32"/>
  <c r="J66" i="32"/>
  <c r="I66" i="32"/>
  <c r="H66" i="32"/>
  <c r="G66" i="32"/>
  <c r="F66" i="32"/>
  <c r="E66" i="32"/>
  <c r="N65" i="32"/>
  <c r="M65" i="32"/>
  <c r="L65" i="32"/>
  <c r="K65" i="32"/>
  <c r="J65" i="32"/>
  <c r="I65" i="32"/>
  <c r="H65" i="32"/>
  <c r="G65" i="32"/>
  <c r="F65" i="32"/>
  <c r="E65" i="32"/>
  <c r="D65" i="32"/>
  <c r="N64" i="32"/>
  <c r="M64" i="32"/>
  <c r="L64" i="32"/>
  <c r="K64" i="32"/>
  <c r="J64" i="32"/>
  <c r="I64" i="32"/>
  <c r="H64" i="32"/>
  <c r="G64" i="32"/>
  <c r="F64" i="32"/>
  <c r="E64" i="32"/>
  <c r="D64" i="32"/>
  <c r="N63" i="32"/>
  <c r="M63" i="32"/>
  <c r="L63" i="32"/>
  <c r="K63" i="32"/>
  <c r="J63" i="32"/>
  <c r="I63" i="32"/>
  <c r="H63" i="32"/>
  <c r="G63" i="32"/>
  <c r="F63" i="32"/>
  <c r="E63" i="32"/>
  <c r="D63" i="32"/>
  <c r="N61" i="32"/>
  <c r="M61" i="32"/>
  <c r="L61" i="32"/>
  <c r="K61" i="32"/>
  <c r="J61" i="32"/>
  <c r="I61" i="32"/>
  <c r="G61" i="32"/>
  <c r="F61" i="32"/>
  <c r="E61" i="32"/>
  <c r="D61" i="32"/>
  <c r="N60" i="32"/>
  <c r="M60" i="32"/>
  <c r="L60" i="32"/>
  <c r="K60" i="32"/>
  <c r="J60" i="32"/>
  <c r="I60" i="32"/>
  <c r="H60" i="32"/>
  <c r="G60" i="32"/>
  <c r="F60" i="32"/>
  <c r="E60" i="32"/>
  <c r="D60" i="32"/>
  <c r="N59" i="32"/>
  <c r="M59" i="32"/>
  <c r="L59" i="32"/>
  <c r="K59" i="32"/>
  <c r="J59" i="32"/>
  <c r="I59" i="32"/>
  <c r="H59" i="32"/>
  <c r="G59" i="32"/>
  <c r="F59" i="32"/>
  <c r="E59" i="32"/>
  <c r="N50" i="32"/>
  <c r="M50" i="32"/>
  <c r="L50" i="32"/>
  <c r="K50" i="32"/>
  <c r="J50" i="32"/>
  <c r="I50" i="32"/>
  <c r="F50" i="32"/>
  <c r="E50" i="32"/>
  <c r="D50" i="32"/>
  <c r="C50" i="32"/>
  <c r="E44" i="32"/>
  <c r="D44" i="32"/>
  <c r="C44" i="32"/>
  <c r="P36" i="32"/>
  <c r="O36" i="32"/>
  <c r="N36" i="32"/>
  <c r="L36" i="32"/>
  <c r="K36" i="32"/>
  <c r="N29" i="32"/>
  <c r="M29" i="32"/>
  <c r="L29" i="32"/>
  <c r="K29" i="32"/>
  <c r="F30" i="32"/>
  <c r="D30" i="32"/>
  <c r="C30" i="32"/>
  <c r="D23" i="32"/>
  <c r="I23" i="32" s="1"/>
  <c r="P18" i="32"/>
  <c r="O18" i="32"/>
  <c r="N18" i="32"/>
  <c r="M18" i="32"/>
  <c r="L18" i="32"/>
  <c r="J18" i="32"/>
  <c r="I18" i="32"/>
  <c r="H18" i="32"/>
  <c r="J10" i="32"/>
  <c r="I10" i="32"/>
  <c r="H10" i="32"/>
  <c r="G10" i="32"/>
  <c r="F10" i="32"/>
  <c r="E10" i="32"/>
  <c r="D10" i="32"/>
  <c r="C10" i="32"/>
  <c r="E4" i="32"/>
  <c r="D4" i="32"/>
  <c r="C4" i="32"/>
  <c r="B4" i="32"/>
  <c r="B2" i="32"/>
  <c r="H191" i="32" l="1"/>
  <c r="G30" i="32"/>
  <c r="G44" i="32"/>
  <c r="O63" i="32"/>
  <c r="G84" i="32"/>
  <c r="J78" i="32"/>
  <c r="M169" i="32"/>
  <c r="M164" i="32"/>
  <c r="J81" i="32"/>
  <c r="H99" i="32"/>
  <c r="H100" i="32"/>
  <c r="H101" i="32"/>
  <c r="M162" i="32"/>
  <c r="M165" i="32"/>
  <c r="J80" i="32"/>
  <c r="D102" i="32"/>
  <c r="H93" i="32"/>
  <c r="H94" i="32"/>
  <c r="C102" i="32"/>
  <c r="M160" i="32"/>
  <c r="J171" i="32"/>
  <c r="O59" i="32"/>
  <c r="O66" i="32"/>
  <c r="J77" i="32"/>
  <c r="J83" i="32"/>
  <c r="E102" i="32"/>
  <c r="H95" i="32"/>
  <c r="D136" i="32"/>
  <c r="H136" i="32" s="1"/>
  <c r="H127" i="32"/>
  <c r="F171" i="32"/>
  <c r="M161" i="32"/>
  <c r="M168" i="32"/>
  <c r="N68" i="32"/>
  <c r="O61" i="32"/>
  <c r="O65" i="32"/>
  <c r="J76" i="32"/>
  <c r="C84" i="32"/>
  <c r="J82" i="32"/>
  <c r="F102" i="32"/>
  <c r="H96" i="32"/>
  <c r="H97" i="32"/>
  <c r="M167" i="32"/>
  <c r="M170" i="32"/>
  <c r="K179" i="32"/>
  <c r="F191" i="32"/>
  <c r="R18" i="32"/>
  <c r="O29" i="32"/>
  <c r="Q36" i="32"/>
  <c r="G50" i="32"/>
  <c r="O50" i="32"/>
  <c r="O60" i="32"/>
  <c r="O64" i="32"/>
  <c r="O67" i="32"/>
  <c r="E84" i="32"/>
  <c r="J79" i="32"/>
  <c r="G102" i="32"/>
  <c r="H98" i="32"/>
  <c r="H171" i="32"/>
  <c r="M159" i="32"/>
  <c r="M163" i="32"/>
  <c r="M166" i="32"/>
  <c r="M68" i="32"/>
  <c r="F68" i="32"/>
  <c r="I68" i="32"/>
  <c r="J68" i="32"/>
  <c r="F111" i="32"/>
  <c r="F115" i="32"/>
  <c r="K68" i="32"/>
  <c r="D68" i="32"/>
  <c r="G68" i="32"/>
  <c r="H68" i="32"/>
  <c r="E118" i="32"/>
  <c r="C118" i="32"/>
  <c r="L68" i="32"/>
  <c r="K10" i="32"/>
  <c r="E68" i="32"/>
  <c r="D118" i="32"/>
  <c r="F112" i="32"/>
  <c r="F116" i="32"/>
  <c r="F110" i="32"/>
  <c r="F114" i="32"/>
  <c r="F113" i="32"/>
  <c r="F117" i="32"/>
  <c r="F109" i="32"/>
  <c r="O68" i="32" l="1"/>
  <c r="H102" i="32"/>
  <c r="M171" i="32"/>
  <c r="J84" i="32"/>
  <c r="J185" i="32"/>
  <c r="K185" i="32" s="1"/>
  <c r="J181" i="32"/>
  <c r="J184" i="32"/>
  <c r="K184" i="32" s="1"/>
  <c r="J183" i="32"/>
  <c r="K183" i="32" s="1"/>
  <c r="J182" i="32"/>
  <c r="K182" i="32" s="1"/>
  <c r="F118" i="32"/>
  <c r="K181" i="32" l="1"/>
  <c r="J191" i="32"/>
  <c r="I188" i="32" l="1"/>
  <c r="I189" i="32"/>
  <c r="I190" i="32"/>
  <c r="I186" i="32"/>
  <c r="I187" i="32"/>
  <c r="G186" i="32"/>
  <c r="G188" i="32"/>
  <c r="G187" i="32"/>
  <c r="G189" i="32"/>
  <c r="K189" i="32" s="1"/>
  <c r="G190" i="32"/>
  <c r="K190" i="32" l="1"/>
  <c r="K188" i="32"/>
  <c r="K187" i="32"/>
  <c r="G191" i="32"/>
  <c r="K186" i="32"/>
  <c r="I191" i="32"/>
  <c r="K191" i="32" l="1"/>
</calcChain>
</file>

<file path=xl/sharedStrings.xml><?xml version="1.0" encoding="utf-8"?>
<sst xmlns="http://schemas.openxmlformats.org/spreadsheetml/2006/main" count="20550" uniqueCount="240">
  <si>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</si>
  <si>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</si>
  <si>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</si>
  <si>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</si>
  <si>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</si>
  <si>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</si>
  <si>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</si>
  <si>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</si>
  <si>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</si>
  <si>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</si>
  <si>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</si>
  <si>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</si>
  <si>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</si>
  <si>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</si>
  <si>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</si>
  <si>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</si>
  <si>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</si>
  <si>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</si>
  <si>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</si>
  <si>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</si>
  <si>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</si>
  <si>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</si>
  <si>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</si>
  <si>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</si>
  <si>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</si>
  <si>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</si>
  <si>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</si>
  <si>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</si>
  <si>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</si>
  <si>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</si>
  <si>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</si>
  <si>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</si>
  <si>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</si>
  <si>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</si>
  <si>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</si>
  <si>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</si>
  <si>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</si>
  <si>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</si>
  <si>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</si>
  <si>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</si>
  <si>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</si>
  <si>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</si>
  <si>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</si>
  <si>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</si>
  <si>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</si>
  <si>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</si>
  <si>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</si>
  <si>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</si>
  <si>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</si>
  <si>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</si>
  <si>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</si>
  <si>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</si>
  <si>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</si>
  <si>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</si>
  <si>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</si>
  <si>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</si>
  <si>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</si>
  <si>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</si>
  <si>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</si>
  <si>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</si>
  <si>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</si>
  <si>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</si>
  <si>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</si>
  <si>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</si>
  <si>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</si>
  <si>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</si>
  <si>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</si>
  <si>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</si>
  <si>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</si>
  <si>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</si>
  <si>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</si>
  <si>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</si>
  <si>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</si>
  <si>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</si>
  <si>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</si>
  <si>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</si>
  <si>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</si>
  <si>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</si>
  <si>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</si>
  <si>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</si>
  <si>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</si>
  <si>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</si>
  <si>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</si>
  <si>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</si>
  <si>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</si>
  <si>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</si>
  <si>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</si>
  <si>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</si>
  <si>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</si>
  <si>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</si>
  <si>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</si>
  <si>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</si>
  <si>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</si>
  <si>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</si>
  <si>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</si>
  <si>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</si>
  <si>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</si>
  <si>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</si>
  <si>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</si>
  <si>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</si>
  <si>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</si>
  <si>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</si>
  <si>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</si>
  <si>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</si>
  <si>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</si>
  <si>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</si>
  <si>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</si>
  <si>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</si>
  <si>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</si>
  <si>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</si>
  <si>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</si>
  <si>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</si>
  <si>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</si>
  <si>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</si>
  <si>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</si>
  <si>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</si>
  <si>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</si>
  <si>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</si>
  <si>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</si>
  <si>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</si>
  <si>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</si>
  <si>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</si>
  <si>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</si>
  <si>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</si>
  <si>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</si>
  <si>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</si>
  <si>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</si>
  <si>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</si>
  <si>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</si>
  <si>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</si>
  <si>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</si>
  <si>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</si>
  <si>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</si>
  <si>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</si>
  <si>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</si>
  <si>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</si>
  <si>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</si>
  <si>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</si>
  <si>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</si>
  <si>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</si>
  <si>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</si>
  <si>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</si>
  <si>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</si>
  <si>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</si>
  <si>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</si>
  <si>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</si>
  <si>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</si>
  <si>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</si>
  <si>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</si>
  <si>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</si>
  <si>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</si>
  <si>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</si>
  <si>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</si>
  <si>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</si>
  <si>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</si>
  <si>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</si>
  <si>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</si>
  <si>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</si>
  <si>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</si>
  <si>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</si>
  <si>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</si>
  <si>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</si>
  <si>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</si>
  <si>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</si>
  <si>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</si>
  <si>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</si>
  <si>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</si>
  <si>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</si>
  <si>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</si>
  <si>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</si>
  <si>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</si>
  <si>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</si>
  <si>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</si>
  <si>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</si>
  <si>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</si>
  <si>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</si>
  <si>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</si>
  <si>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</si>
  <si>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</si>
  <si>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</si>
  <si>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</si>
  <si>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</si>
  <si>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</si>
  <si>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</si>
  <si>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</si>
  <si>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</si>
  <si>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</si>
  <si>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</si>
  <si>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</si>
  <si>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</si>
  <si>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</si>
  <si>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</si>
  <si>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</si>
  <si>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</si>
  <si>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</si>
  <si>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</si>
  <si>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</si>
  <si>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</si>
  <si>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</si>
  <si>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</si>
  <si>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</si>
  <si>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</si>
  <si>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</si>
  <si>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</si>
  <si>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</si>
  <si>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</si>
  <si>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</si>
  <si>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</si>
  <si>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</si>
  <si>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</si>
  <si>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</si>
  <si>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</si>
  <si>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</si>
  <si>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</si>
  <si>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</si>
  <si>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</si>
  <si>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</si>
  <si>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</si>
  <si>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</si>
  <si>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</si>
  <si>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</si>
  <si>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</si>
  <si>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</si>
  <si>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</si>
  <si>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</si>
  <si>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</si>
  <si>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</si>
  <si>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</si>
  <si>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</si>
  <si>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</si>
  <si>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</si>
  <si>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</si>
  <si>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</si>
  <si>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</si>
  <si>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都島区</t>
    <rPh sb="0" eb="2">
      <t>ミヤコジマ</t>
    </rPh>
    <rPh sb="2" eb="3">
      <t>ク</t>
    </rPh>
    <phoneticPr fontId="1"/>
  </si>
  <si>
    <t>令和2年</t>
    <rPh sb="0" eb="2">
      <t>レイワ</t>
    </rPh>
    <rPh sb="3" eb="4">
      <t>ネン</t>
    </rPh>
    <phoneticPr fontId="1"/>
  </si>
  <si>
    <t>カード類補記対応業務関係</t>
    <phoneticPr fontId="1"/>
  </si>
  <si>
    <t>令和２</t>
  </si>
  <si>
    <t>火</t>
    <rPh sb="0" eb="1">
      <t>カ</t>
    </rPh>
    <phoneticPr fontId="1"/>
  </si>
  <si>
    <t>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</si>
</sst>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29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6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179" fontId="0" fillId="6" borderId="1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179" fontId="17" fillId="7" borderId="19" xfId="0" applyNumberFormat="1" applyFont="1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" name="角丸四角形 3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" name="下矢印 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6" name="角丸四角形 5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1012031</xdr:colOff>
      <xdr:row>0</xdr:row>
      <xdr:rowOff>0</xdr:rowOff>
    </xdr:from>
    <xdr:to>
      <xdr:col>12</xdr:col>
      <xdr:colOff>702468</xdr:colOff>
      <xdr:row>10</xdr:row>
      <xdr:rowOff>1345406</xdr:rowOff>
    </xdr:to>
    <xdr:sp macro="" textlink="">
      <xdr:nvSpPr>
        <xdr:cNvPr id="7" name="角丸四角形 6"/>
        <xdr:cNvSpPr/>
      </xdr:nvSpPr>
      <xdr:spPr>
        <a:xfrm>
          <a:off x="8755856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8" name="下矢印 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9" name="角丸四角形 8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916780</xdr:colOff>
      <xdr:row>0</xdr:row>
      <xdr:rowOff>35723</xdr:rowOff>
    </xdr:from>
    <xdr:to>
      <xdr:col>12</xdr:col>
      <xdr:colOff>607217</xdr:colOff>
      <xdr:row>10</xdr:row>
      <xdr:rowOff>1381129</xdr:rowOff>
    </xdr:to>
    <xdr:sp macro="" textlink="">
      <xdr:nvSpPr>
        <xdr:cNvPr id="10" name="角丸四角形 9"/>
        <xdr:cNvSpPr/>
      </xdr:nvSpPr>
      <xdr:spPr>
        <a:xfrm>
          <a:off x="8660605" y="35723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1" name="下矢印 1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12" name="角丸四角形 11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876106</xdr:colOff>
      <xdr:row>0</xdr:row>
      <xdr:rowOff>41276</xdr:rowOff>
    </xdr:from>
    <xdr:to>
      <xdr:col>12</xdr:col>
      <xdr:colOff>566543</xdr:colOff>
      <xdr:row>10</xdr:row>
      <xdr:rowOff>1386682</xdr:rowOff>
    </xdr:to>
    <xdr:sp macro="" textlink="">
      <xdr:nvSpPr>
        <xdr:cNvPr id="13" name="角丸四角形 12"/>
        <xdr:cNvSpPr/>
      </xdr:nvSpPr>
      <xdr:spPr>
        <a:xfrm>
          <a:off x="8619931" y="41276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4" name="下矢印 1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15" name="角丸四角形 14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952500</xdr:colOff>
      <xdr:row>0</xdr:row>
      <xdr:rowOff>11906</xdr:rowOff>
    </xdr:from>
    <xdr:to>
      <xdr:col>12</xdr:col>
      <xdr:colOff>642937</xdr:colOff>
      <xdr:row>10</xdr:row>
      <xdr:rowOff>1357312</xdr:rowOff>
    </xdr:to>
    <xdr:sp macro="" textlink="">
      <xdr:nvSpPr>
        <xdr:cNvPr id="16" name="角丸四角形 15"/>
        <xdr:cNvSpPr/>
      </xdr:nvSpPr>
      <xdr:spPr>
        <a:xfrm>
          <a:off x="8696325" y="11906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7" name="下矢印 1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18" name="角丸四角形 17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940593</xdr:colOff>
      <xdr:row>0</xdr:row>
      <xdr:rowOff>0</xdr:rowOff>
    </xdr:from>
    <xdr:to>
      <xdr:col>12</xdr:col>
      <xdr:colOff>631030</xdr:colOff>
      <xdr:row>10</xdr:row>
      <xdr:rowOff>1345406</xdr:rowOff>
    </xdr:to>
    <xdr:sp macro="" textlink="">
      <xdr:nvSpPr>
        <xdr:cNvPr id="19" name="角丸四角形 18"/>
        <xdr:cNvSpPr/>
      </xdr:nvSpPr>
      <xdr:spPr>
        <a:xfrm>
          <a:off x="8684418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0" name="下矢印 1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1" name="角丸四角形 20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940594</xdr:colOff>
      <xdr:row>0</xdr:row>
      <xdr:rowOff>47625</xdr:rowOff>
    </xdr:from>
    <xdr:to>
      <xdr:col>12</xdr:col>
      <xdr:colOff>631031</xdr:colOff>
      <xdr:row>10</xdr:row>
      <xdr:rowOff>1393031</xdr:rowOff>
    </xdr:to>
    <xdr:sp macro="" textlink="">
      <xdr:nvSpPr>
        <xdr:cNvPr id="22" name="角丸四角形 21"/>
        <xdr:cNvSpPr/>
      </xdr:nvSpPr>
      <xdr:spPr>
        <a:xfrm>
          <a:off x="8684419" y="47625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3" name="下矢印 2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4" name="角丸四角形 23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1023938</xdr:colOff>
      <xdr:row>0</xdr:row>
      <xdr:rowOff>0</xdr:rowOff>
    </xdr:from>
    <xdr:to>
      <xdr:col>12</xdr:col>
      <xdr:colOff>714375</xdr:colOff>
      <xdr:row>10</xdr:row>
      <xdr:rowOff>1345406</xdr:rowOff>
    </xdr:to>
    <xdr:sp macro="" textlink="">
      <xdr:nvSpPr>
        <xdr:cNvPr id="25" name="角丸四角形 24"/>
        <xdr:cNvSpPr/>
      </xdr:nvSpPr>
      <xdr:spPr>
        <a:xfrm>
          <a:off x="8767763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6" name="下矢印 2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7" name="角丸四角形 26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952500</xdr:colOff>
      <xdr:row>0</xdr:row>
      <xdr:rowOff>0</xdr:rowOff>
    </xdr:from>
    <xdr:to>
      <xdr:col>12</xdr:col>
      <xdr:colOff>642937</xdr:colOff>
      <xdr:row>10</xdr:row>
      <xdr:rowOff>1345406</xdr:rowOff>
    </xdr:to>
    <xdr:sp macro="" textlink="">
      <xdr:nvSpPr>
        <xdr:cNvPr id="28" name="角丸四角形 27"/>
        <xdr:cNvSpPr/>
      </xdr:nvSpPr>
      <xdr:spPr>
        <a:xfrm>
          <a:off x="8696325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9" name="下矢印 2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0" name="角丸四角形 29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928688</xdr:colOff>
      <xdr:row>0</xdr:row>
      <xdr:rowOff>0</xdr:rowOff>
    </xdr:from>
    <xdr:to>
      <xdr:col>12</xdr:col>
      <xdr:colOff>619125</xdr:colOff>
      <xdr:row>10</xdr:row>
      <xdr:rowOff>1345406</xdr:rowOff>
    </xdr:to>
    <xdr:sp macro="" textlink="">
      <xdr:nvSpPr>
        <xdr:cNvPr id="31" name="角丸四角形 30"/>
        <xdr:cNvSpPr/>
      </xdr:nvSpPr>
      <xdr:spPr>
        <a:xfrm>
          <a:off x="8672513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 activeCell="C9" sqref="C9:C11"/>
    </sheetView>
  </sheetViews>
  <sheetFormatPr defaultRowHeight="13.5" x14ac:dyDescent="0.15"/>
  <cols>
    <col min="1" max="3" width="10.625" customWidth="1"/>
    <col min="4" max="6" width="10.625" style="166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33</v>
      </c>
    </row>
    <row r="2" spans="1:27" ht="20.100000000000001" customHeight="1" x14ac:dyDescent="0.15">
      <c r="A2" t="s">
        <v>11</v>
      </c>
      <c r="B2" s="78" t="s">
        <v>234</v>
      </c>
      <c r="C2" s="166"/>
    </row>
    <row r="3" spans="1:27" ht="20.100000000000001" customHeight="1" x14ac:dyDescent="0.15">
      <c r="A3" t="s">
        <v>12</v>
      </c>
      <c r="B3" s="172" t="s">
        <v>4</v>
      </c>
      <c r="C3" s="172" t="s">
        <v>5</v>
      </c>
      <c r="D3" s="172" t="s">
        <v>6</v>
      </c>
      <c r="E3" s="172" t="s">
        <v>9</v>
      </c>
    </row>
    <row r="4" spans="1:27" ht="20.100000000000001" customHeight="1" x14ac:dyDescent="0.15">
      <c r="B4" s="172" t="s">
        <v>235</v>
      </c>
      <c r="C4" s="172">
        <v>3</v>
      </c>
      <c r="D4" s="172">
        <v>24</v>
      </c>
      <c r="E4" s="172" t="s">
        <v>238</v>
      </c>
    </row>
    <row r="5" spans="1:27" ht="15.95" customHeight="1" x14ac:dyDescent="0.15"/>
    <row r="6" spans="1:27" s="25" customFormat="1" ht="15.95" customHeight="1" x14ac:dyDescent="0.15">
      <c r="A6" s="208" t="s">
        <v>0</v>
      </c>
      <c r="B6" s="208" t="s">
        <v>38</v>
      </c>
      <c r="C6" s="189" t="s">
        <v>1</v>
      </c>
      <c r="D6" s="189" t="s">
        <v>2</v>
      </c>
      <c r="E6" s="189" t="s">
        <v>3</v>
      </c>
      <c r="F6" s="208" t="s">
        <v>9</v>
      </c>
      <c r="G6" s="208" t="s">
        <v>7</v>
      </c>
      <c r="H6" s="208" t="s">
        <v>10</v>
      </c>
      <c r="I6" s="183" t="s">
        <v>15</v>
      </c>
      <c r="J6" s="192"/>
      <c r="K6" s="183" t="s">
        <v>26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09"/>
      <c r="B7" s="209"/>
      <c r="C7" s="190"/>
      <c r="D7" s="190"/>
      <c r="E7" s="190"/>
      <c r="F7" s="209"/>
      <c r="G7" s="209"/>
      <c r="H7" s="209"/>
      <c r="I7" s="184"/>
      <c r="J7" s="193"/>
      <c r="K7" s="184"/>
      <c r="L7" s="195" t="s">
        <v>46</v>
      </c>
      <c r="M7" s="195"/>
      <c r="N7" s="195"/>
      <c r="O7" s="195"/>
      <c r="P7" s="195"/>
      <c r="Q7" s="195"/>
      <c r="R7" s="195"/>
      <c r="S7" s="195" t="s">
        <v>45</v>
      </c>
      <c r="T7" s="195"/>
      <c r="U7" s="195"/>
      <c r="V7" s="195"/>
      <c r="W7" s="195"/>
      <c r="X7" s="195"/>
      <c r="Y7" s="195"/>
      <c r="Z7" s="195"/>
      <c r="AA7" s="196"/>
    </row>
    <row r="8" spans="1:27" s="25" customFormat="1" ht="15.95" customHeight="1" x14ac:dyDescent="0.15">
      <c r="A8" s="210"/>
      <c r="B8" s="210"/>
      <c r="C8" s="191"/>
      <c r="D8" s="191"/>
      <c r="E8" s="191"/>
      <c r="F8" s="210"/>
      <c r="G8" s="210"/>
      <c r="H8" s="210"/>
      <c r="I8" s="185"/>
      <c r="J8" s="194"/>
      <c r="K8" s="184"/>
      <c r="L8" s="186" t="s">
        <v>17</v>
      </c>
      <c r="M8" s="187"/>
      <c r="N8" s="187"/>
      <c r="O8" s="187"/>
      <c r="P8" s="187"/>
      <c r="Q8" s="187"/>
      <c r="R8" s="188"/>
      <c r="S8" s="186" t="s">
        <v>14</v>
      </c>
      <c r="T8" s="187"/>
      <c r="U8" s="187"/>
      <c r="V8" s="187"/>
      <c r="W8" s="187"/>
      <c r="X8" s="187"/>
      <c r="Y8" s="187"/>
      <c r="Z8" s="187"/>
      <c r="AA8" s="188"/>
    </row>
    <row r="9" spans="1:27" s="25" customFormat="1" ht="15.95" customHeight="1" x14ac:dyDescent="0.15">
      <c r="A9" s="197"/>
      <c r="B9" s="205" t="s">
        <v>39</v>
      </c>
      <c r="C9" s="180"/>
      <c r="D9" s="180"/>
      <c r="E9" s="180"/>
      <c r="F9" s="197"/>
      <c r="G9" s="202" t="s">
        <v>8</v>
      </c>
      <c r="H9" s="202" t="s">
        <v>40</v>
      </c>
      <c r="I9" s="200" t="s">
        <v>18</v>
      </c>
      <c r="J9" s="201"/>
      <c r="K9" s="184"/>
      <c r="L9" s="173" t="s">
        <v>27</v>
      </c>
      <c r="M9" s="174" t="s">
        <v>35</v>
      </c>
      <c r="N9" s="175"/>
      <c r="O9" s="175"/>
      <c r="P9" s="175"/>
      <c r="Q9" s="175"/>
      <c r="R9" s="170"/>
      <c r="S9" s="173" t="s">
        <v>28</v>
      </c>
      <c r="T9" s="174" t="s">
        <v>34</v>
      </c>
      <c r="U9" s="175"/>
      <c r="V9" s="175"/>
      <c r="W9" s="175"/>
      <c r="X9" s="175"/>
      <c r="Y9" s="175"/>
      <c r="Z9" s="175"/>
      <c r="AA9" s="176"/>
    </row>
    <row r="10" spans="1:27" s="25" customFormat="1" ht="15.95" customHeight="1" x14ac:dyDescent="0.15">
      <c r="A10" s="198"/>
      <c r="B10" s="206"/>
      <c r="C10" s="181"/>
      <c r="D10" s="181"/>
      <c r="E10" s="181"/>
      <c r="F10" s="198"/>
      <c r="G10" s="203"/>
      <c r="H10" s="203"/>
      <c r="I10" s="14"/>
      <c r="J10" s="31" t="s">
        <v>32</v>
      </c>
      <c r="K10" s="185"/>
      <c r="L10" s="173"/>
      <c r="M10" s="177"/>
      <c r="N10" s="178"/>
      <c r="O10" s="178"/>
      <c r="P10" s="178"/>
      <c r="Q10" s="178"/>
      <c r="R10" s="171"/>
      <c r="S10" s="173"/>
      <c r="T10" s="177"/>
      <c r="U10" s="178"/>
      <c r="V10" s="178"/>
      <c r="W10" s="178"/>
      <c r="X10" s="178"/>
      <c r="Y10" s="178"/>
      <c r="Z10" s="178"/>
      <c r="AA10" s="179"/>
    </row>
    <row r="11" spans="1:27" s="25" customFormat="1" ht="159.94999999999999" customHeight="1" x14ac:dyDescent="0.15">
      <c r="A11" s="199"/>
      <c r="B11" s="207"/>
      <c r="C11" s="182"/>
      <c r="D11" s="182"/>
      <c r="E11" s="182"/>
      <c r="F11" s="199"/>
      <c r="G11" s="204"/>
      <c r="H11" s="204"/>
      <c r="I11" s="15"/>
      <c r="J11" s="33" t="s">
        <v>41</v>
      </c>
      <c r="K11" s="28" t="s">
        <v>42</v>
      </c>
      <c r="L11" s="17" t="s">
        <v>43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44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236</v>
      </c>
      <c r="Y11" s="4" t="s">
        <v>37</v>
      </c>
      <c r="Z11" s="11" t="s">
        <v>36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 t="s">
        <v>237</v>
      </c>
      <c r="D12" s="22">
        <v>3</v>
      </c>
      <c r="E12" s="22">
        <v>24</v>
      </c>
      <c r="F12" s="16" t="s">
        <v>239</v>
      </c>
      <c r="G12" s="23">
        <v>17</v>
      </c>
      <c r="H12" s="23">
        <v>2</v>
      </c>
      <c r="I12" s="16">
        <v>2</v>
      </c>
      <c r="J12" s="24"/>
      <c r="K12" s="13">
        <v>2</v>
      </c>
      <c r="L12" s="23"/>
      <c r="M12" s="5"/>
      <c r="N12" s="6"/>
      <c r="O12" s="7"/>
      <c r="P12" s="8"/>
      <c r="Q12" s="7"/>
      <c r="R12" s="19">
        <v>0</v>
      </c>
      <c r="S12" s="23">
        <v>1</v>
      </c>
      <c r="T12" s="5"/>
      <c r="U12" s="6">
        <v>1</v>
      </c>
      <c r="V12" s="7"/>
      <c r="W12" s="8"/>
      <c r="X12" s="7">
        <v>1</v>
      </c>
      <c r="Y12" s="7">
        <v>1</v>
      </c>
      <c r="Z12" s="12"/>
      <c r="AA12" s="19">
        <v>3</v>
      </c>
    </row>
    <row r="13" spans="1:27" s="2" customFormat="1" ht="15.95" customHeight="1" x14ac:dyDescent="0.15">
      <c r="A13" s="1">
        <v>2</v>
      </c>
      <c r="B13" s="30">
        <v>1</v>
      </c>
      <c r="C13" s="21" t="s">
        <v>237</v>
      </c>
      <c r="D13" s="22">
        <v>3</v>
      </c>
      <c r="E13" s="22">
        <v>24</v>
      </c>
      <c r="F13" s="16" t="s">
        <v>239</v>
      </c>
      <c r="G13" s="23">
        <v>17</v>
      </c>
      <c r="H13" s="23">
        <v>3</v>
      </c>
      <c r="I13" s="16">
        <v>2</v>
      </c>
      <c r="J13" s="24"/>
      <c r="K13" s="13">
        <v>2</v>
      </c>
      <c r="L13" s="23"/>
      <c r="M13" s="5"/>
      <c r="N13" s="6"/>
      <c r="O13" s="7"/>
      <c r="P13" s="8"/>
      <c r="Q13" s="7"/>
      <c r="R13" s="19">
        <v>0</v>
      </c>
      <c r="S13" s="23">
        <v>1</v>
      </c>
      <c r="T13" s="5">
        <v>1</v>
      </c>
      <c r="U13" s="6">
        <v>2</v>
      </c>
      <c r="V13" s="7"/>
      <c r="W13" s="8"/>
      <c r="X13" s="7">
        <v>1</v>
      </c>
      <c r="Y13" s="7"/>
      <c r="Z13" s="12"/>
      <c r="AA13" s="19">
        <v>4</v>
      </c>
    </row>
    <row r="14" spans="1:27" s="2" customFormat="1" ht="15.95" customHeight="1" x14ac:dyDescent="0.15">
      <c r="A14" s="1">
        <v>3</v>
      </c>
      <c r="B14" s="30">
        <v>1</v>
      </c>
      <c r="C14" s="21" t="s">
        <v>237</v>
      </c>
      <c r="D14" s="22">
        <v>3</v>
      </c>
      <c r="E14" s="22">
        <v>24</v>
      </c>
      <c r="F14" s="16" t="s">
        <v>239</v>
      </c>
      <c r="G14" s="23">
        <v>17</v>
      </c>
      <c r="H14" s="23">
        <v>4</v>
      </c>
      <c r="I14" s="16">
        <v>2</v>
      </c>
      <c r="J14" s="24"/>
      <c r="K14" s="13">
        <v>3</v>
      </c>
      <c r="L14" s="23">
        <v>1</v>
      </c>
      <c r="M14" s="5"/>
      <c r="N14" s="6">
        <v>1</v>
      </c>
      <c r="O14" s="7"/>
      <c r="P14" s="8"/>
      <c r="Q14" s="7"/>
      <c r="R14" s="19">
        <v>1</v>
      </c>
      <c r="S14" s="23">
        <v>1</v>
      </c>
      <c r="T14" s="5"/>
      <c r="U14" s="6">
        <v>1</v>
      </c>
      <c r="V14" s="7"/>
      <c r="W14" s="8"/>
      <c r="X14" s="7"/>
      <c r="Y14" s="7"/>
      <c r="Z14" s="12"/>
      <c r="AA14" s="19">
        <v>1</v>
      </c>
    </row>
    <row r="15" spans="1:27" s="2" customFormat="1" ht="15.95" customHeight="1" x14ac:dyDescent="0.15">
      <c r="A15" s="1">
        <v>4</v>
      </c>
      <c r="B15" s="30">
        <v>1</v>
      </c>
      <c r="C15" s="21" t="s">
        <v>237</v>
      </c>
      <c r="D15" s="22">
        <v>3</v>
      </c>
      <c r="E15" s="22">
        <v>24</v>
      </c>
      <c r="F15" s="16" t="s">
        <v>239</v>
      </c>
      <c r="G15" s="23">
        <v>17</v>
      </c>
      <c r="H15" s="23">
        <v>3</v>
      </c>
      <c r="I15" s="16">
        <v>2</v>
      </c>
      <c r="J15" s="24"/>
      <c r="K15" s="13">
        <v>1</v>
      </c>
      <c r="L15" s="23">
        <v>1</v>
      </c>
      <c r="M15" s="5"/>
      <c r="N15" s="6">
        <v>1</v>
      </c>
      <c r="O15" s="7"/>
      <c r="P15" s="8"/>
      <c r="Q15" s="7"/>
      <c r="R15" s="19">
        <v>1</v>
      </c>
      <c r="S15" s="23"/>
      <c r="T15" s="5"/>
      <c r="U15" s="6"/>
      <c r="V15" s="7"/>
      <c r="W15" s="8"/>
      <c r="X15" s="7"/>
      <c r="Y15" s="7"/>
      <c r="Z15" s="12"/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 t="s">
        <v>237</v>
      </c>
      <c r="D16" s="22">
        <v>3</v>
      </c>
      <c r="E16" s="22">
        <v>24</v>
      </c>
      <c r="F16" s="16" t="s">
        <v>239</v>
      </c>
      <c r="G16" s="23">
        <v>17</v>
      </c>
      <c r="H16" s="23">
        <v>2</v>
      </c>
      <c r="I16" s="16">
        <v>2</v>
      </c>
      <c r="J16" s="24"/>
      <c r="K16" s="13">
        <v>3</v>
      </c>
      <c r="L16" s="23">
        <v>1</v>
      </c>
      <c r="M16" s="5"/>
      <c r="N16" s="6">
        <v>1</v>
      </c>
      <c r="O16" s="7"/>
      <c r="P16" s="8"/>
      <c r="Q16" s="7"/>
      <c r="R16" s="19">
        <v>1</v>
      </c>
      <c r="S16" s="23">
        <v>1</v>
      </c>
      <c r="T16" s="5"/>
      <c r="U16" s="6">
        <v>1</v>
      </c>
      <c r="V16" s="7"/>
      <c r="W16" s="8"/>
      <c r="X16" s="7">
        <v>1</v>
      </c>
      <c r="Y16" s="7"/>
      <c r="Z16" s="12"/>
      <c r="AA16" s="19">
        <v>2</v>
      </c>
    </row>
    <row r="17" spans="1:27" s="2" customFormat="1" ht="15.95" customHeight="1" x14ac:dyDescent="0.15">
      <c r="A17" s="1">
        <v>6</v>
      </c>
      <c r="B17" s="30">
        <v>1</v>
      </c>
      <c r="C17" s="21" t="s">
        <v>237</v>
      </c>
      <c r="D17" s="22">
        <v>3</v>
      </c>
      <c r="E17" s="22">
        <v>24</v>
      </c>
      <c r="F17" s="16" t="s">
        <v>239</v>
      </c>
      <c r="G17" s="23">
        <v>17</v>
      </c>
      <c r="H17" s="23">
        <v>4</v>
      </c>
      <c r="I17" s="16">
        <v>2</v>
      </c>
      <c r="J17" s="24"/>
      <c r="K17" s="13">
        <v>1</v>
      </c>
      <c r="L17" s="23">
        <v>1</v>
      </c>
      <c r="M17" s="5"/>
      <c r="N17" s="6">
        <v>1</v>
      </c>
      <c r="O17" s="7"/>
      <c r="P17" s="8"/>
      <c r="Q17" s="7"/>
      <c r="R17" s="19">
        <v>1</v>
      </c>
      <c r="S17" s="23"/>
      <c r="T17" s="5"/>
      <c r="U17" s="6"/>
      <c r="V17" s="7"/>
      <c r="W17" s="8"/>
      <c r="X17" s="7"/>
      <c r="Y17" s="7"/>
      <c r="Z17" s="12"/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 t="s">
        <v>237</v>
      </c>
      <c r="D18" s="22">
        <v>3</v>
      </c>
      <c r="E18" s="22">
        <v>24</v>
      </c>
      <c r="F18" s="16" t="s">
        <v>239</v>
      </c>
      <c r="G18" s="23">
        <v>17</v>
      </c>
      <c r="H18" s="23">
        <v>3</v>
      </c>
      <c r="I18" s="16">
        <v>2</v>
      </c>
      <c r="J18" s="24"/>
      <c r="K18" s="13">
        <v>3</v>
      </c>
      <c r="L18" s="23">
        <v>1</v>
      </c>
      <c r="M18" s="5"/>
      <c r="N18" s="6"/>
      <c r="O18" s="7">
        <v>2</v>
      </c>
      <c r="P18" s="8"/>
      <c r="Q18" s="7"/>
      <c r="R18" s="19">
        <v>2</v>
      </c>
      <c r="S18" s="23">
        <v>1</v>
      </c>
      <c r="T18" s="5"/>
      <c r="U18" s="6"/>
      <c r="V18" s="7">
        <v>2</v>
      </c>
      <c r="W18" s="8"/>
      <c r="X18" s="7"/>
      <c r="Y18" s="7"/>
      <c r="Z18" s="12"/>
      <c r="AA18" s="19">
        <v>2</v>
      </c>
    </row>
    <row r="19" spans="1:27" s="2" customFormat="1" ht="15.95" customHeight="1" x14ac:dyDescent="0.15">
      <c r="A19" s="1">
        <v>8</v>
      </c>
      <c r="B19" s="30">
        <v>1</v>
      </c>
      <c r="C19" s="21" t="s">
        <v>237</v>
      </c>
      <c r="D19" s="22">
        <v>3</v>
      </c>
      <c r="E19" s="22">
        <v>24</v>
      </c>
      <c r="F19" s="16" t="s">
        <v>239</v>
      </c>
      <c r="G19" s="23">
        <v>17</v>
      </c>
      <c r="H19" s="23">
        <v>5</v>
      </c>
      <c r="I19" s="16">
        <v>2</v>
      </c>
      <c r="J19" s="24"/>
      <c r="K19" s="13">
        <v>1</v>
      </c>
      <c r="L19" s="23">
        <v>1</v>
      </c>
      <c r="M19" s="5"/>
      <c r="N19" s="6"/>
      <c r="O19" s="7">
        <v>1</v>
      </c>
      <c r="P19" s="8"/>
      <c r="Q19" s="7"/>
      <c r="R19" s="19">
        <v>1</v>
      </c>
      <c r="S19" s="23"/>
      <c r="T19" s="5"/>
      <c r="U19" s="6"/>
      <c r="V19" s="7"/>
      <c r="W19" s="8"/>
      <c r="X19" s="7"/>
      <c r="Y19" s="7"/>
      <c r="Z19" s="12"/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 t="s">
        <v>237</v>
      </c>
      <c r="D20" s="22">
        <v>3</v>
      </c>
      <c r="E20" s="22">
        <v>24</v>
      </c>
      <c r="F20" s="16" t="s">
        <v>239</v>
      </c>
      <c r="G20" s="23">
        <v>16</v>
      </c>
      <c r="H20" s="23">
        <v>3</v>
      </c>
      <c r="I20" s="16">
        <v>2</v>
      </c>
      <c r="J20" s="24"/>
      <c r="K20" s="13">
        <v>2</v>
      </c>
      <c r="L20" s="23"/>
      <c r="M20" s="5"/>
      <c r="N20" s="6"/>
      <c r="O20" s="7"/>
      <c r="P20" s="8"/>
      <c r="Q20" s="7"/>
      <c r="R20" s="19">
        <v>0</v>
      </c>
      <c r="S20" s="23">
        <v>1</v>
      </c>
      <c r="T20" s="5"/>
      <c r="U20" s="6"/>
      <c r="V20" s="7"/>
      <c r="W20" s="8"/>
      <c r="X20" s="7"/>
      <c r="Y20" s="7">
        <v>1</v>
      </c>
      <c r="Z20" s="12"/>
      <c r="AA20" s="19">
        <v>1</v>
      </c>
    </row>
    <row r="21" spans="1:27" s="2" customFormat="1" ht="15.95" customHeight="1" x14ac:dyDescent="0.15">
      <c r="A21" s="1">
        <v>10</v>
      </c>
      <c r="B21" s="30">
        <v>1</v>
      </c>
      <c r="C21" s="21" t="s">
        <v>237</v>
      </c>
      <c r="D21" s="22">
        <v>3</v>
      </c>
      <c r="E21" s="22">
        <v>24</v>
      </c>
      <c r="F21" s="16" t="s">
        <v>239</v>
      </c>
      <c r="G21" s="23">
        <v>17</v>
      </c>
      <c r="H21" s="23">
        <v>4</v>
      </c>
      <c r="I21" s="16">
        <v>2</v>
      </c>
      <c r="J21" s="24"/>
      <c r="K21" s="13">
        <v>1</v>
      </c>
      <c r="L21" s="23">
        <v>1</v>
      </c>
      <c r="M21" s="5"/>
      <c r="N21" s="6">
        <v>1</v>
      </c>
      <c r="O21" s="7"/>
      <c r="P21" s="8"/>
      <c r="Q21" s="7"/>
      <c r="R21" s="19">
        <v>1</v>
      </c>
      <c r="S21" s="23"/>
      <c r="T21" s="5"/>
      <c r="U21" s="6"/>
      <c r="V21" s="7"/>
      <c r="W21" s="8"/>
      <c r="X21" s="7"/>
      <c r="Y21" s="7"/>
      <c r="Z21" s="12"/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 t="s">
        <v>237</v>
      </c>
      <c r="D22" s="22">
        <v>3</v>
      </c>
      <c r="E22" s="22">
        <v>24</v>
      </c>
      <c r="F22" s="16" t="s">
        <v>239</v>
      </c>
      <c r="G22" s="23">
        <v>17</v>
      </c>
      <c r="H22" s="23">
        <v>5</v>
      </c>
      <c r="I22" s="16">
        <v>2</v>
      </c>
      <c r="J22" s="24"/>
      <c r="K22" s="13">
        <v>1</v>
      </c>
      <c r="L22" s="23">
        <v>1</v>
      </c>
      <c r="M22" s="5"/>
      <c r="N22" s="6"/>
      <c r="O22" s="7"/>
      <c r="P22" s="8">
        <v>2</v>
      </c>
      <c r="Q22" s="7"/>
      <c r="R22" s="19">
        <v>2</v>
      </c>
      <c r="S22" s="23"/>
      <c r="T22" s="5"/>
      <c r="U22" s="6"/>
      <c r="V22" s="7"/>
      <c r="W22" s="8"/>
      <c r="X22" s="7"/>
      <c r="Y22" s="7"/>
      <c r="Z22" s="12"/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 t="s">
        <v>237</v>
      </c>
      <c r="D23" s="22">
        <v>3</v>
      </c>
      <c r="E23" s="22">
        <v>24</v>
      </c>
      <c r="F23" s="16" t="s">
        <v>239</v>
      </c>
      <c r="G23" s="23">
        <v>17</v>
      </c>
      <c r="H23" s="23">
        <v>5</v>
      </c>
      <c r="I23" s="16">
        <v>2</v>
      </c>
      <c r="J23" s="24"/>
      <c r="K23" s="13">
        <v>1</v>
      </c>
      <c r="L23" s="23">
        <v>1</v>
      </c>
      <c r="M23" s="5"/>
      <c r="N23" s="6"/>
      <c r="O23" s="7"/>
      <c r="P23" s="8">
        <v>2</v>
      </c>
      <c r="Q23" s="7"/>
      <c r="R23" s="19">
        <v>2</v>
      </c>
      <c r="S23" s="23"/>
      <c r="T23" s="5"/>
      <c r="U23" s="6"/>
      <c r="V23" s="7"/>
      <c r="W23" s="8"/>
      <c r="X23" s="7"/>
      <c r="Y23" s="7"/>
      <c r="Z23" s="12"/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 t="s">
        <v>237</v>
      </c>
      <c r="D24" s="22">
        <v>3</v>
      </c>
      <c r="E24" s="22">
        <v>24</v>
      </c>
      <c r="F24" s="16" t="s">
        <v>239</v>
      </c>
      <c r="G24" s="23">
        <v>17</v>
      </c>
      <c r="H24" s="23">
        <v>2</v>
      </c>
      <c r="I24" s="16">
        <v>2</v>
      </c>
      <c r="J24" s="24"/>
      <c r="K24" s="13">
        <v>1</v>
      </c>
      <c r="L24" s="23">
        <v>1</v>
      </c>
      <c r="M24" s="5"/>
      <c r="N24" s="6">
        <v>1</v>
      </c>
      <c r="O24" s="7"/>
      <c r="P24" s="8"/>
      <c r="Q24" s="7"/>
      <c r="R24" s="19">
        <v>1</v>
      </c>
      <c r="S24" s="23"/>
      <c r="T24" s="5"/>
      <c r="U24" s="6"/>
      <c r="V24" s="7"/>
      <c r="W24" s="8"/>
      <c r="X24" s="7"/>
      <c r="Y24" s="7"/>
      <c r="Z24" s="12"/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 t="s">
        <v>237</v>
      </c>
      <c r="D25" s="22">
        <v>3</v>
      </c>
      <c r="E25" s="22">
        <v>24</v>
      </c>
      <c r="F25" s="16" t="s">
        <v>239</v>
      </c>
      <c r="G25" s="23">
        <v>17</v>
      </c>
      <c r="H25" s="23">
        <v>3</v>
      </c>
      <c r="I25" s="16">
        <v>2</v>
      </c>
      <c r="J25" s="24"/>
      <c r="K25" s="13">
        <v>3</v>
      </c>
      <c r="L25" s="23">
        <v>1</v>
      </c>
      <c r="M25" s="5"/>
      <c r="N25" s="6"/>
      <c r="O25" s="7">
        <v>1</v>
      </c>
      <c r="P25" s="8"/>
      <c r="Q25" s="7"/>
      <c r="R25" s="19">
        <v>1</v>
      </c>
      <c r="S25" s="23">
        <v>1</v>
      </c>
      <c r="T25" s="5"/>
      <c r="U25" s="6"/>
      <c r="V25" s="7">
        <v>1</v>
      </c>
      <c r="W25" s="8"/>
      <c r="X25" s="7"/>
      <c r="Y25" s="7"/>
      <c r="Z25" s="12"/>
      <c r="AA25" s="19">
        <v>1</v>
      </c>
    </row>
    <row r="26" spans="1:27" s="2" customFormat="1" ht="15.95" customHeight="1" x14ac:dyDescent="0.15">
      <c r="A26" s="1">
        <v>15</v>
      </c>
      <c r="B26" s="30">
        <v>1</v>
      </c>
      <c r="C26" s="21" t="s">
        <v>237</v>
      </c>
      <c r="D26" s="22">
        <v>3</v>
      </c>
      <c r="E26" s="22">
        <v>24</v>
      </c>
      <c r="F26" s="16" t="s">
        <v>239</v>
      </c>
      <c r="G26" s="23">
        <v>17</v>
      </c>
      <c r="H26" s="23">
        <v>2</v>
      </c>
      <c r="I26" s="16">
        <v>2</v>
      </c>
      <c r="J26" s="24"/>
      <c r="K26" s="13">
        <v>1</v>
      </c>
      <c r="L26" s="23">
        <v>1</v>
      </c>
      <c r="M26" s="5"/>
      <c r="N26" s="6">
        <v>1</v>
      </c>
      <c r="O26" s="7"/>
      <c r="P26" s="8"/>
      <c r="Q26" s="7"/>
      <c r="R26" s="19">
        <v>1</v>
      </c>
      <c r="S26" s="23"/>
      <c r="T26" s="5"/>
      <c r="U26" s="6"/>
      <c r="V26" s="7"/>
      <c r="W26" s="8"/>
      <c r="X26" s="7"/>
      <c r="Y26" s="7"/>
      <c r="Z26" s="12"/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 t="s">
        <v>237</v>
      </c>
      <c r="D27" s="22">
        <v>3</v>
      </c>
      <c r="E27" s="22">
        <v>24</v>
      </c>
      <c r="F27" s="16" t="s">
        <v>239</v>
      </c>
      <c r="G27" s="23">
        <v>17</v>
      </c>
      <c r="H27" s="23">
        <v>1</v>
      </c>
      <c r="I27" s="16">
        <v>2</v>
      </c>
      <c r="J27" s="24"/>
      <c r="K27" s="13">
        <v>1</v>
      </c>
      <c r="L27" s="23">
        <v>1</v>
      </c>
      <c r="M27" s="5"/>
      <c r="N27" s="6">
        <v>1</v>
      </c>
      <c r="O27" s="7"/>
      <c r="P27" s="8"/>
      <c r="Q27" s="7"/>
      <c r="R27" s="19">
        <v>1</v>
      </c>
      <c r="S27" s="23"/>
      <c r="T27" s="5"/>
      <c r="U27" s="6"/>
      <c r="V27" s="7"/>
      <c r="W27" s="8"/>
      <c r="X27" s="7"/>
      <c r="Y27" s="7"/>
      <c r="Z27" s="12"/>
      <c r="AA27" s="19">
        <v>0</v>
      </c>
    </row>
    <row r="28" spans="1:27" s="2" customFormat="1" ht="15.95" customHeight="1" x14ac:dyDescent="0.15">
      <c r="A28" s="1">
        <v>17</v>
      </c>
      <c r="B28" s="30">
        <v>1</v>
      </c>
      <c r="C28" s="21" t="s">
        <v>237</v>
      </c>
      <c r="D28" s="22">
        <v>3</v>
      </c>
      <c r="E28" s="22">
        <v>24</v>
      </c>
      <c r="F28" s="16" t="s">
        <v>239</v>
      </c>
      <c r="G28" s="23">
        <v>16</v>
      </c>
      <c r="H28" s="23">
        <v>2</v>
      </c>
      <c r="I28" s="16">
        <v>2</v>
      </c>
      <c r="J28" s="24"/>
      <c r="K28" s="13">
        <v>2</v>
      </c>
      <c r="L28" s="23"/>
      <c r="M28" s="5"/>
      <c r="N28" s="6"/>
      <c r="O28" s="7"/>
      <c r="P28" s="8"/>
      <c r="Q28" s="7"/>
      <c r="R28" s="19">
        <v>0</v>
      </c>
      <c r="S28" s="23">
        <v>1</v>
      </c>
      <c r="T28" s="5"/>
      <c r="U28" s="6">
        <v>1</v>
      </c>
      <c r="V28" s="7"/>
      <c r="W28" s="8"/>
      <c r="X28" s="7">
        <v>1</v>
      </c>
      <c r="Y28" s="7"/>
      <c r="Z28" s="12"/>
      <c r="AA28" s="19">
        <v>2</v>
      </c>
    </row>
    <row r="29" spans="1:27" ht="15.95" customHeight="1" x14ac:dyDescent="0.15">
      <c r="A29" s="1">
        <v>18</v>
      </c>
      <c r="B29" s="30">
        <v>1</v>
      </c>
      <c r="C29" s="21" t="s">
        <v>237</v>
      </c>
      <c r="D29" s="22">
        <v>3</v>
      </c>
      <c r="E29" s="22">
        <v>24</v>
      </c>
      <c r="F29" s="16" t="s">
        <v>239</v>
      </c>
      <c r="G29" s="23">
        <v>16</v>
      </c>
      <c r="H29" s="23">
        <v>2</v>
      </c>
      <c r="I29" s="16">
        <v>2</v>
      </c>
      <c r="J29" s="24"/>
      <c r="K29" s="13">
        <v>2</v>
      </c>
      <c r="L29" s="23"/>
      <c r="M29" s="5"/>
      <c r="N29" s="6"/>
      <c r="O29" s="7"/>
      <c r="P29" s="8"/>
      <c r="Q29" s="7"/>
      <c r="R29" s="19">
        <v>0</v>
      </c>
      <c r="S29" s="23">
        <v>1</v>
      </c>
      <c r="T29" s="5"/>
      <c r="U29" s="6">
        <v>1</v>
      </c>
      <c r="V29" s="7">
        <v>1</v>
      </c>
      <c r="W29" s="8"/>
      <c r="X29" s="7">
        <v>1</v>
      </c>
      <c r="Y29" s="7"/>
      <c r="Z29" s="12"/>
      <c r="AA29" s="19">
        <v>3</v>
      </c>
    </row>
    <row r="30" spans="1:27" ht="15.95" customHeight="1" x14ac:dyDescent="0.15">
      <c r="A30" s="1">
        <v>19</v>
      </c>
      <c r="B30" s="30">
        <v>1</v>
      </c>
      <c r="C30" s="21" t="s">
        <v>237</v>
      </c>
      <c r="D30" s="22">
        <v>3</v>
      </c>
      <c r="E30" s="22">
        <v>24</v>
      </c>
      <c r="F30" s="16" t="s">
        <v>239</v>
      </c>
      <c r="G30" s="23">
        <v>16</v>
      </c>
      <c r="H30" s="23">
        <v>4</v>
      </c>
      <c r="I30" s="16">
        <v>2</v>
      </c>
      <c r="J30" s="24"/>
      <c r="K30" s="13">
        <v>2</v>
      </c>
      <c r="L30" s="23"/>
      <c r="M30" s="5"/>
      <c r="N30" s="6"/>
      <c r="O30" s="7"/>
      <c r="P30" s="8"/>
      <c r="Q30" s="7"/>
      <c r="R30" s="19">
        <v>0</v>
      </c>
      <c r="S30" s="23">
        <v>1</v>
      </c>
      <c r="T30" s="5"/>
      <c r="U30" s="6"/>
      <c r="V30" s="7"/>
      <c r="W30" s="8"/>
      <c r="X30" s="7"/>
      <c r="Y30" s="7">
        <v>1</v>
      </c>
      <c r="Z30" s="12"/>
      <c r="AA30" s="19">
        <v>1</v>
      </c>
    </row>
    <row r="31" spans="1:27" ht="15.95" customHeight="1" x14ac:dyDescent="0.15">
      <c r="A31" s="1">
        <v>20</v>
      </c>
      <c r="B31" s="30">
        <v>1</v>
      </c>
      <c r="C31" s="21" t="s">
        <v>237</v>
      </c>
      <c r="D31" s="22">
        <v>3</v>
      </c>
      <c r="E31" s="22">
        <v>24</v>
      </c>
      <c r="F31" s="16" t="s">
        <v>239</v>
      </c>
      <c r="G31" s="23">
        <v>17</v>
      </c>
      <c r="H31" s="23">
        <v>5</v>
      </c>
      <c r="I31" s="16">
        <v>2</v>
      </c>
      <c r="J31" s="24"/>
      <c r="K31" s="13">
        <v>1</v>
      </c>
      <c r="L31" s="23">
        <v>1</v>
      </c>
      <c r="M31" s="5"/>
      <c r="N31" s="6">
        <v>1</v>
      </c>
      <c r="O31" s="7"/>
      <c r="P31" s="8"/>
      <c r="Q31" s="7"/>
      <c r="R31" s="19">
        <v>1</v>
      </c>
      <c r="S31" s="23"/>
      <c r="T31" s="5"/>
      <c r="U31" s="6"/>
      <c r="V31" s="7"/>
      <c r="W31" s="8"/>
      <c r="X31" s="7"/>
      <c r="Y31" s="7"/>
      <c r="Z31" s="12"/>
      <c r="AA31" s="19">
        <v>0</v>
      </c>
    </row>
    <row r="32" spans="1:27" ht="15.95" customHeight="1" x14ac:dyDescent="0.15">
      <c r="A32" s="1">
        <v>21</v>
      </c>
      <c r="B32" s="30">
        <v>1</v>
      </c>
      <c r="C32" s="21" t="s">
        <v>237</v>
      </c>
      <c r="D32" s="22">
        <v>3</v>
      </c>
      <c r="E32" s="22">
        <v>24</v>
      </c>
      <c r="F32" s="16" t="s">
        <v>239</v>
      </c>
      <c r="G32" s="23">
        <v>16</v>
      </c>
      <c r="H32" s="23">
        <v>2</v>
      </c>
      <c r="I32" s="16">
        <v>2</v>
      </c>
      <c r="J32" s="24"/>
      <c r="K32" s="13">
        <v>2</v>
      </c>
      <c r="L32" s="23"/>
      <c r="M32" s="5"/>
      <c r="N32" s="6"/>
      <c r="O32" s="7"/>
      <c r="P32" s="8"/>
      <c r="Q32" s="7"/>
      <c r="R32" s="19">
        <v>0</v>
      </c>
      <c r="S32" s="23">
        <v>1</v>
      </c>
      <c r="T32" s="5"/>
      <c r="U32" s="6">
        <v>1</v>
      </c>
      <c r="V32" s="7"/>
      <c r="W32" s="8"/>
      <c r="X32" s="7">
        <v>1</v>
      </c>
      <c r="Y32" s="7"/>
      <c r="Z32" s="12"/>
      <c r="AA32" s="19">
        <v>2</v>
      </c>
    </row>
    <row r="33" spans="1:27" ht="15.95" customHeight="1" x14ac:dyDescent="0.15">
      <c r="A33" s="1">
        <v>22</v>
      </c>
      <c r="B33" s="30">
        <v>1</v>
      </c>
      <c r="C33" s="21" t="s">
        <v>237</v>
      </c>
      <c r="D33" s="22">
        <v>3</v>
      </c>
      <c r="E33" s="22">
        <v>24</v>
      </c>
      <c r="F33" s="16" t="s">
        <v>239</v>
      </c>
      <c r="G33" s="23">
        <v>16</v>
      </c>
      <c r="H33" s="23">
        <v>1</v>
      </c>
      <c r="I33" s="16">
        <v>2</v>
      </c>
      <c r="J33" s="24"/>
      <c r="K33" s="13">
        <v>2</v>
      </c>
      <c r="L33" s="23"/>
      <c r="M33" s="5"/>
      <c r="N33" s="6"/>
      <c r="O33" s="7"/>
      <c r="P33" s="8"/>
      <c r="Q33" s="7"/>
      <c r="R33" s="19">
        <v>0</v>
      </c>
      <c r="S33" s="23">
        <v>1</v>
      </c>
      <c r="T33" s="5"/>
      <c r="U33" s="6">
        <v>1</v>
      </c>
      <c r="V33" s="7"/>
      <c r="W33" s="8"/>
      <c r="X33" s="7"/>
      <c r="Y33" s="7"/>
      <c r="Z33" s="12"/>
      <c r="AA33" s="19">
        <v>1</v>
      </c>
    </row>
    <row r="34" spans="1:27" ht="15.95" customHeight="1" x14ac:dyDescent="0.15">
      <c r="A34" s="1">
        <v>23</v>
      </c>
      <c r="B34" s="30">
        <v>1</v>
      </c>
      <c r="C34" s="21" t="s">
        <v>237</v>
      </c>
      <c r="D34" s="22">
        <v>3</v>
      </c>
      <c r="E34" s="22">
        <v>24</v>
      </c>
      <c r="F34" s="16" t="s">
        <v>239</v>
      </c>
      <c r="G34" s="23">
        <v>16</v>
      </c>
      <c r="H34" s="23">
        <v>5</v>
      </c>
      <c r="I34" s="16">
        <v>2</v>
      </c>
      <c r="J34" s="24"/>
      <c r="K34" s="13">
        <v>2</v>
      </c>
      <c r="L34" s="23"/>
      <c r="M34" s="5"/>
      <c r="N34" s="6"/>
      <c r="O34" s="7"/>
      <c r="P34" s="8"/>
      <c r="Q34" s="7"/>
      <c r="R34" s="19">
        <v>0</v>
      </c>
      <c r="S34" s="23">
        <v>1</v>
      </c>
      <c r="T34" s="5"/>
      <c r="U34" s="6">
        <v>1</v>
      </c>
      <c r="V34" s="7"/>
      <c r="W34" s="8"/>
      <c r="X34" s="7"/>
      <c r="Y34" s="7"/>
      <c r="Z34" s="12"/>
      <c r="AA34" s="19">
        <v>1</v>
      </c>
    </row>
    <row r="35" spans="1:27" ht="15.95" customHeight="1" x14ac:dyDescent="0.15">
      <c r="A35" s="1">
        <v>24</v>
      </c>
      <c r="B35" s="30">
        <v>1</v>
      </c>
      <c r="C35" s="21" t="s">
        <v>237</v>
      </c>
      <c r="D35" s="22">
        <v>3</v>
      </c>
      <c r="E35" s="22">
        <v>24</v>
      </c>
      <c r="F35" s="16" t="s">
        <v>239</v>
      </c>
      <c r="G35" s="23">
        <v>16</v>
      </c>
      <c r="H35" s="23">
        <v>3</v>
      </c>
      <c r="I35" s="16">
        <v>2</v>
      </c>
      <c r="J35" s="24"/>
      <c r="K35" s="13">
        <v>2</v>
      </c>
      <c r="L35" s="23"/>
      <c r="M35" s="5"/>
      <c r="N35" s="6"/>
      <c r="O35" s="7"/>
      <c r="P35" s="8"/>
      <c r="Q35" s="7"/>
      <c r="R35" s="19">
        <v>0</v>
      </c>
      <c r="S35" s="23">
        <v>1</v>
      </c>
      <c r="T35" s="5"/>
      <c r="U35" s="6">
        <v>1</v>
      </c>
      <c r="V35" s="7"/>
      <c r="W35" s="8"/>
      <c r="X35" s="7"/>
      <c r="Y35" s="7">
        <v>1</v>
      </c>
      <c r="Z35" s="12"/>
      <c r="AA35" s="19">
        <v>2</v>
      </c>
    </row>
    <row r="36" spans="1:27" ht="15.95" customHeight="1" x14ac:dyDescent="0.15">
      <c r="A36" s="1">
        <v>25</v>
      </c>
      <c r="B36" s="30">
        <v>1</v>
      </c>
      <c r="C36" s="21" t="s">
        <v>237</v>
      </c>
      <c r="D36" s="22">
        <v>3</v>
      </c>
      <c r="E36" s="22">
        <v>24</v>
      </c>
      <c r="F36" s="16" t="s">
        <v>239</v>
      </c>
      <c r="G36" s="23">
        <v>16</v>
      </c>
      <c r="H36" s="23">
        <v>5</v>
      </c>
      <c r="I36" s="16">
        <v>2</v>
      </c>
      <c r="J36" s="24"/>
      <c r="K36" s="13">
        <v>2</v>
      </c>
      <c r="L36" s="23"/>
      <c r="M36" s="5"/>
      <c r="N36" s="6"/>
      <c r="O36" s="7"/>
      <c r="P36" s="8"/>
      <c r="Q36" s="7"/>
      <c r="R36" s="19">
        <v>0</v>
      </c>
      <c r="S36" s="23">
        <v>1</v>
      </c>
      <c r="T36" s="5"/>
      <c r="U36" s="6">
        <v>1</v>
      </c>
      <c r="V36" s="7"/>
      <c r="W36" s="8"/>
      <c r="X36" s="7"/>
      <c r="Y36" s="7"/>
      <c r="Z36" s="12"/>
      <c r="AA36" s="19">
        <v>1</v>
      </c>
    </row>
    <row r="37" spans="1:27" ht="15.95" customHeight="1" x14ac:dyDescent="0.15">
      <c r="A37" s="1">
        <v>26</v>
      </c>
      <c r="B37" s="30">
        <v>1</v>
      </c>
      <c r="C37" s="21" t="s">
        <v>237</v>
      </c>
      <c r="D37" s="22">
        <v>3</v>
      </c>
      <c r="E37" s="22">
        <v>24</v>
      </c>
      <c r="F37" s="16" t="s">
        <v>239</v>
      </c>
      <c r="G37" s="23">
        <v>16</v>
      </c>
      <c r="H37" s="23">
        <v>1</v>
      </c>
      <c r="I37" s="16">
        <v>2</v>
      </c>
      <c r="J37" s="24"/>
      <c r="K37" s="13">
        <v>1</v>
      </c>
      <c r="L37" s="23">
        <v>1</v>
      </c>
      <c r="M37" s="5">
        <v>1</v>
      </c>
      <c r="N37" s="6"/>
      <c r="O37" s="7"/>
      <c r="P37" s="8"/>
      <c r="Q37" s="7"/>
      <c r="R37" s="19">
        <v>1</v>
      </c>
      <c r="S37" s="23"/>
      <c r="T37" s="5"/>
      <c r="U37" s="6"/>
      <c r="V37" s="7"/>
      <c r="W37" s="8"/>
      <c r="X37" s="7"/>
      <c r="Y37" s="7"/>
      <c r="Z37" s="12"/>
      <c r="AA37" s="19">
        <v>0</v>
      </c>
    </row>
    <row r="38" spans="1:27" ht="15.95" customHeight="1" x14ac:dyDescent="0.15">
      <c r="A38" s="1">
        <v>27</v>
      </c>
      <c r="B38" s="30">
        <v>1</v>
      </c>
      <c r="C38" s="21" t="s">
        <v>237</v>
      </c>
      <c r="D38" s="22">
        <v>3</v>
      </c>
      <c r="E38" s="22">
        <v>24</v>
      </c>
      <c r="F38" s="16" t="s">
        <v>239</v>
      </c>
      <c r="G38" s="23">
        <v>16</v>
      </c>
      <c r="H38" s="23">
        <v>1</v>
      </c>
      <c r="I38" s="16">
        <v>2</v>
      </c>
      <c r="J38" s="24"/>
      <c r="K38" s="13">
        <v>1</v>
      </c>
      <c r="L38" s="23">
        <v>1</v>
      </c>
      <c r="M38" s="5"/>
      <c r="N38" s="6">
        <v>1</v>
      </c>
      <c r="O38" s="7"/>
      <c r="P38" s="8"/>
      <c r="Q38" s="7"/>
      <c r="R38" s="19">
        <v>1</v>
      </c>
      <c r="S38" s="23"/>
      <c r="T38" s="5"/>
      <c r="U38" s="6"/>
      <c r="V38" s="7"/>
      <c r="W38" s="8"/>
      <c r="X38" s="7"/>
      <c r="Y38" s="7"/>
      <c r="Z38" s="12"/>
      <c r="AA38" s="19">
        <v>0</v>
      </c>
    </row>
    <row r="39" spans="1:27" ht="15.95" customHeight="1" x14ac:dyDescent="0.15">
      <c r="A39" s="1">
        <v>28</v>
      </c>
      <c r="B39" s="30">
        <v>1</v>
      </c>
      <c r="C39" s="21" t="s">
        <v>237</v>
      </c>
      <c r="D39" s="22">
        <v>3</v>
      </c>
      <c r="E39" s="22">
        <v>24</v>
      </c>
      <c r="F39" s="16" t="s">
        <v>239</v>
      </c>
      <c r="G39" s="23">
        <v>16</v>
      </c>
      <c r="H39" s="23">
        <v>5</v>
      </c>
      <c r="I39" s="16">
        <v>2</v>
      </c>
      <c r="J39" s="24"/>
      <c r="K39" s="13">
        <v>1</v>
      </c>
      <c r="L39" s="23">
        <v>1</v>
      </c>
      <c r="M39" s="5"/>
      <c r="N39" s="6">
        <v>1</v>
      </c>
      <c r="O39" s="7">
        <v>1</v>
      </c>
      <c r="P39" s="8"/>
      <c r="Q39" s="7"/>
      <c r="R39" s="19">
        <v>2</v>
      </c>
      <c r="S39" s="23"/>
      <c r="T39" s="5"/>
      <c r="U39" s="6"/>
      <c r="V39" s="7"/>
      <c r="W39" s="8"/>
      <c r="X39" s="7"/>
      <c r="Y39" s="7"/>
      <c r="Z39" s="12"/>
      <c r="AA39" s="19">
        <v>0</v>
      </c>
    </row>
    <row r="40" spans="1:27" ht="15.95" customHeight="1" x14ac:dyDescent="0.15">
      <c r="A40" s="1">
        <v>29</v>
      </c>
      <c r="B40" s="30">
        <v>1</v>
      </c>
      <c r="C40" s="21" t="s">
        <v>237</v>
      </c>
      <c r="D40" s="22">
        <v>3</v>
      </c>
      <c r="E40" s="22">
        <v>24</v>
      </c>
      <c r="F40" s="16" t="s">
        <v>239</v>
      </c>
      <c r="G40" s="23">
        <v>16</v>
      </c>
      <c r="H40" s="23">
        <v>3</v>
      </c>
      <c r="I40" s="16">
        <v>2</v>
      </c>
      <c r="J40" s="24"/>
      <c r="K40" s="13">
        <v>1</v>
      </c>
      <c r="L40" s="23">
        <v>1</v>
      </c>
      <c r="M40" s="5"/>
      <c r="N40" s="6">
        <v>1</v>
      </c>
      <c r="O40" s="7"/>
      <c r="P40" s="8"/>
      <c r="Q40" s="7"/>
      <c r="R40" s="19">
        <v>1</v>
      </c>
      <c r="S40" s="23"/>
      <c r="T40" s="5"/>
      <c r="U40" s="6"/>
      <c r="V40" s="7"/>
      <c r="W40" s="8"/>
      <c r="X40" s="7"/>
      <c r="Y40" s="7"/>
      <c r="Z40" s="12"/>
      <c r="AA40" s="19">
        <v>0</v>
      </c>
    </row>
    <row r="41" spans="1:27" ht="15.95" customHeight="1" x14ac:dyDescent="0.15">
      <c r="A41" s="1">
        <v>30</v>
      </c>
      <c r="B41" s="30">
        <v>1</v>
      </c>
      <c r="C41" s="21" t="s">
        <v>237</v>
      </c>
      <c r="D41" s="22">
        <v>3</v>
      </c>
      <c r="E41" s="22">
        <v>24</v>
      </c>
      <c r="F41" s="16" t="s">
        <v>239</v>
      </c>
      <c r="G41" s="23">
        <v>16</v>
      </c>
      <c r="H41" s="23">
        <v>2</v>
      </c>
      <c r="I41" s="16">
        <v>2</v>
      </c>
      <c r="J41" s="24"/>
      <c r="K41" s="13">
        <v>3</v>
      </c>
      <c r="L41" s="23">
        <v>1</v>
      </c>
      <c r="M41" s="5"/>
      <c r="N41" s="6">
        <v>1</v>
      </c>
      <c r="O41" s="7"/>
      <c r="P41" s="8"/>
      <c r="Q41" s="7"/>
      <c r="R41" s="19">
        <v>1</v>
      </c>
      <c r="S41" s="23">
        <v>1</v>
      </c>
      <c r="T41" s="5"/>
      <c r="U41" s="6">
        <v>1</v>
      </c>
      <c r="V41" s="7"/>
      <c r="W41" s="8"/>
      <c r="X41" s="7">
        <v>1</v>
      </c>
      <c r="Y41" s="7"/>
      <c r="Z41" s="12"/>
      <c r="AA41" s="19">
        <v>2</v>
      </c>
    </row>
    <row r="42" spans="1:27" ht="15.95" customHeight="1" x14ac:dyDescent="0.15">
      <c r="A42" s="1">
        <v>31</v>
      </c>
      <c r="B42" s="30">
        <v>1</v>
      </c>
      <c r="C42" s="21" t="s">
        <v>237</v>
      </c>
      <c r="D42" s="22">
        <v>3</v>
      </c>
      <c r="E42" s="22">
        <v>24</v>
      </c>
      <c r="F42" s="16" t="s">
        <v>239</v>
      </c>
      <c r="G42" s="23">
        <v>16</v>
      </c>
      <c r="H42" s="23">
        <v>2</v>
      </c>
      <c r="I42" s="16">
        <v>2</v>
      </c>
      <c r="J42" s="24"/>
      <c r="K42" s="13">
        <v>1</v>
      </c>
      <c r="L42" s="23">
        <v>1</v>
      </c>
      <c r="M42" s="5"/>
      <c r="N42" s="6">
        <v>1</v>
      </c>
      <c r="O42" s="7"/>
      <c r="P42" s="8"/>
      <c r="Q42" s="7"/>
      <c r="R42" s="19">
        <v>1</v>
      </c>
      <c r="S42" s="23"/>
      <c r="T42" s="5"/>
      <c r="U42" s="6"/>
      <c r="V42" s="7"/>
      <c r="W42" s="8"/>
      <c r="X42" s="7"/>
      <c r="Y42" s="7"/>
      <c r="Z42" s="12"/>
      <c r="AA42" s="19">
        <v>0</v>
      </c>
    </row>
    <row r="43" spans="1:27" ht="15.95" customHeight="1" x14ac:dyDescent="0.15">
      <c r="A43" s="1">
        <v>32</v>
      </c>
      <c r="B43" s="30">
        <v>1</v>
      </c>
      <c r="C43" s="21" t="s">
        <v>237</v>
      </c>
      <c r="D43" s="22">
        <v>3</v>
      </c>
      <c r="E43" s="22">
        <v>24</v>
      </c>
      <c r="F43" s="16" t="s">
        <v>239</v>
      </c>
      <c r="G43" s="23">
        <v>16</v>
      </c>
      <c r="H43" s="23">
        <v>3</v>
      </c>
      <c r="I43" s="16">
        <v>2</v>
      </c>
      <c r="J43" s="24"/>
      <c r="K43" s="13">
        <v>2</v>
      </c>
      <c r="L43" s="23"/>
      <c r="M43" s="5"/>
      <c r="N43" s="6"/>
      <c r="O43" s="7"/>
      <c r="P43" s="8"/>
      <c r="Q43" s="7"/>
      <c r="R43" s="19">
        <v>0</v>
      </c>
      <c r="S43" s="23">
        <v>1</v>
      </c>
      <c r="T43" s="5"/>
      <c r="U43" s="6"/>
      <c r="V43" s="7"/>
      <c r="W43" s="8"/>
      <c r="X43" s="7"/>
      <c r="Y43" s="7">
        <v>1</v>
      </c>
      <c r="Z43" s="12"/>
      <c r="AA43" s="19">
        <v>1</v>
      </c>
    </row>
    <row r="44" spans="1:27" ht="15.95" customHeight="1" x14ac:dyDescent="0.15">
      <c r="A44" s="1">
        <v>33</v>
      </c>
      <c r="B44" s="30">
        <v>1</v>
      </c>
      <c r="C44" s="21" t="s">
        <v>237</v>
      </c>
      <c r="D44" s="22">
        <v>3</v>
      </c>
      <c r="E44" s="22">
        <v>24</v>
      </c>
      <c r="F44" s="16" t="s">
        <v>239</v>
      </c>
      <c r="G44" s="23">
        <v>16</v>
      </c>
      <c r="H44" s="23">
        <v>4</v>
      </c>
      <c r="I44" s="16">
        <v>2</v>
      </c>
      <c r="J44" s="24"/>
      <c r="K44" s="13">
        <v>2</v>
      </c>
      <c r="L44" s="23"/>
      <c r="M44" s="5"/>
      <c r="N44" s="6"/>
      <c r="O44" s="7"/>
      <c r="P44" s="8"/>
      <c r="Q44" s="7"/>
      <c r="R44" s="19">
        <v>0</v>
      </c>
      <c r="S44" s="23">
        <v>1</v>
      </c>
      <c r="T44" s="5"/>
      <c r="U44" s="6"/>
      <c r="V44" s="7">
        <v>1</v>
      </c>
      <c r="W44" s="8"/>
      <c r="X44" s="7"/>
      <c r="Y44" s="7"/>
      <c r="Z44" s="12"/>
      <c r="AA44" s="19">
        <v>1</v>
      </c>
    </row>
    <row r="45" spans="1:27" ht="15.95" customHeight="1" x14ac:dyDescent="0.15">
      <c r="A45" s="1">
        <v>34</v>
      </c>
      <c r="B45" s="30">
        <v>1</v>
      </c>
      <c r="C45" s="21" t="s">
        <v>237</v>
      </c>
      <c r="D45" s="22">
        <v>3</v>
      </c>
      <c r="E45" s="22">
        <v>24</v>
      </c>
      <c r="F45" s="16" t="s">
        <v>239</v>
      </c>
      <c r="G45" s="23">
        <v>16</v>
      </c>
      <c r="H45" s="23">
        <v>4</v>
      </c>
      <c r="I45" s="16">
        <v>2</v>
      </c>
      <c r="J45" s="24"/>
      <c r="K45" s="13">
        <v>3</v>
      </c>
      <c r="L45" s="23">
        <v>1</v>
      </c>
      <c r="M45" s="5"/>
      <c r="N45" s="6"/>
      <c r="O45" s="7">
        <v>1</v>
      </c>
      <c r="P45" s="8"/>
      <c r="Q45" s="7"/>
      <c r="R45" s="19">
        <v>1</v>
      </c>
      <c r="S45" s="23">
        <v>1</v>
      </c>
      <c r="T45" s="5"/>
      <c r="U45" s="6"/>
      <c r="V45" s="7">
        <v>1</v>
      </c>
      <c r="W45" s="8"/>
      <c r="X45" s="7"/>
      <c r="Y45" s="7"/>
      <c r="Z45" s="12"/>
      <c r="AA45" s="19">
        <v>1</v>
      </c>
    </row>
    <row r="46" spans="1:27" ht="15.95" customHeight="1" x14ac:dyDescent="0.15">
      <c r="A46" s="1">
        <v>35</v>
      </c>
      <c r="B46" s="30">
        <v>1</v>
      </c>
      <c r="C46" s="21" t="s">
        <v>237</v>
      </c>
      <c r="D46" s="22">
        <v>3</v>
      </c>
      <c r="E46" s="22">
        <v>24</v>
      </c>
      <c r="F46" s="16" t="s">
        <v>239</v>
      </c>
      <c r="G46" s="23">
        <v>16</v>
      </c>
      <c r="H46" s="23">
        <v>2</v>
      </c>
      <c r="I46" s="16">
        <v>2</v>
      </c>
      <c r="J46" s="24"/>
      <c r="K46" s="13">
        <v>1</v>
      </c>
      <c r="L46" s="23">
        <v>1</v>
      </c>
      <c r="M46" s="5"/>
      <c r="N46" s="6">
        <v>1</v>
      </c>
      <c r="O46" s="7"/>
      <c r="P46" s="8"/>
      <c r="Q46" s="7"/>
      <c r="R46" s="19">
        <v>1</v>
      </c>
      <c r="S46" s="23"/>
      <c r="T46" s="5"/>
      <c r="U46" s="6"/>
      <c r="V46" s="7"/>
      <c r="W46" s="8"/>
      <c r="X46" s="7"/>
      <c r="Y46" s="7"/>
      <c r="Z46" s="12"/>
      <c r="AA46" s="19">
        <v>0</v>
      </c>
    </row>
    <row r="47" spans="1:27" ht="15.95" customHeight="1" x14ac:dyDescent="0.15">
      <c r="A47" s="1">
        <v>36</v>
      </c>
      <c r="B47" s="30">
        <v>1</v>
      </c>
      <c r="C47" s="21" t="s">
        <v>237</v>
      </c>
      <c r="D47" s="22">
        <v>3</v>
      </c>
      <c r="E47" s="22">
        <v>24</v>
      </c>
      <c r="F47" s="16" t="s">
        <v>239</v>
      </c>
      <c r="G47" s="23">
        <v>16</v>
      </c>
      <c r="H47" s="23">
        <v>2</v>
      </c>
      <c r="I47" s="16">
        <v>2</v>
      </c>
      <c r="J47" s="24"/>
      <c r="K47" s="13">
        <v>2</v>
      </c>
      <c r="L47" s="23"/>
      <c r="M47" s="5"/>
      <c r="N47" s="6"/>
      <c r="O47" s="7"/>
      <c r="P47" s="8"/>
      <c r="Q47" s="7"/>
      <c r="R47" s="19">
        <v>0</v>
      </c>
      <c r="S47" s="23">
        <v>1</v>
      </c>
      <c r="T47" s="5"/>
      <c r="U47" s="6">
        <v>1</v>
      </c>
      <c r="V47" s="7"/>
      <c r="W47" s="8"/>
      <c r="X47" s="7">
        <v>1</v>
      </c>
      <c r="Y47" s="7"/>
      <c r="Z47" s="12"/>
      <c r="AA47" s="19">
        <v>2</v>
      </c>
    </row>
    <row r="48" spans="1:27" ht="15.95" customHeight="1" x14ac:dyDescent="0.15">
      <c r="A48" s="1">
        <v>37</v>
      </c>
      <c r="B48" s="30">
        <v>1</v>
      </c>
      <c r="C48" s="21" t="s">
        <v>237</v>
      </c>
      <c r="D48" s="22">
        <v>3</v>
      </c>
      <c r="E48" s="22">
        <v>24</v>
      </c>
      <c r="F48" s="16" t="s">
        <v>239</v>
      </c>
      <c r="G48" s="23">
        <v>16</v>
      </c>
      <c r="H48" s="23">
        <v>2</v>
      </c>
      <c r="I48" s="16">
        <v>2</v>
      </c>
      <c r="J48" s="24"/>
      <c r="K48" s="13">
        <v>2</v>
      </c>
      <c r="L48" s="23"/>
      <c r="M48" s="5"/>
      <c r="N48" s="6"/>
      <c r="O48" s="7"/>
      <c r="P48" s="8"/>
      <c r="Q48" s="7"/>
      <c r="R48" s="19">
        <v>0</v>
      </c>
      <c r="S48" s="23">
        <v>1</v>
      </c>
      <c r="T48" s="5"/>
      <c r="U48" s="6">
        <v>1</v>
      </c>
      <c r="V48" s="7"/>
      <c r="W48" s="8"/>
      <c r="X48" s="7">
        <v>1</v>
      </c>
      <c r="Y48" s="7"/>
      <c r="Z48" s="12"/>
      <c r="AA48" s="19">
        <v>2</v>
      </c>
    </row>
    <row r="49" spans="1:27" ht="15.95" customHeight="1" x14ac:dyDescent="0.15">
      <c r="A49" s="1">
        <v>38</v>
      </c>
      <c r="B49" s="30">
        <v>1</v>
      </c>
      <c r="C49" s="21" t="s">
        <v>237</v>
      </c>
      <c r="D49" s="22">
        <v>3</v>
      </c>
      <c r="E49" s="22">
        <v>24</v>
      </c>
      <c r="F49" s="16" t="s">
        <v>239</v>
      </c>
      <c r="G49" s="23">
        <v>16</v>
      </c>
      <c r="H49" s="23">
        <v>4</v>
      </c>
      <c r="I49" s="16">
        <v>2</v>
      </c>
      <c r="J49" s="24"/>
      <c r="K49" s="13">
        <v>3</v>
      </c>
      <c r="L49" s="23">
        <v>1</v>
      </c>
      <c r="M49" s="5"/>
      <c r="N49" s="6">
        <v>1</v>
      </c>
      <c r="O49" s="7">
        <v>1</v>
      </c>
      <c r="P49" s="8"/>
      <c r="Q49" s="7"/>
      <c r="R49" s="19">
        <v>2</v>
      </c>
      <c r="S49" s="23">
        <v>1</v>
      </c>
      <c r="T49" s="5"/>
      <c r="U49" s="6">
        <v>1</v>
      </c>
      <c r="V49" s="7"/>
      <c r="W49" s="8"/>
      <c r="X49" s="7">
        <v>1</v>
      </c>
      <c r="Y49" s="7"/>
      <c r="Z49" s="12"/>
      <c r="AA49" s="19">
        <v>2</v>
      </c>
    </row>
    <row r="50" spans="1:27" ht="15.95" customHeight="1" x14ac:dyDescent="0.15">
      <c r="A50" s="1">
        <v>39</v>
      </c>
      <c r="B50" s="30">
        <v>1</v>
      </c>
      <c r="C50" s="21" t="s">
        <v>237</v>
      </c>
      <c r="D50" s="22">
        <v>3</v>
      </c>
      <c r="E50" s="22">
        <v>24</v>
      </c>
      <c r="F50" s="16" t="s">
        <v>239</v>
      </c>
      <c r="G50" s="23">
        <v>16</v>
      </c>
      <c r="H50" s="23">
        <v>2</v>
      </c>
      <c r="I50" s="16">
        <v>2</v>
      </c>
      <c r="J50" s="24"/>
      <c r="K50" s="13">
        <v>1</v>
      </c>
      <c r="L50" s="23">
        <v>1</v>
      </c>
      <c r="M50" s="5"/>
      <c r="N50" s="6">
        <v>1</v>
      </c>
      <c r="O50" s="7"/>
      <c r="P50" s="8"/>
      <c r="Q50" s="7"/>
      <c r="R50" s="19">
        <v>1</v>
      </c>
      <c r="S50" s="23"/>
      <c r="T50" s="5"/>
      <c r="U50" s="6"/>
      <c r="V50" s="7"/>
      <c r="W50" s="8"/>
      <c r="X50" s="7"/>
      <c r="Y50" s="7"/>
      <c r="Z50" s="12"/>
      <c r="AA50" s="19">
        <v>0</v>
      </c>
    </row>
    <row r="51" spans="1:27" ht="15.95" customHeight="1" x14ac:dyDescent="0.15">
      <c r="A51" s="1">
        <v>40</v>
      </c>
      <c r="B51" s="30">
        <v>1</v>
      </c>
      <c r="C51" s="21" t="s">
        <v>237</v>
      </c>
      <c r="D51" s="22">
        <v>3</v>
      </c>
      <c r="E51" s="22">
        <v>24</v>
      </c>
      <c r="F51" s="16" t="s">
        <v>239</v>
      </c>
      <c r="G51" s="23">
        <v>16</v>
      </c>
      <c r="H51" s="23">
        <v>5</v>
      </c>
      <c r="I51" s="16">
        <v>2</v>
      </c>
      <c r="J51" s="24"/>
      <c r="K51" s="13">
        <v>1</v>
      </c>
      <c r="L51" s="23">
        <v>1</v>
      </c>
      <c r="M51" s="5"/>
      <c r="N51" s="6">
        <v>1</v>
      </c>
      <c r="O51" s="7"/>
      <c r="P51" s="8"/>
      <c r="Q51" s="7"/>
      <c r="R51" s="19">
        <v>1</v>
      </c>
      <c r="S51" s="23"/>
      <c r="T51" s="5"/>
      <c r="U51" s="6"/>
      <c r="V51" s="7"/>
      <c r="W51" s="8"/>
      <c r="X51" s="7"/>
      <c r="Y51" s="7"/>
      <c r="Z51" s="12"/>
      <c r="AA51" s="19">
        <v>0</v>
      </c>
    </row>
    <row r="52" spans="1:27" ht="15.95" customHeight="1" x14ac:dyDescent="0.15">
      <c r="A52" s="1">
        <v>41</v>
      </c>
      <c r="B52" s="30">
        <v>1</v>
      </c>
      <c r="C52" s="21" t="s">
        <v>237</v>
      </c>
      <c r="D52" s="22">
        <v>3</v>
      </c>
      <c r="E52" s="22">
        <v>24</v>
      </c>
      <c r="F52" s="16" t="s">
        <v>239</v>
      </c>
      <c r="G52" s="23">
        <v>16</v>
      </c>
      <c r="H52" s="23">
        <v>5</v>
      </c>
      <c r="I52" s="16">
        <v>2</v>
      </c>
      <c r="J52" s="24"/>
      <c r="K52" s="13">
        <v>1</v>
      </c>
      <c r="L52" s="23">
        <v>1</v>
      </c>
      <c r="M52" s="5"/>
      <c r="N52" s="6"/>
      <c r="O52" s="7"/>
      <c r="P52" s="8">
        <v>1</v>
      </c>
      <c r="Q52" s="7"/>
      <c r="R52" s="19">
        <v>1</v>
      </c>
      <c r="S52" s="23"/>
      <c r="T52" s="5"/>
      <c r="U52" s="6"/>
      <c r="V52" s="7"/>
      <c r="W52" s="8"/>
      <c r="X52" s="7"/>
      <c r="Y52" s="7"/>
      <c r="Z52" s="12"/>
      <c r="AA52" s="19">
        <v>0</v>
      </c>
    </row>
    <row r="53" spans="1:27" ht="15.95" customHeight="1" x14ac:dyDescent="0.15">
      <c r="A53" s="1">
        <v>42</v>
      </c>
      <c r="B53" s="30">
        <v>1</v>
      </c>
      <c r="C53" s="21" t="s">
        <v>237</v>
      </c>
      <c r="D53" s="22">
        <v>3</v>
      </c>
      <c r="E53" s="22">
        <v>24</v>
      </c>
      <c r="F53" s="16" t="s">
        <v>239</v>
      </c>
      <c r="G53" s="23">
        <v>16</v>
      </c>
      <c r="H53" s="23">
        <v>2</v>
      </c>
      <c r="I53" s="16">
        <v>2</v>
      </c>
      <c r="J53" s="24"/>
      <c r="K53" s="13">
        <v>2</v>
      </c>
      <c r="L53" s="23"/>
      <c r="M53" s="5"/>
      <c r="N53" s="6"/>
      <c r="O53" s="7"/>
      <c r="P53" s="8"/>
      <c r="Q53" s="7"/>
      <c r="R53" s="19">
        <v>0</v>
      </c>
      <c r="S53" s="23">
        <v>1</v>
      </c>
      <c r="T53" s="5"/>
      <c r="U53" s="6">
        <v>1</v>
      </c>
      <c r="V53" s="7"/>
      <c r="W53" s="8"/>
      <c r="X53" s="7"/>
      <c r="Y53" s="7"/>
      <c r="Z53" s="12"/>
      <c r="AA53" s="19">
        <v>1</v>
      </c>
    </row>
    <row r="54" spans="1:27" ht="15.95" customHeight="1" x14ac:dyDescent="0.15">
      <c r="A54" s="1">
        <v>43</v>
      </c>
      <c r="B54" s="30">
        <v>1</v>
      </c>
      <c r="C54" s="21" t="s">
        <v>237</v>
      </c>
      <c r="D54" s="22">
        <v>3</v>
      </c>
      <c r="E54" s="22">
        <v>24</v>
      </c>
      <c r="F54" s="16" t="s">
        <v>239</v>
      </c>
      <c r="G54" s="23">
        <v>16</v>
      </c>
      <c r="H54" s="23">
        <v>5</v>
      </c>
      <c r="I54" s="16">
        <v>2</v>
      </c>
      <c r="J54" s="24"/>
      <c r="K54" s="13">
        <v>1</v>
      </c>
      <c r="L54" s="23">
        <v>1</v>
      </c>
      <c r="M54" s="5"/>
      <c r="N54" s="6"/>
      <c r="O54" s="7"/>
      <c r="P54" s="8">
        <v>1</v>
      </c>
      <c r="Q54" s="7"/>
      <c r="R54" s="19">
        <v>1</v>
      </c>
      <c r="S54" s="23"/>
      <c r="T54" s="5"/>
      <c r="U54" s="6"/>
      <c r="V54" s="7"/>
      <c r="W54" s="8"/>
      <c r="X54" s="7"/>
      <c r="Y54" s="7"/>
      <c r="Z54" s="12"/>
      <c r="AA54" s="19">
        <v>0</v>
      </c>
    </row>
    <row r="55" spans="1:27" ht="15.95" customHeight="1" x14ac:dyDescent="0.15">
      <c r="A55" s="1">
        <v>44</v>
      </c>
      <c r="B55" s="30">
        <v>1</v>
      </c>
      <c r="C55" s="21" t="s">
        <v>237</v>
      </c>
      <c r="D55" s="22">
        <v>3</v>
      </c>
      <c r="E55" s="22">
        <v>24</v>
      </c>
      <c r="F55" s="16" t="s">
        <v>239</v>
      </c>
      <c r="G55" s="23">
        <v>14</v>
      </c>
      <c r="H55" s="23">
        <v>3</v>
      </c>
      <c r="I55" s="16">
        <v>2</v>
      </c>
      <c r="J55" s="24"/>
      <c r="K55" s="13">
        <v>1</v>
      </c>
      <c r="L55" s="23">
        <v>1</v>
      </c>
      <c r="M55" s="5"/>
      <c r="N55" s="6">
        <v>1</v>
      </c>
      <c r="O55" s="7"/>
      <c r="P55" s="8"/>
      <c r="Q55" s="7"/>
      <c r="R55" s="19">
        <v>1</v>
      </c>
      <c r="S55" s="23"/>
      <c r="T55" s="5"/>
      <c r="U55" s="6"/>
      <c r="V55" s="7"/>
      <c r="W55" s="8"/>
      <c r="X55" s="7"/>
      <c r="Y55" s="7"/>
      <c r="Z55" s="12"/>
      <c r="AA55" s="19">
        <v>0</v>
      </c>
    </row>
    <row r="56" spans="1:27" ht="15.95" customHeight="1" x14ac:dyDescent="0.15">
      <c r="A56" s="1">
        <v>45</v>
      </c>
      <c r="B56" s="30">
        <v>1</v>
      </c>
      <c r="C56" s="21" t="s">
        <v>237</v>
      </c>
      <c r="D56" s="22">
        <v>3</v>
      </c>
      <c r="E56" s="22">
        <v>24</v>
      </c>
      <c r="F56" s="16" t="s">
        <v>239</v>
      </c>
      <c r="G56" s="23">
        <v>16</v>
      </c>
      <c r="H56" s="23">
        <v>4</v>
      </c>
      <c r="I56" s="16">
        <v>2</v>
      </c>
      <c r="J56" s="24"/>
      <c r="K56" s="13">
        <v>1</v>
      </c>
      <c r="L56" s="23">
        <v>1</v>
      </c>
      <c r="M56" s="5"/>
      <c r="N56" s="6">
        <v>1</v>
      </c>
      <c r="O56" s="7"/>
      <c r="P56" s="8"/>
      <c r="Q56" s="7"/>
      <c r="R56" s="19">
        <v>1</v>
      </c>
      <c r="S56" s="23"/>
      <c r="T56" s="5"/>
      <c r="U56" s="6"/>
      <c r="V56" s="7"/>
      <c r="W56" s="8"/>
      <c r="X56" s="7"/>
      <c r="Y56" s="7"/>
      <c r="Z56" s="12"/>
      <c r="AA56" s="19">
        <v>0</v>
      </c>
    </row>
    <row r="57" spans="1:27" ht="15.95" customHeight="1" x14ac:dyDescent="0.15">
      <c r="A57" s="1">
        <v>46</v>
      </c>
      <c r="B57" s="30">
        <v>1</v>
      </c>
      <c r="C57" s="21" t="s">
        <v>237</v>
      </c>
      <c r="D57" s="22">
        <v>3</v>
      </c>
      <c r="E57" s="22">
        <v>24</v>
      </c>
      <c r="F57" s="16" t="s">
        <v>239</v>
      </c>
      <c r="G57" s="23">
        <v>15</v>
      </c>
      <c r="H57" s="23">
        <v>2</v>
      </c>
      <c r="I57" s="16">
        <v>1</v>
      </c>
      <c r="J57" s="24">
        <v>2</v>
      </c>
      <c r="K57" s="13">
        <v>2</v>
      </c>
      <c r="L57" s="23"/>
      <c r="M57" s="5"/>
      <c r="N57" s="6"/>
      <c r="O57" s="7"/>
      <c r="P57" s="8"/>
      <c r="Q57" s="7"/>
      <c r="R57" s="19">
        <v>0</v>
      </c>
      <c r="S57" s="23">
        <v>1</v>
      </c>
      <c r="T57" s="5"/>
      <c r="U57" s="6">
        <v>1</v>
      </c>
      <c r="V57" s="7"/>
      <c r="W57" s="8"/>
      <c r="X57" s="7">
        <v>1</v>
      </c>
      <c r="Y57" s="7"/>
      <c r="Z57" s="12"/>
      <c r="AA57" s="19">
        <v>2</v>
      </c>
    </row>
    <row r="58" spans="1:27" ht="15.95" customHeight="1" x14ac:dyDescent="0.15">
      <c r="A58" s="1">
        <v>47</v>
      </c>
      <c r="B58" s="30">
        <v>1</v>
      </c>
      <c r="C58" s="21" t="s">
        <v>237</v>
      </c>
      <c r="D58" s="22">
        <v>3</v>
      </c>
      <c r="E58" s="22">
        <v>24</v>
      </c>
      <c r="F58" s="16" t="s">
        <v>239</v>
      </c>
      <c r="G58" s="23">
        <v>16</v>
      </c>
      <c r="H58" s="23">
        <v>2</v>
      </c>
      <c r="I58" s="16">
        <v>2</v>
      </c>
      <c r="J58" s="24"/>
      <c r="K58" s="13">
        <v>1</v>
      </c>
      <c r="L58" s="23">
        <v>1</v>
      </c>
      <c r="M58" s="5"/>
      <c r="N58" s="6">
        <v>1</v>
      </c>
      <c r="O58" s="7"/>
      <c r="P58" s="8"/>
      <c r="Q58" s="7"/>
      <c r="R58" s="19">
        <v>1</v>
      </c>
      <c r="S58" s="23"/>
      <c r="T58" s="5"/>
      <c r="U58" s="6"/>
      <c r="V58" s="7"/>
      <c r="W58" s="8"/>
      <c r="X58" s="7"/>
      <c r="Y58" s="7"/>
      <c r="Z58" s="12"/>
      <c r="AA58" s="19">
        <v>0</v>
      </c>
    </row>
    <row r="59" spans="1:27" ht="15.95" customHeight="1" x14ac:dyDescent="0.15">
      <c r="A59" s="1">
        <v>48</v>
      </c>
      <c r="B59" s="30">
        <v>1</v>
      </c>
      <c r="C59" s="21" t="s">
        <v>237</v>
      </c>
      <c r="D59" s="22">
        <v>3</v>
      </c>
      <c r="E59" s="22">
        <v>24</v>
      </c>
      <c r="F59" s="16" t="s">
        <v>239</v>
      </c>
      <c r="G59" s="23">
        <v>16</v>
      </c>
      <c r="H59" s="23">
        <v>5</v>
      </c>
      <c r="I59" s="16">
        <v>2</v>
      </c>
      <c r="J59" s="24"/>
      <c r="K59" s="13">
        <v>1</v>
      </c>
      <c r="L59" s="23">
        <v>1</v>
      </c>
      <c r="M59" s="5"/>
      <c r="N59" s="6">
        <v>1</v>
      </c>
      <c r="O59" s="7"/>
      <c r="P59" s="8"/>
      <c r="Q59" s="7"/>
      <c r="R59" s="19">
        <v>1</v>
      </c>
      <c r="S59" s="23"/>
      <c r="T59" s="5"/>
      <c r="U59" s="6"/>
      <c r="V59" s="7"/>
      <c r="W59" s="8"/>
      <c r="X59" s="7"/>
      <c r="Y59" s="7"/>
      <c r="Z59" s="12"/>
      <c r="AA59" s="19">
        <v>0</v>
      </c>
    </row>
    <row r="60" spans="1:27" ht="15.95" customHeight="1" x14ac:dyDescent="0.15">
      <c r="A60" s="1">
        <v>49</v>
      </c>
      <c r="B60" s="30">
        <v>1</v>
      </c>
      <c r="C60" s="21" t="s">
        <v>237</v>
      </c>
      <c r="D60" s="22">
        <v>3</v>
      </c>
      <c r="E60" s="22">
        <v>24</v>
      </c>
      <c r="F60" s="16" t="s">
        <v>239</v>
      </c>
      <c r="G60" s="23">
        <v>16</v>
      </c>
      <c r="H60" s="23">
        <v>6</v>
      </c>
      <c r="I60" s="16">
        <v>2</v>
      </c>
      <c r="J60" s="24"/>
      <c r="K60" s="13">
        <v>1</v>
      </c>
      <c r="L60" s="23">
        <v>1</v>
      </c>
      <c r="M60" s="5"/>
      <c r="N60" s="6">
        <v>1</v>
      </c>
      <c r="O60" s="7"/>
      <c r="P60" s="8"/>
      <c r="Q60" s="7"/>
      <c r="R60" s="19">
        <v>1</v>
      </c>
      <c r="S60" s="23"/>
      <c r="T60" s="5"/>
      <c r="U60" s="6"/>
      <c r="V60" s="7"/>
      <c r="W60" s="8"/>
      <c r="X60" s="7"/>
      <c r="Y60" s="7"/>
      <c r="Z60" s="12"/>
      <c r="AA60" s="19">
        <v>0</v>
      </c>
    </row>
    <row r="61" spans="1:27" ht="15.95" customHeight="1" x14ac:dyDescent="0.15">
      <c r="A61" s="1">
        <v>50</v>
      </c>
      <c r="B61" s="30">
        <v>1</v>
      </c>
      <c r="C61" s="21" t="s">
        <v>237</v>
      </c>
      <c r="D61" s="22">
        <v>3</v>
      </c>
      <c r="E61" s="22">
        <v>24</v>
      </c>
      <c r="F61" s="16" t="s">
        <v>239</v>
      </c>
      <c r="G61" s="23">
        <v>16</v>
      </c>
      <c r="H61" s="23">
        <v>2</v>
      </c>
      <c r="I61" s="16">
        <v>2</v>
      </c>
      <c r="J61" s="24"/>
      <c r="K61" s="13">
        <v>1</v>
      </c>
      <c r="L61" s="23">
        <v>1</v>
      </c>
      <c r="M61" s="5"/>
      <c r="N61" s="6">
        <v>2</v>
      </c>
      <c r="O61" s="7"/>
      <c r="P61" s="8">
        <v>6</v>
      </c>
      <c r="Q61" s="7"/>
      <c r="R61" s="19">
        <v>8</v>
      </c>
      <c r="S61" s="23"/>
      <c r="T61" s="5"/>
      <c r="U61" s="6"/>
      <c r="V61" s="7"/>
      <c r="W61" s="8"/>
      <c r="X61" s="7"/>
      <c r="Y61" s="7"/>
      <c r="Z61" s="12"/>
      <c r="AA61" s="19">
        <v>0</v>
      </c>
    </row>
    <row r="62" spans="1:27" ht="15.95" customHeight="1" x14ac:dyDescent="0.15">
      <c r="A62" s="1">
        <v>51</v>
      </c>
      <c r="B62" s="30">
        <v>1</v>
      </c>
      <c r="C62" s="21" t="s">
        <v>237</v>
      </c>
      <c r="D62" s="22">
        <v>3</v>
      </c>
      <c r="E62" s="22">
        <v>24</v>
      </c>
      <c r="F62" s="16" t="s">
        <v>239</v>
      </c>
      <c r="G62" s="23">
        <v>16</v>
      </c>
      <c r="H62" s="23">
        <v>2</v>
      </c>
      <c r="I62" s="16">
        <v>2</v>
      </c>
      <c r="J62" s="24"/>
      <c r="K62" s="13">
        <v>3</v>
      </c>
      <c r="L62" s="23">
        <v>1</v>
      </c>
      <c r="M62" s="5"/>
      <c r="N62" s="6">
        <v>1</v>
      </c>
      <c r="O62" s="7"/>
      <c r="P62" s="8"/>
      <c r="Q62" s="7"/>
      <c r="R62" s="19">
        <v>1</v>
      </c>
      <c r="S62" s="23">
        <v>1</v>
      </c>
      <c r="T62" s="5"/>
      <c r="U62" s="6"/>
      <c r="V62" s="7"/>
      <c r="W62" s="8"/>
      <c r="X62" s="7"/>
      <c r="Y62" s="7">
        <v>1</v>
      </c>
      <c r="Z62" s="12"/>
      <c r="AA62" s="19">
        <v>1</v>
      </c>
    </row>
    <row r="63" spans="1:27" ht="15.95" customHeight="1" x14ac:dyDescent="0.15">
      <c r="A63" s="1">
        <v>52</v>
      </c>
      <c r="B63" s="30">
        <v>1</v>
      </c>
      <c r="C63" s="21" t="s">
        <v>237</v>
      </c>
      <c r="D63" s="22">
        <v>3</v>
      </c>
      <c r="E63" s="22">
        <v>24</v>
      </c>
      <c r="F63" s="16" t="s">
        <v>239</v>
      </c>
      <c r="G63" s="23">
        <v>15</v>
      </c>
      <c r="H63" s="23">
        <v>4</v>
      </c>
      <c r="I63" s="16">
        <v>2</v>
      </c>
      <c r="J63" s="24"/>
      <c r="K63" s="13">
        <v>3</v>
      </c>
      <c r="L63" s="23">
        <v>1</v>
      </c>
      <c r="M63" s="5"/>
      <c r="N63" s="6">
        <v>1</v>
      </c>
      <c r="O63" s="7"/>
      <c r="P63" s="8"/>
      <c r="Q63" s="7"/>
      <c r="R63" s="19">
        <v>1</v>
      </c>
      <c r="S63" s="23">
        <v>1</v>
      </c>
      <c r="T63" s="5"/>
      <c r="U63" s="6">
        <v>1</v>
      </c>
      <c r="V63" s="7"/>
      <c r="W63" s="8"/>
      <c r="X63" s="7"/>
      <c r="Y63" s="7"/>
      <c r="Z63" s="12"/>
      <c r="AA63" s="19">
        <v>1</v>
      </c>
    </row>
    <row r="64" spans="1:27" ht="15.95" customHeight="1" x14ac:dyDescent="0.15">
      <c r="A64" s="1">
        <v>53</v>
      </c>
      <c r="B64" s="30">
        <v>1</v>
      </c>
      <c r="C64" s="21" t="s">
        <v>237</v>
      </c>
      <c r="D64" s="22">
        <v>3</v>
      </c>
      <c r="E64" s="22">
        <v>24</v>
      </c>
      <c r="F64" s="16" t="s">
        <v>239</v>
      </c>
      <c r="G64" s="23">
        <v>16</v>
      </c>
      <c r="H64" s="23">
        <v>3</v>
      </c>
      <c r="I64" s="16">
        <v>2</v>
      </c>
      <c r="J64" s="24"/>
      <c r="K64" s="13">
        <v>1</v>
      </c>
      <c r="L64" s="23">
        <v>1</v>
      </c>
      <c r="M64" s="5"/>
      <c r="N64" s="6">
        <v>2</v>
      </c>
      <c r="O64" s="7"/>
      <c r="P64" s="8">
        <v>1</v>
      </c>
      <c r="Q64" s="7"/>
      <c r="R64" s="19">
        <v>3</v>
      </c>
      <c r="S64" s="23"/>
      <c r="T64" s="5"/>
      <c r="U64" s="6"/>
      <c r="V64" s="7"/>
      <c r="W64" s="8"/>
      <c r="X64" s="7"/>
      <c r="Y64" s="7"/>
      <c r="Z64" s="12"/>
      <c r="AA64" s="19">
        <v>0</v>
      </c>
    </row>
    <row r="65" spans="1:27" ht="15.95" customHeight="1" x14ac:dyDescent="0.15">
      <c r="A65" s="1">
        <v>54</v>
      </c>
      <c r="B65" s="30">
        <v>1</v>
      </c>
      <c r="C65" s="21" t="s">
        <v>237</v>
      </c>
      <c r="D65" s="22">
        <v>3</v>
      </c>
      <c r="E65" s="22">
        <v>24</v>
      </c>
      <c r="F65" s="16" t="s">
        <v>239</v>
      </c>
      <c r="G65" s="23">
        <v>16</v>
      </c>
      <c r="H65" s="23">
        <v>5</v>
      </c>
      <c r="I65" s="16">
        <v>2</v>
      </c>
      <c r="J65" s="24"/>
      <c r="K65" s="13">
        <v>3</v>
      </c>
      <c r="L65" s="23">
        <v>1</v>
      </c>
      <c r="M65" s="5"/>
      <c r="N65" s="6"/>
      <c r="O65" s="7">
        <v>1</v>
      </c>
      <c r="P65" s="8"/>
      <c r="Q65" s="7"/>
      <c r="R65" s="19">
        <v>1</v>
      </c>
      <c r="S65" s="23">
        <v>1</v>
      </c>
      <c r="T65" s="5"/>
      <c r="U65" s="6"/>
      <c r="V65" s="7">
        <v>1</v>
      </c>
      <c r="W65" s="8"/>
      <c r="X65" s="7"/>
      <c r="Y65" s="7"/>
      <c r="Z65" s="12"/>
      <c r="AA65" s="19">
        <v>1</v>
      </c>
    </row>
    <row r="66" spans="1:27" ht="15.95" customHeight="1" x14ac:dyDescent="0.15">
      <c r="A66" s="1">
        <v>55</v>
      </c>
      <c r="B66" s="30">
        <v>1</v>
      </c>
      <c r="C66" s="21" t="s">
        <v>237</v>
      </c>
      <c r="D66" s="22">
        <v>3</v>
      </c>
      <c r="E66" s="22">
        <v>24</v>
      </c>
      <c r="F66" s="16" t="s">
        <v>239</v>
      </c>
      <c r="G66" s="23">
        <v>15</v>
      </c>
      <c r="H66" s="23">
        <v>1</v>
      </c>
      <c r="I66" s="16">
        <v>2</v>
      </c>
      <c r="J66" s="24"/>
      <c r="K66" s="13">
        <v>1</v>
      </c>
      <c r="L66" s="23">
        <v>1</v>
      </c>
      <c r="M66" s="5"/>
      <c r="N66" s="6">
        <v>1</v>
      </c>
      <c r="O66" s="7"/>
      <c r="P66" s="8"/>
      <c r="Q66" s="7"/>
      <c r="R66" s="19">
        <v>1</v>
      </c>
      <c r="S66" s="23"/>
      <c r="T66" s="5"/>
      <c r="U66" s="6"/>
      <c r="V66" s="7"/>
      <c r="W66" s="8"/>
      <c r="X66" s="7"/>
      <c r="Y66" s="7"/>
      <c r="Z66" s="12"/>
      <c r="AA66" s="19">
        <v>0</v>
      </c>
    </row>
    <row r="67" spans="1:27" ht="15.95" customHeight="1" x14ac:dyDescent="0.15">
      <c r="A67" s="1">
        <v>56</v>
      </c>
      <c r="B67" s="30">
        <v>1</v>
      </c>
      <c r="C67" s="21" t="s">
        <v>237</v>
      </c>
      <c r="D67" s="22">
        <v>3</v>
      </c>
      <c r="E67" s="22">
        <v>24</v>
      </c>
      <c r="F67" s="16" t="s">
        <v>239</v>
      </c>
      <c r="G67" s="23">
        <v>15</v>
      </c>
      <c r="H67" s="23">
        <v>3</v>
      </c>
      <c r="I67" s="16">
        <v>2</v>
      </c>
      <c r="J67" s="24"/>
      <c r="K67" s="13">
        <v>2</v>
      </c>
      <c r="L67" s="23"/>
      <c r="M67" s="5"/>
      <c r="N67" s="6"/>
      <c r="O67" s="7"/>
      <c r="P67" s="8"/>
      <c r="Q67" s="7"/>
      <c r="R67" s="19">
        <v>0</v>
      </c>
      <c r="S67" s="23">
        <v>1</v>
      </c>
      <c r="T67" s="5"/>
      <c r="U67" s="6"/>
      <c r="V67" s="7"/>
      <c r="W67" s="8"/>
      <c r="X67" s="7"/>
      <c r="Y67" s="7">
        <v>1</v>
      </c>
      <c r="Z67" s="12"/>
      <c r="AA67" s="19">
        <v>1</v>
      </c>
    </row>
    <row r="68" spans="1:27" ht="15.95" customHeight="1" x14ac:dyDescent="0.15">
      <c r="A68" s="1">
        <v>57</v>
      </c>
      <c r="B68" s="30">
        <v>1</v>
      </c>
      <c r="C68" s="21" t="s">
        <v>237</v>
      </c>
      <c r="D68" s="22">
        <v>3</v>
      </c>
      <c r="E68" s="22">
        <v>24</v>
      </c>
      <c r="F68" s="16" t="s">
        <v>239</v>
      </c>
      <c r="G68" s="23">
        <v>15</v>
      </c>
      <c r="H68" s="23">
        <v>4</v>
      </c>
      <c r="I68" s="16">
        <v>2</v>
      </c>
      <c r="J68" s="24"/>
      <c r="K68" s="13">
        <v>2</v>
      </c>
      <c r="L68" s="23"/>
      <c r="M68" s="5"/>
      <c r="N68" s="6"/>
      <c r="O68" s="7"/>
      <c r="P68" s="8"/>
      <c r="Q68" s="7"/>
      <c r="R68" s="19">
        <v>0</v>
      </c>
      <c r="S68" s="23">
        <v>1</v>
      </c>
      <c r="T68" s="5"/>
      <c r="U68" s="6"/>
      <c r="V68" s="7"/>
      <c r="W68" s="8"/>
      <c r="X68" s="7"/>
      <c r="Y68" s="7">
        <v>1</v>
      </c>
      <c r="Z68" s="12"/>
      <c r="AA68" s="19">
        <v>1</v>
      </c>
    </row>
    <row r="69" spans="1:27" ht="15.95" customHeight="1" x14ac:dyDescent="0.15">
      <c r="A69" s="1">
        <v>58</v>
      </c>
      <c r="B69" s="30">
        <v>1</v>
      </c>
      <c r="C69" s="21" t="s">
        <v>237</v>
      </c>
      <c r="D69" s="22">
        <v>3</v>
      </c>
      <c r="E69" s="22">
        <v>24</v>
      </c>
      <c r="F69" s="16" t="s">
        <v>239</v>
      </c>
      <c r="G69" s="23">
        <v>16</v>
      </c>
      <c r="H69" s="23">
        <v>8</v>
      </c>
      <c r="I69" s="16">
        <v>2</v>
      </c>
      <c r="J69" s="24"/>
      <c r="K69" s="13">
        <v>1</v>
      </c>
      <c r="L69" s="23">
        <v>1</v>
      </c>
      <c r="M69" s="5"/>
      <c r="N69" s="6"/>
      <c r="O69" s="7"/>
      <c r="P69" s="8">
        <v>4</v>
      </c>
      <c r="Q69" s="7"/>
      <c r="R69" s="19">
        <v>4</v>
      </c>
      <c r="S69" s="23"/>
      <c r="T69" s="5"/>
      <c r="U69" s="6"/>
      <c r="V69" s="7"/>
      <c r="W69" s="8"/>
      <c r="X69" s="7"/>
      <c r="Y69" s="7"/>
      <c r="Z69" s="12"/>
      <c r="AA69" s="19">
        <v>0</v>
      </c>
    </row>
    <row r="70" spans="1:27" ht="15.95" customHeight="1" x14ac:dyDescent="0.15">
      <c r="A70" s="1">
        <v>59</v>
      </c>
      <c r="B70" s="30">
        <v>1</v>
      </c>
      <c r="C70" s="21" t="s">
        <v>237</v>
      </c>
      <c r="D70" s="22">
        <v>3</v>
      </c>
      <c r="E70" s="22">
        <v>24</v>
      </c>
      <c r="F70" s="16" t="s">
        <v>239</v>
      </c>
      <c r="G70" s="23">
        <v>16</v>
      </c>
      <c r="H70" s="23">
        <v>9</v>
      </c>
      <c r="I70" s="16">
        <v>2</v>
      </c>
      <c r="J70" s="24"/>
      <c r="K70" s="13">
        <v>1</v>
      </c>
      <c r="L70" s="23">
        <v>1</v>
      </c>
      <c r="M70" s="5"/>
      <c r="N70" s="6">
        <v>1</v>
      </c>
      <c r="O70" s="7"/>
      <c r="P70" s="8"/>
      <c r="Q70" s="7"/>
      <c r="R70" s="19">
        <v>1</v>
      </c>
      <c r="S70" s="23"/>
      <c r="T70" s="5"/>
      <c r="U70" s="6"/>
      <c r="V70" s="7"/>
      <c r="W70" s="8"/>
      <c r="X70" s="7"/>
      <c r="Y70" s="7"/>
      <c r="Z70" s="12"/>
      <c r="AA70" s="19">
        <v>0</v>
      </c>
    </row>
    <row r="71" spans="1:27" ht="15.95" customHeight="1" x14ac:dyDescent="0.15">
      <c r="A71" s="1">
        <v>60</v>
      </c>
      <c r="B71" s="30">
        <v>1</v>
      </c>
      <c r="C71" s="21" t="s">
        <v>237</v>
      </c>
      <c r="D71" s="22">
        <v>3</v>
      </c>
      <c r="E71" s="22">
        <v>24</v>
      </c>
      <c r="F71" s="16" t="s">
        <v>239</v>
      </c>
      <c r="G71" s="23">
        <v>14</v>
      </c>
      <c r="H71" s="23">
        <v>6</v>
      </c>
      <c r="I71" s="16">
        <v>2</v>
      </c>
      <c r="J71" s="24"/>
      <c r="K71" s="13">
        <v>1</v>
      </c>
      <c r="L71" s="23">
        <v>1</v>
      </c>
      <c r="M71" s="5"/>
      <c r="N71" s="6"/>
      <c r="O71" s="7"/>
      <c r="P71" s="8">
        <v>1</v>
      </c>
      <c r="Q71" s="7"/>
      <c r="R71" s="19">
        <v>1</v>
      </c>
      <c r="S71" s="23"/>
      <c r="T71" s="5"/>
      <c r="U71" s="6"/>
      <c r="V71" s="7"/>
      <c r="W71" s="8"/>
      <c r="X71" s="7"/>
      <c r="Y71" s="7"/>
      <c r="Z71" s="12"/>
      <c r="AA71" s="19">
        <v>0</v>
      </c>
    </row>
    <row r="72" spans="1:27" ht="15.95" customHeight="1" x14ac:dyDescent="0.15">
      <c r="A72" s="1">
        <v>61</v>
      </c>
      <c r="B72" s="30">
        <v>1</v>
      </c>
      <c r="C72" s="21" t="s">
        <v>237</v>
      </c>
      <c r="D72" s="22">
        <v>3</v>
      </c>
      <c r="E72" s="22">
        <v>24</v>
      </c>
      <c r="F72" s="16" t="s">
        <v>239</v>
      </c>
      <c r="G72" s="23">
        <v>16</v>
      </c>
      <c r="H72" s="23">
        <v>5</v>
      </c>
      <c r="I72" s="16">
        <v>2</v>
      </c>
      <c r="J72" s="24"/>
      <c r="K72" s="13">
        <v>1</v>
      </c>
      <c r="L72" s="23">
        <v>1</v>
      </c>
      <c r="M72" s="5">
        <v>1</v>
      </c>
      <c r="N72" s="6"/>
      <c r="O72" s="7"/>
      <c r="P72" s="8"/>
      <c r="Q72" s="7"/>
      <c r="R72" s="19">
        <v>1</v>
      </c>
      <c r="S72" s="23"/>
      <c r="T72" s="5"/>
      <c r="U72" s="6"/>
      <c r="V72" s="7"/>
      <c r="W72" s="8"/>
      <c r="X72" s="7"/>
      <c r="Y72" s="7"/>
      <c r="Z72" s="12"/>
      <c r="AA72" s="19">
        <v>0</v>
      </c>
    </row>
    <row r="73" spans="1:27" ht="15.95" customHeight="1" x14ac:dyDescent="0.15">
      <c r="A73" s="1">
        <v>62</v>
      </c>
      <c r="B73" s="30">
        <v>1</v>
      </c>
      <c r="C73" s="21" t="s">
        <v>237</v>
      </c>
      <c r="D73" s="22">
        <v>3</v>
      </c>
      <c r="E73" s="22">
        <v>24</v>
      </c>
      <c r="F73" s="16" t="s">
        <v>239</v>
      </c>
      <c r="G73" s="23">
        <v>15</v>
      </c>
      <c r="H73" s="23">
        <v>4</v>
      </c>
      <c r="I73" s="16">
        <v>2</v>
      </c>
      <c r="J73" s="24"/>
      <c r="K73" s="13">
        <v>3</v>
      </c>
      <c r="L73" s="23">
        <v>1</v>
      </c>
      <c r="M73" s="5"/>
      <c r="N73" s="6">
        <v>1</v>
      </c>
      <c r="O73" s="7"/>
      <c r="P73" s="8"/>
      <c r="Q73" s="7"/>
      <c r="R73" s="19">
        <v>1</v>
      </c>
      <c r="S73" s="23">
        <v>1</v>
      </c>
      <c r="T73" s="5"/>
      <c r="U73" s="6">
        <v>1</v>
      </c>
      <c r="V73" s="7">
        <v>1</v>
      </c>
      <c r="W73" s="8"/>
      <c r="X73" s="7">
        <v>1</v>
      </c>
      <c r="Y73" s="7"/>
      <c r="Z73" s="12"/>
      <c r="AA73" s="19">
        <v>3</v>
      </c>
    </row>
    <row r="74" spans="1:27" ht="15.95" customHeight="1" x14ac:dyDescent="0.15">
      <c r="A74" s="1">
        <v>63</v>
      </c>
      <c r="B74" s="30">
        <v>1</v>
      </c>
      <c r="C74" s="21" t="s">
        <v>237</v>
      </c>
      <c r="D74" s="22">
        <v>3</v>
      </c>
      <c r="E74" s="22">
        <v>24</v>
      </c>
      <c r="F74" s="16" t="s">
        <v>239</v>
      </c>
      <c r="G74" s="23">
        <v>15</v>
      </c>
      <c r="H74" s="23">
        <v>2</v>
      </c>
      <c r="I74" s="16">
        <v>2</v>
      </c>
      <c r="J74" s="24"/>
      <c r="K74" s="13">
        <v>1</v>
      </c>
      <c r="L74" s="23">
        <v>1</v>
      </c>
      <c r="M74" s="5"/>
      <c r="N74" s="6">
        <v>1</v>
      </c>
      <c r="O74" s="7"/>
      <c r="P74" s="8"/>
      <c r="Q74" s="7"/>
      <c r="R74" s="19">
        <v>1</v>
      </c>
      <c r="S74" s="23"/>
      <c r="T74" s="5"/>
      <c r="U74" s="6"/>
      <c r="V74" s="7"/>
      <c r="W74" s="8"/>
      <c r="X74" s="7"/>
      <c r="Y74" s="7"/>
      <c r="Z74" s="12"/>
      <c r="AA74" s="19">
        <v>0</v>
      </c>
    </row>
    <row r="75" spans="1:27" ht="15.95" customHeight="1" x14ac:dyDescent="0.15">
      <c r="A75" s="1">
        <v>64</v>
      </c>
      <c r="B75" s="30">
        <v>1</v>
      </c>
      <c r="C75" s="21" t="s">
        <v>237</v>
      </c>
      <c r="D75" s="22">
        <v>3</v>
      </c>
      <c r="E75" s="22">
        <v>24</v>
      </c>
      <c r="F75" s="16" t="s">
        <v>239</v>
      </c>
      <c r="G75" s="23">
        <v>16</v>
      </c>
      <c r="H75" s="23">
        <v>4</v>
      </c>
      <c r="I75" s="16">
        <v>2</v>
      </c>
      <c r="J75" s="24"/>
      <c r="K75" s="13">
        <v>3</v>
      </c>
      <c r="L75" s="23">
        <v>1</v>
      </c>
      <c r="M75" s="5"/>
      <c r="N75" s="6">
        <v>1</v>
      </c>
      <c r="O75" s="7"/>
      <c r="P75" s="8"/>
      <c r="Q75" s="7"/>
      <c r="R75" s="19">
        <v>1</v>
      </c>
      <c r="S75" s="23">
        <v>1</v>
      </c>
      <c r="T75" s="5"/>
      <c r="U75" s="6">
        <v>1</v>
      </c>
      <c r="V75" s="7"/>
      <c r="W75" s="8"/>
      <c r="X75" s="7"/>
      <c r="Y75" s="7"/>
      <c r="Z75" s="12"/>
      <c r="AA75" s="19">
        <v>1</v>
      </c>
    </row>
    <row r="76" spans="1:27" ht="15.95" customHeight="1" x14ac:dyDescent="0.15">
      <c r="A76" s="1">
        <v>65</v>
      </c>
      <c r="B76" s="30">
        <v>1</v>
      </c>
      <c r="C76" s="21" t="s">
        <v>237</v>
      </c>
      <c r="D76" s="22">
        <v>3</v>
      </c>
      <c r="E76" s="22">
        <v>24</v>
      </c>
      <c r="F76" s="16" t="s">
        <v>239</v>
      </c>
      <c r="G76" s="23">
        <v>15</v>
      </c>
      <c r="H76" s="23">
        <v>2</v>
      </c>
      <c r="I76" s="16">
        <v>2</v>
      </c>
      <c r="J76" s="24"/>
      <c r="K76" s="13">
        <v>2</v>
      </c>
      <c r="L76" s="23"/>
      <c r="M76" s="5"/>
      <c r="N76" s="6"/>
      <c r="O76" s="7"/>
      <c r="P76" s="8"/>
      <c r="Q76" s="7"/>
      <c r="R76" s="19">
        <v>0</v>
      </c>
      <c r="S76" s="23">
        <v>1</v>
      </c>
      <c r="T76" s="5"/>
      <c r="U76" s="6">
        <v>1</v>
      </c>
      <c r="V76" s="7"/>
      <c r="W76" s="8"/>
      <c r="X76" s="7"/>
      <c r="Y76" s="7"/>
      <c r="Z76" s="12"/>
      <c r="AA76" s="19">
        <v>1</v>
      </c>
    </row>
    <row r="77" spans="1:27" ht="15.95" customHeight="1" x14ac:dyDescent="0.15">
      <c r="A77" s="1">
        <v>66</v>
      </c>
      <c r="B77" s="30">
        <v>1</v>
      </c>
      <c r="C77" s="21" t="s">
        <v>237</v>
      </c>
      <c r="D77" s="22">
        <v>3</v>
      </c>
      <c r="E77" s="22">
        <v>24</v>
      </c>
      <c r="F77" s="16" t="s">
        <v>239</v>
      </c>
      <c r="G77" s="23">
        <v>15</v>
      </c>
      <c r="H77" s="23">
        <v>1</v>
      </c>
      <c r="I77" s="16">
        <v>2</v>
      </c>
      <c r="J77" s="24"/>
      <c r="K77" s="13">
        <v>1</v>
      </c>
      <c r="L77" s="23">
        <v>1</v>
      </c>
      <c r="M77" s="5"/>
      <c r="N77" s="6">
        <v>1</v>
      </c>
      <c r="O77" s="7"/>
      <c r="P77" s="8"/>
      <c r="Q77" s="7"/>
      <c r="R77" s="19">
        <v>1</v>
      </c>
      <c r="S77" s="23"/>
      <c r="T77" s="5"/>
      <c r="U77" s="6"/>
      <c r="V77" s="7"/>
      <c r="W77" s="8"/>
      <c r="X77" s="7"/>
      <c r="Y77" s="7"/>
      <c r="Z77" s="12"/>
      <c r="AA77" s="19">
        <v>0</v>
      </c>
    </row>
    <row r="78" spans="1:27" ht="15.95" customHeight="1" x14ac:dyDescent="0.15">
      <c r="A78" s="1">
        <v>67</v>
      </c>
      <c r="B78" s="30">
        <v>1</v>
      </c>
      <c r="C78" s="21" t="s">
        <v>237</v>
      </c>
      <c r="D78" s="22">
        <v>3</v>
      </c>
      <c r="E78" s="22">
        <v>24</v>
      </c>
      <c r="F78" s="16" t="s">
        <v>239</v>
      </c>
      <c r="G78" s="23">
        <v>15</v>
      </c>
      <c r="H78" s="23">
        <v>5</v>
      </c>
      <c r="I78" s="16">
        <v>2</v>
      </c>
      <c r="J78" s="24"/>
      <c r="K78" s="13">
        <v>1</v>
      </c>
      <c r="L78" s="23">
        <v>1</v>
      </c>
      <c r="M78" s="5">
        <v>1</v>
      </c>
      <c r="N78" s="6">
        <v>2</v>
      </c>
      <c r="O78" s="7"/>
      <c r="P78" s="8"/>
      <c r="Q78" s="7"/>
      <c r="R78" s="19">
        <v>3</v>
      </c>
      <c r="S78" s="23"/>
      <c r="T78" s="5"/>
      <c r="U78" s="6"/>
      <c r="V78" s="7"/>
      <c r="W78" s="8"/>
      <c r="X78" s="7"/>
      <c r="Y78" s="7"/>
      <c r="Z78" s="12"/>
      <c r="AA78" s="19">
        <v>0</v>
      </c>
    </row>
    <row r="79" spans="1:27" ht="15.95" customHeight="1" x14ac:dyDescent="0.15">
      <c r="A79" s="1">
        <v>68</v>
      </c>
      <c r="B79" s="30">
        <v>1</v>
      </c>
      <c r="C79" s="21" t="s">
        <v>237</v>
      </c>
      <c r="D79" s="22">
        <v>3</v>
      </c>
      <c r="E79" s="22">
        <v>24</v>
      </c>
      <c r="F79" s="16" t="s">
        <v>239</v>
      </c>
      <c r="G79" s="23">
        <v>15</v>
      </c>
      <c r="H79" s="23">
        <v>5</v>
      </c>
      <c r="I79" s="16">
        <v>2</v>
      </c>
      <c r="J79" s="24"/>
      <c r="K79" s="13">
        <v>1</v>
      </c>
      <c r="L79" s="23">
        <v>1</v>
      </c>
      <c r="M79" s="5"/>
      <c r="N79" s="6">
        <v>1</v>
      </c>
      <c r="O79" s="7"/>
      <c r="P79" s="8"/>
      <c r="Q79" s="7"/>
      <c r="R79" s="19">
        <v>1</v>
      </c>
      <c r="S79" s="23"/>
      <c r="T79" s="5"/>
      <c r="U79" s="6"/>
      <c r="V79" s="7"/>
      <c r="W79" s="8"/>
      <c r="X79" s="7"/>
      <c r="Y79" s="7"/>
      <c r="Z79" s="12"/>
      <c r="AA79" s="19">
        <v>0</v>
      </c>
    </row>
    <row r="80" spans="1:27" ht="15.95" customHeight="1" x14ac:dyDescent="0.15">
      <c r="A80" s="1">
        <v>69</v>
      </c>
      <c r="B80" s="30">
        <v>1</v>
      </c>
      <c r="C80" s="21" t="s">
        <v>237</v>
      </c>
      <c r="D80" s="22">
        <v>3</v>
      </c>
      <c r="E80" s="22">
        <v>24</v>
      </c>
      <c r="F80" s="16" t="s">
        <v>239</v>
      </c>
      <c r="G80" s="23">
        <v>15</v>
      </c>
      <c r="H80" s="23">
        <v>4</v>
      </c>
      <c r="I80" s="16">
        <v>2</v>
      </c>
      <c r="J80" s="24"/>
      <c r="K80" s="13">
        <v>1</v>
      </c>
      <c r="L80" s="23">
        <v>2</v>
      </c>
      <c r="M80" s="5"/>
      <c r="N80" s="6">
        <v>1</v>
      </c>
      <c r="O80" s="7"/>
      <c r="P80" s="8"/>
      <c r="Q80" s="7"/>
      <c r="R80" s="19">
        <v>1</v>
      </c>
      <c r="S80" s="23"/>
      <c r="T80" s="5"/>
      <c r="U80" s="6"/>
      <c r="V80" s="7"/>
      <c r="W80" s="8"/>
      <c r="X80" s="7"/>
      <c r="Y80" s="7"/>
      <c r="Z80" s="12"/>
      <c r="AA80" s="19">
        <v>0</v>
      </c>
    </row>
    <row r="81" spans="1:27" ht="15.95" customHeight="1" x14ac:dyDescent="0.15">
      <c r="A81" s="1">
        <v>70</v>
      </c>
      <c r="B81" s="30">
        <v>1</v>
      </c>
      <c r="C81" s="21" t="s">
        <v>237</v>
      </c>
      <c r="D81" s="22">
        <v>3</v>
      </c>
      <c r="E81" s="22">
        <v>24</v>
      </c>
      <c r="F81" s="16" t="s">
        <v>239</v>
      </c>
      <c r="G81" s="23">
        <v>15</v>
      </c>
      <c r="H81" s="23">
        <v>4</v>
      </c>
      <c r="I81" s="16">
        <v>2</v>
      </c>
      <c r="J81" s="24"/>
      <c r="K81" s="13">
        <v>1</v>
      </c>
      <c r="L81" s="23">
        <v>1</v>
      </c>
      <c r="M81" s="5">
        <v>1</v>
      </c>
      <c r="N81" s="6"/>
      <c r="O81" s="7"/>
      <c r="P81" s="8"/>
      <c r="Q81" s="7"/>
      <c r="R81" s="19">
        <v>1</v>
      </c>
      <c r="S81" s="23"/>
      <c r="T81" s="5"/>
      <c r="U81" s="6"/>
      <c r="V81" s="7"/>
      <c r="W81" s="8"/>
      <c r="X81" s="7"/>
      <c r="Y81" s="7"/>
      <c r="Z81" s="12"/>
      <c r="AA81" s="19">
        <v>0</v>
      </c>
    </row>
    <row r="82" spans="1:27" ht="15.95" customHeight="1" x14ac:dyDescent="0.15">
      <c r="A82" s="1">
        <v>71</v>
      </c>
      <c r="B82" s="30">
        <v>1</v>
      </c>
      <c r="C82" s="21" t="s">
        <v>237</v>
      </c>
      <c r="D82" s="22">
        <v>3</v>
      </c>
      <c r="E82" s="22">
        <v>24</v>
      </c>
      <c r="F82" s="16" t="s">
        <v>239</v>
      </c>
      <c r="G82" s="23">
        <v>15</v>
      </c>
      <c r="H82" s="23">
        <v>2</v>
      </c>
      <c r="I82" s="16">
        <v>2</v>
      </c>
      <c r="J82" s="24"/>
      <c r="K82" s="13">
        <v>1</v>
      </c>
      <c r="L82" s="23">
        <v>1</v>
      </c>
      <c r="M82" s="5"/>
      <c r="N82" s="6"/>
      <c r="O82" s="7">
        <v>1</v>
      </c>
      <c r="P82" s="8"/>
      <c r="Q82" s="7"/>
      <c r="R82" s="19">
        <v>1</v>
      </c>
      <c r="S82" s="23"/>
      <c r="T82" s="5"/>
      <c r="U82" s="6"/>
      <c r="V82" s="7"/>
      <c r="W82" s="8"/>
      <c r="X82" s="7"/>
      <c r="Y82" s="7"/>
      <c r="Z82" s="12"/>
      <c r="AA82" s="19">
        <v>0</v>
      </c>
    </row>
    <row r="83" spans="1:27" ht="15.95" customHeight="1" x14ac:dyDescent="0.15">
      <c r="A83" s="1">
        <v>72</v>
      </c>
      <c r="B83" s="30">
        <v>1</v>
      </c>
      <c r="C83" s="21" t="s">
        <v>237</v>
      </c>
      <c r="D83" s="22">
        <v>3</v>
      </c>
      <c r="E83" s="22">
        <v>24</v>
      </c>
      <c r="F83" s="16" t="s">
        <v>239</v>
      </c>
      <c r="G83" s="23">
        <v>15</v>
      </c>
      <c r="H83" s="23">
        <v>9</v>
      </c>
      <c r="I83" s="16">
        <v>2</v>
      </c>
      <c r="J83" s="24"/>
      <c r="K83" s="13">
        <v>2</v>
      </c>
      <c r="L83" s="23"/>
      <c r="M83" s="5"/>
      <c r="N83" s="6"/>
      <c r="O83" s="7"/>
      <c r="P83" s="8"/>
      <c r="Q83" s="7"/>
      <c r="R83" s="19">
        <v>0</v>
      </c>
      <c r="S83" s="23">
        <v>1</v>
      </c>
      <c r="T83" s="5"/>
      <c r="U83" s="6"/>
      <c r="V83" s="7"/>
      <c r="W83" s="8"/>
      <c r="X83" s="7"/>
      <c r="Y83" s="7">
        <v>1</v>
      </c>
      <c r="Z83" s="12"/>
      <c r="AA83" s="19">
        <v>1</v>
      </c>
    </row>
    <row r="84" spans="1:27" ht="15.95" customHeight="1" x14ac:dyDescent="0.15">
      <c r="A84" s="1">
        <v>73</v>
      </c>
      <c r="B84" s="30">
        <v>1</v>
      </c>
      <c r="C84" s="21" t="s">
        <v>237</v>
      </c>
      <c r="D84" s="22">
        <v>3</v>
      </c>
      <c r="E84" s="22">
        <v>24</v>
      </c>
      <c r="F84" s="16" t="s">
        <v>239</v>
      </c>
      <c r="G84" s="23">
        <v>15</v>
      </c>
      <c r="H84" s="23">
        <v>4</v>
      </c>
      <c r="I84" s="16">
        <v>2</v>
      </c>
      <c r="J84" s="24"/>
      <c r="K84" s="13">
        <v>1</v>
      </c>
      <c r="L84" s="23">
        <v>1</v>
      </c>
      <c r="M84" s="5"/>
      <c r="N84" s="6"/>
      <c r="O84" s="7"/>
      <c r="P84" s="8">
        <v>4</v>
      </c>
      <c r="Q84" s="7"/>
      <c r="R84" s="19">
        <v>4</v>
      </c>
      <c r="S84" s="23"/>
      <c r="T84" s="5"/>
      <c r="U84" s="6"/>
      <c r="V84" s="7"/>
      <c r="W84" s="8"/>
      <c r="X84" s="7"/>
      <c r="Y84" s="7"/>
      <c r="Z84" s="12"/>
      <c r="AA84" s="19">
        <v>0</v>
      </c>
    </row>
    <row r="85" spans="1:27" ht="15.95" customHeight="1" x14ac:dyDescent="0.15">
      <c r="A85" s="1">
        <v>74</v>
      </c>
      <c r="B85" s="30">
        <v>1</v>
      </c>
      <c r="C85" s="21" t="s">
        <v>237</v>
      </c>
      <c r="D85" s="22">
        <v>3</v>
      </c>
      <c r="E85" s="22">
        <v>24</v>
      </c>
      <c r="F85" s="16" t="s">
        <v>239</v>
      </c>
      <c r="G85" s="23">
        <v>15</v>
      </c>
      <c r="H85" s="23">
        <v>2</v>
      </c>
      <c r="I85" s="16">
        <v>2</v>
      </c>
      <c r="J85" s="24"/>
      <c r="K85" s="13">
        <v>1</v>
      </c>
      <c r="L85" s="23">
        <v>1</v>
      </c>
      <c r="M85" s="5"/>
      <c r="N85" s="6">
        <v>1</v>
      </c>
      <c r="O85" s="7"/>
      <c r="P85" s="8"/>
      <c r="Q85" s="7"/>
      <c r="R85" s="19">
        <v>1</v>
      </c>
      <c r="S85" s="23"/>
      <c r="T85" s="5"/>
      <c r="U85" s="6"/>
      <c r="V85" s="7"/>
      <c r="W85" s="8"/>
      <c r="X85" s="7"/>
      <c r="Y85" s="7"/>
      <c r="Z85" s="12"/>
      <c r="AA85" s="19">
        <v>0</v>
      </c>
    </row>
    <row r="86" spans="1:27" ht="15.95" customHeight="1" x14ac:dyDescent="0.15">
      <c r="A86" s="1">
        <v>75</v>
      </c>
      <c r="B86" s="30">
        <v>1</v>
      </c>
      <c r="C86" s="21" t="s">
        <v>237</v>
      </c>
      <c r="D86" s="22">
        <v>3</v>
      </c>
      <c r="E86" s="22">
        <v>24</v>
      </c>
      <c r="F86" s="16" t="s">
        <v>239</v>
      </c>
      <c r="G86" s="23">
        <v>14</v>
      </c>
      <c r="H86" s="23">
        <v>5</v>
      </c>
      <c r="I86" s="16">
        <v>2</v>
      </c>
      <c r="J86" s="24"/>
      <c r="K86" s="13">
        <v>2</v>
      </c>
      <c r="L86" s="23"/>
      <c r="M86" s="5"/>
      <c r="N86" s="6"/>
      <c r="O86" s="7"/>
      <c r="P86" s="8"/>
      <c r="Q86" s="7"/>
      <c r="R86" s="19">
        <v>0</v>
      </c>
      <c r="S86" s="23">
        <v>3</v>
      </c>
      <c r="T86" s="5">
        <v>1</v>
      </c>
      <c r="U86" s="6"/>
      <c r="V86" s="7"/>
      <c r="W86" s="8"/>
      <c r="X86" s="7"/>
      <c r="Y86" s="7"/>
      <c r="Z86" s="12"/>
      <c r="AA86" s="19">
        <v>1</v>
      </c>
    </row>
    <row r="87" spans="1:27" ht="15.95" customHeight="1" x14ac:dyDescent="0.15">
      <c r="A87" s="1">
        <v>76</v>
      </c>
      <c r="B87" s="30">
        <v>1</v>
      </c>
      <c r="C87" s="21" t="s">
        <v>237</v>
      </c>
      <c r="D87" s="22">
        <v>3</v>
      </c>
      <c r="E87" s="22">
        <v>24</v>
      </c>
      <c r="F87" s="16" t="s">
        <v>239</v>
      </c>
      <c r="G87" s="23">
        <v>15</v>
      </c>
      <c r="H87" s="23">
        <v>2</v>
      </c>
      <c r="I87" s="16">
        <v>2</v>
      </c>
      <c r="J87" s="24"/>
      <c r="K87" s="13">
        <v>3</v>
      </c>
      <c r="L87" s="23">
        <v>1</v>
      </c>
      <c r="M87" s="5">
        <v>1</v>
      </c>
      <c r="N87" s="6"/>
      <c r="O87" s="7"/>
      <c r="P87" s="8"/>
      <c r="Q87" s="7"/>
      <c r="R87" s="19">
        <v>1</v>
      </c>
      <c r="S87" s="23">
        <v>1</v>
      </c>
      <c r="T87" s="5"/>
      <c r="U87" s="6">
        <v>1</v>
      </c>
      <c r="V87" s="7"/>
      <c r="W87" s="8"/>
      <c r="X87" s="7"/>
      <c r="Y87" s="7"/>
      <c r="Z87" s="12"/>
      <c r="AA87" s="19">
        <v>1</v>
      </c>
    </row>
    <row r="88" spans="1:27" ht="15.95" customHeight="1" x14ac:dyDescent="0.15">
      <c r="A88" s="1">
        <v>77</v>
      </c>
      <c r="B88" s="30">
        <v>1</v>
      </c>
      <c r="C88" s="21" t="s">
        <v>237</v>
      </c>
      <c r="D88" s="22">
        <v>3</v>
      </c>
      <c r="E88" s="22">
        <v>24</v>
      </c>
      <c r="F88" s="16" t="s">
        <v>239</v>
      </c>
      <c r="G88" s="23">
        <v>15</v>
      </c>
      <c r="H88" s="23">
        <v>2</v>
      </c>
      <c r="I88" s="16">
        <v>2</v>
      </c>
      <c r="J88" s="24"/>
      <c r="K88" s="13">
        <v>1</v>
      </c>
      <c r="L88" s="23">
        <v>1</v>
      </c>
      <c r="M88" s="5"/>
      <c r="N88" s="6">
        <v>1</v>
      </c>
      <c r="O88" s="7"/>
      <c r="P88" s="8"/>
      <c r="Q88" s="7"/>
      <c r="R88" s="19">
        <v>1</v>
      </c>
      <c r="S88" s="23"/>
      <c r="T88" s="5"/>
      <c r="U88" s="6"/>
      <c r="V88" s="7"/>
      <c r="W88" s="8"/>
      <c r="X88" s="7"/>
      <c r="Y88" s="7"/>
      <c r="Z88" s="12"/>
      <c r="AA88" s="19">
        <v>0</v>
      </c>
    </row>
    <row r="89" spans="1:27" ht="15.95" customHeight="1" x14ac:dyDescent="0.15">
      <c r="A89" s="1">
        <v>78</v>
      </c>
      <c r="B89" s="30">
        <v>1</v>
      </c>
      <c r="C89" s="21" t="s">
        <v>237</v>
      </c>
      <c r="D89" s="22">
        <v>3</v>
      </c>
      <c r="E89" s="22">
        <v>24</v>
      </c>
      <c r="F89" s="16" t="s">
        <v>239</v>
      </c>
      <c r="G89" s="23">
        <v>15</v>
      </c>
      <c r="H89" s="23">
        <v>7</v>
      </c>
      <c r="I89" s="16">
        <v>2</v>
      </c>
      <c r="J89" s="24"/>
      <c r="K89" s="13">
        <v>2</v>
      </c>
      <c r="L89" s="23"/>
      <c r="M89" s="5"/>
      <c r="N89" s="6"/>
      <c r="O89" s="7"/>
      <c r="P89" s="8"/>
      <c r="Q89" s="7"/>
      <c r="R89" s="19">
        <v>0</v>
      </c>
      <c r="S89" s="23">
        <v>1</v>
      </c>
      <c r="T89" s="5"/>
      <c r="U89" s="6"/>
      <c r="V89" s="7"/>
      <c r="W89" s="8"/>
      <c r="X89" s="7"/>
      <c r="Y89" s="7">
        <v>4</v>
      </c>
      <c r="Z89" s="12"/>
      <c r="AA89" s="19">
        <v>4</v>
      </c>
    </row>
    <row r="90" spans="1:27" ht="15.95" customHeight="1" x14ac:dyDescent="0.15">
      <c r="A90" s="1">
        <v>79</v>
      </c>
      <c r="B90" s="30">
        <v>1</v>
      </c>
      <c r="C90" s="21" t="s">
        <v>237</v>
      </c>
      <c r="D90" s="22">
        <v>3</v>
      </c>
      <c r="E90" s="22">
        <v>24</v>
      </c>
      <c r="F90" s="16" t="s">
        <v>239</v>
      </c>
      <c r="G90" s="23">
        <v>15</v>
      </c>
      <c r="H90" s="23">
        <v>4</v>
      </c>
      <c r="I90" s="16">
        <v>2</v>
      </c>
      <c r="J90" s="24"/>
      <c r="K90" s="13">
        <v>3</v>
      </c>
      <c r="L90" s="23">
        <v>1</v>
      </c>
      <c r="M90" s="5"/>
      <c r="N90" s="6"/>
      <c r="O90" s="7">
        <v>1</v>
      </c>
      <c r="P90" s="8"/>
      <c r="Q90" s="7"/>
      <c r="R90" s="19">
        <v>1</v>
      </c>
      <c r="S90" s="23">
        <v>1</v>
      </c>
      <c r="T90" s="5"/>
      <c r="U90" s="6"/>
      <c r="V90" s="7">
        <v>1</v>
      </c>
      <c r="W90" s="8"/>
      <c r="X90" s="7"/>
      <c r="Y90" s="7"/>
      <c r="Z90" s="12"/>
      <c r="AA90" s="19">
        <v>1</v>
      </c>
    </row>
    <row r="91" spans="1:27" ht="15.95" customHeight="1" x14ac:dyDescent="0.15">
      <c r="A91" s="1">
        <v>80</v>
      </c>
      <c r="B91" s="30">
        <v>1</v>
      </c>
      <c r="C91" s="21" t="s">
        <v>237</v>
      </c>
      <c r="D91" s="22">
        <v>3</v>
      </c>
      <c r="E91" s="22">
        <v>24</v>
      </c>
      <c r="F91" s="16" t="s">
        <v>239</v>
      </c>
      <c r="G91" s="23">
        <v>15</v>
      </c>
      <c r="H91" s="23">
        <v>7</v>
      </c>
      <c r="I91" s="16">
        <v>2</v>
      </c>
      <c r="J91" s="24"/>
      <c r="K91" s="13">
        <v>1</v>
      </c>
      <c r="L91" s="23">
        <v>2</v>
      </c>
      <c r="M91" s="5"/>
      <c r="N91" s="6">
        <v>1</v>
      </c>
      <c r="O91" s="7"/>
      <c r="P91" s="8"/>
      <c r="Q91" s="7"/>
      <c r="R91" s="19">
        <v>1</v>
      </c>
      <c r="S91" s="23"/>
      <c r="T91" s="5"/>
      <c r="U91" s="6"/>
      <c r="V91" s="7"/>
      <c r="W91" s="8"/>
      <c r="X91" s="7"/>
      <c r="Y91" s="7"/>
      <c r="Z91" s="12"/>
      <c r="AA91" s="19">
        <v>0</v>
      </c>
    </row>
    <row r="92" spans="1:27" ht="15.95" customHeight="1" x14ac:dyDescent="0.15">
      <c r="A92" s="1">
        <v>81</v>
      </c>
      <c r="B92" s="30">
        <v>1</v>
      </c>
      <c r="C92" s="21" t="s">
        <v>237</v>
      </c>
      <c r="D92" s="22">
        <v>3</v>
      </c>
      <c r="E92" s="22">
        <v>24</v>
      </c>
      <c r="F92" s="16" t="s">
        <v>239</v>
      </c>
      <c r="G92" s="23">
        <v>15</v>
      </c>
      <c r="H92" s="23">
        <v>5</v>
      </c>
      <c r="I92" s="16">
        <v>2</v>
      </c>
      <c r="J92" s="24"/>
      <c r="K92" s="13">
        <v>3</v>
      </c>
      <c r="L92" s="23">
        <v>1</v>
      </c>
      <c r="M92" s="5"/>
      <c r="N92" s="6"/>
      <c r="O92" s="7">
        <v>1</v>
      </c>
      <c r="P92" s="8"/>
      <c r="Q92" s="7"/>
      <c r="R92" s="19">
        <v>1</v>
      </c>
      <c r="S92" s="23">
        <v>1</v>
      </c>
      <c r="T92" s="5"/>
      <c r="U92" s="6"/>
      <c r="V92" s="7">
        <v>1</v>
      </c>
      <c r="W92" s="8"/>
      <c r="X92" s="7"/>
      <c r="Y92" s="7"/>
      <c r="Z92" s="12"/>
      <c r="AA92" s="19">
        <v>1</v>
      </c>
    </row>
    <row r="93" spans="1:27" ht="15.95" customHeight="1" x14ac:dyDescent="0.15">
      <c r="A93" s="1">
        <v>82</v>
      </c>
      <c r="B93" s="30">
        <v>1</v>
      </c>
      <c r="C93" s="21" t="s">
        <v>237</v>
      </c>
      <c r="D93" s="22">
        <v>3</v>
      </c>
      <c r="E93" s="22">
        <v>24</v>
      </c>
      <c r="F93" s="16" t="s">
        <v>239</v>
      </c>
      <c r="G93" s="23">
        <v>15</v>
      </c>
      <c r="H93" s="23">
        <v>2</v>
      </c>
      <c r="I93" s="16">
        <v>2</v>
      </c>
      <c r="J93" s="24"/>
      <c r="K93" s="13">
        <v>1</v>
      </c>
      <c r="L93" s="23">
        <v>1</v>
      </c>
      <c r="M93" s="5"/>
      <c r="N93" s="6">
        <v>1</v>
      </c>
      <c r="O93" s="7"/>
      <c r="P93" s="8"/>
      <c r="Q93" s="7"/>
      <c r="R93" s="19">
        <v>1</v>
      </c>
      <c r="S93" s="23"/>
      <c r="T93" s="5"/>
      <c r="U93" s="6"/>
      <c r="V93" s="7"/>
      <c r="W93" s="8"/>
      <c r="X93" s="7"/>
      <c r="Y93" s="7"/>
      <c r="Z93" s="12"/>
      <c r="AA93" s="19">
        <v>0</v>
      </c>
    </row>
    <row r="94" spans="1:27" ht="15.95" customHeight="1" x14ac:dyDescent="0.15">
      <c r="A94" s="1">
        <v>83</v>
      </c>
      <c r="B94" s="30">
        <v>1</v>
      </c>
      <c r="C94" s="21" t="s">
        <v>237</v>
      </c>
      <c r="D94" s="22">
        <v>3</v>
      </c>
      <c r="E94" s="22">
        <v>24</v>
      </c>
      <c r="F94" s="16" t="s">
        <v>239</v>
      </c>
      <c r="G94" s="23">
        <v>15</v>
      </c>
      <c r="H94" s="23">
        <v>5</v>
      </c>
      <c r="I94" s="16">
        <v>2</v>
      </c>
      <c r="J94" s="24"/>
      <c r="K94" s="13">
        <v>1</v>
      </c>
      <c r="L94" s="23">
        <v>1</v>
      </c>
      <c r="M94" s="5">
        <v>2</v>
      </c>
      <c r="N94" s="6"/>
      <c r="O94" s="7"/>
      <c r="P94" s="8"/>
      <c r="Q94" s="7"/>
      <c r="R94" s="19">
        <v>2</v>
      </c>
      <c r="S94" s="23"/>
      <c r="T94" s="5"/>
      <c r="U94" s="6"/>
      <c r="V94" s="7"/>
      <c r="W94" s="8"/>
      <c r="X94" s="7"/>
      <c r="Y94" s="7"/>
      <c r="Z94" s="12"/>
      <c r="AA94" s="19">
        <v>0</v>
      </c>
    </row>
    <row r="95" spans="1:27" ht="15.95" customHeight="1" x14ac:dyDescent="0.15">
      <c r="A95" s="1">
        <v>84</v>
      </c>
      <c r="B95" s="30">
        <v>1</v>
      </c>
      <c r="C95" s="21" t="s">
        <v>237</v>
      </c>
      <c r="D95" s="22">
        <v>3</v>
      </c>
      <c r="E95" s="22">
        <v>24</v>
      </c>
      <c r="F95" s="16" t="s">
        <v>239</v>
      </c>
      <c r="G95" s="23">
        <v>15</v>
      </c>
      <c r="H95" s="23">
        <v>2</v>
      </c>
      <c r="I95" s="16">
        <v>2</v>
      </c>
      <c r="J95" s="24"/>
      <c r="K95" s="13">
        <v>1</v>
      </c>
      <c r="L95" s="23">
        <v>1</v>
      </c>
      <c r="M95" s="5"/>
      <c r="N95" s="6">
        <v>1</v>
      </c>
      <c r="O95" s="7"/>
      <c r="P95" s="8"/>
      <c r="Q95" s="7"/>
      <c r="R95" s="19">
        <v>1</v>
      </c>
      <c r="S95" s="23"/>
      <c r="T95" s="5"/>
      <c r="U95" s="6"/>
      <c r="V95" s="7"/>
      <c r="W95" s="8"/>
      <c r="X95" s="7"/>
      <c r="Y95" s="7"/>
      <c r="Z95" s="12"/>
      <c r="AA95" s="19">
        <v>0</v>
      </c>
    </row>
    <row r="96" spans="1:27" ht="15.95" customHeight="1" x14ac:dyDescent="0.15">
      <c r="A96" s="1">
        <v>85</v>
      </c>
      <c r="B96" s="30">
        <v>1</v>
      </c>
      <c r="C96" s="21" t="s">
        <v>237</v>
      </c>
      <c r="D96" s="22">
        <v>3</v>
      </c>
      <c r="E96" s="22">
        <v>24</v>
      </c>
      <c r="F96" s="16" t="s">
        <v>239</v>
      </c>
      <c r="G96" s="23">
        <v>15</v>
      </c>
      <c r="H96" s="23">
        <v>2</v>
      </c>
      <c r="I96" s="16">
        <v>2</v>
      </c>
      <c r="J96" s="24"/>
      <c r="K96" s="13">
        <v>1</v>
      </c>
      <c r="L96" s="23">
        <v>1</v>
      </c>
      <c r="M96" s="5">
        <v>1</v>
      </c>
      <c r="N96" s="6"/>
      <c r="O96" s="7"/>
      <c r="P96" s="8"/>
      <c r="Q96" s="7"/>
      <c r="R96" s="19">
        <v>1</v>
      </c>
      <c r="S96" s="23"/>
      <c r="T96" s="5"/>
      <c r="U96" s="6"/>
      <c r="V96" s="7"/>
      <c r="W96" s="8"/>
      <c r="X96" s="7"/>
      <c r="Y96" s="7"/>
      <c r="Z96" s="12"/>
      <c r="AA96" s="19">
        <v>0</v>
      </c>
    </row>
    <row r="97" spans="1:27" ht="15.95" customHeight="1" x14ac:dyDescent="0.15">
      <c r="A97" s="1">
        <v>86</v>
      </c>
      <c r="B97" s="30">
        <v>1</v>
      </c>
      <c r="C97" s="21" t="s">
        <v>237</v>
      </c>
      <c r="D97" s="22">
        <v>3</v>
      </c>
      <c r="E97" s="22">
        <v>24</v>
      </c>
      <c r="F97" s="16" t="s">
        <v>239</v>
      </c>
      <c r="G97" s="23">
        <v>15</v>
      </c>
      <c r="H97" s="23">
        <v>5</v>
      </c>
      <c r="I97" s="16">
        <v>2</v>
      </c>
      <c r="J97" s="24"/>
      <c r="K97" s="13">
        <v>1</v>
      </c>
      <c r="L97" s="23">
        <v>1</v>
      </c>
      <c r="M97" s="5"/>
      <c r="N97" s="6"/>
      <c r="O97" s="7">
        <v>1</v>
      </c>
      <c r="P97" s="8"/>
      <c r="Q97" s="7"/>
      <c r="R97" s="19">
        <v>1</v>
      </c>
      <c r="S97" s="23"/>
      <c r="T97" s="5"/>
      <c r="U97" s="6"/>
      <c r="V97" s="7"/>
      <c r="W97" s="8"/>
      <c r="X97" s="7"/>
      <c r="Y97" s="7"/>
      <c r="Z97" s="12"/>
      <c r="AA97" s="19">
        <v>0</v>
      </c>
    </row>
    <row r="98" spans="1:27" ht="15.95" customHeight="1" x14ac:dyDescent="0.15">
      <c r="A98" s="1">
        <v>87</v>
      </c>
      <c r="B98" s="30">
        <v>1</v>
      </c>
      <c r="C98" s="21" t="s">
        <v>237</v>
      </c>
      <c r="D98" s="22">
        <v>3</v>
      </c>
      <c r="E98" s="22">
        <v>24</v>
      </c>
      <c r="F98" s="16" t="s">
        <v>239</v>
      </c>
      <c r="G98" s="23">
        <v>15</v>
      </c>
      <c r="H98" s="23">
        <v>3</v>
      </c>
      <c r="I98" s="16">
        <v>2</v>
      </c>
      <c r="J98" s="24"/>
      <c r="K98" s="13">
        <v>1</v>
      </c>
      <c r="L98" s="23">
        <v>1</v>
      </c>
      <c r="M98" s="5"/>
      <c r="N98" s="6">
        <v>1</v>
      </c>
      <c r="O98" s="7"/>
      <c r="P98" s="8"/>
      <c r="Q98" s="7"/>
      <c r="R98" s="19">
        <v>1</v>
      </c>
      <c r="S98" s="23"/>
      <c r="T98" s="5"/>
      <c r="U98" s="6"/>
      <c r="V98" s="7"/>
      <c r="W98" s="8"/>
      <c r="X98" s="7"/>
      <c r="Y98" s="7"/>
      <c r="Z98" s="12"/>
      <c r="AA98" s="19">
        <v>0</v>
      </c>
    </row>
    <row r="99" spans="1:27" ht="15.95" customHeight="1" x14ac:dyDescent="0.15">
      <c r="A99" s="1">
        <v>88</v>
      </c>
      <c r="B99" s="30">
        <v>1</v>
      </c>
      <c r="C99" s="21" t="s">
        <v>237</v>
      </c>
      <c r="D99" s="22">
        <v>3</v>
      </c>
      <c r="E99" s="22">
        <v>24</v>
      </c>
      <c r="F99" s="16" t="s">
        <v>239</v>
      </c>
      <c r="G99" s="23">
        <v>15</v>
      </c>
      <c r="H99" s="23">
        <v>5</v>
      </c>
      <c r="I99" s="16">
        <v>2</v>
      </c>
      <c r="J99" s="24"/>
      <c r="K99" s="13">
        <v>1</v>
      </c>
      <c r="L99" s="23">
        <v>1</v>
      </c>
      <c r="M99" s="5"/>
      <c r="N99" s="6">
        <v>1</v>
      </c>
      <c r="O99" s="7"/>
      <c r="P99" s="8"/>
      <c r="Q99" s="7"/>
      <c r="R99" s="19">
        <v>1</v>
      </c>
      <c r="S99" s="23"/>
      <c r="T99" s="5"/>
      <c r="U99" s="6"/>
      <c r="V99" s="7"/>
      <c r="W99" s="8"/>
      <c r="X99" s="7"/>
      <c r="Y99" s="7"/>
      <c r="Z99" s="12"/>
      <c r="AA99" s="19">
        <v>0</v>
      </c>
    </row>
    <row r="100" spans="1:27" ht="15.95" customHeight="1" x14ac:dyDescent="0.15">
      <c r="A100" s="1">
        <v>89</v>
      </c>
      <c r="B100" s="30">
        <v>1</v>
      </c>
      <c r="C100" s="21" t="s">
        <v>237</v>
      </c>
      <c r="D100" s="22">
        <v>3</v>
      </c>
      <c r="E100" s="22">
        <v>24</v>
      </c>
      <c r="F100" s="16" t="s">
        <v>239</v>
      </c>
      <c r="G100" s="23">
        <v>15</v>
      </c>
      <c r="H100" s="23">
        <v>4</v>
      </c>
      <c r="I100" s="16">
        <v>2</v>
      </c>
      <c r="J100" s="24"/>
      <c r="K100" s="13">
        <v>3</v>
      </c>
      <c r="L100" s="23">
        <v>1</v>
      </c>
      <c r="M100" s="5"/>
      <c r="N100" s="6"/>
      <c r="O100" s="7">
        <v>1</v>
      </c>
      <c r="P100" s="8"/>
      <c r="Q100" s="7"/>
      <c r="R100" s="19">
        <v>1</v>
      </c>
      <c r="S100" s="23">
        <v>1</v>
      </c>
      <c r="T100" s="5"/>
      <c r="U100" s="6"/>
      <c r="V100" s="7">
        <v>1</v>
      </c>
      <c r="W100" s="8"/>
      <c r="X100" s="7"/>
      <c r="Y100" s="7"/>
      <c r="Z100" s="12"/>
      <c r="AA100" s="19">
        <v>1</v>
      </c>
    </row>
    <row r="101" spans="1:27" ht="15.95" customHeight="1" x14ac:dyDescent="0.15">
      <c r="A101" s="1">
        <v>90</v>
      </c>
      <c r="B101" s="30">
        <v>1</v>
      </c>
      <c r="C101" s="21" t="s">
        <v>237</v>
      </c>
      <c r="D101" s="22">
        <v>3</v>
      </c>
      <c r="E101" s="22">
        <v>24</v>
      </c>
      <c r="F101" s="16" t="s">
        <v>239</v>
      </c>
      <c r="G101" s="23">
        <v>14</v>
      </c>
      <c r="H101" s="23">
        <v>4</v>
      </c>
      <c r="I101" s="16">
        <v>2</v>
      </c>
      <c r="J101" s="24"/>
      <c r="K101" s="13">
        <v>3</v>
      </c>
      <c r="L101" s="23">
        <v>1</v>
      </c>
      <c r="M101" s="5"/>
      <c r="N101" s="6">
        <v>1</v>
      </c>
      <c r="O101" s="7"/>
      <c r="P101" s="8"/>
      <c r="Q101" s="7"/>
      <c r="R101" s="19">
        <v>1</v>
      </c>
      <c r="S101" s="23">
        <v>1</v>
      </c>
      <c r="T101" s="5"/>
      <c r="U101" s="6">
        <v>1</v>
      </c>
      <c r="V101" s="7">
        <v>1</v>
      </c>
      <c r="W101" s="8"/>
      <c r="X101" s="7">
        <v>1</v>
      </c>
      <c r="Y101" s="7"/>
      <c r="Z101" s="12"/>
      <c r="AA101" s="19">
        <v>3</v>
      </c>
    </row>
    <row r="102" spans="1:27" ht="15.95" customHeight="1" x14ac:dyDescent="0.15">
      <c r="A102" s="1">
        <v>91</v>
      </c>
      <c r="B102" s="30">
        <v>1</v>
      </c>
      <c r="C102" s="21" t="s">
        <v>237</v>
      </c>
      <c r="D102" s="22">
        <v>3</v>
      </c>
      <c r="E102" s="22">
        <v>24</v>
      </c>
      <c r="F102" s="16" t="s">
        <v>239</v>
      </c>
      <c r="G102" s="23">
        <v>15</v>
      </c>
      <c r="H102" s="23">
        <v>7</v>
      </c>
      <c r="I102" s="16">
        <v>2</v>
      </c>
      <c r="J102" s="24"/>
      <c r="K102" s="13">
        <v>1</v>
      </c>
      <c r="L102" s="23">
        <v>1</v>
      </c>
      <c r="M102" s="5"/>
      <c r="N102" s="6">
        <v>1</v>
      </c>
      <c r="O102" s="7"/>
      <c r="P102" s="8"/>
      <c r="Q102" s="7"/>
      <c r="R102" s="19">
        <v>1</v>
      </c>
      <c r="S102" s="23"/>
      <c r="T102" s="5"/>
      <c r="U102" s="6"/>
      <c r="V102" s="7"/>
      <c r="W102" s="8"/>
      <c r="X102" s="7"/>
      <c r="Y102" s="7"/>
      <c r="Z102" s="12"/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 t="s">
        <v>237</v>
      </c>
      <c r="D103" s="22">
        <v>3</v>
      </c>
      <c r="E103" s="22">
        <v>24</v>
      </c>
      <c r="F103" s="16" t="s">
        <v>239</v>
      </c>
      <c r="G103" s="23">
        <v>15</v>
      </c>
      <c r="H103" s="23">
        <v>2</v>
      </c>
      <c r="I103" s="16">
        <v>2</v>
      </c>
      <c r="J103" s="24"/>
      <c r="K103" s="13">
        <v>2</v>
      </c>
      <c r="L103" s="23"/>
      <c r="M103" s="5"/>
      <c r="N103" s="6"/>
      <c r="O103" s="7"/>
      <c r="P103" s="8"/>
      <c r="Q103" s="7"/>
      <c r="R103" s="19">
        <v>0</v>
      </c>
      <c r="S103" s="23">
        <v>1</v>
      </c>
      <c r="T103" s="5"/>
      <c r="U103" s="6">
        <v>1</v>
      </c>
      <c r="V103" s="7"/>
      <c r="W103" s="8"/>
      <c r="X103" s="7"/>
      <c r="Y103" s="7"/>
      <c r="Z103" s="12"/>
      <c r="AA103" s="19">
        <v>1</v>
      </c>
    </row>
    <row r="104" spans="1:27" ht="15.95" customHeight="1" x14ac:dyDescent="0.15">
      <c r="A104" s="1">
        <v>93</v>
      </c>
      <c r="B104" s="30">
        <v>1</v>
      </c>
      <c r="C104" s="21" t="s">
        <v>237</v>
      </c>
      <c r="D104" s="22">
        <v>3</v>
      </c>
      <c r="E104" s="22">
        <v>24</v>
      </c>
      <c r="F104" s="16" t="s">
        <v>239</v>
      </c>
      <c r="G104" s="23">
        <v>15</v>
      </c>
      <c r="H104" s="23">
        <v>3</v>
      </c>
      <c r="I104" s="16">
        <v>2</v>
      </c>
      <c r="J104" s="24"/>
      <c r="K104" s="13">
        <v>1</v>
      </c>
      <c r="L104" s="23">
        <v>1</v>
      </c>
      <c r="M104" s="5"/>
      <c r="N104" s="6"/>
      <c r="O104" s="7">
        <v>1</v>
      </c>
      <c r="P104" s="8"/>
      <c r="Q104" s="7"/>
      <c r="R104" s="19">
        <v>1</v>
      </c>
      <c r="S104" s="23"/>
      <c r="T104" s="5"/>
      <c r="U104" s="6"/>
      <c r="V104" s="7"/>
      <c r="W104" s="8"/>
      <c r="X104" s="7"/>
      <c r="Y104" s="7"/>
      <c r="Z104" s="12"/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 t="s">
        <v>237</v>
      </c>
      <c r="D105" s="22">
        <v>3</v>
      </c>
      <c r="E105" s="22">
        <v>24</v>
      </c>
      <c r="F105" s="16" t="s">
        <v>239</v>
      </c>
      <c r="G105" s="23">
        <v>14</v>
      </c>
      <c r="H105" s="23">
        <v>4</v>
      </c>
      <c r="I105" s="16">
        <v>2</v>
      </c>
      <c r="J105" s="24"/>
      <c r="K105" s="13">
        <v>1</v>
      </c>
      <c r="L105" s="23">
        <v>1</v>
      </c>
      <c r="M105" s="5">
        <v>2</v>
      </c>
      <c r="N105" s="6"/>
      <c r="O105" s="7"/>
      <c r="P105" s="8"/>
      <c r="Q105" s="7"/>
      <c r="R105" s="19">
        <v>2</v>
      </c>
      <c r="S105" s="23"/>
      <c r="T105" s="5"/>
      <c r="U105" s="6"/>
      <c r="V105" s="7"/>
      <c r="W105" s="8"/>
      <c r="X105" s="7"/>
      <c r="Y105" s="7"/>
      <c r="Z105" s="12"/>
      <c r="AA105" s="19">
        <v>0</v>
      </c>
    </row>
    <row r="106" spans="1:27" ht="15.95" customHeight="1" x14ac:dyDescent="0.15">
      <c r="A106" s="1">
        <v>95</v>
      </c>
      <c r="B106" s="30">
        <v>1</v>
      </c>
      <c r="C106" s="21" t="s">
        <v>237</v>
      </c>
      <c r="D106" s="22">
        <v>3</v>
      </c>
      <c r="E106" s="22">
        <v>24</v>
      </c>
      <c r="F106" s="16" t="s">
        <v>239</v>
      </c>
      <c r="G106" s="23">
        <v>14</v>
      </c>
      <c r="H106" s="23">
        <v>4</v>
      </c>
      <c r="I106" s="16">
        <v>2</v>
      </c>
      <c r="J106" s="24"/>
      <c r="K106" s="13">
        <v>2</v>
      </c>
      <c r="L106" s="23"/>
      <c r="M106" s="5"/>
      <c r="N106" s="6"/>
      <c r="O106" s="7"/>
      <c r="P106" s="8"/>
      <c r="Q106" s="7"/>
      <c r="R106" s="19">
        <v>0</v>
      </c>
      <c r="S106" s="23">
        <v>1</v>
      </c>
      <c r="T106" s="5"/>
      <c r="U106" s="6"/>
      <c r="V106" s="7"/>
      <c r="W106" s="8"/>
      <c r="X106" s="7"/>
      <c r="Y106" s="7">
        <v>1</v>
      </c>
      <c r="Z106" s="12"/>
      <c r="AA106" s="19">
        <v>1</v>
      </c>
    </row>
    <row r="107" spans="1:27" ht="15.95" customHeight="1" x14ac:dyDescent="0.15">
      <c r="A107" s="1">
        <v>96</v>
      </c>
      <c r="B107" s="30">
        <v>1</v>
      </c>
      <c r="C107" s="21" t="s">
        <v>237</v>
      </c>
      <c r="D107" s="22">
        <v>3</v>
      </c>
      <c r="E107" s="22">
        <v>24</v>
      </c>
      <c r="F107" s="16" t="s">
        <v>239</v>
      </c>
      <c r="G107" s="23">
        <v>14</v>
      </c>
      <c r="H107" s="23">
        <v>7</v>
      </c>
      <c r="I107" s="16">
        <v>2</v>
      </c>
      <c r="J107" s="24"/>
      <c r="K107" s="13">
        <v>2</v>
      </c>
      <c r="L107" s="23"/>
      <c r="M107" s="5"/>
      <c r="N107" s="6"/>
      <c r="O107" s="7"/>
      <c r="P107" s="8"/>
      <c r="Q107" s="7"/>
      <c r="R107" s="19">
        <v>0</v>
      </c>
      <c r="S107" s="23">
        <v>1</v>
      </c>
      <c r="T107" s="5"/>
      <c r="U107" s="6">
        <v>1</v>
      </c>
      <c r="V107" s="7"/>
      <c r="W107" s="8"/>
      <c r="X107" s="7"/>
      <c r="Y107" s="7"/>
      <c r="Z107" s="12"/>
      <c r="AA107" s="19">
        <v>1</v>
      </c>
    </row>
    <row r="108" spans="1:27" ht="15.95" customHeight="1" x14ac:dyDescent="0.15">
      <c r="A108" s="1">
        <v>97</v>
      </c>
      <c r="B108" s="30">
        <v>1</v>
      </c>
      <c r="C108" s="21" t="s">
        <v>237</v>
      </c>
      <c r="D108" s="22">
        <v>3</v>
      </c>
      <c r="E108" s="22">
        <v>24</v>
      </c>
      <c r="F108" s="16" t="s">
        <v>239</v>
      </c>
      <c r="G108" s="23">
        <v>15</v>
      </c>
      <c r="H108" s="23">
        <v>2</v>
      </c>
      <c r="I108" s="16">
        <v>2</v>
      </c>
      <c r="J108" s="24"/>
      <c r="K108" s="13">
        <v>1</v>
      </c>
      <c r="L108" s="23">
        <v>1</v>
      </c>
      <c r="M108" s="5"/>
      <c r="N108" s="6">
        <v>1</v>
      </c>
      <c r="O108" s="7"/>
      <c r="P108" s="8"/>
      <c r="Q108" s="7"/>
      <c r="R108" s="19">
        <v>1</v>
      </c>
      <c r="S108" s="23"/>
      <c r="T108" s="5"/>
      <c r="U108" s="6"/>
      <c r="V108" s="7"/>
      <c r="W108" s="8"/>
      <c r="X108" s="7"/>
      <c r="Y108" s="7"/>
      <c r="Z108" s="12"/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 t="s">
        <v>237</v>
      </c>
      <c r="D109" s="22">
        <v>3</v>
      </c>
      <c r="E109" s="22">
        <v>24</v>
      </c>
      <c r="F109" s="16" t="s">
        <v>239</v>
      </c>
      <c r="G109" s="23">
        <v>15</v>
      </c>
      <c r="H109" s="23">
        <v>5</v>
      </c>
      <c r="I109" s="16">
        <v>2</v>
      </c>
      <c r="J109" s="24"/>
      <c r="K109" s="13">
        <v>2</v>
      </c>
      <c r="L109" s="23"/>
      <c r="M109" s="5"/>
      <c r="N109" s="6"/>
      <c r="O109" s="7"/>
      <c r="P109" s="8"/>
      <c r="Q109" s="7"/>
      <c r="R109" s="19">
        <v>0</v>
      </c>
      <c r="S109" s="23">
        <v>1</v>
      </c>
      <c r="T109" s="5"/>
      <c r="U109" s="6">
        <v>1</v>
      </c>
      <c r="V109" s="7"/>
      <c r="W109" s="8"/>
      <c r="X109" s="7"/>
      <c r="Y109" s="7"/>
      <c r="Z109" s="12"/>
      <c r="AA109" s="19">
        <v>1</v>
      </c>
    </row>
    <row r="110" spans="1:27" ht="15.95" customHeight="1" x14ac:dyDescent="0.15">
      <c r="A110" s="1">
        <v>99</v>
      </c>
      <c r="B110" s="30">
        <v>1</v>
      </c>
      <c r="C110" s="21" t="s">
        <v>237</v>
      </c>
      <c r="D110" s="22">
        <v>3</v>
      </c>
      <c r="E110" s="22">
        <v>24</v>
      </c>
      <c r="F110" s="16" t="s">
        <v>239</v>
      </c>
      <c r="G110" s="23">
        <v>14</v>
      </c>
      <c r="H110" s="23">
        <v>3</v>
      </c>
      <c r="I110" s="16">
        <v>2</v>
      </c>
      <c r="J110" s="24"/>
      <c r="K110" s="13">
        <v>2</v>
      </c>
      <c r="L110" s="23"/>
      <c r="M110" s="5"/>
      <c r="N110" s="6"/>
      <c r="O110" s="7"/>
      <c r="P110" s="8"/>
      <c r="Q110" s="7"/>
      <c r="R110" s="19">
        <v>0</v>
      </c>
      <c r="S110" s="23">
        <v>1</v>
      </c>
      <c r="T110" s="5"/>
      <c r="U110" s="6">
        <v>1</v>
      </c>
      <c r="V110" s="7"/>
      <c r="W110" s="8"/>
      <c r="X110" s="7"/>
      <c r="Y110" s="7"/>
      <c r="Z110" s="12"/>
      <c r="AA110" s="19">
        <v>1</v>
      </c>
    </row>
    <row r="111" spans="1:27" ht="15.95" customHeight="1" x14ac:dyDescent="0.15">
      <c r="A111" s="1">
        <v>100</v>
      </c>
      <c r="B111" s="30">
        <v>1</v>
      </c>
      <c r="C111" s="21" t="s">
        <v>237</v>
      </c>
      <c r="D111" s="22">
        <v>3</v>
      </c>
      <c r="E111" s="22">
        <v>24</v>
      </c>
      <c r="F111" s="16" t="s">
        <v>239</v>
      </c>
      <c r="G111" s="23">
        <v>14</v>
      </c>
      <c r="H111" s="23">
        <v>6</v>
      </c>
      <c r="I111" s="16">
        <v>2</v>
      </c>
      <c r="J111" s="24"/>
      <c r="K111" s="13">
        <v>1</v>
      </c>
      <c r="L111" s="23">
        <v>1</v>
      </c>
      <c r="M111" s="5">
        <v>1</v>
      </c>
      <c r="N111" s="6"/>
      <c r="O111" s="7"/>
      <c r="P111" s="8"/>
      <c r="Q111" s="7"/>
      <c r="R111" s="19">
        <v>1</v>
      </c>
      <c r="S111" s="23"/>
      <c r="T111" s="5"/>
      <c r="U111" s="6"/>
      <c r="V111" s="7"/>
      <c r="W111" s="8"/>
      <c r="X111" s="7"/>
      <c r="Y111" s="7"/>
      <c r="Z111" s="12"/>
      <c r="AA111" s="19">
        <v>0</v>
      </c>
    </row>
    <row r="112" spans="1:27" ht="15.95" customHeight="1" x14ac:dyDescent="0.15">
      <c r="A112" s="1">
        <v>101</v>
      </c>
      <c r="B112" s="30">
        <v>1</v>
      </c>
      <c r="C112" s="21" t="s">
        <v>237</v>
      </c>
      <c r="D112" s="22">
        <v>3</v>
      </c>
      <c r="E112" s="22">
        <v>24</v>
      </c>
      <c r="F112" s="16" t="s">
        <v>239</v>
      </c>
      <c r="G112" s="23">
        <v>14</v>
      </c>
      <c r="H112" s="23">
        <v>4</v>
      </c>
      <c r="I112" s="16">
        <v>2</v>
      </c>
      <c r="J112" s="24"/>
      <c r="K112" s="13">
        <v>1</v>
      </c>
      <c r="L112" s="23">
        <v>1</v>
      </c>
      <c r="M112" s="5"/>
      <c r="N112" s="6">
        <v>1</v>
      </c>
      <c r="O112" s="7"/>
      <c r="P112" s="8"/>
      <c r="Q112" s="7"/>
      <c r="R112" s="19">
        <v>1</v>
      </c>
      <c r="S112" s="23"/>
      <c r="T112" s="5"/>
      <c r="U112" s="6"/>
      <c r="V112" s="7"/>
      <c r="W112" s="8"/>
      <c r="X112" s="7"/>
      <c r="Y112" s="7"/>
      <c r="Z112" s="12"/>
      <c r="AA112" s="19">
        <v>0</v>
      </c>
    </row>
    <row r="113" spans="1:27" ht="15.95" customHeight="1" x14ac:dyDescent="0.15">
      <c r="A113" s="1">
        <v>102</v>
      </c>
      <c r="B113" s="30">
        <v>1</v>
      </c>
      <c r="C113" s="21" t="s">
        <v>237</v>
      </c>
      <c r="D113" s="22">
        <v>3</v>
      </c>
      <c r="E113" s="22">
        <v>24</v>
      </c>
      <c r="F113" s="16" t="s">
        <v>239</v>
      </c>
      <c r="G113" s="23">
        <v>14</v>
      </c>
      <c r="H113" s="23">
        <v>5</v>
      </c>
      <c r="I113" s="16">
        <v>2</v>
      </c>
      <c r="J113" s="24"/>
      <c r="K113" s="13">
        <v>3</v>
      </c>
      <c r="L113" s="23">
        <v>1</v>
      </c>
      <c r="M113" s="5"/>
      <c r="N113" s="6">
        <v>1</v>
      </c>
      <c r="O113" s="7"/>
      <c r="P113" s="8"/>
      <c r="Q113" s="7"/>
      <c r="R113" s="19">
        <v>1</v>
      </c>
      <c r="S113" s="23">
        <v>1</v>
      </c>
      <c r="T113" s="5"/>
      <c r="U113" s="6">
        <v>1</v>
      </c>
      <c r="V113" s="7"/>
      <c r="W113" s="8"/>
      <c r="X113" s="7"/>
      <c r="Y113" s="7"/>
      <c r="Z113" s="12"/>
      <c r="AA113" s="19">
        <v>1</v>
      </c>
    </row>
    <row r="114" spans="1:27" ht="15.95" customHeight="1" x14ac:dyDescent="0.15">
      <c r="A114" s="1">
        <v>103</v>
      </c>
      <c r="B114" s="30">
        <v>1</v>
      </c>
      <c r="C114" s="21" t="s">
        <v>237</v>
      </c>
      <c r="D114" s="22">
        <v>3</v>
      </c>
      <c r="E114" s="22">
        <v>24</v>
      </c>
      <c r="F114" s="16" t="s">
        <v>239</v>
      </c>
      <c r="G114" s="23">
        <v>14</v>
      </c>
      <c r="H114" s="23">
        <v>3</v>
      </c>
      <c r="I114" s="16">
        <v>2</v>
      </c>
      <c r="J114" s="24"/>
      <c r="K114" s="13">
        <v>3</v>
      </c>
      <c r="L114" s="23">
        <v>1</v>
      </c>
      <c r="M114" s="5"/>
      <c r="N114" s="6">
        <v>1</v>
      </c>
      <c r="O114" s="7"/>
      <c r="P114" s="8"/>
      <c r="Q114" s="7"/>
      <c r="R114" s="19">
        <v>1</v>
      </c>
      <c r="S114" s="23">
        <v>1</v>
      </c>
      <c r="T114" s="5"/>
      <c r="U114" s="6">
        <v>1</v>
      </c>
      <c r="V114" s="7"/>
      <c r="W114" s="8"/>
      <c r="X114" s="7"/>
      <c r="Y114" s="7">
        <v>1</v>
      </c>
      <c r="Z114" s="12"/>
      <c r="AA114" s="19">
        <v>2</v>
      </c>
    </row>
    <row r="115" spans="1:27" ht="15.95" customHeight="1" x14ac:dyDescent="0.15">
      <c r="A115" s="1">
        <v>104</v>
      </c>
      <c r="B115" s="30">
        <v>1</v>
      </c>
      <c r="C115" s="21" t="s">
        <v>237</v>
      </c>
      <c r="D115" s="22">
        <v>3</v>
      </c>
      <c r="E115" s="22">
        <v>24</v>
      </c>
      <c r="F115" s="16" t="s">
        <v>239</v>
      </c>
      <c r="G115" s="23">
        <v>14</v>
      </c>
      <c r="H115" s="23">
        <v>4</v>
      </c>
      <c r="I115" s="16">
        <v>2</v>
      </c>
      <c r="J115" s="24"/>
      <c r="K115" s="13">
        <v>3</v>
      </c>
      <c r="L115" s="23">
        <v>1</v>
      </c>
      <c r="M115" s="5"/>
      <c r="N115" s="6"/>
      <c r="O115" s="7">
        <v>1</v>
      </c>
      <c r="P115" s="8"/>
      <c r="Q115" s="7"/>
      <c r="R115" s="19">
        <v>1</v>
      </c>
      <c r="S115" s="23">
        <v>1</v>
      </c>
      <c r="T115" s="5"/>
      <c r="U115" s="6"/>
      <c r="V115" s="7">
        <v>1</v>
      </c>
      <c r="W115" s="8"/>
      <c r="X115" s="7"/>
      <c r="Y115" s="7"/>
      <c r="Z115" s="12"/>
      <c r="AA115" s="19">
        <v>1</v>
      </c>
    </row>
    <row r="116" spans="1:27" ht="15.95" customHeight="1" x14ac:dyDescent="0.15">
      <c r="A116" s="1">
        <v>105</v>
      </c>
      <c r="B116" s="30">
        <v>1</v>
      </c>
      <c r="C116" s="21" t="s">
        <v>237</v>
      </c>
      <c r="D116" s="22">
        <v>3</v>
      </c>
      <c r="E116" s="22">
        <v>24</v>
      </c>
      <c r="F116" s="16" t="s">
        <v>239</v>
      </c>
      <c r="G116" s="23">
        <v>14</v>
      </c>
      <c r="H116" s="23">
        <v>2</v>
      </c>
      <c r="I116" s="16">
        <v>2</v>
      </c>
      <c r="J116" s="24"/>
      <c r="K116" s="13">
        <v>1</v>
      </c>
      <c r="L116" s="23">
        <v>1</v>
      </c>
      <c r="M116" s="5"/>
      <c r="N116" s="6">
        <v>1</v>
      </c>
      <c r="O116" s="7"/>
      <c r="P116" s="8"/>
      <c r="Q116" s="7"/>
      <c r="R116" s="19">
        <v>1</v>
      </c>
      <c r="S116" s="23"/>
      <c r="T116" s="5"/>
      <c r="U116" s="6"/>
      <c r="V116" s="7"/>
      <c r="W116" s="8"/>
      <c r="X116" s="7"/>
      <c r="Y116" s="7"/>
      <c r="Z116" s="12"/>
      <c r="AA116" s="19">
        <v>0</v>
      </c>
    </row>
    <row r="117" spans="1:27" ht="15.95" customHeight="1" x14ac:dyDescent="0.15">
      <c r="A117" s="1">
        <v>106</v>
      </c>
      <c r="B117" s="30">
        <v>1</v>
      </c>
      <c r="C117" s="21" t="s">
        <v>237</v>
      </c>
      <c r="D117" s="22">
        <v>3</v>
      </c>
      <c r="E117" s="22">
        <v>24</v>
      </c>
      <c r="F117" s="16" t="s">
        <v>239</v>
      </c>
      <c r="G117" s="23">
        <v>14</v>
      </c>
      <c r="H117" s="23">
        <v>2</v>
      </c>
      <c r="I117" s="16">
        <v>2</v>
      </c>
      <c r="J117" s="24"/>
      <c r="K117" s="13">
        <v>1</v>
      </c>
      <c r="L117" s="23">
        <v>1</v>
      </c>
      <c r="M117" s="5"/>
      <c r="N117" s="6">
        <v>1</v>
      </c>
      <c r="O117" s="7"/>
      <c r="P117" s="8"/>
      <c r="Q117" s="7"/>
      <c r="R117" s="19">
        <v>1</v>
      </c>
      <c r="S117" s="23"/>
      <c r="T117" s="5"/>
      <c r="U117" s="6"/>
      <c r="V117" s="7"/>
      <c r="W117" s="8"/>
      <c r="X117" s="7"/>
      <c r="Y117" s="7"/>
      <c r="Z117" s="12"/>
      <c r="AA117" s="19">
        <v>0</v>
      </c>
    </row>
    <row r="118" spans="1:27" ht="15.95" customHeight="1" x14ac:dyDescent="0.15">
      <c r="A118" s="1">
        <v>107</v>
      </c>
      <c r="B118" s="30">
        <v>1</v>
      </c>
      <c r="C118" s="21" t="s">
        <v>237</v>
      </c>
      <c r="D118" s="22">
        <v>3</v>
      </c>
      <c r="E118" s="22">
        <v>24</v>
      </c>
      <c r="F118" s="16" t="s">
        <v>239</v>
      </c>
      <c r="G118" s="23">
        <v>14</v>
      </c>
      <c r="H118" s="23">
        <v>7</v>
      </c>
      <c r="I118" s="16">
        <v>2</v>
      </c>
      <c r="J118" s="24"/>
      <c r="K118" s="13">
        <v>1</v>
      </c>
      <c r="L118" s="23">
        <v>1</v>
      </c>
      <c r="M118" s="5"/>
      <c r="N118" s="6"/>
      <c r="O118" s="7">
        <v>1</v>
      </c>
      <c r="P118" s="8"/>
      <c r="Q118" s="7"/>
      <c r="R118" s="19">
        <v>1</v>
      </c>
      <c r="S118" s="23"/>
      <c r="T118" s="5"/>
      <c r="U118" s="6"/>
      <c r="V118" s="7"/>
      <c r="W118" s="8"/>
      <c r="X118" s="7"/>
      <c r="Y118" s="7"/>
      <c r="Z118" s="12"/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 t="s">
        <v>237</v>
      </c>
      <c r="D119" s="22">
        <v>3</v>
      </c>
      <c r="E119" s="22">
        <v>24</v>
      </c>
      <c r="F119" s="16" t="s">
        <v>239</v>
      </c>
      <c r="G119" s="23">
        <v>14</v>
      </c>
      <c r="H119" s="23">
        <v>5</v>
      </c>
      <c r="I119" s="16">
        <v>2</v>
      </c>
      <c r="J119" s="24"/>
      <c r="K119" s="13">
        <v>1</v>
      </c>
      <c r="L119" s="23">
        <v>1</v>
      </c>
      <c r="M119" s="5"/>
      <c r="N119" s="6">
        <v>1</v>
      </c>
      <c r="O119" s="7"/>
      <c r="P119" s="8"/>
      <c r="Q119" s="7"/>
      <c r="R119" s="19">
        <v>1</v>
      </c>
      <c r="S119" s="23"/>
      <c r="T119" s="5"/>
      <c r="U119" s="6"/>
      <c r="V119" s="7"/>
      <c r="W119" s="8"/>
      <c r="X119" s="7"/>
      <c r="Y119" s="7"/>
      <c r="Z119" s="12"/>
      <c r="AA119" s="19">
        <v>0</v>
      </c>
    </row>
    <row r="120" spans="1:27" ht="15.95" customHeight="1" x14ac:dyDescent="0.15">
      <c r="A120" s="1">
        <v>109</v>
      </c>
      <c r="B120" s="30">
        <v>1</v>
      </c>
      <c r="C120" s="21" t="s">
        <v>237</v>
      </c>
      <c r="D120" s="22">
        <v>3</v>
      </c>
      <c r="E120" s="22">
        <v>24</v>
      </c>
      <c r="F120" s="16" t="s">
        <v>239</v>
      </c>
      <c r="G120" s="23">
        <v>14</v>
      </c>
      <c r="H120" s="23">
        <v>2</v>
      </c>
      <c r="I120" s="16">
        <v>2</v>
      </c>
      <c r="J120" s="24"/>
      <c r="K120" s="13">
        <v>2</v>
      </c>
      <c r="L120" s="23"/>
      <c r="M120" s="5"/>
      <c r="N120" s="6"/>
      <c r="O120" s="7"/>
      <c r="P120" s="8"/>
      <c r="Q120" s="7"/>
      <c r="R120" s="19">
        <v>0</v>
      </c>
      <c r="S120" s="23">
        <v>1</v>
      </c>
      <c r="T120" s="5"/>
      <c r="U120" s="6">
        <v>1</v>
      </c>
      <c r="V120" s="7"/>
      <c r="W120" s="8"/>
      <c r="X120" s="7"/>
      <c r="Y120" s="7"/>
      <c r="Z120" s="12"/>
      <c r="AA120" s="19">
        <v>1</v>
      </c>
    </row>
    <row r="121" spans="1:27" ht="15.95" customHeight="1" x14ac:dyDescent="0.15">
      <c r="A121" s="1">
        <v>110</v>
      </c>
      <c r="B121" s="30">
        <v>1</v>
      </c>
      <c r="C121" s="21" t="s">
        <v>237</v>
      </c>
      <c r="D121" s="22">
        <v>3</v>
      </c>
      <c r="E121" s="22">
        <v>24</v>
      </c>
      <c r="F121" s="16" t="s">
        <v>239</v>
      </c>
      <c r="G121" s="23">
        <v>14</v>
      </c>
      <c r="H121" s="23">
        <v>5</v>
      </c>
      <c r="I121" s="16">
        <v>2</v>
      </c>
      <c r="J121" s="24"/>
      <c r="K121" s="13">
        <v>2</v>
      </c>
      <c r="L121" s="23"/>
      <c r="M121" s="5"/>
      <c r="N121" s="6"/>
      <c r="O121" s="7"/>
      <c r="P121" s="8"/>
      <c r="Q121" s="7"/>
      <c r="R121" s="19">
        <v>0</v>
      </c>
      <c r="S121" s="23">
        <v>1</v>
      </c>
      <c r="T121" s="5"/>
      <c r="U121" s="6">
        <v>1</v>
      </c>
      <c r="V121" s="7"/>
      <c r="W121" s="8"/>
      <c r="X121" s="7"/>
      <c r="Y121" s="7"/>
      <c r="Z121" s="12"/>
      <c r="AA121" s="19">
        <v>1</v>
      </c>
    </row>
    <row r="122" spans="1:27" ht="15.95" customHeight="1" x14ac:dyDescent="0.15">
      <c r="A122" s="1">
        <v>111</v>
      </c>
      <c r="B122" s="30">
        <v>1</v>
      </c>
      <c r="C122" s="21" t="s">
        <v>237</v>
      </c>
      <c r="D122" s="22">
        <v>3</v>
      </c>
      <c r="E122" s="22">
        <v>24</v>
      </c>
      <c r="F122" s="16" t="s">
        <v>239</v>
      </c>
      <c r="G122" s="23">
        <v>14</v>
      </c>
      <c r="H122" s="23">
        <v>3</v>
      </c>
      <c r="I122" s="16">
        <v>2</v>
      </c>
      <c r="J122" s="24"/>
      <c r="K122" s="13">
        <v>2</v>
      </c>
      <c r="L122" s="23"/>
      <c r="M122" s="5"/>
      <c r="N122" s="6"/>
      <c r="O122" s="7"/>
      <c r="P122" s="8"/>
      <c r="Q122" s="7"/>
      <c r="R122" s="19">
        <v>0</v>
      </c>
      <c r="S122" s="23">
        <v>1</v>
      </c>
      <c r="T122" s="5"/>
      <c r="U122" s="6">
        <v>1</v>
      </c>
      <c r="V122" s="7"/>
      <c r="W122" s="8"/>
      <c r="X122" s="7"/>
      <c r="Y122" s="7"/>
      <c r="Z122" s="12"/>
      <c r="AA122" s="19">
        <v>1</v>
      </c>
    </row>
    <row r="123" spans="1:27" ht="15.95" customHeight="1" x14ac:dyDescent="0.15">
      <c r="A123" s="1">
        <v>112</v>
      </c>
      <c r="B123" s="30">
        <v>1</v>
      </c>
      <c r="C123" s="21" t="s">
        <v>237</v>
      </c>
      <c r="D123" s="22">
        <v>3</v>
      </c>
      <c r="E123" s="22">
        <v>24</v>
      </c>
      <c r="F123" s="16" t="s">
        <v>239</v>
      </c>
      <c r="G123" s="23">
        <v>14</v>
      </c>
      <c r="H123" s="23">
        <v>3</v>
      </c>
      <c r="I123" s="16">
        <v>2</v>
      </c>
      <c r="J123" s="24"/>
      <c r="K123" s="13">
        <v>1</v>
      </c>
      <c r="L123" s="23">
        <v>1</v>
      </c>
      <c r="M123" s="5"/>
      <c r="N123" s="6">
        <v>1</v>
      </c>
      <c r="O123" s="7"/>
      <c r="P123" s="8"/>
      <c r="Q123" s="7"/>
      <c r="R123" s="19">
        <v>1</v>
      </c>
      <c r="S123" s="23"/>
      <c r="T123" s="5"/>
      <c r="U123" s="6"/>
      <c r="V123" s="7"/>
      <c r="W123" s="8"/>
      <c r="X123" s="7"/>
      <c r="Y123" s="7"/>
      <c r="Z123" s="12"/>
      <c r="AA123" s="19">
        <v>0</v>
      </c>
    </row>
    <row r="124" spans="1:27" ht="15.95" customHeight="1" x14ac:dyDescent="0.15">
      <c r="A124" s="1">
        <v>113</v>
      </c>
      <c r="B124" s="30">
        <v>1</v>
      </c>
      <c r="C124" s="21" t="s">
        <v>237</v>
      </c>
      <c r="D124" s="22">
        <v>3</v>
      </c>
      <c r="E124" s="22">
        <v>24</v>
      </c>
      <c r="F124" s="16" t="s">
        <v>239</v>
      </c>
      <c r="G124" s="23">
        <v>14</v>
      </c>
      <c r="H124" s="23">
        <v>5</v>
      </c>
      <c r="I124" s="16">
        <v>2</v>
      </c>
      <c r="J124" s="24"/>
      <c r="K124" s="13">
        <v>1</v>
      </c>
      <c r="L124" s="23">
        <v>1</v>
      </c>
      <c r="M124" s="5"/>
      <c r="N124" s="6"/>
      <c r="O124" s="7">
        <v>1</v>
      </c>
      <c r="P124" s="8"/>
      <c r="Q124" s="7"/>
      <c r="R124" s="19">
        <v>1</v>
      </c>
      <c r="S124" s="23"/>
      <c r="T124" s="5"/>
      <c r="U124" s="6"/>
      <c r="V124" s="7"/>
      <c r="W124" s="8"/>
      <c r="X124" s="7"/>
      <c r="Y124" s="7"/>
      <c r="Z124" s="12"/>
      <c r="AA124" s="19">
        <v>0</v>
      </c>
    </row>
    <row r="125" spans="1:27" ht="15.95" customHeight="1" x14ac:dyDescent="0.15">
      <c r="A125" s="1">
        <v>114</v>
      </c>
      <c r="B125" s="30">
        <v>1</v>
      </c>
      <c r="C125" s="21" t="s">
        <v>237</v>
      </c>
      <c r="D125" s="22">
        <v>3</v>
      </c>
      <c r="E125" s="22">
        <v>24</v>
      </c>
      <c r="F125" s="16" t="s">
        <v>239</v>
      </c>
      <c r="G125" s="23">
        <v>14</v>
      </c>
      <c r="H125" s="23">
        <v>2</v>
      </c>
      <c r="I125" s="16">
        <v>2</v>
      </c>
      <c r="J125" s="24"/>
      <c r="K125" s="13">
        <v>3</v>
      </c>
      <c r="L125" s="23">
        <v>1</v>
      </c>
      <c r="M125" s="5"/>
      <c r="N125" s="6">
        <v>1</v>
      </c>
      <c r="O125" s="7"/>
      <c r="P125" s="8"/>
      <c r="Q125" s="7"/>
      <c r="R125" s="19">
        <v>1</v>
      </c>
      <c r="S125" s="23">
        <v>1</v>
      </c>
      <c r="T125" s="5"/>
      <c r="U125" s="6">
        <v>1</v>
      </c>
      <c r="V125" s="7"/>
      <c r="W125" s="8"/>
      <c r="X125" s="7">
        <v>1</v>
      </c>
      <c r="Y125" s="7"/>
      <c r="Z125" s="12"/>
      <c r="AA125" s="19">
        <v>2</v>
      </c>
    </row>
    <row r="126" spans="1:27" ht="15.95" customHeight="1" x14ac:dyDescent="0.15">
      <c r="A126" s="1">
        <v>115</v>
      </c>
      <c r="B126" s="30">
        <v>1</v>
      </c>
      <c r="C126" s="21" t="s">
        <v>237</v>
      </c>
      <c r="D126" s="22">
        <v>3</v>
      </c>
      <c r="E126" s="22">
        <v>24</v>
      </c>
      <c r="F126" s="16" t="s">
        <v>239</v>
      </c>
      <c r="G126" s="23">
        <v>14</v>
      </c>
      <c r="H126" s="23">
        <v>2</v>
      </c>
      <c r="I126" s="16">
        <v>2</v>
      </c>
      <c r="J126" s="24"/>
      <c r="K126" s="13">
        <v>1</v>
      </c>
      <c r="L126" s="23">
        <v>1</v>
      </c>
      <c r="M126" s="5"/>
      <c r="N126" s="6">
        <v>1</v>
      </c>
      <c r="O126" s="7"/>
      <c r="P126" s="8"/>
      <c r="Q126" s="7"/>
      <c r="R126" s="19">
        <v>1</v>
      </c>
      <c r="S126" s="23"/>
      <c r="T126" s="5"/>
      <c r="U126" s="6"/>
      <c r="V126" s="7"/>
      <c r="W126" s="8"/>
      <c r="X126" s="7"/>
      <c r="Y126" s="7"/>
      <c r="Z126" s="12"/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 t="s">
        <v>237</v>
      </c>
      <c r="D127" s="22">
        <v>3</v>
      </c>
      <c r="E127" s="22">
        <v>24</v>
      </c>
      <c r="F127" s="16" t="s">
        <v>239</v>
      </c>
      <c r="G127" s="23">
        <v>14</v>
      </c>
      <c r="H127" s="23">
        <v>2</v>
      </c>
      <c r="I127" s="16">
        <v>2</v>
      </c>
      <c r="J127" s="24"/>
      <c r="K127" s="13">
        <v>2</v>
      </c>
      <c r="L127" s="23"/>
      <c r="M127" s="5"/>
      <c r="N127" s="6"/>
      <c r="O127" s="7"/>
      <c r="P127" s="8"/>
      <c r="Q127" s="7"/>
      <c r="R127" s="19">
        <v>0</v>
      </c>
      <c r="S127" s="23">
        <v>1</v>
      </c>
      <c r="T127" s="5"/>
      <c r="U127" s="6">
        <v>1</v>
      </c>
      <c r="V127" s="7"/>
      <c r="W127" s="8"/>
      <c r="X127" s="7"/>
      <c r="Y127" s="7"/>
      <c r="Z127" s="12"/>
      <c r="AA127" s="19">
        <v>1</v>
      </c>
    </row>
    <row r="128" spans="1:27" ht="15.95" customHeight="1" x14ac:dyDescent="0.15">
      <c r="A128" s="1">
        <v>117</v>
      </c>
      <c r="B128" s="30">
        <v>1</v>
      </c>
      <c r="C128" s="21" t="s">
        <v>237</v>
      </c>
      <c r="D128" s="22">
        <v>3</v>
      </c>
      <c r="E128" s="22">
        <v>24</v>
      </c>
      <c r="F128" s="16" t="s">
        <v>239</v>
      </c>
      <c r="G128" s="23">
        <v>14</v>
      </c>
      <c r="H128" s="23">
        <v>5</v>
      </c>
      <c r="I128" s="16">
        <v>2</v>
      </c>
      <c r="J128" s="24"/>
      <c r="K128" s="13">
        <v>1</v>
      </c>
      <c r="L128" s="23">
        <v>4</v>
      </c>
      <c r="M128" s="5"/>
      <c r="N128" s="6">
        <v>1</v>
      </c>
      <c r="O128" s="7"/>
      <c r="P128" s="8"/>
      <c r="Q128" s="7"/>
      <c r="R128" s="19">
        <v>1</v>
      </c>
      <c r="S128" s="23"/>
      <c r="T128" s="5"/>
      <c r="U128" s="6"/>
      <c r="V128" s="7"/>
      <c r="W128" s="8"/>
      <c r="X128" s="7"/>
      <c r="Y128" s="7"/>
      <c r="Z128" s="12"/>
      <c r="AA128" s="19">
        <v>0</v>
      </c>
    </row>
    <row r="129" spans="1:27" ht="15.95" customHeight="1" x14ac:dyDescent="0.15">
      <c r="A129" s="1">
        <v>118</v>
      </c>
      <c r="B129" s="30">
        <v>1</v>
      </c>
      <c r="C129" s="21" t="s">
        <v>237</v>
      </c>
      <c r="D129" s="22">
        <v>3</v>
      </c>
      <c r="E129" s="22">
        <v>24</v>
      </c>
      <c r="F129" s="16" t="s">
        <v>239</v>
      </c>
      <c r="G129" s="23">
        <v>14</v>
      </c>
      <c r="H129" s="23">
        <v>3</v>
      </c>
      <c r="I129" s="16">
        <v>2</v>
      </c>
      <c r="J129" s="24"/>
      <c r="K129" s="13">
        <v>1</v>
      </c>
      <c r="L129" s="23">
        <v>1</v>
      </c>
      <c r="M129" s="5"/>
      <c r="N129" s="6">
        <v>1</v>
      </c>
      <c r="O129" s="7"/>
      <c r="P129" s="8"/>
      <c r="Q129" s="7"/>
      <c r="R129" s="19">
        <v>1</v>
      </c>
      <c r="S129" s="23"/>
      <c r="T129" s="5"/>
      <c r="U129" s="6"/>
      <c r="V129" s="7"/>
      <c r="W129" s="8"/>
      <c r="X129" s="7"/>
      <c r="Y129" s="7"/>
      <c r="Z129" s="12"/>
      <c r="AA129" s="19">
        <v>0</v>
      </c>
    </row>
    <row r="130" spans="1:27" ht="15.95" customHeight="1" x14ac:dyDescent="0.15">
      <c r="A130" s="1">
        <v>119</v>
      </c>
      <c r="B130" s="30">
        <v>1</v>
      </c>
      <c r="C130" s="21" t="s">
        <v>237</v>
      </c>
      <c r="D130" s="22">
        <v>3</v>
      </c>
      <c r="E130" s="22">
        <v>24</v>
      </c>
      <c r="F130" s="16" t="s">
        <v>239</v>
      </c>
      <c r="G130" s="23">
        <v>14</v>
      </c>
      <c r="H130" s="23">
        <v>4</v>
      </c>
      <c r="I130" s="16">
        <v>2</v>
      </c>
      <c r="J130" s="24"/>
      <c r="K130" s="13">
        <v>3</v>
      </c>
      <c r="L130" s="23">
        <v>2</v>
      </c>
      <c r="M130" s="5"/>
      <c r="N130" s="6"/>
      <c r="O130" s="7">
        <v>1</v>
      </c>
      <c r="P130" s="8"/>
      <c r="Q130" s="7"/>
      <c r="R130" s="19">
        <v>1</v>
      </c>
      <c r="S130" s="23">
        <v>2</v>
      </c>
      <c r="T130" s="5"/>
      <c r="U130" s="6"/>
      <c r="V130" s="7">
        <v>1</v>
      </c>
      <c r="W130" s="8"/>
      <c r="X130" s="7"/>
      <c r="Y130" s="7"/>
      <c r="Z130" s="12"/>
      <c r="AA130" s="19">
        <v>1</v>
      </c>
    </row>
    <row r="131" spans="1:27" ht="15.95" customHeight="1" x14ac:dyDescent="0.15">
      <c r="A131" s="1">
        <v>120</v>
      </c>
      <c r="B131" s="30">
        <v>1</v>
      </c>
      <c r="C131" s="21" t="s">
        <v>237</v>
      </c>
      <c r="D131" s="22">
        <v>3</v>
      </c>
      <c r="E131" s="22">
        <v>24</v>
      </c>
      <c r="F131" s="16" t="s">
        <v>239</v>
      </c>
      <c r="G131" s="23">
        <v>14</v>
      </c>
      <c r="H131" s="23">
        <v>2</v>
      </c>
      <c r="I131" s="16">
        <v>2</v>
      </c>
      <c r="J131" s="24"/>
      <c r="K131" s="13">
        <v>2</v>
      </c>
      <c r="L131" s="23"/>
      <c r="M131" s="5"/>
      <c r="N131" s="6"/>
      <c r="O131" s="7"/>
      <c r="P131" s="8"/>
      <c r="Q131" s="7"/>
      <c r="R131" s="19">
        <v>0</v>
      </c>
      <c r="S131" s="23">
        <v>1</v>
      </c>
      <c r="T131" s="5"/>
      <c r="U131" s="6">
        <v>1</v>
      </c>
      <c r="V131" s="7"/>
      <c r="W131" s="8"/>
      <c r="X131" s="7"/>
      <c r="Y131" s="7"/>
      <c r="Z131" s="12"/>
      <c r="AA131" s="19">
        <v>1</v>
      </c>
    </row>
    <row r="132" spans="1:27" ht="15.95" customHeight="1" x14ac:dyDescent="0.15">
      <c r="A132" s="1">
        <v>121</v>
      </c>
      <c r="B132" s="30">
        <v>1</v>
      </c>
      <c r="C132" s="21" t="s">
        <v>237</v>
      </c>
      <c r="D132" s="22">
        <v>3</v>
      </c>
      <c r="E132" s="22">
        <v>24</v>
      </c>
      <c r="F132" s="16" t="s">
        <v>239</v>
      </c>
      <c r="G132" s="23">
        <v>14</v>
      </c>
      <c r="H132" s="23">
        <v>4</v>
      </c>
      <c r="I132" s="16">
        <v>2</v>
      </c>
      <c r="J132" s="24"/>
      <c r="K132" s="13">
        <v>1</v>
      </c>
      <c r="L132" s="23">
        <v>1</v>
      </c>
      <c r="M132" s="5"/>
      <c r="N132" s="6"/>
      <c r="O132" s="7">
        <v>1</v>
      </c>
      <c r="P132" s="8"/>
      <c r="Q132" s="7"/>
      <c r="R132" s="19">
        <v>1</v>
      </c>
      <c r="S132" s="23"/>
      <c r="T132" s="5"/>
      <c r="U132" s="6"/>
      <c r="V132" s="7"/>
      <c r="W132" s="8"/>
      <c r="X132" s="7"/>
      <c r="Y132" s="7"/>
      <c r="Z132" s="12"/>
      <c r="AA132" s="19">
        <v>0</v>
      </c>
    </row>
    <row r="133" spans="1:27" ht="15.95" customHeight="1" x14ac:dyDescent="0.15">
      <c r="A133" s="1">
        <v>122</v>
      </c>
      <c r="B133" s="30">
        <v>1</v>
      </c>
      <c r="C133" s="21" t="s">
        <v>237</v>
      </c>
      <c r="D133" s="22">
        <v>3</v>
      </c>
      <c r="E133" s="22">
        <v>24</v>
      </c>
      <c r="F133" s="16" t="s">
        <v>239</v>
      </c>
      <c r="G133" s="23">
        <v>14</v>
      </c>
      <c r="H133" s="23">
        <v>2</v>
      </c>
      <c r="I133" s="16">
        <v>2</v>
      </c>
      <c r="J133" s="24"/>
      <c r="K133" s="13">
        <v>2</v>
      </c>
      <c r="L133" s="23"/>
      <c r="M133" s="5"/>
      <c r="N133" s="6"/>
      <c r="O133" s="7"/>
      <c r="P133" s="8"/>
      <c r="Q133" s="7"/>
      <c r="R133" s="19">
        <v>0</v>
      </c>
      <c r="S133" s="23">
        <v>1</v>
      </c>
      <c r="T133" s="5"/>
      <c r="U133" s="6">
        <v>1</v>
      </c>
      <c r="V133" s="7"/>
      <c r="W133" s="8"/>
      <c r="X133" s="7">
        <v>1</v>
      </c>
      <c r="Y133" s="7">
        <v>1</v>
      </c>
      <c r="Z133" s="12"/>
      <c r="AA133" s="19">
        <v>3</v>
      </c>
    </row>
    <row r="134" spans="1:27" ht="15.95" customHeight="1" x14ac:dyDescent="0.15">
      <c r="A134" s="1">
        <v>123</v>
      </c>
      <c r="B134" s="30">
        <v>1</v>
      </c>
      <c r="C134" s="21" t="s">
        <v>237</v>
      </c>
      <c r="D134" s="22">
        <v>3</v>
      </c>
      <c r="E134" s="22">
        <v>24</v>
      </c>
      <c r="F134" s="16" t="s">
        <v>239</v>
      </c>
      <c r="G134" s="23">
        <v>14</v>
      </c>
      <c r="H134" s="23">
        <v>3</v>
      </c>
      <c r="I134" s="16">
        <v>2</v>
      </c>
      <c r="J134" s="24"/>
      <c r="K134" s="13">
        <v>1</v>
      </c>
      <c r="L134" s="23">
        <v>1</v>
      </c>
      <c r="M134" s="5"/>
      <c r="N134" s="6">
        <v>1</v>
      </c>
      <c r="O134" s="7">
        <v>1</v>
      </c>
      <c r="P134" s="8">
        <v>1</v>
      </c>
      <c r="Q134" s="7"/>
      <c r="R134" s="19">
        <v>3</v>
      </c>
      <c r="S134" s="23"/>
      <c r="T134" s="5"/>
      <c r="U134" s="6"/>
      <c r="V134" s="7"/>
      <c r="W134" s="8"/>
      <c r="X134" s="7"/>
      <c r="Y134" s="7"/>
      <c r="Z134" s="12"/>
      <c r="AA134" s="19">
        <v>0</v>
      </c>
    </row>
    <row r="135" spans="1:27" ht="15.95" customHeight="1" x14ac:dyDescent="0.15">
      <c r="A135" s="1">
        <v>124</v>
      </c>
      <c r="B135" s="30">
        <v>1</v>
      </c>
      <c r="C135" s="21" t="s">
        <v>237</v>
      </c>
      <c r="D135" s="22">
        <v>3</v>
      </c>
      <c r="E135" s="22">
        <v>24</v>
      </c>
      <c r="F135" s="16" t="s">
        <v>239</v>
      </c>
      <c r="G135" s="23">
        <v>14</v>
      </c>
      <c r="H135" s="23">
        <v>2</v>
      </c>
      <c r="I135" s="16">
        <v>2</v>
      </c>
      <c r="J135" s="24"/>
      <c r="K135" s="13">
        <v>1</v>
      </c>
      <c r="L135" s="23">
        <v>1</v>
      </c>
      <c r="M135" s="5"/>
      <c r="N135" s="6">
        <v>1</v>
      </c>
      <c r="O135" s="7"/>
      <c r="P135" s="8"/>
      <c r="Q135" s="7"/>
      <c r="R135" s="19">
        <v>1</v>
      </c>
      <c r="S135" s="23"/>
      <c r="T135" s="5"/>
      <c r="U135" s="6"/>
      <c r="V135" s="7"/>
      <c r="W135" s="8"/>
      <c r="X135" s="7"/>
      <c r="Y135" s="7"/>
      <c r="Z135" s="12"/>
      <c r="AA135" s="19">
        <v>0</v>
      </c>
    </row>
    <row r="136" spans="1:27" ht="15.95" customHeight="1" x14ac:dyDescent="0.15">
      <c r="A136" s="1">
        <v>125</v>
      </c>
      <c r="B136" s="30">
        <v>1</v>
      </c>
      <c r="C136" s="21" t="s">
        <v>237</v>
      </c>
      <c r="D136" s="22">
        <v>3</v>
      </c>
      <c r="E136" s="22">
        <v>24</v>
      </c>
      <c r="F136" s="16" t="s">
        <v>239</v>
      </c>
      <c r="G136" s="23">
        <v>14</v>
      </c>
      <c r="H136" s="23">
        <v>4</v>
      </c>
      <c r="I136" s="16">
        <v>2</v>
      </c>
      <c r="J136" s="24"/>
      <c r="K136" s="13">
        <v>1</v>
      </c>
      <c r="L136" s="23">
        <v>1</v>
      </c>
      <c r="M136" s="5">
        <v>1</v>
      </c>
      <c r="N136" s="6"/>
      <c r="O136" s="7"/>
      <c r="P136" s="8"/>
      <c r="Q136" s="7"/>
      <c r="R136" s="19">
        <v>1</v>
      </c>
      <c r="S136" s="23"/>
      <c r="T136" s="5"/>
      <c r="U136" s="6"/>
      <c r="V136" s="7"/>
      <c r="W136" s="8"/>
      <c r="X136" s="7"/>
      <c r="Y136" s="7"/>
      <c r="Z136" s="12"/>
      <c r="AA136" s="19">
        <v>0</v>
      </c>
    </row>
    <row r="137" spans="1:27" ht="15.95" customHeight="1" x14ac:dyDescent="0.15">
      <c r="A137" s="1">
        <v>126</v>
      </c>
      <c r="B137" s="30">
        <v>1</v>
      </c>
      <c r="C137" s="21" t="s">
        <v>237</v>
      </c>
      <c r="D137" s="22">
        <v>3</v>
      </c>
      <c r="E137" s="22">
        <v>24</v>
      </c>
      <c r="F137" s="16" t="s">
        <v>239</v>
      </c>
      <c r="G137" s="23">
        <v>14</v>
      </c>
      <c r="H137" s="23">
        <v>5</v>
      </c>
      <c r="I137" s="16">
        <v>2</v>
      </c>
      <c r="J137" s="24"/>
      <c r="K137" s="13">
        <v>2</v>
      </c>
      <c r="L137" s="23"/>
      <c r="M137" s="5"/>
      <c r="N137" s="6"/>
      <c r="O137" s="7"/>
      <c r="P137" s="8"/>
      <c r="Q137" s="7"/>
      <c r="R137" s="19">
        <v>0</v>
      </c>
      <c r="S137" s="23">
        <v>1</v>
      </c>
      <c r="T137" s="5"/>
      <c r="U137" s="6">
        <v>1</v>
      </c>
      <c r="V137" s="7"/>
      <c r="W137" s="8"/>
      <c r="X137" s="7"/>
      <c r="Y137" s="7"/>
      <c r="Z137" s="12"/>
      <c r="AA137" s="19">
        <v>1</v>
      </c>
    </row>
    <row r="138" spans="1:27" ht="15.95" customHeight="1" x14ac:dyDescent="0.15">
      <c r="A138" s="1">
        <v>127</v>
      </c>
      <c r="B138" s="30">
        <v>1</v>
      </c>
      <c r="C138" s="21" t="s">
        <v>237</v>
      </c>
      <c r="D138" s="22">
        <v>3</v>
      </c>
      <c r="E138" s="22">
        <v>24</v>
      </c>
      <c r="F138" s="16" t="s">
        <v>239</v>
      </c>
      <c r="G138" s="23">
        <v>12</v>
      </c>
      <c r="H138" s="23">
        <v>2</v>
      </c>
      <c r="I138" s="16">
        <v>2</v>
      </c>
      <c r="J138" s="24"/>
      <c r="K138" s="13">
        <v>2</v>
      </c>
      <c r="L138" s="23"/>
      <c r="M138" s="5"/>
      <c r="N138" s="6"/>
      <c r="O138" s="7"/>
      <c r="P138" s="8"/>
      <c r="Q138" s="7"/>
      <c r="R138" s="19">
        <v>0</v>
      </c>
      <c r="S138" s="23">
        <v>1</v>
      </c>
      <c r="T138" s="5"/>
      <c r="U138" s="6">
        <v>1</v>
      </c>
      <c r="V138" s="7"/>
      <c r="W138" s="8"/>
      <c r="X138" s="7">
        <v>1</v>
      </c>
      <c r="Y138" s="7"/>
      <c r="Z138" s="12"/>
      <c r="AA138" s="19">
        <v>2</v>
      </c>
    </row>
    <row r="139" spans="1:27" ht="15.95" customHeight="1" x14ac:dyDescent="0.15">
      <c r="A139" s="1">
        <v>128</v>
      </c>
      <c r="B139" s="30">
        <v>1</v>
      </c>
      <c r="C139" s="21" t="s">
        <v>237</v>
      </c>
      <c r="D139" s="22">
        <v>3</v>
      </c>
      <c r="E139" s="22">
        <v>24</v>
      </c>
      <c r="F139" s="16" t="s">
        <v>239</v>
      </c>
      <c r="G139" s="23">
        <v>14</v>
      </c>
      <c r="H139" s="23">
        <v>2</v>
      </c>
      <c r="I139" s="16">
        <v>2</v>
      </c>
      <c r="J139" s="24"/>
      <c r="K139" s="13">
        <v>3</v>
      </c>
      <c r="L139" s="23">
        <v>1</v>
      </c>
      <c r="M139" s="5"/>
      <c r="N139" s="6">
        <v>1</v>
      </c>
      <c r="O139" s="7"/>
      <c r="P139" s="8"/>
      <c r="Q139" s="7"/>
      <c r="R139" s="19">
        <v>1</v>
      </c>
      <c r="S139" s="23">
        <v>1</v>
      </c>
      <c r="T139" s="5"/>
      <c r="U139" s="6">
        <v>1</v>
      </c>
      <c r="V139" s="7"/>
      <c r="W139" s="8"/>
      <c r="X139" s="7">
        <v>1</v>
      </c>
      <c r="Y139" s="7"/>
      <c r="Z139" s="12"/>
      <c r="AA139" s="19">
        <v>2</v>
      </c>
    </row>
    <row r="140" spans="1:27" ht="15.95" customHeight="1" x14ac:dyDescent="0.15">
      <c r="A140" s="1">
        <v>129</v>
      </c>
      <c r="B140" s="30">
        <v>1</v>
      </c>
      <c r="C140" s="21" t="s">
        <v>237</v>
      </c>
      <c r="D140" s="22">
        <v>3</v>
      </c>
      <c r="E140" s="22">
        <v>24</v>
      </c>
      <c r="F140" s="16" t="s">
        <v>239</v>
      </c>
      <c r="G140" s="23">
        <v>14</v>
      </c>
      <c r="H140" s="23">
        <v>8</v>
      </c>
      <c r="I140" s="16">
        <v>2</v>
      </c>
      <c r="J140" s="24"/>
      <c r="K140" s="13">
        <v>2</v>
      </c>
      <c r="L140" s="23"/>
      <c r="M140" s="5"/>
      <c r="N140" s="6"/>
      <c r="O140" s="7"/>
      <c r="P140" s="8"/>
      <c r="Q140" s="7"/>
      <c r="R140" s="19">
        <v>0</v>
      </c>
      <c r="S140" s="23">
        <v>1</v>
      </c>
      <c r="T140" s="5"/>
      <c r="U140" s="6"/>
      <c r="V140" s="7">
        <v>1</v>
      </c>
      <c r="W140" s="8"/>
      <c r="X140" s="7"/>
      <c r="Y140" s="7"/>
      <c r="Z140" s="12"/>
      <c r="AA140" s="19">
        <v>1</v>
      </c>
    </row>
    <row r="141" spans="1:27" ht="15.95" customHeight="1" x14ac:dyDescent="0.15">
      <c r="A141" s="1">
        <v>130</v>
      </c>
      <c r="B141" s="30">
        <v>1</v>
      </c>
      <c r="C141" s="21" t="s">
        <v>237</v>
      </c>
      <c r="D141" s="22">
        <v>3</v>
      </c>
      <c r="E141" s="22">
        <v>24</v>
      </c>
      <c r="F141" s="16" t="s">
        <v>239</v>
      </c>
      <c r="G141" s="23">
        <v>14</v>
      </c>
      <c r="H141" s="23">
        <v>6</v>
      </c>
      <c r="I141" s="16">
        <v>2</v>
      </c>
      <c r="J141" s="24"/>
      <c r="K141" s="13">
        <v>1</v>
      </c>
      <c r="L141" s="23">
        <v>1</v>
      </c>
      <c r="M141" s="5"/>
      <c r="N141" s="6"/>
      <c r="O141" s="7">
        <v>1</v>
      </c>
      <c r="P141" s="8"/>
      <c r="Q141" s="7"/>
      <c r="R141" s="19">
        <v>1</v>
      </c>
      <c r="S141" s="23"/>
      <c r="T141" s="5"/>
      <c r="U141" s="6"/>
      <c r="V141" s="7"/>
      <c r="W141" s="8"/>
      <c r="X141" s="7"/>
      <c r="Y141" s="7"/>
      <c r="Z141" s="12"/>
      <c r="AA141" s="19">
        <v>0</v>
      </c>
    </row>
    <row r="142" spans="1:27" ht="15.95" customHeight="1" x14ac:dyDescent="0.15">
      <c r="A142" s="1">
        <v>131</v>
      </c>
      <c r="B142" s="30">
        <v>1</v>
      </c>
      <c r="C142" s="21" t="s">
        <v>237</v>
      </c>
      <c r="D142" s="22">
        <v>3</v>
      </c>
      <c r="E142" s="22">
        <v>24</v>
      </c>
      <c r="F142" s="16" t="s">
        <v>239</v>
      </c>
      <c r="G142" s="23">
        <v>13</v>
      </c>
      <c r="H142" s="23">
        <v>2</v>
      </c>
      <c r="I142" s="16">
        <v>2</v>
      </c>
      <c r="J142" s="24"/>
      <c r="K142" s="13">
        <v>3</v>
      </c>
      <c r="L142" s="23">
        <v>1</v>
      </c>
      <c r="M142" s="5"/>
      <c r="N142" s="6">
        <v>1</v>
      </c>
      <c r="O142" s="7"/>
      <c r="P142" s="8"/>
      <c r="Q142" s="7"/>
      <c r="R142" s="19">
        <v>1</v>
      </c>
      <c r="S142" s="23">
        <v>1</v>
      </c>
      <c r="T142" s="5"/>
      <c r="U142" s="6">
        <v>2</v>
      </c>
      <c r="V142" s="7"/>
      <c r="W142" s="8"/>
      <c r="X142" s="7">
        <v>1</v>
      </c>
      <c r="Y142" s="7"/>
      <c r="Z142" s="12"/>
      <c r="AA142" s="19">
        <v>3</v>
      </c>
    </row>
    <row r="143" spans="1:27" ht="15.95" customHeight="1" x14ac:dyDescent="0.15">
      <c r="A143" s="1">
        <v>132</v>
      </c>
      <c r="B143" s="30">
        <v>1</v>
      </c>
      <c r="C143" s="21" t="s">
        <v>237</v>
      </c>
      <c r="D143" s="22">
        <v>3</v>
      </c>
      <c r="E143" s="22">
        <v>24</v>
      </c>
      <c r="F143" s="16" t="s">
        <v>239</v>
      </c>
      <c r="G143" s="23">
        <v>14</v>
      </c>
      <c r="H143" s="23">
        <v>3</v>
      </c>
      <c r="I143" s="16">
        <v>2</v>
      </c>
      <c r="J143" s="24"/>
      <c r="K143" s="13">
        <v>1</v>
      </c>
      <c r="L143" s="23">
        <v>1</v>
      </c>
      <c r="M143" s="5"/>
      <c r="N143" s="6">
        <v>1</v>
      </c>
      <c r="O143" s="7"/>
      <c r="P143" s="8"/>
      <c r="Q143" s="7"/>
      <c r="R143" s="19">
        <v>1</v>
      </c>
      <c r="S143" s="23"/>
      <c r="T143" s="5"/>
      <c r="U143" s="6"/>
      <c r="V143" s="7"/>
      <c r="W143" s="8"/>
      <c r="X143" s="7"/>
      <c r="Y143" s="7"/>
      <c r="Z143" s="12"/>
      <c r="AA143" s="19">
        <v>0</v>
      </c>
    </row>
    <row r="144" spans="1:27" ht="15.95" customHeight="1" x14ac:dyDescent="0.15">
      <c r="A144" s="1">
        <v>133</v>
      </c>
      <c r="B144" s="30">
        <v>1</v>
      </c>
      <c r="C144" s="21" t="s">
        <v>237</v>
      </c>
      <c r="D144" s="22">
        <v>3</v>
      </c>
      <c r="E144" s="22">
        <v>24</v>
      </c>
      <c r="F144" s="16" t="s">
        <v>239</v>
      </c>
      <c r="G144" s="23">
        <v>14</v>
      </c>
      <c r="H144" s="23">
        <v>2</v>
      </c>
      <c r="I144" s="16">
        <v>2</v>
      </c>
      <c r="J144" s="24"/>
      <c r="K144" s="13">
        <v>2</v>
      </c>
      <c r="L144" s="23"/>
      <c r="M144" s="5"/>
      <c r="N144" s="6"/>
      <c r="O144" s="7"/>
      <c r="P144" s="8"/>
      <c r="Q144" s="7"/>
      <c r="R144" s="19">
        <v>0</v>
      </c>
      <c r="S144" s="23">
        <v>1</v>
      </c>
      <c r="T144" s="5"/>
      <c r="U144" s="6">
        <v>1</v>
      </c>
      <c r="V144" s="7"/>
      <c r="W144" s="8"/>
      <c r="X144" s="7"/>
      <c r="Y144" s="7"/>
      <c r="Z144" s="12"/>
      <c r="AA144" s="19">
        <v>1</v>
      </c>
    </row>
    <row r="145" spans="1:27" ht="15.95" customHeight="1" x14ac:dyDescent="0.15">
      <c r="A145" s="1">
        <v>134</v>
      </c>
      <c r="B145" s="30">
        <v>1</v>
      </c>
      <c r="C145" s="21" t="s">
        <v>237</v>
      </c>
      <c r="D145" s="22">
        <v>3</v>
      </c>
      <c r="E145" s="22">
        <v>24</v>
      </c>
      <c r="F145" s="16" t="s">
        <v>239</v>
      </c>
      <c r="G145" s="23">
        <v>14</v>
      </c>
      <c r="H145" s="23">
        <v>5</v>
      </c>
      <c r="I145" s="16">
        <v>2</v>
      </c>
      <c r="J145" s="24"/>
      <c r="K145" s="13">
        <v>1</v>
      </c>
      <c r="L145" s="23">
        <v>1</v>
      </c>
      <c r="M145" s="5"/>
      <c r="N145" s="6">
        <v>1</v>
      </c>
      <c r="O145" s="7"/>
      <c r="P145" s="8"/>
      <c r="Q145" s="7"/>
      <c r="R145" s="19">
        <v>1</v>
      </c>
      <c r="S145" s="23"/>
      <c r="T145" s="5"/>
      <c r="U145" s="6"/>
      <c r="V145" s="7"/>
      <c r="W145" s="8"/>
      <c r="X145" s="7"/>
      <c r="Y145" s="7"/>
      <c r="Z145" s="12"/>
      <c r="AA145" s="19">
        <v>0</v>
      </c>
    </row>
    <row r="146" spans="1:27" ht="15.95" customHeight="1" x14ac:dyDescent="0.15">
      <c r="A146" s="1">
        <v>135</v>
      </c>
      <c r="B146" s="30">
        <v>1</v>
      </c>
      <c r="C146" s="21" t="s">
        <v>237</v>
      </c>
      <c r="D146" s="22">
        <v>3</v>
      </c>
      <c r="E146" s="22">
        <v>24</v>
      </c>
      <c r="F146" s="16" t="s">
        <v>239</v>
      </c>
      <c r="G146" s="23">
        <v>14</v>
      </c>
      <c r="H146" s="23">
        <v>4</v>
      </c>
      <c r="I146" s="16">
        <v>2</v>
      </c>
      <c r="J146" s="24"/>
      <c r="K146" s="13">
        <v>1</v>
      </c>
      <c r="L146" s="23">
        <v>1</v>
      </c>
      <c r="M146" s="5"/>
      <c r="N146" s="6"/>
      <c r="O146" s="7">
        <v>1</v>
      </c>
      <c r="P146" s="8"/>
      <c r="Q146" s="7"/>
      <c r="R146" s="19">
        <v>1</v>
      </c>
      <c r="S146" s="23"/>
      <c r="T146" s="5"/>
      <c r="U146" s="6"/>
      <c r="V146" s="7"/>
      <c r="W146" s="8"/>
      <c r="X146" s="7"/>
      <c r="Y146" s="7"/>
      <c r="Z146" s="12"/>
      <c r="AA146" s="19">
        <v>0</v>
      </c>
    </row>
    <row r="147" spans="1:27" ht="15.95" customHeight="1" x14ac:dyDescent="0.15">
      <c r="A147" s="1">
        <v>136</v>
      </c>
      <c r="B147" s="30">
        <v>1</v>
      </c>
      <c r="C147" s="21" t="s">
        <v>237</v>
      </c>
      <c r="D147" s="22">
        <v>3</v>
      </c>
      <c r="E147" s="22">
        <v>24</v>
      </c>
      <c r="F147" s="16" t="s">
        <v>239</v>
      </c>
      <c r="G147" s="23">
        <v>14</v>
      </c>
      <c r="H147" s="23">
        <v>5</v>
      </c>
      <c r="I147" s="16">
        <v>2</v>
      </c>
      <c r="J147" s="24"/>
      <c r="K147" s="13">
        <v>1</v>
      </c>
      <c r="L147" s="23">
        <v>1</v>
      </c>
      <c r="M147" s="5"/>
      <c r="N147" s="6">
        <v>1</v>
      </c>
      <c r="O147" s="7">
        <v>1</v>
      </c>
      <c r="P147" s="8"/>
      <c r="Q147" s="7"/>
      <c r="R147" s="19">
        <v>2</v>
      </c>
      <c r="S147" s="23"/>
      <c r="T147" s="5"/>
      <c r="U147" s="6"/>
      <c r="V147" s="7"/>
      <c r="W147" s="8"/>
      <c r="X147" s="7"/>
      <c r="Y147" s="7"/>
      <c r="Z147" s="12"/>
      <c r="AA147" s="19">
        <v>0</v>
      </c>
    </row>
    <row r="148" spans="1:27" ht="15.95" customHeight="1" x14ac:dyDescent="0.15">
      <c r="A148" s="1">
        <v>137</v>
      </c>
      <c r="B148" s="30">
        <v>1</v>
      </c>
      <c r="C148" s="21" t="s">
        <v>237</v>
      </c>
      <c r="D148" s="22">
        <v>3</v>
      </c>
      <c r="E148" s="22">
        <v>24</v>
      </c>
      <c r="F148" s="16" t="s">
        <v>239</v>
      </c>
      <c r="G148" s="23">
        <v>14</v>
      </c>
      <c r="H148" s="23">
        <v>3</v>
      </c>
      <c r="I148" s="16">
        <v>2</v>
      </c>
      <c r="J148" s="24"/>
      <c r="K148" s="13">
        <v>1</v>
      </c>
      <c r="L148" s="23">
        <v>1</v>
      </c>
      <c r="M148" s="5"/>
      <c r="N148" s="6">
        <v>1</v>
      </c>
      <c r="O148" s="7"/>
      <c r="P148" s="8"/>
      <c r="Q148" s="7"/>
      <c r="R148" s="19">
        <v>1</v>
      </c>
      <c r="S148" s="23"/>
      <c r="T148" s="5"/>
      <c r="U148" s="6"/>
      <c r="V148" s="7"/>
      <c r="W148" s="8"/>
      <c r="X148" s="7"/>
      <c r="Y148" s="7"/>
      <c r="Z148" s="12"/>
      <c r="AA148" s="19">
        <v>0</v>
      </c>
    </row>
    <row r="149" spans="1:27" ht="15.95" customHeight="1" x14ac:dyDescent="0.15">
      <c r="A149" s="1">
        <v>138</v>
      </c>
      <c r="B149" s="30">
        <v>1</v>
      </c>
      <c r="C149" s="21" t="s">
        <v>237</v>
      </c>
      <c r="D149" s="22">
        <v>3</v>
      </c>
      <c r="E149" s="22">
        <v>24</v>
      </c>
      <c r="F149" s="16" t="s">
        <v>239</v>
      </c>
      <c r="G149" s="23">
        <v>14</v>
      </c>
      <c r="H149" s="23">
        <v>4</v>
      </c>
      <c r="I149" s="16">
        <v>2</v>
      </c>
      <c r="J149" s="24"/>
      <c r="K149" s="13">
        <v>1</v>
      </c>
      <c r="L149" s="23">
        <v>1</v>
      </c>
      <c r="M149" s="5"/>
      <c r="N149" s="6">
        <v>1</v>
      </c>
      <c r="O149" s="7"/>
      <c r="P149" s="8"/>
      <c r="Q149" s="7"/>
      <c r="R149" s="19">
        <v>1</v>
      </c>
      <c r="S149" s="23"/>
      <c r="T149" s="5"/>
      <c r="U149" s="6"/>
      <c r="V149" s="7"/>
      <c r="W149" s="8"/>
      <c r="X149" s="7"/>
      <c r="Y149" s="7"/>
      <c r="Z149" s="12"/>
      <c r="AA149" s="19">
        <v>0</v>
      </c>
    </row>
    <row r="150" spans="1:27" ht="15.95" customHeight="1" x14ac:dyDescent="0.15">
      <c r="A150" s="1">
        <v>139</v>
      </c>
      <c r="B150" s="30">
        <v>1</v>
      </c>
      <c r="C150" s="21" t="s">
        <v>237</v>
      </c>
      <c r="D150" s="22">
        <v>3</v>
      </c>
      <c r="E150" s="22">
        <v>24</v>
      </c>
      <c r="F150" s="16" t="s">
        <v>239</v>
      </c>
      <c r="G150" s="23">
        <v>13</v>
      </c>
      <c r="H150" s="23">
        <v>2</v>
      </c>
      <c r="I150" s="16">
        <v>2</v>
      </c>
      <c r="J150" s="24"/>
      <c r="K150" s="13">
        <v>1</v>
      </c>
      <c r="L150" s="23">
        <v>1</v>
      </c>
      <c r="M150" s="5"/>
      <c r="N150" s="6">
        <v>1</v>
      </c>
      <c r="O150" s="7"/>
      <c r="P150" s="8">
        <v>1</v>
      </c>
      <c r="Q150" s="7"/>
      <c r="R150" s="19">
        <v>2</v>
      </c>
      <c r="S150" s="23"/>
      <c r="T150" s="5"/>
      <c r="U150" s="6"/>
      <c r="V150" s="7"/>
      <c r="W150" s="8"/>
      <c r="X150" s="7"/>
      <c r="Y150" s="7"/>
      <c r="Z150" s="12"/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 t="s">
        <v>237</v>
      </c>
      <c r="D151" s="22">
        <v>3</v>
      </c>
      <c r="E151" s="22">
        <v>24</v>
      </c>
      <c r="F151" s="16" t="s">
        <v>239</v>
      </c>
      <c r="G151" s="23">
        <v>14</v>
      </c>
      <c r="H151" s="23">
        <v>2</v>
      </c>
      <c r="I151" s="16">
        <v>2</v>
      </c>
      <c r="J151" s="24"/>
      <c r="K151" s="13">
        <v>3</v>
      </c>
      <c r="L151" s="23">
        <v>1</v>
      </c>
      <c r="M151" s="5"/>
      <c r="N151" s="6">
        <v>1</v>
      </c>
      <c r="O151" s="7"/>
      <c r="P151" s="8"/>
      <c r="Q151" s="7"/>
      <c r="R151" s="19">
        <v>1</v>
      </c>
      <c r="S151" s="23">
        <v>1</v>
      </c>
      <c r="T151" s="5"/>
      <c r="U151" s="6">
        <v>1</v>
      </c>
      <c r="V151" s="7"/>
      <c r="W151" s="8"/>
      <c r="X151" s="7">
        <v>1</v>
      </c>
      <c r="Y151" s="7"/>
      <c r="Z151" s="12"/>
      <c r="AA151" s="19">
        <v>2</v>
      </c>
    </row>
    <row r="152" spans="1:27" ht="15.95" customHeight="1" x14ac:dyDescent="0.15">
      <c r="A152" s="1">
        <v>141</v>
      </c>
      <c r="B152" s="30">
        <v>1</v>
      </c>
      <c r="C152" s="21" t="s">
        <v>237</v>
      </c>
      <c r="D152" s="22">
        <v>3</v>
      </c>
      <c r="E152" s="22">
        <v>24</v>
      </c>
      <c r="F152" s="16" t="s">
        <v>239</v>
      </c>
      <c r="G152" s="23">
        <v>13</v>
      </c>
      <c r="H152" s="23">
        <v>2</v>
      </c>
      <c r="I152" s="16">
        <v>2</v>
      </c>
      <c r="J152" s="24"/>
      <c r="K152" s="13">
        <v>3</v>
      </c>
      <c r="L152" s="23">
        <v>1</v>
      </c>
      <c r="M152" s="5"/>
      <c r="N152" s="6">
        <v>1</v>
      </c>
      <c r="O152" s="7"/>
      <c r="P152" s="8"/>
      <c r="Q152" s="7"/>
      <c r="R152" s="19">
        <v>1</v>
      </c>
      <c r="S152" s="23">
        <v>1</v>
      </c>
      <c r="T152" s="5"/>
      <c r="U152" s="6">
        <v>1</v>
      </c>
      <c r="V152" s="7"/>
      <c r="W152" s="8"/>
      <c r="X152" s="7">
        <v>1</v>
      </c>
      <c r="Y152" s="7"/>
      <c r="Z152" s="12"/>
      <c r="AA152" s="19">
        <v>2</v>
      </c>
    </row>
    <row r="153" spans="1:27" ht="15.95" customHeight="1" x14ac:dyDescent="0.15">
      <c r="A153" s="1">
        <v>142</v>
      </c>
      <c r="B153" s="30">
        <v>1</v>
      </c>
      <c r="C153" s="21" t="s">
        <v>237</v>
      </c>
      <c r="D153" s="22">
        <v>3</v>
      </c>
      <c r="E153" s="22">
        <v>24</v>
      </c>
      <c r="F153" s="16" t="s">
        <v>239</v>
      </c>
      <c r="G153" s="23">
        <v>14</v>
      </c>
      <c r="H153" s="23">
        <v>2</v>
      </c>
      <c r="I153" s="16">
        <v>2</v>
      </c>
      <c r="J153" s="24"/>
      <c r="K153" s="13">
        <v>1</v>
      </c>
      <c r="L153" s="23">
        <v>1</v>
      </c>
      <c r="M153" s="5"/>
      <c r="N153" s="6"/>
      <c r="O153" s="7"/>
      <c r="P153" s="8">
        <v>1</v>
      </c>
      <c r="Q153" s="7"/>
      <c r="R153" s="19">
        <v>1</v>
      </c>
      <c r="S153" s="23"/>
      <c r="T153" s="5"/>
      <c r="U153" s="6"/>
      <c r="V153" s="7"/>
      <c r="W153" s="8"/>
      <c r="X153" s="7"/>
      <c r="Y153" s="7"/>
      <c r="Z153" s="12"/>
      <c r="AA153" s="19">
        <v>0</v>
      </c>
    </row>
    <row r="154" spans="1:27" ht="15.95" customHeight="1" x14ac:dyDescent="0.15">
      <c r="A154" s="1">
        <v>143</v>
      </c>
      <c r="B154" s="30">
        <v>1</v>
      </c>
      <c r="C154" s="21" t="s">
        <v>237</v>
      </c>
      <c r="D154" s="22">
        <v>3</v>
      </c>
      <c r="E154" s="22">
        <v>24</v>
      </c>
      <c r="F154" s="16" t="s">
        <v>239</v>
      </c>
      <c r="G154" s="23">
        <v>13</v>
      </c>
      <c r="H154" s="23">
        <v>3</v>
      </c>
      <c r="I154" s="16">
        <v>2</v>
      </c>
      <c r="J154" s="24"/>
      <c r="K154" s="13">
        <v>3</v>
      </c>
      <c r="L154" s="23">
        <v>1</v>
      </c>
      <c r="M154" s="5"/>
      <c r="N154" s="6">
        <v>1</v>
      </c>
      <c r="O154" s="7"/>
      <c r="P154" s="8"/>
      <c r="Q154" s="7"/>
      <c r="R154" s="19">
        <v>1</v>
      </c>
      <c r="S154" s="23">
        <v>1</v>
      </c>
      <c r="T154" s="5"/>
      <c r="U154" s="6"/>
      <c r="V154" s="7"/>
      <c r="W154" s="8"/>
      <c r="X154" s="7"/>
      <c r="Y154" s="7">
        <v>1</v>
      </c>
      <c r="Z154" s="12"/>
      <c r="AA154" s="19">
        <v>1</v>
      </c>
    </row>
    <row r="155" spans="1:27" ht="15.95" customHeight="1" x14ac:dyDescent="0.15">
      <c r="A155" s="1">
        <v>144</v>
      </c>
      <c r="B155" s="30">
        <v>1</v>
      </c>
      <c r="C155" s="21" t="s">
        <v>237</v>
      </c>
      <c r="D155" s="22">
        <v>3</v>
      </c>
      <c r="E155" s="22">
        <v>24</v>
      </c>
      <c r="F155" s="16" t="s">
        <v>239</v>
      </c>
      <c r="G155" s="23">
        <v>13</v>
      </c>
      <c r="H155" s="23">
        <v>2</v>
      </c>
      <c r="I155" s="16">
        <v>2</v>
      </c>
      <c r="J155" s="24"/>
      <c r="K155" s="13">
        <v>2</v>
      </c>
      <c r="L155" s="23"/>
      <c r="M155" s="5"/>
      <c r="N155" s="6"/>
      <c r="O155" s="7"/>
      <c r="P155" s="8"/>
      <c r="Q155" s="7"/>
      <c r="R155" s="19">
        <v>0</v>
      </c>
      <c r="S155" s="23">
        <v>1</v>
      </c>
      <c r="T155" s="5"/>
      <c r="U155" s="6">
        <v>1</v>
      </c>
      <c r="V155" s="7"/>
      <c r="W155" s="8"/>
      <c r="X155" s="7"/>
      <c r="Y155" s="7"/>
      <c r="Z155" s="12"/>
      <c r="AA155" s="19">
        <v>1</v>
      </c>
    </row>
    <row r="156" spans="1:27" ht="15.95" customHeight="1" x14ac:dyDescent="0.15">
      <c r="A156" s="1">
        <v>145</v>
      </c>
      <c r="B156" s="30">
        <v>1</v>
      </c>
      <c r="C156" s="21" t="s">
        <v>237</v>
      </c>
      <c r="D156" s="22">
        <v>3</v>
      </c>
      <c r="E156" s="22">
        <v>24</v>
      </c>
      <c r="F156" s="16" t="s">
        <v>239</v>
      </c>
      <c r="G156" s="23">
        <v>14</v>
      </c>
      <c r="H156" s="23">
        <v>3</v>
      </c>
      <c r="I156" s="16">
        <v>2</v>
      </c>
      <c r="J156" s="24"/>
      <c r="K156" s="13">
        <v>1</v>
      </c>
      <c r="L156" s="23">
        <v>1</v>
      </c>
      <c r="M156" s="5"/>
      <c r="N156" s="6">
        <v>1</v>
      </c>
      <c r="O156" s="7"/>
      <c r="P156" s="8"/>
      <c r="Q156" s="7"/>
      <c r="R156" s="19">
        <v>1</v>
      </c>
      <c r="S156" s="23"/>
      <c r="T156" s="5"/>
      <c r="U156" s="6"/>
      <c r="V156" s="7"/>
      <c r="W156" s="8"/>
      <c r="X156" s="7"/>
      <c r="Y156" s="7"/>
      <c r="Z156" s="12"/>
      <c r="AA156" s="19">
        <v>0</v>
      </c>
    </row>
    <row r="157" spans="1:27" ht="15.95" customHeight="1" x14ac:dyDescent="0.15">
      <c r="A157" s="1">
        <v>146</v>
      </c>
      <c r="B157" s="30">
        <v>1</v>
      </c>
      <c r="C157" s="21" t="s">
        <v>237</v>
      </c>
      <c r="D157" s="22">
        <v>3</v>
      </c>
      <c r="E157" s="22">
        <v>24</v>
      </c>
      <c r="F157" s="16" t="s">
        <v>239</v>
      </c>
      <c r="G157" s="23">
        <v>13</v>
      </c>
      <c r="H157" s="23">
        <v>6</v>
      </c>
      <c r="I157" s="16">
        <v>2</v>
      </c>
      <c r="J157" s="24"/>
      <c r="K157" s="13">
        <v>1</v>
      </c>
      <c r="L157" s="23">
        <v>1</v>
      </c>
      <c r="M157" s="5"/>
      <c r="N157" s="6">
        <v>1</v>
      </c>
      <c r="O157" s="7">
        <v>1</v>
      </c>
      <c r="P157" s="8"/>
      <c r="Q157" s="7"/>
      <c r="R157" s="19">
        <v>2</v>
      </c>
      <c r="S157" s="23"/>
      <c r="T157" s="5"/>
      <c r="U157" s="6"/>
      <c r="V157" s="7"/>
      <c r="W157" s="8"/>
      <c r="X157" s="7"/>
      <c r="Y157" s="7"/>
      <c r="Z157" s="12"/>
      <c r="AA157" s="19">
        <v>0</v>
      </c>
    </row>
    <row r="158" spans="1:27" ht="15.95" customHeight="1" x14ac:dyDescent="0.15">
      <c r="A158" s="1">
        <v>147</v>
      </c>
      <c r="B158" s="30">
        <v>1</v>
      </c>
      <c r="C158" s="21" t="s">
        <v>237</v>
      </c>
      <c r="D158" s="22">
        <v>3</v>
      </c>
      <c r="E158" s="22">
        <v>24</v>
      </c>
      <c r="F158" s="16" t="s">
        <v>239</v>
      </c>
      <c r="G158" s="23">
        <v>13</v>
      </c>
      <c r="H158" s="23">
        <v>1</v>
      </c>
      <c r="I158" s="16">
        <v>2</v>
      </c>
      <c r="J158" s="24"/>
      <c r="K158" s="13">
        <v>2</v>
      </c>
      <c r="L158" s="23"/>
      <c r="M158" s="5"/>
      <c r="N158" s="6"/>
      <c r="O158" s="7"/>
      <c r="P158" s="8"/>
      <c r="Q158" s="7"/>
      <c r="R158" s="19">
        <v>0</v>
      </c>
      <c r="S158" s="23">
        <v>1</v>
      </c>
      <c r="T158" s="5">
        <v>1</v>
      </c>
      <c r="U158" s="6"/>
      <c r="V158" s="7">
        <v>1</v>
      </c>
      <c r="W158" s="8"/>
      <c r="X158" s="7"/>
      <c r="Y158" s="7"/>
      <c r="Z158" s="12"/>
      <c r="AA158" s="19">
        <v>2</v>
      </c>
    </row>
    <row r="159" spans="1:27" ht="15.95" customHeight="1" x14ac:dyDescent="0.15">
      <c r="A159" s="1">
        <v>148</v>
      </c>
      <c r="B159" s="30">
        <v>1</v>
      </c>
      <c r="C159" s="21" t="s">
        <v>237</v>
      </c>
      <c r="D159" s="22">
        <v>3</v>
      </c>
      <c r="E159" s="22">
        <v>24</v>
      </c>
      <c r="F159" s="16" t="s">
        <v>239</v>
      </c>
      <c r="G159" s="23">
        <v>13</v>
      </c>
      <c r="H159" s="23">
        <v>2</v>
      </c>
      <c r="I159" s="16">
        <v>2</v>
      </c>
      <c r="J159" s="24"/>
      <c r="K159" s="13">
        <v>1</v>
      </c>
      <c r="L159" s="23">
        <v>1</v>
      </c>
      <c r="M159" s="5"/>
      <c r="N159" s="6">
        <v>1</v>
      </c>
      <c r="O159" s="7"/>
      <c r="P159" s="8"/>
      <c r="Q159" s="7"/>
      <c r="R159" s="19">
        <v>1</v>
      </c>
      <c r="S159" s="23"/>
      <c r="T159" s="5"/>
      <c r="U159" s="6"/>
      <c r="V159" s="7"/>
      <c r="W159" s="8"/>
      <c r="X159" s="7"/>
      <c r="Y159" s="7"/>
      <c r="Z159" s="12"/>
      <c r="AA159" s="19">
        <v>0</v>
      </c>
    </row>
    <row r="160" spans="1:27" ht="15.95" customHeight="1" x14ac:dyDescent="0.15">
      <c r="A160" s="1">
        <v>149</v>
      </c>
      <c r="B160" s="30">
        <v>1</v>
      </c>
      <c r="C160" s="21" t="s">
        <v>237</v>
      </c>
      <c r="D160" s="22">
        <v>3</v>
      </c>
      <c r="E160" s="22">
        <v>24</v>
      </c>
      <c r="F160" s="16" t="s">
        <v>239</v>
      </c>
      <c r="G160" s="23">
        <v>13</v>
      </c>
      <c r="H160" s="23">
        <v>5</v>
      </c>
      <c r="I160" s="16">
        <v>2</v>
      </c>
      <c r="J160" s="24"/>
      <c r="K160" s="13">
        <v>1</v>
      </c>
      <c r="L160" s="23">
        <v>1</v>
      </c>
      <c r="M160" s="5"/>
      <c r="N160" s="6">
        <v>1</v>
      </c>
      <c r="O160" s="7"/>
      <c r="P160" s="8"/>
      <c r="Q160" s="7"/>
      <c r="R160" s="19">
        <v>1</v>
      </c>
      <c r="S160" s="23"/>
      <c r="T160" s="5"/>
      <c r="U160" s="6"/>
      <c r="V160" s="7"/>
      <c r="W160" s="8"/>
      <c r="X160" s="7"/>
      <c r="Y160" s="7"/>
      <c r="Z160" s="12"/>
      <c r="AA160" s="19">
        <v>0</v>
      </c>
    </row>
    <row r="161" spans="1:27" ht="15.95" customHeight="1" x14ac:dyDescent="0.15">
      <c r="A161" s="1">
        <v>150</v>
      </c>
      <c r="B161" s="30">
        <v>1</v>
      </c>
      <c r="C161" s="21" t="s">
        <v>237</v>
      </c>
      <c r="D161" s="22">
        <v>3</v>
      </c>
      <c r="E161" s="22">
        <v>24</v>
      </c>
      <c r="F161" s="16" t="s">
        <v>239</v>
      </c>
      <c r="G161" s="23">
        <v>13</v>
      </c>
      <c r="H161" s="23">
        <v>8</v>
      </c>
      <c r="I161" s="16">
        <v>2</v>
      </c>
      <c r="J161" s="24"/>
      <c r="K161" s="13">
        <v>1</v>
      </c>
      <c r="L161" s="23">
        <v>2</v>
      </c>
      <c r="M161" s="5"/>
      <c r="N161" s="6">
        <v>1</v>
      </c>
      <c r="O161" s="7"/>
      <c r="P161" s="8"/>
      <c r="Q161" s="7"/>
      <c r="R161" s="19">
        <v>1</v>
      </c>
      <c r="S161" s="23"/>
      <c r="T161" s="5"/>
      <c r="U161" s="6"/>
      <c r="V161" s="7"/>
      <c r="W161" s="8"/>
      <c r="X161" s="7"/>
      <c r="Y161" s="7"/>
      <c r="Z161" s="12"/>
      <c r="AA161" s="19">
        <v>0</v>
      </c>
    </row>
    <row r="162" spans="1:27" ht="15.95" customHeight="1" x14ac:dyDescent="0.15">
      <c r="A162" s="1">
        <v>151</v>
      </c>
      <c r="B162" s="30">
        <v>1</v>
      </c>
      <c r="C162" s="21" t="s">
        <v>237</v>
      </c>
      <c r="D162" s="22">
        <v>3</v>
      </c>
      <c r="E162" s="22">
        <v>24</v>
      </c>
      <c r="F162" s="16" t="s">
        <v>239</v>
      </c>
      <c r="G162" s="23">
        <v>13</v>
      </c>
      <c r="H162" s="23">
        <v>3</v>
      </c>
      <c r="I162" s="16">
        <v>2</v>
      </c>
      <c r="J162" s="24"/>
      <c r="K162" s="13">
        <v>1</v>
      </c>
      <c r="L162" s="23">
        <v>1</v>
      </c>
      <c r="M162" s="5"/>
      <c r="N162" s="6">
        <v>1</v>
      </c>
      <c r="O162" s="7">
        <v>1</v>
      </c>
      <c r="P162" s="8">
        <v>1</v>
      </c>
      <c r="Q162" s="7"/>
      <c r="R162" s="19">
        <v>3</v>
      </c>
      <c r="S162" s="23"/>
      <c r="T162" s="5"/>
      <c r="U162" s="6"/>
      <c r="V162" s="7"/>
      <c r="W162" s="8"/>
      <c r="X162" s="7"/>
      <c r="Y162" s="7"/>
      <c r="Z162" s="12"/>
      <c r="AA162" s="19">
        <v>0</v>
      </c>
    </row>
    <row r="163" spans="1:27" ht="15.95" customHeight="1" x14ac:dyDescent="0.15">
      <c r="A163" s="1">
        <v>152</v>
      </c>
      <c r="B163" s="30">
        <v>1</v>
      </c>
      <c r="C163" s="21" t="s">
        <v>237</v>
      </c>
      <c r="D163" s="22">
        <v>3</v>
      </c>
      <c r="E163" s="22">
        <v>24</v>
      </c>
      <c r="F163" s="16" t="s">
        <v>239</v>
      </c>
      <c r="G163" s="23">
        <v>13</v>
      </c>
      <c r="H163" s="23">
        <v>8</v>
      </c>
      <c r="I163" s="16">
        <v>2</v>
      </c>
      <c r="J163" s="24"/>
      <c r="K163" s="13">
        <v>2</v>
      </c>
      <c r="L163" s="23"/>
      <c r="M163" s="5"/>
      <c r="N163" s="6"/>
      <c r="O163" s="7"/>
      <c r="P163" s="8"/>
      <c r="Q163" s="7"/>
      <c r="R163" s="19">
        <v>0</v>
      </c>
      <c r="S163" s="23">
        <v>1</v>
      </c>
      <c r="T163" s="5"/>
      <c r="U163" s="6"/>
      <c r="V163" s="7">
        <v>1</v>
      </c>
      <c r="W163" s="8"/>
      <c r="X163" s="7"/>
      <c r="Y163" s="7"/>
      <c r="Z163" s="12"/>
      <c r="AA163" s="19">
        <v>1</v>
      </c>
    </row>
    <row r="164" spans="1:27" ht="15.95" customHeight="1" x14ac:dyDescent="0.15">
      <c r="A164" s="1">
        <v>153</v>
      </c>
      <c r="B164" s="30">
        <v>1</v>
      </c>
      <c r="C164" s="21" t="s">
        <v>237</v>
      </c>
      <c r="D164" s="22">
        <v>3</v>
      </c>
      <c r="E164" s="22">
        <v>24</v>
      </c>
      <c r="F164" s="16" t="s">
        <v>239</v>
      </c>
      <c r="G164" s="23">
        <v>13</v>
      </c>
      <c r="H164" s="23">
        <v>2</v>
      </c>
      <c r="I164" s="16">
        <v>2</v>
      </c>
      <c r="J164" s="24"/>
      <c r="K164" s="13">
        <v>1</v>
      </c>
      <c r="L164" s="23">
        <v>1</v>
      </c>
      <c r="M164" s="5"/>
      <c r="N164" s="6">
        <v>1</v>
      </c>
      <c r="O164" s="7"/>
      <c r="P164" s="8"/>
      <c r="Q164" s="7"/>
      <c r="R164" s="19">
        <v>1</v>
      </c>
      <c r="S164" s="23"/>
      <c r="T164" s="5"/>
      <c r="U164" s="6"/>
      <c r="V164" s="7"/>
      <c r="W164" s="8"/>
      <c r="X164" s="7"/>
      <c r="Y164" s="7"/>
      <c r="Z164" s="12"/>
      <c r="AA164" s="19">
        <v>0</v>
      </c>
    </row>
    <row r="165" spans="1:27" ht="15.95" customHeight="1" x14ac:dyDescent="0.15">
      <c r="A165" s="1">
        <v>154</v>
      </c>
      <c r="B165" s="30">
        <v>1</v>
      </c>
      <c r="C165" s="21" t="s">
        <v>237</v>
      </c>
      <c r="D165" s="22">
        <v>3</v>
      </c>
      <c r="E165" s="22">
        <v>24</v>
      </c>
      <c r="F165" s="16" t="s">
        <v>239</v>
      </c>
      <c r="G165" s="23">
        <v>13</v>
      </c>
      <c r="H165" s="23">
        <v>2</v>
      </c>
      <c r="I165" s="16">
        <v>2</v>
      </c>
      <c r="J165" s="24"/>
      <c r="K165" s="13">
        <v>1</v>
      </c>
      <c r="L165" s="23">
        <v>1</v>
      </c>
      <c r="M165" s="5">
        <v>1</v>
      </c>
      <c r="N165" s="6"/>
      <c r="O165" s="7">
        <v>1</v>
      </c>
      <c r="P165" s="8"/>
      <c r="Q165" s="7"/>
      <c r="R165" s="19">
        <v>2</v>
      </c>
      <c r="S165" s="23"/>
      <c r="T165" s="5"/>
      <c r="U165" s="6"/>
      <c r="V165" s="7"/>
      <c r="W165" s="8"/>
      <c r="X165" s="7"/>
      <c r="Y165" s="7"/>
      <c r="Z165" s="12"/>
      <c r="AA165" s="19">
        <v>0</v>
      </c>
    </row>
    <row r="166" spans="1:27" ht="15.95" customHeight="1" x14ac:dyDescent="0.15">
      <c r="A166" s="1">
        <v>155</v>
      </c>
      <c r="B166" s="30">
        <v>1</v>
      </c>
      <c r="C166" s="21" t="s">
        <v>237</v>
      </c>
      <c r="D166" s="22">
        <v>3</v>
      </c>
      <c r="E166" s="22">
        <v>24</v>
      </c>
      <c r="F166" s="16" t="s">
        <v>239</v>
      </c>
      <c r="G166" s="23">
        <v>13</v>
      </c>
      <c r="H166" s="23">
        <v>2</v>
      </c>
      <c r="I166" s="16">
        <v>2</v>
      </c>
      <c r="J166" s="24"/>
      <c r="K166" s="13">
        <v>3</v>
      </c>
      <c r="L166" s="23">
        <v>1</v>
      </c>
      <c r="M166" s="5"/>
      <c r="N166" s="6">
        <v>1</v>
      </c>
      <c r="O166" s="7"/>
      <c r="P166" s="8"/>
      <c r="Q166" s="7"/>
      <c r="R166" s="19">
        <v>1</v>
      </c>
      <c r="S166" s="23">
        <v>1</v>
      </c>
      <c r="T166" s="5"/>
      <c r="U166" s="6">
        <v>1</v>
      </c>
      <c r="V166" s="7"/>
      <c r="W166" s="8"/>
      <c r="X166" s="7">
        <v>1</v>
      </c>
      <c r="Y166" s="7"/>
      <c r="Z166" s="12"/>
      <c r="AA166" s="19">
        <v>2</v>
      </c>
    </row>
    <row r="167" spans="1:27" ht="15.95" customHeight="1" x14ac:dyDescent="0.15">
      <c r="A167" s="1">
        <v>156</v>
      </c>
      <c r="B167" s="30">
        <v>1</v>
      </c>
      <c r="C167" s="21" t="s">
        <v>237</v>
      </c>
      <c r="D167" s="22">
        <v>3</v>
      </c>
      <c r="E167" s="22">
        <v>24</v>
      </c>
      <c r="F167" s="16" t="s">
        <v>239</v>
      </c>
      <c r="G167" s="23">
        <v>13</v>
      </c>
      <c r="H167" s="23">
        <v>4</v>
      </c>
      <c r="I167" s="16">
        <v>2</v>
      </c>
      <c r="J167" s="24"/>
      <c r="K167" s="13">
        <v>1</v>
      </c>
      <c r="L167" s="23">
        <v>1</v>
      </c>
      <c r="M167" s="5"/>
      <c r="N167" s="6">
        <v>1</v>
      </c>
      <c r="O167" s="7"/>
      <c r="P167" s="8"/>
      <c r="Q167" s="7"/>
      <c r="R167" s="19">
        <v>1</v>
      </c>
      <c r="S167" s="23"/>
      <c r="T167" s="5"/>
      <c r="U167" s="6"/>
      <c r="V167" s="7"/>
      <c r="W167" s="8"/>
      <c r="X167" s="7"/>
      <c r="Y167" s="7"/>
      <c r="Z167" s="12"/>
      <c r="AA167" s="19">
        <v>0</v>
      </c>
    </row>
    <row r="168" spans="1:27" ht="15.95" customHeight="1" x14ac:dyDescent="0.15">
      <c r="A168" s="1">
        <v>157</v>
      </c>
      <c r="B168" s="30">
        <v>1</v>
      </c>
      <c r="C168" s="21" t="s">
        <v>237</v>
      </c>
      <c r="D168" s="22">
        <v>3</v>
      </c>
      <c r="E168" s="22">
        <v>24</v>
      </c>
      <c r="F168" s="16" t="s">
        <v>239</v>
      </c>
      <c r="G168" s="23">
        <v>13</v>
      </c>
      <c r="H168" s="23">
        <v>2</v>
      </c>
      <c r="I168" s="16">
        <v>2</v>
      </c>
      <c r="J168" s="24"/>
      <c r="K168" s="13">
        <v>1</v>
      </c>
      <c r="L168" s="23">
        <v>1</v>
      </c>
      <c r="M168" s="5"/>
      <c r="N168" s="6">
        <v>1</v>
      </c>
      <c r="O168" s="7"/>
      <c r="P168" s="8"/>
      <c r="Q168" s="7"/>
      <c r="R168" s="19">
        <v>1</v>
      </c>
      <c r="S168" s="23"/>
      <c r="T168" s="5"/>
      <c r="U168" s="6"/>
      <c r="V168" s="7"/>
      <c r="W168" s="8"/>
      <c r="X168" s="7"/>
      <c r="Y168" s="7"/>
      <c r="Z168" s="12"/>
      <c r="AA168" s="19">
        <v>0</v>
      </c>
    </row>
    <row r="169" spans="1:27" ht="15.95" customHeight="1" x14ac:dyDescent="0.15">
      <c r="A169" s="1">
        <v>158</v>
      </c>
      <c r="B169" s="30">
        <v>1</v>
      </c>
      <c r="C169" s="21" t="s">
        <v>237</v>
      </c>
      <c r="D169" s="22">
        <v>3</v>
      </c>
      <c r="E169" s="22">
        <v>24</v>
      </c>
      <c r="F169" s="16" t="s">
        <v>239</v>
      </c>
      <c r="G169" s="23">
        <v>13</v>
      </c>
      <c r="H169" s="23">
        <v>3</v>
      </c>
      <c r="I169" s="16">
        <v>2</v>
      </c>
      <c r="J169" s="24"/>
      <c r="K169" s="13">
        <v>1</v>
      </c>
      <c r="L169" s="23">
        <v>1</v>
      </c>
      <c r="M169" s="5"/>
      <c r="N169" s="6"/>
      <c r="O169" s="7">
        <v>1</v>
      </c>
      <c r="P169" s="8"/>
      <c r="Q169" s="7"/>
      <c r="R169" s="19">
        <v>1</v>
      </c>
      <c r="S169" s="23"/>
      <c r="T169" s="5"/>
      <c r="U169" s="6"/>
      <c r="V169" s="7"/>
      <c r="W169" s="8"/>
      <c r="X169" s="7"/>
      <c r="Y169" s="7"/>
      <c r="Z169" s="12"/>
      <c r="AA169" s="19">
        <v>0</v>
      </c>
    </row>
    <row r="170" spans="1:27" ht="15.95" customHeight="1" x14ac:dyDescent="0.15">
      <c r="A170" s="1">
        <v>159</v>
      </c>
      <c r="B170" s="30">
        <v>1</v>
      </c>
      <c r="C170" s="21" t="s">
        <v>237</v>
      </c>
      <c r="D170" s="22">
        <v>3</v>
      </c>
      <c r="E170" s="22">
        <v>24</v>
      </c>
      <c r="F170" s="16" t="s">
        <v>239</v>
      </c>
      <c r="G170" s="23">
        <v>13</v>
      </c>
      <c r="H170" s="23">
        <v>2</v>
      </c>
      <c r="I170" s="16">
        <v>2</v>
      </c>
      <c r="J170" s="24"/>
      <c r="K170" s="13">
        <v>1</v>
      </c>
      <c r="L170" s="23">
        <v>1</v>
      </c>
      <c r="M170" s="5"/>
      <c r="N170" s="6">
        <v>1</v>
      </c>
      <c r="O170" s="7"/>
      <c r="P170" s="8"/>
      <c r="Q170" s="7"/>
      <c r="R170" s="19">
        <v>1</v>
      </c>
      <c r="S170" s="23"/>
      <c r="T170" s="5"/>
      <c r="U170" s="6"/>
      <c r="V170" s="7"/>
      <c r="W170" s="8"/>
      <c r="X170" s="7"/>
      <c r="Y170" s="7"/>
      <c r="Z170" s="12"/>
      <c r="AA170" s="19">
        <v>0</v>
      </c>
    </row>
    <row r="171" spans="1:27" ht="15.95" customHeight="1" x14ac:dyDescent="0.15">
      <c r="A171" s="1">
        <v>160</v>
      </c>
      <c r="B171" s="30">
        <v>1</v>
      </c>
      <c r="C171" s="21" t="s">
        <v>237</v>
      </c>
      <c r="D171" s="22">
        <v>3</v>
      </c>
      <c r="E171" s="22">
        <v>24</v>
      </c>
      <c r="F171" s="16" t="s">
        <v>239</v>
      </c>
      <c r="G171" s="23">
        <v>13</v>
      </c>
      <c r="H171" s="23">
        <v>8</v>
      </c>
      <c r="I171" s="16">
        <v>2</v>
      </c>
      <c r="J171" s="24"/>
      <c r="K171" s="13">
        <v>1</v>
      </c>
      <c r="L171" s="23">
        <v>1</v>
      </c>
      <c r="M171" s="5">
        <v>1</v>
      </c>
      <c r="N171" s="6"/>
      <c r="O171" s="7"/>
      <c r="P171" s="8"/>
      <c r="Q171" s="7"/>
      <c r="R171" s="19">
        <v>1</v>
      </c>
      <c r="S171" s="23"/>
      <c r="T171" s="5"/>
      <c r="U171" s="6"/>
      <c r="V171" s="7"/>
      <c r="W171" s="8"/>
      <c r="X171" s="7"/>
      <c r="Y171" s="7"/>
      <c r="Z171" s="12"/>
      <c r="AA171" s="19">
        <v>0</v>
      </c>
    </row>
    <row r="172" spans="1:27" ht="15.95" customHeight="1" x14ac:dyDescent="0.15">
      <c r="A172" s="1">
        <v>161</v>
      </c>
      <c r="B172" s="30">
        <v>1</v>
      </c>
      <c r="C172" s="21" t="s">
        <v>237</v>
      </c>
      <c r="D172" s="22">
        <v>3</v>
      </c>
      <c r="E172" s="22">
        <v>24</v>
      </c>
      <c r="F172" s="16" t="s">
        <v>239</v>
      </c>
      <c r="G172" s="23">
        <v>13</v>
      </c>
      <c r="H172" s="23">
        <v>8</v>
      </c>
      <c r="I172" s="16">
        <v>2</v>
      </c>
      <c r="J172" s="24"/>
      <c r="K172" s="13">
        <v>1</v>
      </c>
      <c r="L172" s="23">
        <v>1</v>
      </c>
      <c r="M172" s="5">
        <v>1</v>
      </c>
      <c r="N172" s="6"/>
      <c r="O172" s="7"/>
      <c r="P172" s="8"/>
      <c r="Q172" s="7"/>
      <c r="R172" s="19">
        <v>1</v>
      </c>
      <c r="S172" s="23"/>
      <c r="T172" s="5"/>
      <c r="U172" s="6"/>
      <c r="V172" s="7"/>
      <c r="W172" s="8"/>
      <c r="X172" s="7"/>
      <c r="Y172" s="7"/>
      <c r="Z172" s="12"/>
      <c r="AA172" s="19">
        <v>0</v>
      </c>
    </row>
    <row r="173" spans="1:27" ht="15.95" customHeight="1" x14ac:dyDescent="0.15">
      <c r="A173" s="1">
        <v>162</v>
      </c>
      <c r="B173" s="30">
        <v>1</v>
      </c>
      <c r="C173" s="21" t="s">
        <v>237</v>
      </c>
      <c r="D173" s="22">
        <v>3</v>
      </c>
      <c r="E173" s="22">
        <v>24</v>
      </c>
      <c r="F173" s="16" t="s">
        <v>239</v>
      </c>
      <c r="G173" s="23">
        <v>13</v>
      </c>
      <c r="H173" s="23">
        <v>2</v>
      </c>
      <c r="I173" s="16">
        <v>2</v>
      </c>
      <c r="J173" s="24"/>
      <c r="K173" s="13">
        <v>1</v>
      </c>
      <c r="L173" s="23">
        <v>1</v>
      </c>
      <c r="M173" s="5"/>
      <c r="N173" s="6">
        <v>1</v>
      </c>
      <c r="O173" s="7"/>
      <c r="P173" s="8"/>
      <c r="Q173" s="7"/>
      <c r="R173" s="19">
        <v>1</v>
      </c>
      <c r="S173" s="23"/>
      <c r="T173" s="5"/>
      <c r="U173" s="6"/>
      <c r="V173" s="7"/>
      <c r="W173" s="8"/>
      <c r="X173" s="7"/>
      <c r="Y173" s="7"/>
      <c r="Z173" s="12"/>
      <c r="AA173" s="19">
        <v>0</v>
      </c>
    </row>
    <row r="174" spans="1:27" ht="15.95" customHeight="1" x14ac:dyDescent="0.15">
      <c r="A174" s="1">
        <v>163</v>
      </c>
      <c r="B174" s="30">
        <v>1</v>
      </c>
      <c r="C174" s="21" t="s">
        <v>237</v>
      </c>
      <c r="D174" s="22">
        <v>3</v>
      </c>
      <c r="E174" s="22">
        <v>24</v>
      </c>
      <c r="F174" s="16" t="s">
        <v>239</v>
      </c>
      <c r="G174" s="23">
        <v>13</v>
      </c>
      <c r="H174" s="23">
        <v>4</v>
      </c>
      <c r="I174" s="16">
        <v>2</v>
      </c>
      <c r="J174" s="24"/>
      <c r="K174" s="13">
        <v>1</v>
      </c>
      <c r="L174" s="23">
        <v>1</v>
      </c>
      <c r="M174" s="5"/>
      <c r="N174" s="6">
        <v>1</v>
      </c>
      <c r="O174" s="7"/>
      <c r="P174" s="8"/>
      <c r="Q174" s="7"/>
      <c r="R174" s="19">
        <v>1</v>
      </c>
      <c r="S174" s="23"/>
      <c r="T174" s="5"/>
      <c r="U174" s="6"/>
      <c r="V174" s="7"/>
      <c r="W174" s="8"/>
      <c r="X174" s="7"/>
      <c r="Y174" s="7"/>
      <c r="Z174" s="12"/>
      <c r="AA174" s="19">
        <v>0</v>
      </c>
    </row>
    <row r="175" spans="1:27" ht="15.95" customHeight="1" x14ac:dyDescent="0.15">
      <c r="A175" s="1">
        <v>164</v>
      </c>
      <c r="B175" s="30">
        <v>1</v>
      </c>
      <c r="C175" s="21" t="s">
        <v>237</v>
      </c>
      <c r="D175" s="22">
        <v>3</v>
      </c>
      <c r="E175" s="22">
        <v>24</v>
      </c>
      <c r="F175" s="16" t="s">
        <v>239</v>
      </c>
      <c r="G175" s="23">
        <v>12</v>
      </c>
      <c r="H175" s="23">
        <v>5</v>
      </c>
      <c r="I175" s="16">
        <v>2</v>
      </c>
      <c r="J175" s="24"/>
      <c r="K175" s="13">
        <v>1</v>
      </c>
      <c r="L175" s="23">
        <v>1</v>
      </c>
      <c r="M175" s="5"/>
      <c r="N175" s="6"/>
      <c r="O175" s="7">
        <v>1</v>
      </c>
      <c r="P175" s="8"/>
      <c r="Q175" s="7"/>
      <c r="R175" s="19">
        <v>1</v>
      </c>
      <c r="S175" s="23"/>
      <c r="T175" s="5"/>
      <c r="U175" s="6"/>
      <c r="V175" s="7"/>
      <c r="W175" s="8"/>
      <c r="X175" s="7"/>
      <c r="Y175" s="7"/>
      <c r="Z175" s="12"/>
      <c r="AA175" s="19">
        <v>0</v>
      </c>
    </row>
    <row r="176" spans="1:27" ht="15.95" customHeight="1" x14ac:dyDescent="0.15">
      <c r="A176" s="1">
        <v>165</v>
      </c>
      <c r="B176" s="30">
        <v>1</v>
      </c>
      <c r="C176" s="21" t="s">
        <v>237</v>
      </c>
      <c r="D176" s="22">
        <v>3</v>
      </c>
      <c r="E176" s="22">
        <v>24</v>
      </c>
      <c r="F176" s="16" t="s">
        <v>239</v>
      </c>
      <c r="G176" s="23">
        <v>12</v>
      </c>
      <c r="H176" s="23">
        <v>3</v>
      </c>
      <c r="I176" s="16">
        <v>2</v>
      </c>
      <c r="J176" s="24"/>
      <c r="K176" s="13">
        <v>3</v>
      </c>
      <c r="L176" s="23">
        <v>1</v>
      </c>
      <c r="M176" s="5"/>
      <c r="N176" s="6">
        <v>1</v>
      </c>
      <c r="O176" s="7"/>
      <c r="P176" s="8"/>
      <c r="Q176" s="7"/>
      <c r="R176" s="19">
        <v>1</v>
      </c>
      <c r="S176" s="23">
        <v>1</v>
      </c>
      <c r="T176" s="5"/>
      <c r="U176" s="6">
        <v>1</v>
      </c>
      <c r="V176" s="7"/>
      <c r="W176" s="8"/>
      <c r="X176" s="7"/>
      <c r="Y176" s="7"/>
      <c r="Z176" s="12"/>
      <c r="AA176" s="19">
        <v>1</v>
      </c>
    </row>
    <row r="177" spans="1:27" ht="15.95" customHeight="1" x14ac:dyDescent="0.15">
      <c r="A177" s="1">
        <v>166</v>
      </c>
      <c r="B177" s="30">
        <v>1</v>
      </c>
      <c r="C177" s="21" t="s">
        <v>237</v>
      </c>
      <c r="D177" s="22">
        <v>3</v>
      </c>
      <c r="E177" s="22">
        <v>24</v>
      </c>
      <c r="F177" s="16" t="s">
        <v>239</v>
      </c>
      <c r="G177" s="23">
        <v>12</v>
      </c>
      <c r="H177" s="23">
        <v>6</v>
      </c>
      <c r="I177" s="16">
        <v>2</v>
      </c>
      <c r="J177" s="24"/>
      <c r="K177" s="13">
        <v>1</v>
      </c>
      <c r="L177" s="23">
        <v>1</v>
      </c>
      <c r="M177" s="5"/>
      <c r="N177" s="6"/>
      <c r="O177" s="7"/>
      <c r="P177" s="8">
        <v>1</v>
      </c>
      <c r="Q177" s="7"/>
      <c r="R177" s="19">
        <v>1</v>
      </c>
      <c r="S177" s="23"/>
      <c r="T177" s="5"/>
      <c r="U177" s="6"/>
      <c r="V177" s="7"/>
      <c r="W177" s="8"/>
      <c r="X177" s="7"/>
      <c r="Y177" s="7"/>
      <c r="Z177" s="12"/>
      <c r="AA177" s="19">
        <v>0</v>
      </c>
    </row>
    <row r="178" spans="1:27" ht="15.95" customHeight="1" x14ac:dyDescent="0.15">
      <c r="A178" s="1">
        <v>167</v>
      </c>
      <c r="B178" s="30">
        <v>1</v>
      </c>
      <c r="C178" s="21" t="s">
        <v>237</v>
      </c>
      <c r="D178" s="22">
        <v>3</v>
      </c>
      <c r="E178" s="22">
        <v>24</v>
      </c>
      <c r="F178" s="16" t="s">
        <v>239</v>
      </c>
      <c r="G178" s="23">
        <v>12</v>
      </c>
      <c r="H178" s="23">
        <v>2</v>
      </c>
      <c r="I178" s="16">
        <v>2</v>
      </c>
      <c r="J178" s="24"/>
      <c r="K178" s="13">
        <v>1</v>
      </c>
      <c r="L178" s="23">
        <v>1</v>
      </c>
      <c r="M178" s="5"/>
      <c r="N178" s="6">
        <v>1</v>
      </c>
      <c r="O178" s="7"/>
      <c r="P178" s="8"/>
      <c r="Q178" s="7"/>
      <c r="R178" s="19">
        <v>1</v>
      </c>
      <c r="S178" s="23"/>
      <c r="T178" s="5"/>
      <c r="U178" s="6"/>
      <c r="V178" s="7"/>
      <c r="W178" s="8"/>
      <c r="X178" s="7"/>
      <c r="Y178" s="7"/>
      <c r="Z178" s="12"/>
      <c r="AA178" s="19">
        <v>0</v>
      </c>
    </row>
    <row r="179" spans="1:27" ht="15.95" customHeight="1" x14ac:dyDescent="0.15">
      <c r="A179" s="1">
        <v>168</v>
      </c>
      <c r="B179" s="30">
        <v>1</v>
      </c>
      <c r="C179" s="21" t="s">
        <v>237</v>
      </c>
      <c r="D179" s="22">
        <v>3</v>
      </c>
      <c r="E179" s="22">
        <v>24</v>
      </c>
      <c r="F179" s="16" t="s">
        <v>239</v>
      </c>
      <c r="G179" s="23">
        <v>12</v>
      </c>
      <c r="H179" s="23">
        <v>5</v>
      </c>
      <c r="I179" s="16">
        <v>2</v>
      </c>
      <c r="J179" s="24"/>
      <c r="K179" s="13">
        <v>2</v>
      </c>
      <c r="L179" s="23"/>
      <c r="M179" s="5"/>
      <c r="N179" s="6"/>
      <c r="O179" s="7"/>
      <c r="P179" s="8"/>
      <c r="Q179" s="7"/>
      <c r="R179" s="19">
        <v>0</v>
      </c>
      <c r="S179" s="23">
        <v>1</v>
      </c>
      <c r="T179" s="5">
        <v>1</v>
      </c>
      <c r="U179" s="6"/>
      <c r="V179" s="7"/>
      <c r="W179" s="8"/>
      <c r="X179" s="7"/>
      <c r="Y179" s="7"/>
      <c r="Z179" s="12"/>
      <c r="AA179" s="19">
        <v>1</v>
      </c>
    </row>
    <row r="180" spans="1:27" ht="15.95" customHeight="1" x14ac:dyDescent="0.15">
      <c r="A180" s="1">
        <v>169</v>
      </c>
      <c r="B180" s="30">
        <v>1</v>
      </c>
      <c r="C180" s="21" t="s">
        <v>237</v>
      </c>
      <c r="D180" s="22">
        <v>3</v>
      </c>
      <c r="E180" s="22">
        <v>24</v>
      </c>
      <c r="F180" s="16" t="s">
        <v>239</v>
      </c>
      <c r="G180" s="23">
        <v>12</v>
      </c>
      <c r="H180" s="23">
        <v>2</v>
      </c>
      <c r="I180" s="16">
        <v>2</v>
      </c>
      <c r="J180" s="24"/>
      <c r="K180" s="13">
        <v>1</v>
      </c>
      <c r="L180" s="23">
        <v>1</v>
      </c>
      <c r="M180" s="5"/>
      <c r="N180" s="6">
        <v>1</v>
      </c>
      <c r="O180" s="7"/>
      <c r="P180" s="8"/>
      <c r="Q180" s="7"/>
      <c r="R180" s="19">
        <v>1</v>
      </c>
      <c r="S180" s="23"/>
      <c r="T180" s="5"/>
      <c r="U180" s="6"/>
      <c r="V180" s="7"/>
      <c r="W180" s="8"/>
      <c r="X180" s="7"/>
      <c r="Y180" s="7"/>
      <c r="Z180" s="12"/>
      <c r="AA180" s="19">
        <v>0</v>
      </c>
    </row>
    <row r="181" spans="1:27" ht="15.95" customHeight="1" x14ac:dyDescent="0.15">
      <c r="A181" s="1">
        <v>170</v>
      </c>
      <c r="B181" s="30">
        <v>1</v>
      </c>
      <c r="C181" s="21" t="s">
        <v>237</v>
      </c>
      <c r="D181" s="22">
        <v>3</v>
      </c>
      <c r="E181" s="22">
        <v>24</v>
      </c>
      <c r="F181" s="16" t="s">
        <v>239</v>
      </c>
      <c r="G181" s="23">
        <v>12</v>
      </c>
      <c r="H181" s="23">
        <v>5</v>
      </c>
      <c r="I181" s="16">
        <v>2</v>
      </c>
      <c r="J181" s="24"/>
      <c r="K181" s="13">
        <v>2</v>
      </c>
      <c r="L181" s="23"/>
      <c r="M181" s="5"/>
      <c r="N181" s="6"/>
      <c r="O181" s="7"/>
      <c r="P181" s="8"/>
      <c r="Q181" s="7"/>
      <c r="R181" s="19">
        <v>0</v>
      </c>
      <c r="S181" s="23">
        <v>3</v>
      </c>
      <c r="T181" s="5">
        <v>1</v>
      </c>
      <c r="U181" s="6"/>
      <c r="V181" s="7"/>
      <c r="W181" s="8"/>
      <c r="X181" s="7"/>
      <c r="Y181" s="7"/>
      <c r="Z181" s="12"/>
      <c r="AA181" s="19">
        <v>1</v>
      </c>
    </row>
    <row r="182" spans="1:27" ht="15.95" customHeight="1" x14ac:dyDescent="0.15">
      <c r="A182" s="1">
        <v>171</v>
      </c>
      <c r="B182" s="30">
        <v>1</v>
      </c>
      <c r="C182" s="21" t="s">
        <v>237</v>
      </c>
      <c r="D182" s="22">
        <v>3</v>
      </c>
      <c r="E182" s="22">
        <v>24</v>
      </c>
      <c r="F182" s="16" t="s">
        <v>239</v>
      </c>
      <c r="G182" s="23">
        <v>12</v>
      </c>
      <c r="H182" s="23">
        <v>8</v>
      </c>
      <c r="I182" s="16">
        <v>2</v>
      </c>
      <c r="J182" s="24"/>
      <c r="K182" s="13">
        <v>1</v>
      </c>
      <c r="L182" s="23">
        <v>1</v>
      </c>
      <c r="M182" s="5"/>
      <c r="N182" s="6">
        <v>1</v>
      </c>
      <c r="O182" s="7"/>
      <c r="P182" s="8"/>
      <c r="Q182" s="7"/>
      <c r="R182" s="19">
        <v>1</v>
      </c>
      <c r="S182" s="23"/>
      <c r="T182" s="5"/>
      <c r="U182" s="6"/>
      <c r="V182" s="7"/>
      <c r="W182" s="8"/>
      <c r="X182" s="7"/>
      <c r="Y182" s="7"/>
      <c r="Z182" s="12"/>
      <c r="AA182" s="19">
        <v>0</v>
      </c>
    </row>
    <row r="183" spans="1:27" ht="15.95" customHeight="1" x14ac:dyDescent="0.15">
      <c r="A183" s="1">
        <v>172</v>
      </c>
      <c r="B183" s="30">
        <v>1</v>
      </c>
      <c r="C183" s="21" t="s">
        <v>237</v>
      </c>
      <c r="D183" s="22">
        <v>3</v>
      </c>
      <c r="E183" s="22">
        <v>24</v>
      </c>
      <c r="F183" s="16" t="s">
        <v>239</v>
      </c>
      <c r="G183" s="23">
        <v>12</v>
      </c>
      <c r="H183" s="23">
        <v>3</v>
      </c>
      <c r="I183" s="16">
        <v>2</v>
      </c>
      <c r="J183" s="24"/>
      <c r="K183" s="13">
        <v>1</v>
      </c>
      <c r="L183" s="23">
        <v>1</v>
      </c>
      <c r="M183" s="5"/>
      <c r="N183" s="6"/>
      <c r="O183" s="7">
        <v>1</v>
      </c>
      <c r="P183" s="8"/>
      <c r="Q183" s="7"/>
      <c r="R183" s="19">
        <v>1</v>
      </c>
      <c r="S183" s="23"/>
      <c r="T183" s="5"/>
      <c r="U183" s="6"/>
      <c r="V183" s="7"/>
      <c r="W183" s="8"/>
      <c r="X183" s="7"/>
      <c r="Y183" s="7"/>
      <c r="Z183" s="12"/>
      <c r="AA183" s="19">
        <v>0</v>
      </c>
    </row>
    <row r="184" spans="1:27" ht="15.95" customHeight="1" x14ac:dyDescent="0.15">
      <c r="A184" s="1">
        <v>173</v>
      </c>
      <c r="B184" s="30">
        <v>1</v>
      </c>
      <c r="C184" s="21" t="s">
        <v>237</v>
      </c>
      <c r="D184" s="22">
        <v>3</v>
      </c>
      <c r="E184" s="22">
        <v>24</v>
      </c>
      <c r="F184" s="16" t="s">
        <v>239</v>
      </c>
      <c r="G184" s="23">
        <v>12</v>
      </c>
      <c r="H184" s="23">
        <v>2</v>
      </c>
      <c r="I184" s="16">
        <v>2</v>
      </c>
      <c r="J184" s="24"/>
      <c r="K184" s="13">
        <v>1</v>
      </c>
      <c r="L184" s="23">
        <v>1</v>
      </c>
      <c r="M184" s="5"/>
      <c r="N184" s="6">
        <v>1</v>
      </c>
      <c r="O184" s="7"/>
      <c r="P184" s="8"/>
      <c r="Q184" s="7"/>
      <c r="R184" s="19">
        <v>1</v>
      </c>
      <c r="S184" s="23"/>
      <c r="T184" s="5"/>
      <c r="U184" s="6"/>
      <c r="V184" s="7"/>
      <c r="W184" s="8"/>
      <c r="X184" s="7"/>
      <c r="Y184" s="7"/>
      <c r="Z184" s="12"/>
      <c r="AA184" s="19">
        <v>0</v>
      </c>
    </row>
    <row r="185" spans="1:27" ht="15.95" customHeight="1" x14ac:dyDescent="0.15">
      <c r="A185" s="1">
        <v>174</v>
      </c>
      <c r="B185" s="30">
        <v>1</v>
      </c>
      <c r="C185" s="21" t="s">
        <v>237</v>
      </c>
      <c r="D185" s="22">
        <v>3</v>
      </c>
      <c r="E185" s="22">
        <v>24</v>
      </c>
      <c r="F185" s="16" t="s">
        <v>239</v>
      </c>
      <c r="G185" s="23">
        <v>12</v>
      </c>
      <c r="H185" s="23">
        <v>1</v>
      </c>
      <c r="I185" s="16">
        <v>2</v>
      </c>
      <c r="J185" s="24"/>
      <c r="K185" s="13">
        <v>1</v>
      </c>
      <c r="L185" s="23">
        <v>1</v>
      </c>
      <c r="M185" s="5"/>
      <c r="N185" s="6">
        <v>1</v>
      </c>
      <c r="O185" s="7"/>
      <c r="P185" s="8"/>
      <c r="Q185" s="7"/>
      <c r="R185" s="19">
        <v>1</v>
      </c>
      <c r="S185" s="23"/>
      <c r="T185" s="5"/>
      <c r="U185" s="6"/>
      <c r="V185" s="7"/>
      <c r="W185" s="8"/>
      <c r="X185" s="7"/>
      <c r="Y185" s="7"/>
      <c r="Z185" s="12"/>
      <c r="AA185" s="19">
        <v>0</v>
      </c>
    </row>
    <row r="186" spans="1:27" ht="15.95" customHeight="1" x14ac:dyDescent="0.15">
      <c r="A186" s="1">
        <v>175</v>
      </c>
      <c r="B186" s="30">
        <v>1</v>
      </c>
      <c r="C186" s="21" t="s">
        <v>237</v>
      </c>
      <c r="D186" s="22">
        <v>3</v>
      </c>
      <c r="E186" s="22">
        <v>24</v>
      </c>
      <c r="F186" s="16" t="s">
        <v>239</v>
      </c>
      <c r="G186" s="23">
        <v>12</v>
      </c>
      <c r="H186" s="23">
        <v>5</v>
      </c>
      <c r="I186" s="16">
        <v>2</v>
      </c>
      <c r="J186" s="24"/>
      <c r="K186" s="13">
        <v>1</v>
      </c>
      <c r="L186" s="23">
        <v>1</v>
      </c>
      <c r="M186" s="5"/>
      <c r="N186" s="6"/>
      <c r="O186" s="7">
        <v>1</v>
      </c>
      <c r="P186" s="8"/>
      <c r="Q186" s="7"/>
      <c r="R186" s="19">
        <v>1</v>
      </c>
      <c r="S186" s="23"/>
      <c r="T186" s="5"/>
      <c r="U186" s="6"/>
      <c r="V186" s="7"/>
      <c r="W186" s="8"/>
      <c r="X186" s="7"/>
      <c r="Y186" s="7"/>
      <c r="Z186" s="12"/>
      <c r="AA186" s="19">
        <v>0</v>
      </c>
    </row>
    <row r="187" spans="1:27" ht="15.95" customHeight="1" x14ac:dyDescent="0.15">
      <c r="A187" s="1">
        <v>176</v>
      </c>
      <c r="B187" s="30">
        <v>1</v>
      </c>
      <c r="C187" s="21" t="s">
        <v>237</v>
      </c>
      <c r="D187" s="22">
        <v>3</v>
      </c>
      <c r="E187" s="22">
        <v>24</v>
      </c>
      <c r="F187" s="16" t="s">
        <v>239</v>
      </c>
      <c r="G187" s="23">
        <v>12</v>
      </c>
      <c r="H187" s="23">
        <v>3</v>
      </c>
      <c r="I187" s="16">
        <v>2</v>
      </c>
      <c r="J187" s="24"/>
      <c r="K187" s="13">
        <v>1</v>
      </c>
      <c r="L187" s="23">
        <v>1</v>
      </c>
      <c r="M187" s="5"/>
      <c r="N187" s="6">
        <v>1</v>
      </c>
      <c r="O187" s="7"/>
      <c r="P187" s="8"/>
      <c r="Q187" s="7"/>
      <c r="R187" s="19">
        <v>1</v>
      </c>
      <c r="S187" s="23"/>
      <c r="T187" s="5"/>
      <c r="U187" s="6"/>
      <c r="V187" s="7"/>
      <c r="W187" s="8"/>
      <c r="X187" s="7"/>
      <c r="Y187" s="7"/>
      <c r="Z187" s="12"/>
      <c r="AA187" s="19">
        <v>0</v>
      </c>
    </row>
    <row r="188" spans="1:27" ht="15.95" customHeight="1" x14ac:dyDescent="0.15">
      <c r="A188" s="1">
        <v>177</v>
      </c>
      <c r="B188" s="30">
        <v>1</v>
      </c>
      <c r="C188" s="21" t="s">
        <v>237</v>
      </c>
      <c r="D188" s="22">
        <v>3</v>
      </c>
      <c r="E188" s="22">
        <v>24</v>
      </c>
      <c r="F188" s="16" t="s">
        <v>239</v>
      </c>
      <c r="G188" s="23">
        <v>12</v>
      </c>
      <c r="H188" s="23">
        <v>2</v>
      </c>
      <c r="I188" s="16">
        <v>2</v>
      </c>
      <c r="J188" s="24"/>
      <c r="K188" s="13">
        <v>1</v>
      </c>
      <c r="L188" s="23">
        <v>1</v>
      </c>
      <c r="M188" s="5"/>
      <c r="N188" s="6">
        <v>1</v>
      </c>
      <c r="O188" s="7"/>
      <c r="P188" s="8"/>
      <c r="Q188" s="7"/>
      <c r="R188" s="19">
        <v>1</v>
      </c>
      <c r="S188" s="23"/>
      <c r="T188" s="5"/>
      <c r="U188" s="6"/>
      <c r="V188" s="7"/>
      <c r="W188" s="8"/>
      <c r="X188" s="7"/>
      <c r="Y188" s="7"/>
      <c r="Z188" s="12"/>
      <c r="AA188" s="19">
        <v>0</v>
      </c>
    </row>
    <row r="189" spans="1:27" ht="15.95" customHeight="1" x14ac:dyDescent="0.15">
      <c r="A189" s="1">
        <v>178</v>
      </c>
      <c r="B189" s="30">
        <v>1</v>
      </c>
      <c r="C189" s="21" t="s">
        <v>237</v>
      </c>
      <c r="D189" s="22">
        <v>3</v>
      </c>
      <c r="E189" s="22">
        <v>24</v>
      </c>
      <c r="F189" s="16" t="s">
        <v>239</v>
      </c>
      <c r="G189" s="23">
        <v>12</v>
      </c>
      <c r="H189" s="23">
        <v>2</v>
      </c>
      <c r="I189" s="16">
        <v>2</v>
      </c>
      <c r="J189" s="24"/>
      <c r="K189" s="13">
        <v>1</v>
      </c>
      <c r="L189" s="23">
        <v>1</v>
      </c>
      <c r="M189" s="5"/>
      <c r="N189" s="6">
        <v>1</v>
      </c>
      <c r="O189" s="7"/>
      <c r="P189" s="8"/>
      <c r="Q189" s="7"/>
      <c r="R189" s="19">
        <v>1</v>
      </c>
      <c r="S189" s="23"/>
      <c r="T189" s="5"/>
      <c r="U189" s="6"/>
      <c r="V189" s="7"/>
      <c r="W189" s="8"/>
      <c r="X189" s="7"/>
      <c r="Y189" s="7"/>
      <c r="Z189" s="12"/>
      <c r="AA189" s="19">
        <v>0</v>
      </c>
    </row>
    <row r="190" spans="1:27" ht="15.95" customHeight="1" x14ac:dyDescent="0.15">
      <c r="A190" s="1">
        <v>179</v>
      </c>
      <c r="B190" s="30">
        <v>1</v>
      </c>
      <c r="C190" s="21" t="s">
        <v>237</v>
      </c>
      <c r="D190" s="22">
        <v>3</v>
      </c>
      <c r="E190" s="22">
        <v>24</v>
      </c>
      <c r="F190" s="16" t="s">
        <v>239</v>
      </c>
      <c r="G190" s="23">
        <v>11</v>
      </c>
      <c r="H190" s="23">
        <v>6</v>
      </c>
      <c r="I190" s="16">
        <v>2</v>
      </c>
      <c r="J190" s="24"/>
      <c r="K190" s="13">
        <v>2</v>
      </c>
      <c r="L190" s="23"/>
      <c r="M190" s="5"/>
      <c r="N190" s="6"/>
      <c r="O190" s="7"/>
      <c r="P190" s="8"/>
      <c r="Q190" s="7"/>
      <c r="R190" s="19">
        <v>0</v>
      </c>
      <c r="S190" s="23">
        <v>1</v>
      </c>
      <c r="T190" s="5"/>
      <c r="U190" s="6">
        <v>1</v>
      </c>
      <c r="V190" s="7"/>
      <c r="W190" s="8"/>
      <c r="X190" s="7">
        <v>1</v>
      </c>
      <c r="Y190" s="7"/>
      <c r="Z190" s="12"/>
      <c r="AA190" s="19">
        <v>2</v>
      </c>
    </row>
    <row r="191" spans="1:27" ht="15.95" customHeight="1" x14ac:dyDescent="0.15">
      <c r="A191" s="1">
        <v>180</v>
      </c>
      <c r="B191" s="30">
        <v>1</v>
      </c>
      <c r="C191" s="21" t="s">
        <v>237</v>
      </c>
      <c r="D191" s="22">
        <v>3</v>
      </c>
      <c r="E191" s="22">
        <v>24</v>
      </c>
      <c r="F191" s="16" t="s">
        <v>239</v>
      </c>
      <c r="G191" s="23">
        <v>12</v>
      </c>
      <c r="H191" s="23">
        <v>7</v>
      </c>
      <c r="I191" s="16">
        <v>2</v>
      </c>
      <c r="J191" s="24"/>
      <c r="K191" s="13">
        <v>3</v>
      </c>
      <c r="L191" s="23">
        <v>1</v>
      </c>
      <c r="M191" s="5"/>
      <c r="N191" s="6">
        <v>1</v>
      </c>
      <c r="O191" s="7"/>
      <c r="P191" s="8"/>
      <c r="Q191" s="7"/>
      <c r="R191" s="19">
        <v>1</v>
      </c>
      <c r="S191" s="23">
        <v>1</v>
      </c>
      <c r="T191" s="5"/>
      <c r="U191" s="6">
        <v>1</v>
      </c>
      <c r="V191" s="7"/>
      <c r="W191" s="8"/>
      <c r="X191" s="7"/>
      <c r="Y191" s="7"/>
      <c r="Z191" s="12"/>
      <c r="AA191" s="19">
        <v>1</v>
      </c>
    </row>
    <row r="192" spans="1:27" ht="15.95" customHeight="1" x14ac:dyDescent="0.15">
      <c r="A192" s="1">
        <v>181</v>
      </c>
      <c r="B192" s="30">
        <v>1</v>
      </c>
      <c r="C192" s="21" t="s">
        <v>237</v>
      </c>
      <c r="D192" s="22">
        <v>3</v>
      </c>
      <c r="E192" s="22">
        <v>24</v>
      </c>
      <c r="F192" s="16" t="s">
        <v>239</v>
      </c>
      <c r="G192" s="23">
        <v>12</v>
      </c>
      <c r="H192" s="23">
        <v>9</v>
      </c>
      <c r="I192" s="16">
        <v>2</v>
      </c>
      <c r="J192" s="24"/>
      <c r="K192" s="13">
        <v>1</v>
      </c>
      <c r="L192" s="23">
        <v>1</v>
      </c>
      <c r="M192" s="5">
        <v>1</v>
      </c>
      <c r="N192" s="6"/>
      <c r="O192" s="7">
        <v>1</v>
      </c>
      <c r="P192" s="8"/>
      <c r="Q192" s="7"/>
      <c r="R192" s="19">
        <v>2</v>
      </c>
      <c r="S192" s="23"/>
      <c r="T192" s="5"/>
      <c r="U192" s="6"/>
      <c r="V192" s="7"/>
      <c r="W192" s="8"/>
      <c r="X192" s="7"/>
      <c r="Y192" s="7"/>
      <c r="Z192" s="12"/>
      <c r="AA192" s="19">
        <v>0</v>
      </c>
    </row>
    <row r="193" spans="1:27" ht="15.95" customHeight="1" x14ac:dyDescent="0.15">
      <c r="A193" s="1">
        <v>182</v>
      </c>
      <c r="B193" s="30">
        <v>1</v>
      </c>
      <c r="C193" s="21" t="s">
        <v>237</v>
      </c>
      <c r="D193" s="22">
        <v>3</v>
      </c>
      <c r="E193" s="22">
        <v>24</v>
      </c>
      <c r="F193" s="16" t="s">
        <v>239</v>
      </c>
      <c r="G193" s="23">
        <v>11</v>
      </c>
      <c r="H193" s="23">
        <v>8</v>
      </c>
      <c r="I193" s="16">
        <v>2</v>
      </c>
      <c r="J193" s="24"/>
      <c r="K193" s="13">
        <v>2</v>
      </c>
      <c r="L193" s="23"/>
      <c r="M193" s="5"/>
      <c r="N193" s="6"/>
      <c r="O193" s="7"/>
      <c r="P193" s="8"/>
      <c r="Q193" s="7"/>
      <c r="R193" s="19">
        <v>0</v>
      </c>
      <c r="S193" s="23">
        <v>1</v>
      </c>
      <c r="T193" s="5"/>
      <c r="U193" s="6">
        <v>1</v>
      </c>
      <c r="V193" s="7"/>
      <c r="W193" s="8"/>
      <c r="X193" s="7"/>
      <c r="Y193" s="7"/>
      <c r="Z193" s="12"/>
      <c r="AA193" s="19">
        <v>1</v>
      </c>
    </row>
    <row r="194" spans="1:27" ht="15.95" customHeight="1" x14ac:dyDescent="0.15">
      <c r="A194" s="1">
        <v>183</v>
      </c>
      <c r="B194" s="30">
        <v>1</v>
      </c>
      <c r="C194" s="21" t="s">
        <v>237</v>
      </c>
      <c r="D194" s="22">
        <v>3</v>
      </c>
      <c r="E194" s="22">
        <v>24</v>
      </c>
      <c r="F194" s="16" t="s">
        <v>239</v>
      </c>
      <c r="G194" s="23">
        <v>12</v>
      </c>
      <c r="H194" s="23">
        <v>4</v>
      </c>
      <c r="I194" s="16">
        <v>2</v>
      </c>
      <c r="J194" s="24"/>
      <c r="K194" s="13">
        <v>1</v>
      </c>
      <c r="L194" s="23">
        <v>1</v>
      </c>
      <c r="M194" s="5"/>
      <c r="N194" s="6">
        <v>1</v>
      </c>
      <c r="O194" s="7"/>
      <c r="P194" s="8"/>
      <c r="Q194" s="7"/>
      <c r="R194" s="19">
        <v>1</v>
      </c>
      <c r="S194" s="23"/>
      <c r="T194" s="5"/>
      <c r="U194" s="6"/>
      <c r="V194" s="7"/>
      <c r="W194" s="8"/>
      <c r="X194" s="7"/>
      <c r="Y194" s="7"/>
      <c r="Z194" s="12"/>
      <c r="AA194" s="19">
        <v>0</v>
      </c>
    </row>
    <row r="195" spans="1:27" ht="15.95" customHeight="1" x14ac:dyDescent="0.15">
      <c r="A195" s="1">
        <v>184</v>
      </c>
      <c r="B195" s="30">
        <v>1</v>
      </c>
      <c r="C195" s="21" t="s">
        <v>237</v>
      </c>
      <c r="D195" s="22">
        <v>3</v>
      </c>
      <c r="E195" s="22">
        <v>24</v>
      </c>
      <c r="F195" s="16" t="s">
        <v>239</v>
      </c>
      <c r="G195" s="23">
        <v>12</v>
      </c>
      <c r="H195" s="23">
        <v>8</v>
      </c>
      <c r="I195" s="16">
        <v>2</v>
      </c>
      <c r="J195" s="24"/>
      <c r="K195" s="13">
        <v>1</v>
      </c>
      <c r="L195" s="23">
        <v>1</v>
      </c>
      <c r="M195" s="5"/>
      <c r="N195" s="6">
        <v>1</v>
      </c>
      <c r="O195" s="7"/>
      <c r="P195" s="8"/>
      <c r="Q195" s="7"/>
      <c r="R195" s="19">
        <v>1</v>
      </c>
      <c r="S195" s="23"/>
      <c r="T195" s="5"/>
      <c r="U195" s="6"/>
      <c r="V195" s="7"/>
      <c r="W195" s="8"/>
      <c r="X195" s="7"/>
      <c r="Y195" s="7"/>
      <c r="Z195" s="12"/>
      <c r="AA195" s="19">
        <v>0</v>
      </c>
    </row>
    <row r="196" spans="1:27" ht="15.95" customHeight="1" x14ac:dyDescent="0.15">
      <c r="A196" s="1">
        <v>185</v>
      </c>
      <c r="B196" s="30">
        <v>1</v>
      </c>
      <c r="C196" s="21" t="s">
        <v>237</v>
      </c>
      <c r="D196" s="22">
        <v>3</v>
      </c>
      <c r="E196" s="22">
        <v>24</v>
      </c>
      <c r="F196" s="16" t="s">
        <v>239</v>
      </c>
      <c r="G196" s="23">
        <v>12</v>
      </c>
      <c r="H196" s="23">
        <v>2</v>
      </c>
      <c r="I196" s="16">
        <v>2</v>
      </c>
      <c r="J196" s="24"/>
      <c r="K196" s="13">
        <v>2</v>
      </c>
      <c r="L196" s="23"/>
      <c r="M196" s="5"/>
      <c r="N196" s="6"/>
      <c r="O196" s="7"/>
      <c r="P196" s="8"/>
      <c r="Q196" s="7"/>
      <c r="R196" s="19">
        <v>0</v>
      </c>
      <c r="S196" s="23">
        <v>1</v>
      </c>
      <c r="T196" s="5"/>
      <c r="U196" s="6">
        <v>1</v>
      </c>
      <c r="V196" s="7"/>
      <c r="W196" s="8"/>
      <c r="X196" s="7"/>
      <c r="Y196" s="7"/>
      <c r="Z196" s="12"/>
      <c r="AA196" s="19">
        <v>1</v>
      </c>
    </row>
    <row r="197" spans="1:27" ht="15.95" customHeight="1" x14ac:dyDescent="0.15">
      <c r="A197" s="1">
        <v>186</v>
      </c>
      <c r="B197" s="30">
        <v>1</v>
      </c>
      <c r="C197" s="21" t="s">
        <v>237</v>
      </c>
      <c r="D197" s="22">
        <v>3</v>
      </c>
      <c r="E197" s="22">
        <v>24</v>
      </c>
      <c r="F197" s="16" t="s">
        <v>239</v>
      </c>
      <c r="G197" s="23">
        <v>12</v>
      </c>
      <c r="H197" s="23">
        <v>4</v>
      </c>
      <c r="I197" s="16">
        <v>2</v>
      </c>
      <c r="J197" s="24"/>
      <c r="K197" s="13">
        <v>1</v>
      </c>
      <c r="L197" s="23">
        <v>1</v>
      </c>
      <c r="M197" s="5"/>
      <c r="N197" s="6"/>
      <c r="O197" s="7">
        <v>4</v>
      </c>
      <c r="P197" s="8"/>
      <c r="Q197" s="7"/>
      <c r="R197" s="19">
        <v>4</v>
      </c>
      <c r="S197" s="23"/>
      <c r="T197" s="5"/>
      <c r="U197" s="6"/>
      <c r="V197" s="7"/>
      <c r="W197" s="8"/>
      <c r="X197" s="7"/>
      <c r="Y197" s="7"/>
      <c r="Z197" s="12"/>
      <c r="AA197" s="19">
        <v>0</v>
      </c>
    </row>
    <row r="198" spans="1:27" ht="15.95" customHeight="1" x14ac:dyDescent="0.15">
      <c r="A198" s="1">
        <v>187</v>
      </c>
      <c r="B198" s="30">
        <v>1</v>
      </c>
      <c r="C198" s="21" t="s">
        <v>237</v>
      </c>
      <c r="D198" s="22">
        <v>3</v>
      </c>
      <c r="E198" s="22">
        <v>24</v>
      </c>
      <c r="F198" s="16" t="s">
        <v>239</v>
      </c>
      <c r="G198" s="23">
        <v>12</v>
      </c>
      <c r="H198" s="23">
        <v>3</v>
      </c>
      <c r="I198" s="16">
        <v>2</v>
      </c>
      <c r="J198" s="24"/>
      <c r="K198" s="13">
        <v>1</v>
      </c>
      <c r="L198" s="23">
        <v>1</v>
      </c>
      <c r="M198" s="5"/>
      <c r="N198" s="6">
        <v>1</v>
      </c>
      <c r="O198" s="7"/>
      <c r="P198" s="8"/>
      <c r="Q198" s="7"/>
      <c r="R198" s="19">
        <v>1</v>
      </c>
      <c r="S198" s="23"/>
      <c r="T198" s="5"/>
      <c r="U198" s="6"/>
      <c r="V198" s="7"/>
      <c r="W198" s="8"/>
      <c r="X198" s="7"/>
      <c r="Y198" s="7"/>
      <c r="Z198" s="12"/>
      <c r="AA198" s="19">
        <v>0</v>
      </c>
    </row>
    <row r="199" spans="1:27" ht="15.95" customHeight="1" x14ac:dyDescent="0.15">
      <c r="A199" s="1">
        <v>188</v>
      </c>
      <c r="B199" s="30">
        <v>1</v>
      </c>
      <c r="C199" s="21" t="s">
        <v>237</v>
      </c>
      <c r="D199" s="22">
        <v>3</v>
      </c>
      <c r="E199" s="22">
        <v>24</v>
      </c>
      <c r="F199" s="16" t="s">
        <v>239</v>
      </c>
      <c r="G199" s="23">
        <v>12</v>
      </c>
      <c r="H199" s="23">
        <v>4</v>
      </c>
      <c r="I199" s="16">
        <v>2</v>
      </c>
      <c r="J199" s="24"/>
      <c r="K199" s="13">
        <v>1</v>
      </c>
      <c r="L199" s="23">
        <v>1</v>
      </c>
      <c r="M199" s="5"/>
      <c r="N199" s="6"/>
      <c r="O199" s="7">
        <v>1</v>
      </c>
      <c r="P199" s="8"/>
      <c r="Q199" s="7"/>
      <c r="R199" s="19">
        <v>1</v>
      </c>
      <c r="S199" s="23"/>
      <c r="T199" s="5"/>
      <c r="U199" s="6"/>
      <c r="V199" s="7"/>
      <c r="W199" s="8"/>
      <c r="X199" s="7"/>
      <c r="Y199" s="7"/>
      <c r="Z199" s="12"/>
      <c r="AA199" s="19">
        <v>0</v>
      </c>
    </row>
    <row r="200" spans="1:27" ht="15.95" customHeight="1" x14ac:dyDescent="0.15">
      <c r="A200" s="1">
        <v>189</v>
      </c>
      <c r="B200" s="30">
        <v>1</v>
      </c>
      <c r="C200" s="21" t="s">
        <v>237</v>
      </c>
      <c r="D200" s="22">
        <v>3</v>
      </c>
      <c r="E200" s="22">
        <v>24</v>
      </c>
      <c r="F200" s="16" t="s">
        <v>239</v>
      </c>
      <c r="G200" s="23">
        <v>12</v>
      </c>
      <c r="H200" s="23">
        <v>2</v>
      </c>
      <c r="I200" s="16">
        <v>2</v>
      </c>
      <c r="J200" s="24"/>
      <c r="K200" s="13">
        <v>1</v>
      </c>
      <c r="L200" s="23">
        <v>1</v>
      </c>
      <c r="M200" s="5"/>
      <c r="N200" s="6">
        <v>1</v>
      </c>
      <c r="O200" s="7"/>
      <c r="P200" s="8"/>
      <c r="Q200" s="7"/>
      <c r="R200" s="19">
        <v>1</v>
      </c>
      <c r="S200" s="23"/>
      <c r="T200" s="5"/>
      <c r="U200" s="6"/>
      <c r="V200" s="7"/>
      <c r="W200" s="8"/>
      <c r="X200" s="7"/>
      <c r="Y200" s="7"/>
      <c r="Z200" s="12"/>
      <c r="AA200" s="19">
        <v>0</v>
      </c>
    </row>
    <row r="201" spans="1:27" ht="15.95" customHeight="1" x14ac:dyDescent="0.15">
      <c r="A201" s="1">
        <v>190</v>
      </c>
      <c r="B201" s="30">
        <v>1</v>
      </c>
      <c r="C201" s="21" t="s">
        <v>237</v>
      </c>
      <c r="D201" s="22">
        <v>3</v>
      </c>
      <c r="E201" s="22">
        <v>24</v>
      </c>
      <c r="F201" s="16" t="s">
        <v>239</v>
      </c>
      <c r="G201" s="23">
        <v>12</v>
      </c>
      <c r="H201" s="23">
        <v>5</v>
      </c>
      <c r="I201" s="16">
        <v>2</v>
      </c>
      <c r="J201" s="24"/>
      <c r="K201" s="13">
        <v>1</v>
      </c>
      <c r="L201" s="23">
        <v>1</v>
      </c>
      <c r="M201" s="5"/>
      <c r="N201" s="6">
        <v>1</v>
      </c>
      <c r="O201" s="7"/>
      <c r="P201" s="8">
        <v>1</v>
      </c>
      <c r="Q201" s="7"/>
      <c r="R201" s="19">
        <v>2</v>
      </c>
      <c r="S201" s="23"/>
      <c r="T201" s="5"/>
      <c r="U201" s="6"/>
      <c r="V201" s="7"/>
      <c r="W201" s="8"/>
      <c r="X201" s="7"/>
      <c r="Y201" s="7"/>
      <c r="Z201" s="12"/>
      <c r="AA201" s="19">
        <v>0</v>
      </c>
    </row>
    <row r="202" spans="1:27" ht="15.95" customHeight="1" x14ac:dyDescent="0.15">
      <c r="A202" s="1">
        <v>191</v>
      </c>
      <c r="B202" s="30">
        <v>1</v>
      </c>
      <c r="C202" s="21" t="s">
        <v>237</v>
      </c>
      <c r="D202" s="22">
        <v>3</v>
      </c>
      <c r="E202" s="22">
        <v>24</v>
      </c>
      <c r="F202" s="16" t="s">
        <v>239</v>
      </c>
      <c r="G202" s="23">
        <v>11</v>
      </c>
      <c r="H202" s="23">
        <v>5</v>
      </c>
      <c r="I202" s="16">
        <v>2</v>
      </c>
      <c r="J202" s="24"/>
      <c r="K202" s="13">
        <v>3</v>
      </c>
      <c r="L202" s="23">
        <v>2</v>
      </c>
      <c r="M202" s="5"/>
      <c r="N202" s="6">
        <v>1</v>
      </c>
      <c r="O202" s="7"/>
      <c r="P202" s="8"/>
      <c r="Q202" s="7"/>
      <c r="R202" s="19">
        <v>1</v>
      </c>
      <c r="S202" s="23">
        <v>2</v>
      </c>
      <c r="T202" s="5"/>
      <c r="U202" s="6">
        <v>1</v>
      </c>
      <c r="V202" s="7"/>
      <c r="W202" s="8"/>
      <c r="X202" s="7"/>
      <c r="Y202" s="7"/>
      <c r="Z202" s="12"/>
      <c r="AA202" s="19">
        <v>1</v>
      </c>
    </row>
    <row r="203" spans="1:27" ht="15.95" customHeight="1" x14ac:dyDescent="0.15">
      <c r="A203" s="1">
        <v>192</v>
      </c>
      <c r="B203" s="30">
        <v>1</v>
      </c>
      <c r="C203" s="21" t="s">
        <v>237</v>
      </c>
      <c r="D203" s="22">
        <v>3</v>
      </c>
      <c r="E203" s="22">
        <v>24</v>
      </c>
      <c r="F203" s="16" t="s">
        <v>239</v>
      </c>
      <c r="G203" s="23">
        <v>12</v>
      </c>
      <c r="H203" s="23">
        <v>3</v>
      </c>
      <c r="I203" s="16">
        <v>2</v>
      </c>
      <c r="J203" s="24"/>
      <c r="K203" s="13">
        <v>1</v>
      </c>
      <c r="L203" s="23">
        <v>1</v>
      </c>
      <c r="M203" s="5"/>
      <c r="N203" s="6"/>
      <c r="O203" s="7"/>
      <c r="P203" s="8">
        <v>1</v>
      </c>
      <c r="Q203" s="7"/>
      <c r="R203" s="19">
        <v>1</v>
      </c>
      <c r="S203" s="23"/>
      <c r="T203" s="5"/>
      <c r="U203" s="6"/>
      <c r="V203" s="7"/>
      <c r="W203" s="8"/>
      <c r="X203" s="7"/>
      <c r="Y203" s="7"/>
      <c r="Z203" s="12"/>
      <c r="AA203" s="19">
        <v>0</v>
      </c>
    </row>
    <row r="204" spans="1:27" ht="15.95" customHeight="1" x14ac:dyDescent="0.15">
      <c r="A204" s="1">
        <v>193</v>
      </c>
      <c r="B204" s="30">
        <v>1</v>
      </c>
      <c r="C204" s="21" t="s">
        <v>237</v>
      </c>
      <c r="D204" s="22">
        <v>3</v>
      </c>
      <c r="E204" s="22">
        <v>24</v>
      </c>
      <c r="F204" s="16" t="s">
        <v>239</v>
      </c>
      <c r="G204" s="23">
        <v>12</v>
      </c>
      <c r="H204" s="23">
        <v>3</v>
      </c>
      <c r="I204" s="16">
        <v>2</v>
      </c>
      <c r="J204" s="24"/>
      <c r="K204" s="13">
        <v>3</v>
      </c>
      <c r="L204" s="23">
        <v>1</v>
      </c>
      <c r="M204" s="5">
        <v>1</v>
      </c>
      <c r="N204" s="6"/>
      <c r="O204" s="7"/>
      <c r="P204" s="8"/>
      <c r="Q204" s="7"/>
      <c r="R204" s="19">
        <v>1</v>
      </c>
      <c r="S204" s="23">
        <v>1</v>
      </c>
      <c r="T204" s="5"/>
      <c r="U204" s="6">
        <v>1</v>
      </c>
      <c r="V204" s="7"/>
      <c r="W204" s="8"/>
      <c r="X204" s="7">
        <v>3</v>
      </c>
      <c r="Y204" s="7"/>
      <c r="Z204" s="12"/>
      <c r="AA204" s="19">
        <v>4</v>
      </c>
    </row>
    <row r="205" spans="1:27" ht="15.95" customHeight="1" x14ac:dyDescent="0.15">
      <c r="A205" s="1">
        <v>194</v>
      </c>
      <c r="B205" s="30">
        <v>1</v>
      </c>
      <c r="C205" s="21" t="s">
        <v>237</v>
      </c>
      <c r="D205" s="22">
        <v>3</v>
      </c>
      <c r="E205" s="22">
        <v>24</v>
      </c>
      <c r="F205" s="16" t="s">
        <v>239</v>
      </c>
      <c r="G205" s="23">
        <v>11</v>
      </c>
      <c r="H205" s="23">
        <v>3</v>
      </c>
      <c r="I205" s="16">
        <v>2</v>
      </c>
      <c r="J205" s="24"/>
      <c r="K205" s="13">
        <v>2</v>
      </c>
      <c r="L205" s="23"/>
      <c r="M205" s="5"/>
      <c r="N205" s="6"/>
      <c r="O205" s="7"/>
      <c r="P205" s="8"/>
      <c r="Q205" s="7"/>
      <c r="R205" s="19">
        <v>0</v>
      </c>
      <c r="S205" s="23">
        <v>1</v>
      </c>
      <c r="T205" s="5"/>
      <c r="U205" s="6">
        <v>1</v>
      </c>
      <c r="V205" s="7"/>
      <c r="W205" s="8"/>
      <c r="X205" s="7"/>
      <c r="Y205" s="7">
        <v>1</v>
      </c>
      <c r="Z205" s="12">
        <v>1</v>
      </c>
      <c r="AA205" s="19">
        <v>3</v>
      </c>
    </row>
    <row r="206" spans="1:27" ht="15.95" customHeight="1" x14ac:dyDescent="0.15">
      <c r="A206" s="1">
        <v>195</v>
      </c>
      <c r="B206" s="30">
        <v>1</v>
      </c>
      <c r="C206" s="21" t="s">
        <v>237</v>
      </c>
      <c r="D206" s="22">
        <v>3</v>
      </c>
      <c r="E206" s="22">
        <v>24</v>
      </c>
      <c r="F206" s="16" t="s">
        <v>239</v>
      </c>
      <c r="G206" s="23">
        <v>12</v>
      </c>
      <c r="H206" s="23">
        <v>2</v>
      </c>
      <c r="I206" s="16">
        <v>2</v>
      </c>
      <c r="J206" s="24"/>
      <c r="K206" s="13">
        <v>1</v>
      </c>
      <c r="L206" s="23">
        <v>1</v>
      </c>
      <c r="M206" s="5"/>
      <c r="N206" s="6">
        <v>1</v>
      </c>
      <c r="O206" s="7"/>
      <c r="P206" s="8"/>
      <c r="Q206" s="7"/>
      <c r="R206" s="19">
        <v>1</v>
      </c>
      <c r="S206" s="23"/>
      <c r="T206" s="5"/>
      <c r="U206" s="6"/>
      <c r="V206" s="7"/>
      <c r="W206" s="8"/>
      <c r="X206" s="7"/>
      <c r="Y206" s="7"/>
      <c r="Z206" s="12"/>
      <c r="AA206" s="19">
        <v>0</v>
      </c>
    </row>
    <row r="207" spans="1:27" ht="15.95" customHeight="1" x14ac:dyDescent="0.15">
      <c r="A207" s="1">
        <v>196</v>
      </c>
      <c r="B207" s="30">
        <v>1</v>
      </c>
      <c r="C207" s="21" t="s">
        <v>237</v>
      </c>
      <c r="D207" s="22">
        <v>3</v>
      </c>
      <c r="E207" s="22">
        <v>24</v>
      </c>
      <c r="F207" s="16" t="s">
        <v>239</v>
      </c>
      <c r="G207" s="23">
        <v>12</v>
      </c>
      <c r="H207" s="23">
        <v>6</v>
      </c>
      <c r="I207" s="16">
        <v>2</v>
      </c>
      <c r="J207" s="24"/>
      <c r="K207" s="13">
        <v>1</v>
      </c>
      <c r="L207" s="23">
        <v>1</v>
      </c>
      <c r="M207" s="5"/>
      <c r="N207" s="6">
        <v>1</v>
      </c>
      <c r="O207" s="7"/>
      <c r="P207" s="8"/>
      <c r="Q207" s="7"/>
      <c r="R207" s="19">
        <v>1</v>
      </c>
      <c r="S207" s="23"/>
      <c r="T207" s="5"/>
      <c r="U207" s="6"/>
      <c r="V207" s="7"/>
      <c r="W207" s="8"/>
      <c r="X207" s="7"/>
      <c r="Y207" s="7"/>
      <c r="Z207" s="12"/>
      <c r="AA207" s="19">
        <v>0</v>
      </c>
    </row>
    <row r="208" spans="1:27" ht="15.95" customHeight="1" x14ac:dyDescent="0.15">
      <c r="A208" s="1">
        <v>197</v>
      </c>
      <c r="B208" s="30">
        <v>1</v>
      </c>
      <c r="C208" s="21" t="s">
        <v>237</v>
      </c>
      <c r="D208" s="22">
        <v>3</v>
      </c>
      <c r="E208" s="22">
        <v>24</v>
      </c>
      <c r="F208" s="16" t="s">
        <v>239</v>
      </c>
      <c r="G208" s="23">
        <v>12</v>
      </c>
      <c r="H208" s="23">
        <v>3</v>
      </c>
      <c r="I208" s="16">
        <v>2</v>
      </c>
      <c r="J208" s="24"/>
      <c r="K208" s="13">
        <v>1</v>
      </c>
      <c r="L208" s="23">
        <v>1</v>
      </c>
      <c r="M208" s="5"/>
      <c r="N208" s="6"/>
      <c r="O208" s="7">
        <v>1</v>
      </c>
      <c r="P208" s="8"/>
      <c r="Q208" s="7"/>
      <c r="R208" s="19">
        <v>1</v>
      </c>
      <c r="S208" s="23"/>
      <c r="T208" s="5"/>
      <c r="U208" s="6"/>
      <c r="V208" s="7"/>
      <c r="W208" s="8"/>
      <c r="X208" s="7"/>
      <c r="Y208" s="7"/>
      <c r="Z208" s="12"/>
      <c r="AA208" s="19">
        <v>0</v>
      </c>
    </row>
    <row r="209" spans="1:27" ht="15.95" customHeight="1" x14ac:dyDescent="0.15">
      <c r="A209" s="1">
        <v>198</v>
      </c>
      <c r="B209" s="30">
        <v>1</v>
      </c>
      <c r="C209" s="21" t="s">
        <v>237</v>
      </c>
      <c r="D209" s="22">
        <v>3</v>
      </c>
      <c r="E209" s="22">
        <v>24</v>
      </c>
      <c r="F209" s="16" t="s">
        <v>239</v>
      </c>
      <c r="G209" s="23">
        <v>12</v>
      </c>
      <c r="H209" s="23">
        <v>2</v>
      </c>
      <c r="I209" s="16">
        <v>2</v>
      </c>
      <c r="J209" s="24"/>
      <c r="K209" s="13">
        <v>2</v>
      </c>
      <c r="L209" s="23"/>
      <c r="M209" s="5"/>
      <c r="N209" s="6"/>
      <c r="O209" s="7"/>
      <c r="P209" s="8"/>
      <c r="Q209" s="7"/>
      <c r="R209" s="19">
        <v>0</v>
      </c>
      <c r="S209" s="23">
        <v>1</v>
      </c>
      <c r="T209" s="5"/>
      <c r="U209" s="6"/>
      <c r="V209" s="7"/>
      <c r="W209" s="8"/>
      <c r="X209" s="7"/>
      <c r="Y209" s="7">
        <v>1</v>
      </c>
      <c r="Z209" s="12"/>
      <c r="AA209" s="19">
        <v>1</v>
      </c>
    </row>
    <row r="210" spans="1:27" ht="15.95" customHeight="1" x14ac:dyDescent="0.15">
      <c r="A210" s="1">
        <v>199</v>
      </c>
      <c r="B210" s="30">
        <v>1</v>
      </c>
      <c r="C210" s="21" t="s">
        <v>237</v>
      </c>
      <c r="D210" s="22">
        <v>3</v>
      </c>
      <c r="E210" s="22">
        <v>24</v>
      </c>
      <c r="F210" s="16" t="s">
        <v>239</v>
      </c>
      <c r="G210" s="23">
        <v>12</v>
      </c>
      <c r="H210" s="23">
        <v>2</v>
      </c>
      <c r="I210" s="16">
        <v>2</v>
      </c>
      <c r="J210" s="24"/>
      <c r="K210" s="13">
        <v>2</v>
      </c>
      <c r="L210" s="23"/>
      <c r="M210" s="5"/>
      <c r="N210" s="6"/>
      <c r="O210" s="7"/>
      <c r="P210" s="8"/>
      <c r="Q210" s="7"/>
      <c r="R210" s="19">
        <v>0</v>
      </c>
      <c r="S210" s="23">
        <v>1</v>
      </c>
      <c r="T210" s="5"/>
      <c r="U210" s="6">
        <v>1</v>
      </c>
      <c r="V210" s="7"/>
      <c r="W210" s="8"/>
      <c r="X210" s="7"/>
      <c r="Y210" s="7"/>
      <c r="Z210" s="12"/>
      <c r="AA210" s="19">
        <v>1</v>
      </c>
    </row>
    <row r="211" spans="1:27" ht="15.95" customHeight="1" x14ac:dyDescent="0.15">
      <c r="A211" s="1">
        <v>200</v>
      </c>
      <c r="B211" s="30">
        <v>1</v>
      </c>
      <c r="C211" s="21" t="s">
        <v>237</v>
      </c>
      <c r="D211" s="22">
        <v>3</v>
      </c>
      <c r="E211" s="22">
        <v>24</v>
      </c>
      <c r="F211" s="16" t="s">
        <v>239</v>
      </c>
      <c r="G211" s="23">
        <v>12</v>
      </c>
      <c r="H211" s="23">
        <v>2</v>
      </c>
      <c r="I211" s="16">
        <v>2</v>
      </c>
      <c r="J211" s="24"/>
      <c r="K211" s="13">
        <v>2</v>
      </c>
      <c r="L211" s="23"/>
      <c r="M211" s="5"/>
      <c r="N211" s="6"/>
      <c r="O211" s="7"/>
      <c r="P211" s="8"/>
      <c r="Q211" s="7"/>
      <c r="R211" s="19">
        <v>0</v>
      </c>
      <c r="S211" s="23">
        <v>1</v>
      </c>
      <c r="T211" s="5"/>
      <c r="U211" s="6">
        <v>1</v>
      </c>
      <c r="V211" s="7"/>
      <c r="W211" s="8"/>
      <c r="X211" s="7"/>
      <c r="Y211" s="7"/>
      <c r="Z211" s="12"/>
      <c r="AA211" s="19">
        <v>1</v>
      </c>
    </row>
    <row r="212" spans="1:27" ht="15.95" customHeight="1" x14ac:dyDescent="0.15">
      <c r="A212" s="1">
        <v>201</v>
      </c>
      <c r="B212" s="30">
        <v>1</v>
      </c>
      <c r="C212" s="21" t="s">
        <v>237</v>
      </c>
      <c r="D212" s="22">
        <v>3</v>
      </c>
      <c r="E212" s="22">
        <v>24</v>
      </c>
      <c r="F212" s="16" t="s">
        <v>239</v>
      </c>
      <c r="G212" s="23">
        <v>11</v>
      </c>
      <c r="H212" s="23">
        <v>2</v>
      </c>
      <c r="I212" s="16">
        <v>2</v>
      </c>
      <c r="J212" s="24"/>
      <c r="K212" s="13">
        <v>2</v>
      </c>
      <c r="L212" s="23"/>
      <c r="M212" s="5"/>
      <c r="N212" s="6"/>
      <c r="O212" s="7"/>
      <c r="P212" s="8"/>
      <c r="Q212" s="7"/>
      <c r="R212" s="19">
        <v>0</v>
      </c>
      <c r="S212" s="23">
        <v>1</v>
      </c>
      <c r="T212" s="5">
        <v>1</v>
      </c>
      <c r="U212" s="6"/>
      <c r="V212" s="7"/>
      <c r="W212" s="8"/>
      <c r="X212" s="7">
        <v>2</v>
      </c>
      <c r="Y212" s="7"/>
      <c r="Z212" s="12"/>
      <c r="AA212" s="19">
        <v>3</v>
      </c>
    </row>
    <row r="213" spans="1:27" ht="15.95" customHeight="1" x14ac:dyDescent="0.15">
      <c r="A213" s="1">
        <v>202</v>
      </c>
      <c r="B213" s="30">
        <v>1</v>
      </c>
      <c r="C213" s="21" t="s">
        <v>237</v>
      </c>
      <c r="D213" s="22">
        <v>3</v>
      </c>
      <c r="E213" s="22">
        <v>24</v>
      </c>
      <c r="F213" s="16" t="s">
        <v>239</v>
      </c>
      <c r="G213" s="23">
        <v>12</v>
      </c>
      <c r="H213" s="23">
        <v>3</v>
      </c>
      <c r="I213" s="16">
        <v>2</v>
      </c>
      <c r="J213" s="24"/>
      <c r="K213" s="13">
        <v>1</v>
      </c>
      <c r="L213" s="23">
        <v>1</v>
      </c>
      <c r="M213" s="5"/>
      <c r="N213" s="6"/>
      <c r="O213" s="7"/>
      <c r="P213" s="8">
        <v>1</v>
      </c>
      <c r="Q213" s="7"/>
      <c r="R213" s="19">
        <v>1</v>
      </c>
      <c r="S213" s="23"/>
      <c r="T213" s="5"/>
      <c r="U213" s="6"/>
      <c r="V213" s="7"/>
      <c r="W213" s="8"/>
      <c r="X213" s="7"/>
      <c r="Y213" s="7"/>
      <c r="Z213" s="12"/>
      <c r="AA213" s="19">
        <v>0</v>
      </c>
    </row>
    <row r="214" spans="1:27" ht="15.95" customHeight="1" x14ac:dyDescent="0.15">
      <c r="A214" s="1">
        <v>203</v>
      </c>
      <c r="B214" s="30">
        <v>1</v>
      </c>
      <c r="C214" s="21" t="s">
        <v>237</v>
      </c>
      <c r="D214" s="22">
        <v>3</v>
      </c>
      <c r="E214" s="22">
        <v>24</v>
      </c>
      <c r="F214" s="16" t="s">
        <v>239</v>
      </c>
      <c r="G214" s="23">
        <v>11</v>
      </c>
      <c r="H214" s="23">
        <v>1</v>
      </c>
      <c r="I214" s="16">
        <v>2</v>
      </c>
      <c r="J214" s="24"/>
      <c r="K214" s="13">
        <v>1</v>
      </c>
      <c r="L214" s="23">
        <v>1</v>
      </c>
      <c r="M214" s="5"/>
      <c r="N214" s="6">
        <v>1</v>
      </c>
      <c r="O214" s="7"/>
      <c r="P214" s="8"/>
      <c r="Q214" s="7"/>
      <c r="R214" s="19">
        <v>1</v>
      </c>
      <c r="S214" s="23"/>
      <c r="T214" s="5"/>
      <c r="U214" s="6"/>
      <c r="V214" s="7"/>
      <c r="W214" s="8"/>
      <c r="X214" s="7"/>
      <c r="Y214" s="7"/>
      <c r="Z214" s="12"/>
      <c r="AA214" s="19">
        <v>0</v>
      </c>
    </row>
    <row r="215" spans="1:27" ht="15.95" customHeight="1" x14ac:dyDescent="0.15">
      <c r="A215" s="1">
        <v>204</v>
      </c>
      <c r="B215" s="30">
        <v>1</v>
      </c>
      <c r="C215" s="21" t="s">
        <v>237</v>
      </c>
      <c r="D215" s="22">
        <v>3</v>
      </c>
      <c r="E215" s="22">
        <v>24</v>
      </c>
      <c r="F215" s="16" t="s">
        <v>239</v>
      </c>
      <c r="G215" s="23">
        <v>11</v>
      </c>
      <c r="H215" s="23">
        <v>4</v>
      </c>
      <c r="I215" s="16">
        <v>2</v>
      </c>
      <c r="J215" s="24"/>
      <c r="K215" s="13">
        <v>1</v>
      </c>
      <c r="L215" s="23">
        <v>3</v>
      </c>
      <c r="M215" s="5">
        <v>1</v>
      </c>
      <c r="N215" s="6"/>
      <c r="O215" s="7"/>
      <c r="P215" s="8"/>
      <c r="Q215" s="7"/>
      <c r="R215" s="19">
        <v>1</v>
      </c>
      <c r="S215" s="23"/>
      <c r="T215" s="5"/>
      <c r="U215" s="6"/>
      <c r="V215" s="7"/>
      <c r="W215" s="8"/>
      <c r="X215" s="7"/>
      <c r="Y215" s="7"/>
      <c r="Z215" s="12"/>
      <c r="AA215" s="19">
        <v>0</v>
      </c>
    </row>
    <row r="216" spans="1:27" ht="15.95" customHeight="1" x14ac:dyDescent="0.15">
      <c r="A216" s="1">
        <v>205</v>
      </c>
      <c r="B216" s="30">
        <v>1</v>
      </c>
      <c r="C216" s="21" t="s">
        <v>237</v>
      </c>
      <c r="D216" s="22">
        <v>3</v>
      </c>
      <c r="E216" s="22">
        <v>24</v>
      </c>
      <c r="F216" s="16" t="s">
        <v>239</v>
      </c>
      <c r="G216" s="23">
        <v>11</v>
      </c>
      <c r="H216" s="23">
        <v>5</v>
      </c>
      <c r="I216" s="16">
        <v>2</v>
      </c>
      <c r="J216" s="24"/>
      <c r="K216" s="13">
        <v>3</v>
      </c>
      <c r="L216" s="23">
        <v>1</v>
      </c>
      <c r="M216" s="5"/>
      <c r="N216" s="6">
        <v>1</v>
      </c>
      <c r="O216" s="7"/>
      <c r="P216" s="8"/>
      <c r="Q216" s="7"/>
      <c r="R216" s="19">
        <v>1</v>
      </c>
      <c r="S216" s="23">
        <v>1</v>
      </c>
      <c r="T216" s="5">
        <v>1</v>
      </c>
      <c r="U216" s="6">
        <v>1</v>
      </c>
      <c r="V216" s="7"/>
      <c r="W216" s="8"/>
      <c r="X216" s="7">
        <v>1</v>
      </c>
      <c r="Y216" s="7"/>
      <c r="Z216" s="12"/>
      <c r="AA216" s="19">
        <v>3</v>
      </c>
    </row>
    <row r="217" spans="1:27" ht="15.95" customHeight="1" x14ac:dyDescent="0.15">
      <c r="A217" s="1">
        <v>206</v>
      </c>
      <c r="B217" s="30">
        <v>1</v>
      </c>
      <c r="C217" s="21" t="s">
        <v>237</v>
      </c>
      <c r="D217" s="22">
        <v>3</v>
      </c>
      <c r="E217" s="22">
        <v>24</v>
      </c>
      <c r="F217" s="16" t="s">
        <v>239</v>
      </c>
      <c r="G217" s="23">
        <v>11</v>
      </c>
      <c r="H217" s="23">
        <v>4</v>
      </c>
      <c r="I217" s="16">
        <v>2</v>
      </c>
      <c r="J217" s="24"/>
      <c r="K217" s="13">
        <v>1</v>
      </c>
      <c r="L217" s="23">
        <v>1</v>
      </c>
      <c r="M217" s="5">
        <v>1</v>
      </c>
      <c r="N217" s="6"/>
      <c r="O217" s="7"/>
      <c r="P217" s="8"/>
      <c r="Q217" s="7"/>
      <c r="R217" s="19">
        <v>1</v>
      </c>
      <c r="S217" s="23"/>
      <c r="T217" s="5"/>
      <c r="U217" s="6"/>
      <c r="V217" s="7"/>
      <c r="W217" s="8"/>
      <c r="X217" s="7"/>
      <c r="Y217" s="7"/>
      <c r="Z217" s="12"/>
      <c r="AA217" s="19">
        <v>0</v>
      </c>
    </row>
    <row r="218" spans="1:27" ht="15.95" customHeight="1" x14ac:dyDescent="0.15">
      <c r="A218" s="1">
        <v>207</v>
      </c>
      <c r="B218" s="30">
        <v>1</v>
      </c>
      <c r="C218" s="21" t="s">
        <v>237</v>
      </c>
      <c r="D218" s="22">
        <v>3</v>
      </c>
      <c r="E218" s="22">
        <v>24</v>
      </c>
      <c r="F218" s="16" t="s">
        <v>239</v>
      </c>
      <c r="G218" s="23">
        <v>11</v>
      </c>
      <c r="H218" s="23">
        <v>2</v>
      </c>
      <c r="I218" s="16">
        <v>2</v>
      </c>
      <c r="J218" s="24"/>
      <c r="K218" s="13">
        <v>1</v>
      </c>
      <c r="L218" s="23">
        <v>1</v>
      </c>
      <c r="M218" s="5">
        <v>1</v>
      </c>
      <c r="N218" s="6"/>
      <c r="O218" s="7">
        <v>1</v>
      </c>
      <c r="P218" s="8">
        <v>1</v>
      </c>
      <c r="Q218" s="7"/>
      <c r="R218" s="19">
        <v>3</v>
      </c>
      <c r="S218" s="23"/>
      <c r="T218" s="5"/>
      <c r="U218" s="6"/>
      <c r="V218" s="7"/>
      <c r="W218" s="8"/>
      <c r="X218" s="7"/>
      <c r="Y218" s="7"/>
      <c r="Z218" s="12"/>
      <c r="AA218" s="19">
        <v>0</v>
      </c>
    </row>
    <row r="219" spans="1:27" ht="15.95" customHeight="1" x14ac:dyDescent="0.15">
      <c r="A219" s="1">
        <v>208</v>
      </c>
      <c r="B219" s="30">
        <v>1</v>
      </c>
      <c r="C219" s="21" t="s">
        <v>237</v>
      </c>
      <c r="D219" s="22">
        <v>3</v>
      </c>
      <c r="E219" s="22">
        <v>24</v>
      </c>
      <c r="F219" s="16" t="s">
        <v>239</v>
      </c>
      <c r="G219" s="23">
        <v>11</v>
      </c>
      <c r="H219" s="23">
        <v>2</v>
      </c>
      <c r="I219" s="16">
        <v>2</v>
      </c>
      <c r="J219" s="24"/>
      <c r="K219" s="13">
        <v>1</v>
      </c>
      <c r="L219" s="23">
        <v>1</v>
      </c>
      <c r="M219" s="5"/>
      <c r="N219" s="6">
        <v>1</v>
      </c>
      <c r="O219" s="7"/>
      <c r="P219" s="8"/>
      <c r="Q219" s="7"/>
      <c r="R219" s="19">
        <v>1</v>
      </c>
      <c r="S219" s="23"/>
      <c r="T219" s="5"/>
      <c r="U219" s="6"/>
      <c r="V219" s="7"/>
      <c r="W219" s="8"/>
      <c r="X219" s="7"/>
      <c r="Y219" s="7"/>
      <c r="Z219" s="12"/>
      <c r="AA219" s="19">
        <v>0</v>
      </c>
    </row>
    <row r="220" spans="1:27" ht="15.95" customHeight="1" x14ac:dyDescent="0.15">
      <c r="A220" s="1">
        <v>209</v>
      </c>
      <c r="B220" s="30">
        <v>1</v>
      </c>
      <c r="C220" s="21" t="s">
        <v>237</v>
      </c>
      <c r="D220" s="22">
        <v>3</v>
      </c>
      <c r="E220" s="22">
        <v>24</v>
      </c>
      <c r="F220" s="16" t="s">
        <v>239</v>
      </c>
      <c r="G220" s="23">
        <v>11</v>
      </c>
      <c r="H220" s="23">
        <v>6</v>
      </c>
      <c r="I220" s="16">
        <v>2</v>
      </c>
      <c r="J220" s="24"/>
      <c r="K220" s="13">
        <v>1</v>
      </c>
      <c r="L220" s="23">
        <v>1</v>
      </c>
      <c r="M220" s="5"/>
      <c r="N220" s="6"/>
      <c r="O220" s="7">
        <v>1</v>
      </c>
      <c r="P220" s="8"/>
      <c r="Q220" s="7"/>
      <c r="R220" s="19">
        <v>1</v>
      </c>
      <c r="S220" s="23"/>
      <c r="T220" s="5"/>
      <c r="U220" s="6"/>
      <c r="V220" s="7"/>
      <c r="W220" s="8"/>
      <c r="X220" s="7"/>
      <c r="Y220" s="7"/>
      <c r="Z220" s="12"/>
      <c r="AA220" s="19">
        <v>0</v>
      </c>
    </row>
    <row r="221" spans="1:27" ht="15.95" customHeight="1" x14ac:dyDescent="0.15">
      <c r="A221" s="1">
        <v>210</v>
      </c>
      <c r="B221" s="30">
        <v>1</v>
      </c>
      <c r="C221" s="21" t="s">
        <v>237</v>
      </c>
      <c r="D221" s="22">
        <v>3</v>
      </c>
      <c r="E221" s="22">
        <v>24</v>
      </c>
      <c r="F221" s="16" t="s">
        <v>239</v>
      </c>
      <c r="G221" s="23">
        <v>11</v>
      </c>
      <c r="H221" s="23">
        <v>7</v>
      </c>
      <c r="I221" s="16">
        <v>2</v>
      </c>
      <c r="J221" s="24"/>
      <c r="K221" s="13">
        <v>1</v>
      </c>
      <c r="L221" s="23">
        <v>1</v>
      </c>
      <c r="M221" s="5"/>
      <c r="N221" s="6">
        <v>1</v>
      </c>
      <c r="O221" s="7">
        <v>1</v>
      </c>
      <c r="P221" s="8"/>
      <c r="Q221" s="7"/>
      <c r="R221" s="19">
        <v>2</v>
      </c>
      <c r="S221" s="23"/>
      <c r="T221" s="5"/>
      <c r="U221" s="6"/>
      <c r="V221" s="7"/>
      <c r="W221" s="8"/>
      <c r="X221" s="7"/>
      <c r="Y221" s="7"/>
      <c r="Z221" s="12"/>
      <c r="AA221" s="19">
        <v>0</v>
      </c>
    </row>
    <row r="222" spans="1:27" ht="15.95" customHeight="1" x14ac:dyDescent="0.15">
      <c r="A222" s="1">
        <v>211</v>
      </c>
      <c r="B222" s="30">
        <v>1</v>
      </c>
      <c r="C222" s="21" t="s">
        <v>237</v>
      </c>
      <c r="D222" s="22">
        <v>3</v>
      </c>
      <c r="E222" s="22">
        <v>24</v>
      </c>
      <c r="F222" s="16" t="s">
        <v>239</v>
      </c>
      <c r="G222" s="23">
        <v>11</v>
      </c>
      <c r="H222" s="23">
        <v>3</v>
      </c>
      <c r="I222" s="16">
        <v>2</v>
      </c>
      <c r="J222" s="24"/>
      <c r="K222" s="13">
        <v>1</v>
      </c>
      <c r="L222" s="23">
        <v>1</v>
      </c>
      <c r="M222" s="5"/>
      <c r="N222" s="6">
        <v>1</v>
      </c>
      <c r="O222" s="7"/>
      <c r="P222" s="8"/>
      <c r="Q222" s="7"/>
      <c r="R222" s="19">
        <v>1</v>
      </c>
      <c r="S222" s="23"/>
      <c r="T222" s="5"/>
      <c r="U222" s="6"/>
      <c r="V222" s="7"/>
      <c r="W222" s="8"/>
      <c r="X222" s="7"/>
      <c r="Y222" s="7"/>
      <c r="Z222" s="12"/>
      <c r="AA222" s="19">
        <v>0</v>
      </c>
    </row>
    <row r="223" spans="1:27" ht="15.95" customHeight="1" x14ac:dyDescent="0.15">
      <c r="A223" s="1">
        <v>212</v>
      </c>
      <c r="B223" s="30">
        <v>1</v>
      </c>
      <c r="C223" s="21" t="s">
        <v>237</v>
      </c>
      <c r="D223" s="22">
        <v>3</v>
      </c>
      <c r="E223" s="22">
        <v>24</v>
      </c>
      <c r="F223" s="16" t="s">
        <v>239</v>
      </c>
      <c r="G223" s="23">
        <v>11</v>
      </c>
      <c r="H223" s="23">
        <v>2</v>
      </c>
      <c r="I223" s="16">
        <v>2</v>
      </c>
      <c r="J223" s="24"/>
      <c r="K223" s="13">
        <v>1</v>
      </c>
      <c r="L223" s="23">
        <v>1</v>
      </c>
      <c r="M223" s="5"/>
      <c r="N223" s="6">
        <v>1</v>
      </c>
      <c r="O223" s="7"/>
      <c r="P223" s="8"/>
      <c r="Q223" s="7"/>
      <c r="R223" s="19">
        <v>1</v>
      </c>
      <c r="S223" s="23"/>
      <c r="T223" s="5"/>
      <c r="U223" s="6"/>
      <c r="V223" s="7"/>
      <c r="W223" s="8"/>
      <c r="X223" s="7"/>
      <c r="Y223" s="7"/>
      <c r="Z223" s="12"/>
      <c r="AA223" s="19">
        <v>0</v>
      </c>
    </row>
    <row r="224" spans="1:27" ht="15.95" customHeight="1" x14ac:dyDescent="0.15">
      <c r="A224" s="1">
        <v>213</v>
      </c>
      <c r="B224" s="30">
        <v>1</v>
      </c>
      <c r="C224" s="21" t="s">
        <v>237</v>
      </c>
      <c r="D224" s="22">
        <v>3</v>
      </c>
      <c r="E224" s="22">
        <v>24</v>
      </c>
      <c r="F224" s="16" t="s">
        <v>239</v>
      </c>
      <c r="G224" s="23">
        <v>11</v>
      </c>
      <c r="H224" s="23">
        <v>2</v>
      </c>
      <c r="I224" s="16">
        <v>2</v>
      </c>
      <c r="J224" s="24"/>
      <c r="K224" s="13">
        <v>1</v>
      </c>
      <c r="L224" s="23">
        <v>1</v>
      </c>
      <c r="M224" s="5"/>
      <c r="N224" s="6">
        <v>1</v>
      </c>
      <c r="O224" s="7"/>
      <c r="P224" s="8"/>
      <c r="Q224" s="7"/>
      <c r="R224" s="19">
        <v>1</v>
      </c>
      <c r="S224" s="23"/>
      <c r="T224" s="5"/>
      <c r="U224" s="6"/>
      <c r="V224" s="7"/>
      <c r="W224" s="8"/>
      <c r="X224" s="7"/>
      <c r="Y224" s="7"/>
      <c r="Z224" s="12"/>
      <c r="AA224" s="19">
        <v>0</v>
      </c>
    </row>
    <row r="225" spans="1:27" ht="15.95" customHeight="1" x14ac:dyDescent="0.15">
      <c r="A225" s="1">
        <v>214</v>
      </c>
      <c r="B225" s="30">
        <v>1</v>
      </c>
      <c r="C225" s="21" t="s">
        <v>237</v>
      </c>
      <c r="D225" s="22">
        <v>3</v>
      </c>
      <c r="E225" s="22">
        <v>24</v>
      </c>
      <c r="F225" s="16" t="s">
        <v>239</v>
      </c>
      <c r="G225" s="23">
        <v>11</v>
      </c>
      <c r="H225" s="23">
        <v>2</v>
      </c>
      <c r="I225" s="16">
        <v>2</v>
      </c>
      <c r="J225" s="24"/>
      <c r="K225" s="13">
        <v>2</v>
      </c>
      <c r="L225" s="23"/>
      <c r="M225" s="5"/>
      <c r="N225" s="6"/>
      <c r="O225" s="7"/>
      <c r="P225" s="8"/>
      <c r="Q225" s="7"/>
      <c r="R225" s="19">
        <v>0</v>
      </c>
      <c r="S225" s="23">
        <v>1</v>
      </c>
      <c r="T225" s="5"/>
      <c r="U225" s="6"/>
      <c r="V225" s="7"/>
      <c r="W225" s="8"/>
      <c r="X225" s="7"/>
      <c r="Y225" s="7">
        <v>1</v>
      </c>
      <c r="Z225" s="12"/>
      <c r="AA225" s="19">
        <v>1</v>
      </c>
    </row>
    <row r="226" spans="1:27" ht="15.95" customHeight="1" x14ac:dyDescent="0.15">
      <c r="A226" s="1">
        <v>215</v>
      </c>
      <c r="B226" s="30">
        <v>1</v>
      </c>
      <c r="C226" s="21" t="s">
        <v>237</v>
      </c>
      <c r="D226" s="22">
        <v>3</v>
      </c>
      <c r="E226" s="22">
        <v>24</v>
      </c>
      <c r="F226" s="16" t="s">
        <v>239</v>
      </c>
      <c r="G226" s="23">
        <v>11</v>
      </c>
      <c r="H226" s="23">
        <v>2</v>
      </c>
      <c r="I226" s="16">
        <v>2</v>
      </c>
      <c r="J226" s="24"/>
      <c r="K226" s="13">
        <v>1</v>
      </c>
      <c r="L226" s="23">
        <v>1</v>
      </c>
      <c r="M226" s="5"/>
      <c r="N226" s="6"/>
      <c r="O226" s="7"/>
      <c r="P226" s="8"/>
      <c r="Q226" s="7">
        <v>1</v>
      </c>
      <c r="R226" s="19">
        <v>1</v>
      </c>
      <c r="S226" s="23"/>
      <c r="T226" s="5"/>
      <c r="U226" s="6"/>
      <c r="V226" s="7"/>
      <c r="W226" s="8"/>
      <c r="X226" s="7"/>
      <c r="Y226" s="7"/>
      <c r="Z226" s="12"/>
      <c r="AA226" s="19">
        <v>0</v>
      </c>
    </row>
    <row r="227" spans="1:27" ht="15.95" customHeight="1" x14ac:dyDescent="0.15">
      <c r="A227" s="1">
        <v>216</v>
      </c>
      <c r="B227" s="30">
        <v>1</v>
      </c>
      <c r="C227" s="21" t="s">
        <v>237</v>
      </c>
      <c r="D227" s="22">
        <v>3</v>
      </c>
      <c r="E227" s="22">
        <v>24</v>
      </c>
      <c r="F227" s="16" t="s">
        <v>239</v>
      </c>
      <c r="G227" s="23">
        <v>11</v>
      </c>
      <c r="H227" s="23">
        <v>7</v>
      </c>
      <c r="I227" s="16">
        <v>2</v>
      </c>
      <c r="J227" s="24"/>
      <c r="K227" s="13">
        <v>1</v>
      </c>
      <c r="L227" s="23">
        <v>1</v>
      </c>
      <c r="M227" s="5">
        <v>1</v>
      </c>
      <c r="N227" s="6"/>
      <c r="O227" s="7"/>
      <c r="P227" s="8"/>
      <c r="Q227" s="7"/>
      <c r="R227" s="19">
        <v>1</v>
      </c>
      <c r="S227" s="23"/>
      <c r="T227" s="5"/>
      <c r="U227" s="6"/>
      <c r="V227" s="7"/>
      <c r="W227" s="8"/>
      <c r="X227" s="7"/>
      <c r="Y227" s="7"/>
      <c r="Z227" s="12"/>
      <c r="AA227" s="19">
        <v>0</v>
      </c>
    </row>
    <row r="228" spans="1:27" ht="15.95" customHeight="1" x14ac:dyDescent="0.15">
      <c r="A228" s="1">
        <v>217</v>
      </c>
      <c r="B228" s="30">
        <v>1</v>
      </c>
      <c r="C228" s="21" t="s">
        <v>237</v>
      </c>
      <c r="D228" s="22">
        <v>3</v>
      </c>
      <c r="E228" s="22">
        <v>24</v>
      </c>
      <c r="F228" s="16" t="s">
        <v>239</v>
      </c>
      <c r="G228" s="23">
        <v>14</v>
      </c>
      <c r="H228" s="23">
        <v>4</v>
      </c>
      <c r="I228" s="16">
        <v>2</v>
      </c>
      <c r="J228" s="24"/>
      <c r="K228" s="13">
        <v>2</v>
      </c>
      <c r="L228" s="23"/>
      <c r="M228" s="5"/>
      <c r="N228" s="6"/>
      <c r="O228" s="7"/>
      <c r="P228" s="8"/>
      <c r="Q228" s="7"/>
      <c r="R228" s="19">
        <v>0</v>
      </c>
      <c r="S228" s="23">
        <v>1</v>
      </c>
      <c r="T228" s="5">
        <v>2</v>
      </c>
      <c r="U228" s="6"/>
      <c r="V228" s="7"/>
      <c r="W228" s="8"/>
      <c r="X228" s="7"/>
      <c r="Y228" s="7"/>
      <c r="Z228" s="12"/>
      <c r="AA228" s="19">
        <v>2</v>
      </c>
    </row>
    <row r="229" spans="1:27" ht="15.95" customHeight="1" x14ac:dyDescent="0.15">
      <c r="A229" s="1">
        <v>218</v>
      </c>
      <c r="B229" s="30">
        <v>1</v>
      </c>
      <c r="C229" s="21" t="s">
        <v>237</v>
      </c>
      <c r="D229" s="22">
        <v>3</v>
      </c>
      <c r="E229" s="22">
        <v>24</v>
      </c>
      <c r="F229" s="16" t="s">
        <v>239</v>
      </c>
      <c r="G229" s="23">
        <v>11</v>
      </c>
      <c r="H229" s="23">
        <v>2</v>
      </c>
      <c r="I229" s="16">
        <v>2</v>
      </c>
      <c r="J229" s="24"/>
      <c r="K229" s="13">
        <v>3</v>
      </c>
      <c r="L229" s="23">
        <v>1</v>
      </c>
      <c r="M229" s="5"/>
      <c r="N229" s="6">
        <v>1</v>
      </c>
      <c r="O229" s="7"/>
      <c r="P229" s="8"/>
      <c r="Q229" s="7"/>
      <c r="R229" s="19">
        <v>1</v>
      </c>
      <c r="S229" s="23">
        <v>1</v>
      </c>
      <c r="T229" s="5"/>
      <c r="U229" s="6">
        <v>1</v>
      </c>
      <c r="V229" s="7"/>
      <c r="W229" s="8"/>
      <c r="X229" s="7">
        <v>1</v>
      </c>
      <c r="Y229" s="7"/>
      <c r="Z229" s="12"/>
      <c r="AA229" s="19">
        <v>2</v>
      </c>
    </row>
    <row r="230" spans="1:27" ht="15.95" customHeight="1" x14ac:dyDescent="0.15">
      <c r="A230" s="1">
        <v>219</v>
      </c>
      <c r="B230" s="30">
        <v>1</v>
      </c>
      <c r="C230" s="21" t="s">
        <v>237</v>
      </c>
      <c r="D230" s="22">
        <v>3</v>
      </c>
      <c r="E230" s="22">
        <v>24</v>
      </c>
      <c r="F230" s="16" t="s">
        <v>239</v>
      </c>
      <c r="G230" s="23">
        <v>11</v>
      </c>
      <c r="H230" s="23">
        <v>6</v>
      </c>
      <c r="I230" s="16">
        <v>2</v>
      </c>
      <c r="J230" s="24"/>
      <c r="K230" s="13">
        <v>1</v>
      </c>
      <c r="L230" s="23">
        <v>1</v>
      </c>
      <c r="M230" s="5">
        <v>1</v>
      </c>
      <c r="N230" s="6"/>
      <c r="O230" s="7"/>
      <c r="P230" s="8"/>
      <c r="Q230" s="7"/>
      <c r="R230" s="19">
        <v>1</v>
      </c>
      <c r="S230" s="23"/>
      <c r="T230" s="5"/>
      <c r="U230" s="6"/>
      <c r="V230" s="7"/>
      <c r="W230" s="8"/>
      <c r="X230" s="7"/>
      <c r="Y230" s="7"/>
      <c r="Z230" s="12"/>
      <c r="AA230" s="19">
        <v>0</v>
      </c>
    </row>
    <row r="231" spans="1:27" ht="15.95" customHeight="1" x14ac:dyDescent="0.15">
      <c r="A231" s="1">
        <v>220</v>
      </c>
      <c r="B231" s="30">
        <v>1</v>
      </c>
      <c r="C231" s="21" t="s">
        <v>237</v>
      </c>
      <c r="D231" s="22">
        <v>3</v>
      </c>
      <c r="E231" s="22">
        <v>24</v>
      </c>
      <c r="F231" s="16" t="s">
        <v>239</v>
      </c>
      <c r="G231" s="23">
        <v>11</v>
      </c>
      <c r="H231" s="23">
        <v>4</v>
      </c>
      <c r="I231" s="16">
        <v>2</v>
      </c>
      <c r="J231" s="24"/>
      <c r="K231" s="13">
        <v>2</v>
      </c>
      <c r="L231" s="23"/>
      <c r="M231" s="5"/>
      <c r="N231" s="6"/>
      <c r="O231" s="7"/>
      <c r="P231" s="8"/>
      <c r="Q231" s="7"/>
      <c r="R231" s="19">
        <v>0</v>
      </c>
      <c r="S231" s="23">
        <v>1</v>
      </c>
      <c r="T231" s="5"/>
      <c r="U231" s="6">
        <v>1</v>
      </c>
      <c r="V231" s="7"/>
      <c r="W231" s="8"/>
      <c r="X231" s="7"/>
      <c r="Y231" s="7"/>
      <c r="Z231" s="12"/>
      <c r="AA231" s="19">
        <v>1</v>
      </c>
    </row>
    <row r="232" spans="1:27" ht="15.95" customHeight="1" x14ac:dyDescent="0.15">
      <c r="A232" s="1">
        <v>221</v>
      </c>
      <c r="B232" s="30">
        <v>1</v>
      </c>
      <c r="C232" s="21" t="s">
        <v>237</v>
      </c>
      <c r="D232" s="22">
        <v>3</v>
      </c>
      <c r="E232" s="22">
        <v>24</v>
      </c>
      <c r="F232" s="16" t="s">
        <v>239</v>
      </c>
      <c r="G232" s="23">
        <v>11</v>
      </c>
      <c r="H232" s="23">
        <v>2</v>
      </c>
      <c r="I232" s="16">
        <v>2</v>
      </c>
      <c r="J232" s="24"/>
      <c r="K232" s="13">
        <v>1</v>
      </c>
      <c r="L232" s="23">
        <v>1</v>
      </c>
      <c r="M232" s="5"/>
      <c r="N232" s="6">
        <v>1</v>
      </c>
      <c r="O232" s="7"/>
      <c r="P232" s="8"/>
      <c r="Q232" s="7"/>
      <c r="R232" s="19">
        <v>1</v>
      </c>
      <c r="S232" s="23"/>
      <c r="T232" s="5"/>
      <c r="U232" s="6"/>
      <c r="V232" s="7"/>
      <c r="W232" s="8"/>
      <c r="X232" s="7"/>
      <c r="Y232" s="7"/>
      <c r="Z232" s="12"/>
      <c r="AA232" s="19">
        <v>0</v>
      </c>
    </row>
    <row r="233" spans="1:27" ht="15.95" customHeight="1" x14ac:dyDescent="0.15">
      <c r="A233" s="1">
        <v>222</v>
      </c>
      <c r="B233" s="30">
        <v>1</v>
      </c>
      <c r="C233" s="21" t="s">
        <v>237</v>
      </c>
      <c r="D233" s="22">
        <v>3</v>
      </c>
      <c r="E233" s="22">
        <v>24</v>
      </c>
      <c r="F233" s="16" t="s">
        <v>239</v>
      </c>
      <c r="G233" s="23">
        <v>11</v>
      </c>
      <c r="H233" s="23">
        <v>4</v>
      </c>
      <c r="I233" s="16">
        <v>2</v>
      </c>
      <c r="J233" s="24"/>
      <c r="K233" s="13">
        <v>1</v>
      </c>
      <c r="L233" s="23">
        <v>1</v>
      </c>
      <c r="M233" s="5"/>
      <c r="N233" s="6">
        <v>1</v>
      </c>
      <c r="O233" s="7"/>
      <c r="P233" s="8"/>
      <c r="Q233" s="7"/>
      <c r="R233" s="19">
        <v>1</v>
      </c>
      <c r="S233" s="23"/>
      <c r="T233" s="5"/>
      <c r="U233" s="6"/>
      <c r="V233" s="7"/>
      <c r="W233" s="8"/>
      <c r="X233" s="7"/>
      <c r="Y233" s="7"/>
      <c r="Z233" s="12"/>
      <c r="AA233" s="19">
        <v>0</v>
      </c>
    </row>
    <row r="234" spans="1:27" ht="15.95" customHeight="1" x14ac:dyDescent="0.15">
      <c r="A234" s="1">
        <v>223</v>
      </c>
      <c r="B234" s="30">
        <v>1</v>
      </c>
      <c r="C234" s="21" t="s">
        <v>237</v>
      </c>
      <c r="D234" s="22">
        <v>3</v>
      </c>
      <c r="E234" s="22">
        <v>24</v>
      </c>
      <c r="F234" s="16" t="s">
        <v>239</v>
      </c>
      <c r="G234" s="23">
        <v>11</v>
      </c>
      <c r="H234" s="23">
        <v>3</v>
      </c>
      <c r="I234" s="16">
        <v>2</v>
      </c>
      <c r="J234" s="24"/>
      <c r="K234" s="13">
        <v>1</v>
      </c>
      <c r="L234" s="23">
        <v>3</v>
      </c>
      <c r="M234" s="5"/>
      <c r="N234" s="6">
        <v>1</v>
      </c>
      <c r="O234" s="7"/>
      <c r="P234" s="8"/>
      <c r="Q234" s="7"/>
      <c r="R234" s="19">
        <v>1</v>
      </c>
      <c r="S234" s="23"/>
      <c r="T234" s="5"/>
      <c r="U234" s="6"/>
      <c r="V234" s="7"/>
      <c r="W234" s="8"/>
      <c r="X234" s="7"/>
      <c r="Y234" s="7"/>
      <c r="Z234" s="12"/>
      <c r="AA234" s="19">
        <v>0</v>
      </c>
    </row>
    <row r="235" spans="1:27" ht="15.95" customHeight="1" x14ac:dyDescent="0.15">
      <c r="A235" s="1">
        <v>224</v>
      </c>
      <c r="B235" s="30">
        <v>1</v>
      </c>
      <c r="C235" s="21" t="s">
        <v>237</v>
      </c>
      <c r="D235" s="22">
        <v>3</v>
      </c>
      <c r="E235" s="22">
        <v>24</v>
      </c>
      <c r="F235" s="16" t="s">
        <v>239</v>
      </c>
      <c r="G235" s="23">
        <v>11</v>
      </c>
      <c r="H235" s="23">
        <v>3</v>
      </c>
      <c r="I235" s="16">
        <v>2</v>
      </c>
      <c r="J235" s="24"/>
      <c r="K235" s="13">
        <v>1</v>
      </c>
      <c r="L235" s="23">
        <v>1</v>
      </c>
      <c r="M235" s="5"/>
      <c r="N235" s="6">
        <v>1</v>
      </c>
      <c r="O235" s="7"/>
      <c r="P235" s="8"/>
      <c r="Q235" s="7"/>
      <c r="R235" s="19">
        <v>1</v>
      </c>
      <c r="S235" s="23"/>
      <c r="T235" s="5"/>
      <c r="U235" s="6"/>
      <c r="V235" s="7"/>
      <c r="W235" s="8"/>
      <c r="X235" s="7"/>
      <c r="Y235" s="7"/>
      <c r="Z235" s="12"/>
      <c r="AA235" s="19">
        <v>0</v>
      </c>
    </row>
    <row r="236" spans="1:27" ht="15.95" customHeight="1" x14ac:dyDescent="0.15">
      <c r="A236" s="1">
        <v>225</v>
      </c>
      <c r="B236" s="30">
        <v>1</v>
      </c>
      <c r="C236" s="21" t="s">
        <v>237</v>
      </c>
      <c r="D236" s="22">
        <v>3</v>
      </c>
      <c r="E236" s="22">
        <v>24</v>
      </c>
      <c r="F236" s="16" t="s">
        <v>239</v>
      </c>
      <c r="G236" s="23">
        <v>11</v>
      </c>
      <c r="H236" s="23">
        <v>4</v>
      </c>
      <c r="I236" s="16">
        <v>2</v>
      </c>
      <c r="J236" s="24"/>
      <c r="K236" s="13">
        <v>3</v>
      </c>
      <c r="L236" s="23">
        <v>1</v>
      </c>
      <c r="M236" s="5"/>
      <c r="N236" s="6">
        <v>1</v>
      </c>
      <c r="O236" s="7">
        <v>1</v>
      </c>
      <c r="P236" s="8"/>
      <c r="Q236" s="7"/>
      <c r="R236" s="19">
        <v>2</v>
      </c>
      <c r="S236" s="23">
        <v>1</v>
      </c>
      <c r="T236" s="5"/>
      <c r="U236" s="6">
        <v>1</v>
      </c>
      <c r="V236" s="7"/>
      <c r="W236" s="8"/>
      <c r="X236" s="7"/>
      <c r="Y236" s="7"/>
      <c r="Z236" s="12"/>
      <c r="AA236" s="19">
        <v>1</v>
      </c>
    </row>
    <row r="237" spans="1:27" ht="15.95" customHeight="1" x14ac:dyDescent="0.15">
      <c r="A237" s="1">
        <v>226</v>
      </c>
      <c r="B237" s="30">
        <v>1</v>
      </c>
      <c r="C237" s="21" t="s">
        <v>237</v>
      </c>
      <c r="D237" s="22">
        <v>3</v>
      </c>
      <c r="E237" s="22">
        <v>24</v>
      </c>
      <c r="F237" s="16" t="s">
        <v>239</v>
      </c>
      <c r="G237" s="23">
        <v>11</v>
      </c>
      <c r="H237" s="23">
        <v>6</v>
      </c>
      <c r="I237" s="16">
        <v>2</v>
      </c>
      <c r="J237" s="24"/>
      <c r="K237" s="13">
        <v>3</v>
      </c>
      <c r="L237" s="23">
        <v>2</v>
      </c>
      <c r="M237" s="5"/>
      <c r="N237" s="6">
        <v>1</v>
      </c>
      <c r="O237" s="7"/>
      <c r="P237" s="8"/>
      <c r="Q237" s="7"/>
      <c r="R237" s="19">
        <v>1</v>
      </c>
      <c r="S237" s="23">
        <v>2</v>
      </c>
      <c r="T237" s="5"/>
      <c r="U237" s="6">
        <v>1</v>
      </c>
      <c r="V237" s="7"/>
      <c r="W237" s="8"/>
      <c r="X237" s="7"/>
      <c r="Y237" s="7"/>
      <c r="Z237" s="12"/>
      <c r="AA237" s="19">
        <v>1</v>
      </c>
    </row>
    <row r="238" spans="1:27" ht="15.95" customHeight="1" x14ac:dyDescent="0.15">
      <c r="A238" s="1">
        <v>227</v>
      </c>
      <c r="B238" s="30">
        <v>1</v>
      </c>
      <c r="C238" s="21" t="s">
        <v>237</v>
      </c>
      <c r="D238" s="22">
        <v>3</v>
      </c>
      <c r="E238" s="22">
        <v>24</v>
      </c>
      <c r="F238" s="16" t="s">
        <v>239</v>
      </c>
      <c r="G238" s="23">
        <v>11</v>
      </c>
      <c r="H238" s="23">
        <v>3</v>
      </c>
      <c r="I238" s="16">
        <v>2</v>
      </c>
      <c r="J238" s="24"/>
      <c r="K238" s="13">
        <v>1</v>
      </c>
      <c r="L238" s="23">
        <v>1</v>
      </c>
      <c r="M238" s="5"/>
      <c r="N238" s="6">
        <v>1</v>
      </c>
      <c r="O238" s="7"/>
      <c r="P238" s="8"/>
      <c r="Q238" s="7"/>
      <c r="R238" s="19">
        <v>1</v>
      </c>
      <c r="S238" s="23"/>
      <c r="T238" s="5"/>
      <c r="U238" s="6"/>
      <c r="V238" s="7"/>
      <c r="W238" s="8"/>
      <c r="X238" s="7"/>
      <c r="Y238" s="7"/>
      <c r="Z238" s="12"/>
      <c r="AA238" s="19">
        <v>0</v>
      </c>
    </row>
    <row r="239" spans="1:27" ht="15.95" customHeight="1" x14ac:dyDescent="0.15">
      <c r="A239" s="1">
        <v>228</v>
      </c>
      <c r="B239" s="30">
        <v>1</v>
      </c>
      <c r="C239" s="21" t="s">
        <v>237</v>
      </c>
      <c r="D239" s="22">
        <v>3</v>
      </c>
      <c r="E239" s="22">
        <v>24</v>
      </c>
      <c r="F239" s="16" t="s">
        <v>239</v>
      </c>
      <c r="G239" s="23">
        <v>11</v>
      </c>
      <c r="H239" s="23">
        <v>6</v>
      </c>
      <c r="I239" s="16">
        <v>2</v>
      </c>
      <c r="J239" s="24"/>
      <c r="K239" s="13">
        <v>1</v>
      </c>
      <c r="L239" s="23">
        <v>1</v>
      </c>
      <c r="M239" s="5"/>
      <c r="N239" s="6"/>
      <c r="O239" s="7">
        <v>1</v>
      </c>
      <c r="P239" s="8"/>
      <c r="Q239" s="7"/>
      <c r="R239" s="19">
        <v>1</v>
      </c>
      <c r="S239" s="23"/>
      <c r="T239" s="5"/>
      <c r="U239" s="6"/>
      <c r="V239" s="7"/>
      <c r="W239" s="8"/>
      <c r="X239" s="7"/>
      <c r="Y239" s="7"/>
      <c r="Z239" s="12"/>
      <c r="AA239" s="19">
        <v>0</v>
      </c>
    </row>
    <row r="240" spans="1:27" ht="15.95" customHeight="1" x14ac:dyDescent="0.15">
      <c r="A240" s="1">
        <v>229</v>
      </c>
      <c r="B240" s="30">
        <v>1</v>
      </c>
      <c r="C240" s="21" t="s">
        <v>237</v>
      </c>
      <c r="D240" s="22">
        <v>3</v>
      </c>
      <c r="E240" s="22">
        <v>24</v>
      </c>
      <c r="F240" s="16" t="s">
        <v>239</v>
      </c>
      <c r="G240" s="23">
        <v>11</v>
      </c>
      <c r="H240" s="23">
        <v>2</v>
      </c>
      <c r="I240" s="16">
        <v>2</v>
      </c>
      <c r="J240" s="24"/>
      <c r="K240" s="13">
        <v>3</v>
      </c>
      <c r="L240" s="23">
        <v>2</v>
      </c>
      <c r="M240" s="5"/>
      <c r="N240" s="6">
        <v>1</v>
      </c>
      <c r="O240" s="7"/>
      <c r="P240" s="8"/>
      <c r="Q240" s="7"/>
      <c r="R240" s="19">
        <v>1</v>
      </c>
      <c r="S240" s="23">
        <v>2</v>
      </c>
      <c r="T240" s="5"/>
      <c r="U240" s="6">
        <v>1</v>
      </c>
      <c r="V240" s="7"/>
      <c r="W240" s="8"/>
      <c r="X240" s="7">
        <v>2</v>
      </c>
      <c r="Y240" s="7"/>
      <c r="Z240" s="12"/>
      <c r="AA240" s="19">
        <v>3</v>
      </c>
    </row>
    <row r="241" spans="1:27" ht="15.95" customHeight="1" x14ac:dyDescent="0.15">
      <c r="A241" s="1">
        <v>230</v>
      </c>
      <c r="B241" s="30">
        <v>1</v>
      </c>
      <c r="C241" s="21" t="s">
        <v>237</v>
      </c>
      <c r="D241" s="22">
        <v>3</v>
      </c>
      <c r="E241" s="22">
        <v>24</v>
      </c>
      <c r="F241" s="16" t="s">
        <v>239</v>
      </c>
      <c r="G241" s="23">
        <v>11</v>
      </c>
      <c r="H241" s="23">
        <v>4</v>
      </c>
      <c r="I241" s="16">
        <v>2</v>
      </c>
      <c r="J241" s="24"/>
      <c r="K241" s="13">
        <v>3</v>
      </c>
      <c r="L241" s="23">
        <v>1</v>
      </c>
      <c r="M241" s="5"/>
      <c r="N241" s="6">
        <v>1</v>
      </c>
      <c r="O241" s="7"/>
      <c r="P241" s="8"/>
      <c r="Q241" s="7"/>
      <c r="R241" s="19">
        <v>1</v>
      </c>
      <c r="S241" s="23">
        <v>1</v>
      </c>
      <c r="T241" s="5"/>
      <c r="U241" s="6">
        <v>1</v>
      </c>
      <c r="V241" s="7"/>
      <c r="W241" s="8"/>
      <c r="X241" s="7">
        <v>1</v>
      </c>
      <c r="Y241" s="7"/>
      <c r="Z241" s="12"/>
      <c r="AA241" s="19">
        <v>2</v>
      </c>
    </row>
    <row r="242" spans="1:27" ht="15.95" customHeight="1" x14ac:dyDescent="0.15">
      <c r="A242" s="1">
        <v>231</v>
      </c>
      <c r="B242" s="30">
        <v>1</v>
      </c>
      <c r="C242" s="21" t="s">
        <v>237</v>
      </c>
      <c r="D242" s="22">
        <v>3</v>
      </c>
      <c r="E242" s="22">
        <v>24</v>
      </c>
      <c r="F242" s="16" t="s">
        <v>239</v>
      </c>
      <c r="G242" s="23">
        <v>11</v>
      </c>
      <c r="H242" s="23">
        <v>3</v>
      </c>
      <c r="I242" s="16">
        <v>2</v>
      </c>
      <c r="J242" s="24"/>
      <c r="K242" s="13">
        <v>2</v>
      </c>
      <c r="L242" s="23"/>
      <c r="M242" s="5"/>
      <c r="N242" s="6"/>
      <c r="O242" s="7"/>
      <c r="P242" s="8"/>
      <c r="Q242" s="7"/>
      <c r="R242" s="19">
        <v>0</v>
      </c>
      <c r="S242" s="23">
        <v>1</v>
      </c>
      <c r="T242" s="5"/>
      <c r="U242" s="6"/>
      <c r="V242" s="7"/>
      <c r="W242" s="8"/>
      <c r="X242" s="7"/>
      <c r="Y242" s="7">
        <v>2</v>
      </c>
      <c r="Z242" s="12"/>
      <c r="AA242" s="19">
        <v>2</v>
      </c>
    </row>
    <row r="243" spans="1:27" ht="15.95" customHeight="1" x14ac:dyDescent="0.15">
      <c r="A243" s="1">
        <v>232</v>
      </c>
      <c r="B243" s="30">
        <v>1</v>
      </c>
      <c r="C243" s="21" t="s">
        <v>237</v>
      </c>
      <c r="D243" s="22">
        <v>3</v>
      </c>
      <c r="E243" s="22">
        <v>24</v>
      </c>
      <c r="F243" s="16" t="s">
        <v>239</v>
      </c>
      <c r="G243" s="23">
        <v>10</v>
      </c>
      <c r="H243" s="23">
        <v>9</v>
      </c>
      <c r="I243" s="16">
        <v>2</v>
      </c>
      <c r="J243" s="24"/>
      <c r="K243" s="13">
        <v>2</v>
      </c>
      <c r="L243" s="23"/>
      <c r="M243" s="5"/>
      <c r="N243" s="6"/>
      <c r="O243" s="7"/>
      <c r="P243" s="8"/>
      <c r="Q243" s="7"/>
      <c r="R243" s="19">
        <v>0</v>
      </c>
      <c r="S243" s="23">
        <v>1</v>
      </c>
      <c r="T243" s="5"/>
      <c r="U243" s="6"/>
      <c r="V243" s="7"/>
      <c r="W243" s="8"/>
      <c r="X243" s="7"/>
      <c r="Y243" s="7">
        <v>3</v>
      </c>
      <c r="Z243" s="12"/>
      <c r="AA243" s="19">
        <v>3</v>
      </c>
    </row>
    <row r="244" spans="1:27" ht="15.95" customHeight="1" x14ac:dyDescent="0.15">
      <c r="A244" s="1">
        <v>233</v>
      </c>
      <c r="B244" s="30">
        <v>1</v>
      </c>
      <c r="C244" s="21" t="s">
        <v>237</v>
      </c>
      <c r="D244" s="22">
        <v>3</v>
      </c>
      <c r="E244" s="22">
        <v>24</v>
      </c>
      <c r="F244" s="16" t="s">
        <v>239</v>
      </c>
      <c r="G244" s="23">
        <v>11</v>
      </c>
      <c r="H244" s="23">
        <v>7</v>
      </c>
      <c r="I244" s="16">
        <v>2</v>
      </c>
      <c r="J244" s="24"/>
      <c r="K244" s="13">
        <v>1</v>
      </c>
      <c r="L244" s="23">
        <v>1</v>
      </c>
      <c r="M244" s="5">
        <v>1</v>
      </c>
      <c r="N244" s="6"/>
      <c r="O244" s="7"/>
      <c r="P244" s="8"/>
      <c r="Q244" s="7"/>
      <c r="R244" s="19">
        <v>1</v>
      </c>
      <c r="S244" s="23"/>
      <c r="T244" s="5"/>
      <c r="U244" s="6"/>
      <c r="V244" s="7"/>
      <c r="W244" s="8"/>
      <c r="X244" s="7"/>
      <c r="Y244" s="7"/>
      <c r="Z244" s="12"/>
      <c r="AA244" s="19">
        <v>0</v>
      </c>
    </row>
    <row r="245" spans="1:27" ht="15.95" customHeight="1" x14ac:dyDescent="0.15">
      <c r="A245" s="1">
        <v>234</v>
      </c>
      <c r="B245" s="30">
        <v>1</v>
      </c>
      <c r="C245" s="21" t="s">
        <v>237</v>
      </c>
      <c r="D245" s="22">
        <v>3</v>
      </c>
      <c r="E245" s="22">
        <v>24</v>
      </c>
      <c r="F245" s="16" t="s">
        <v>239</v>
      </c>
      <c r="G245" s="23">
        <v>11</v>
      </c>
      <c r="H245" s="23">
        <v>1</v>
      </c>
      <c r="I245" s="16">
        <v>2</v>
      </c>
      <c r="J245" s="24"/>
      <c r="K245" s="13">
        <v>1</v>
      </c>
      <c r="L245" s="23">
        <v>1</v>
      </c>
      <c r="M245" s="5"/>
      <c r="N245" s="6">
        <v>1</v>
      </c>
      <c r="O245" s="7"/>
      <c r="P245" s="8"/>
      <c r="Q245" s="7"/>
      <c r="R245" s="19">
        <v>1</v>
      </c>
      <c r="S245" s="23"/>
      <c r="T245" s="5"/>
      <c r="U245" s="6"/>
      <c r="V245" s="7"/>
      <c r="W245" s="8"/>
      <c r="X245" s="7"/>
      <c r="Y245" s="7"/>
      <c r="Z245" s="12"/>
      <c r="AA245" s="19">
        <v>0</v>
      </c>
    </row>
    <row r="246" spans="1:27" ht="15.95" customHeight="1" x14ac:dyDescent="0.15">
      <c r="A246" s="1">
        <v>235</v>
      </c>
      <c r="B246" s="30">
        <v>1</v>
      </c>
      <c r="C246" s="21" t="s">
        <v>237</v>
      </c>
      <c r="D246" s="22">
        <v>3</v>
      </c>
      <c r="E246" s="22">
        <v>24</v>
      </c>
      <c r="F246" s="16" t="s">
        <v>239</v>
      </c>
      <c r="G246" s="23">
        <v>11</v>
      </c>
      <c r="H246" s="23">
        <v>5</v>
      </c>
      <c r="I246" s="16">
        <v>2</v>
      </c>
      <c r="J246" s="24"/>
      <c r="K246" s="13">
        <v>1</v>
      </c>
      <c r="L246" s="23">
        <v>1</v>
      </c>
      <c r="M246" s="5"/>
      <c r="N246" s="6">
        <v>1</v>
      </c>
      <c r="O246" s="7"/>
      <c r="P246" s="8"/>
      <c r="Q246" s="7"/>
      <c r="R246" s="19">
        <v>1</v>
      </c>
      <c r="S246" s="23"/>
      <c r="T246" s="5"/>
      <c r="U246" s="6"/>
      <c r="V246" s="7"/>
      <c r="W246" s="8"/>
      <c r="X246" s="7"/>
      <c r="Y246" s="7"/>
      <c r="Z246" s="12"/>
      <c r="AA246" s="19">
        <v>0</v>
      </c>
    </row>
    <row r="247" spans="1:27" ht="15.95" customHeight="1" x14ac:dyDescent="0.15">
      <c r="A247" s="1">
        <v>236</v>
      </c>
      <c r="B247" s="30">
        <v>1</v>
      </c>
      <c r="C247" s="21" t="s">
        <v>237</v>
      </c>
      <c r="D247" s="22">
        <v>3</v>
      </c>
      <c r="E247" s="22">
        <v>24</v>
      </c>
      <c r="F247" s="16" t="s">
        <v>239</v>
      </c>
      <c r="G247" s="23">
        <v>11</v>
      </c>
      <c r="H247" s="23">
        <v>5</v>
      </c>
      <c r="I247" s="16">
        <v>2</v>
      </c>
      <c r="J247" s="24"/>
      <c r="K247" s="13">
        <v>1</v>
      </c>
      <c r="L247" s="23">
        <v>1</v>
      </c>
      <c r="M247" s="5"/>
      <c r="N247" s="6">
        <v>1</v>
      </c>
      <c r="O247" s="7"/>
      <c r="P247" s="8"/>
      <c r="Q247" s="7"/>
      <c r="R247" s="19">
        <v>1</v>
      </c>
      <c r="S247" s="23"/>
      <c r="T247" s="5"/>
      <c r="U247" s="6"/>
      <c r="V247" s="7"/>
      <c r="W247" s="8"/>
      <c r="X247" s="7"/>
      <c r="Y247" s="7"/>
      <c r="Z247" s="12"/>
      <c r="AA247" s="19">
        <v>0</v>
      </c>
    </row>
    <row r="248" spans="1:27" ht="15.95" customHeight="1" x14ac:dyDescent="0.15">
      <c r="A248" s="1">
        <v>237</v>
      </c>
      <c r="B248" s="30">
        <v>1</v>
      </c>
      <c r="C248" s="21" t="s">
        <v>237</v>
      </c>
      <c r="D248" s="22">
        <v>3</v>
      </c>
      <c r="E248" s="22">
        <v>24</v>
      </c>
      <c r="F248" s="16" t="s">
        <v>239</v>
      </c>
      <c r="G248" s="23">
        <v>10</v>
      </c>
      <c r="H248" s="23">
        <v>2</v>
      </c>
      <c r="I248" s="16">
        <v>2</v>
      </c>
      <c r="J248" s="24"/>
      <c r="K248" s="13">
        <v>2</v>
      </c>
      <c r="L248" s="23"/>
      <c r="M248" s="5"/>
      <c r="N248" s="6"/>
      <c r="O248" s="7"/>
      <c r="P248" s="8"/>
      <c r="Q248" s="7"/>
      <c r="R248" s="19">
        <v>0</v>
      </c>
      <c r="S248" s="23">
        <v>1</v>
      </c>
      <c r="T248" s="5"/>
      <c r="U248" s="6">
        <v>1</v>
      </c>
      <c r="V248" s="7"/>
      <c r="W248" s="8"/>
      <c r="X248" s="7"/>
      <c r="Y248" s="7"/>
      <c r="Z248" s="12"/>
      <c r="AA248" s="19">
        <v>1</v>
      </c>
    </row>
    <row r="249" spans="1:27" ht="15.95" customHeight="1" x14ac:dyDescent="0.15">
      <c r="A249" s="1">
        <v>238</v>
      </c>
      <c r="B249" s="30">
        <v>1</v>
      </c>
      <c r="C249" s="21" t="s">
        <v>237</v>
      </c>
      <c r="D249" s="22">
        <v>3</v>
      </c>
      <c r="E249" s="22">
        <v>24</v>
      </c>
      <c r="F249" s="16" t="s">
        <v>239</v>
      </c>
      <c r="G249" s="23">
        <v>10</v>
      </c>
      <c r="H249" s="23">
        <v>4</v>
      </c>
      <c r="I249" s="16">
        <v>2</v>
      </c>
      <c r="J249" s="24"/>
      <c r="K249" s="13">
        <v>1</v>
      </c>
      <c r="L249" s="23">
        <v>1</v>
      </c>
      <c r="M249" s="5"/>
      <c r="N249" s="6">
        <v>1</v>
      </c>
      <c r="O249" s="7"/>
      <c r="P249" s="8"/>
      <c r="Q249" s="7"/>
      <c r="R249" s="19">
        <v>1</v>
      </c>
      <c r="S249" s="23"/>
      <c r="T249" s="5"/>
      <c r="U249" s="6"/>
      <c r="V249" s="7"/>
      <c r="W249" s="8"/>
      <c r="X249" s="7"/>
      <c r="Y249" s="7"/>
      <c r="Z249" s="12"/>
      <c r="AA249" s="19">
        <v>0</v>
      </c>
    </row>
    <row r="250" spans="1:27" ht="15.95" customHeight="1" x14ac:dyDescent="0.15">
      <c r="A250" s="1">
        <v>239</v>
      </c>
      <c r="B250" s="30">
        <v>1</v>
      </c>
      <c r="C250" s="21" t="s">
        <v>237</v>
      </c>
      <c r="D250" s="22">
        <v>3</v>
      </c>
      <c r="E250" s="22">
        <v>24</v>
      </c>
      <c r="F250" s="16" t="s">
        <v>239</v>
      </c>
      <c r="G250" s="23">
        <v>10</v>
      </c>
      <c r="H250" s="23">
        <v>4</v>
      </c>
      <c r="I250" s="16">
        <v>2</v>
      </c>
      <c r="J250" s="24"/>
      <c r="K250" s="13">
        <v>1</v>
      </c>
      <c r="L250" s="23">
        <v>1</v>
      </c>
      <c r="M250" s="5"/>
      <c r="N250" s="6">
        <v>1</v>
      </c>
      <c r="O250" s="7"/>
      <c r="P250" s="8"/>
      <c r="Q250" s="7"/>
      <c r="R250" s="19">
        <v>1</v>
      </c>
      <c r="S250" s="23"/>
      <c r="T250" s="5"/>
      <c r="U250" s="6"/>
      <c r="V250" s="7"/>
      <c r="W250" s="8"/>
      <c r="X250" s="7"/>
      <c r="Y250" s="7"/>
      <c r="Z250" s="12"/>
      <c r="AA250" s="19">
        <v>0</v>
      </c>
    </row>
    <row r="251" spans="1:27" ht="15.95" customHeight="1" x14ac:dyDescent="0.15">
      <c r="A251" s="1">
        <v>240</v>
      </c>
      <c r="B251" s="30">
        <v>1</v>
      </c>
      <c r="C251" s="21" t="s">
        <v>237</v>
      </c>
      <c r="D251" s="22">
        <v>3</v>
      </c>
      <c r="E251" s="22">
        <v>24</v>
      </c>
      <c r="F251" s="16" t="s">
        <v>239</v>
      </c>
      <c r="G251" s="23">
        <v>10</v>
      </c>
      <c r="H251" s="23">
        <v>4</v>
      </c>
      <c r="I251" s="16">
        <v>2</v>
      </c>
      <c r="J251" s="24"/>
      <c r="K251" s="13">
        <v>3</v>
      </c>
      <c r="L251" s="23">
        <v>1</v>
      </c>
      <c r="M251" s="5"/>
      <c r="N251" s="6"/>
      <c r="O251" s="7">
        <v>1</v>
      </c>
      <c r="P251" s="8"/>
      <c r="Q251" s="7"/>
      <c r="R251" s="19">
        <v>1</v>
      </c>
      <c r="S251" s="23">
        <v>1</v>
      </c>
      <c r="T251" s="5"/>
      <c r="U251" s="6"/>
      <c r="V251" s="7">
        <v>1</v>
      </c>
      <c r="W251" s="8"/>
      <c r="X251" s="7"/>
      <c r="Y251" s="7"/>
      <c r="Z251" s="12"/>
      <c r="AA251" s="19">
        <v>1</v>
      </c>
    </row>
    <row r="252" spans="1:27" ht="15.95" customHeight="1" x14ac:dyDescent="0.15">
      <c r="A252" s="1">
        <v>241</v>
      </c>
      <c r="B252" s="30">
        <v>1</v>
      </c>
      <c r="C252" s="21" t="s">
        <v>237</v>
      </c>
      <c r="D252" s="22">
        <v>3</v>
      </c>
      <c r="E252" s="22">
        <v>24</v>
      </c>
      <c r="F252" s="16" t="s">
        <v>239</v>
      </c>
      <c r="G252" s="23">
        <v>11</v>
      </c>
      <c r="H252" s="23">
        <v>2</v>
      </c>
      <c r="I252" s="16">
        <v>2</v>
      </c>
      <c r="J252" s="24"/>
      <c r="K252" s="13">
        <v>1</v>
      </c>
      <c r="L252" s="23">
        <v>1</v>
      </c>
      <c r="M252" s="5"/>
      <c r="N252" s="6">
        <v>1</v>
      </c>
      <c r="O252" s="7"/>
      <c r="P252" s="8"/>
      <c r="Q252" s="7"/>
      <c r="R252" s="19">
        <v>1</v>
      </c>
      <c r="S252" s="23"/>
      <c r="T252" s="5"/>
      <c r="U252" s="6"/>
      <c r="V252" s="7"/>
      <c r="W252" s="8"/>
      <c r="X252" s="7"/>
      <c r="Y252" s="7"/>
      <c r="Z252" s="12"/>
      <c r="AA252" s="19">
        <v>0</v>
      </c>
    </row>
    <row r="253" spans="1:27" ht="15.95" customHeight="1" x14ac:dyDescent="0.15">
      <c r="A253" s="1">
        <v>242</v>
      </c>
      <c r="B253" s="30">
        <v>1</v>
      </c>
      <c r="C253" s="21" t="s">
        <v>237</v>
      </c>
      <c r="D253" s="22">
        <v>3</v>
      </c>
      <c r="E253" s="22">
        <v>24</v>
      </c>
      <c r="F253" s="16" t="s">
        <v>239</v>
      </c>
      <c r="G253" s="23">
        <v>10</v>
      </c>
      <c r="H253" s="23">
        <v>3</v>
      </c>
      <c r="I253" s="16">
        <v>2</v>
      </c>
      <c r="J253" s="24"/>
      <c r="K253" s="13">
        <v>1</v>
      </c>
      <c r="L253" s="23">
        <v>1</v>
      </c>
      <c r="M253" s="5">
        <v>1</v>
      </c>
      <c r="N253" s="6"/>
      <c r="O253" s="7"/>
      <c r="P253" s="8"/>
      <c r="Q253" s="7"/>
      <c r="R253" s="19">
        <v>1</v>
      </c>
      <c r="S253" s="23"/>
      <c r="T253" s="5"/>
      <c r="U253" s="6"/>
      <c r="V253" s="7"/>
      <c r="W253" s="8"/>
      <c r="X253" s="7"/>
      <c r="Y253" s="7"/>
      <c r="Z253" s="12"/>
      <c r="AA253" s="19">
        <v>0</v>
      </c>
    </row>
    <row r="254" spans="1:27" ht="15.95" customHeight="1" x14ac:dyDescent="0.15">
      <c r="A254" s="1">
        <v>243</v>
      </c>
      <c r="B254" s="30">
        <v>1</v>
      </c>
      <c r="C254" s="21" t="s">
        <v>237</v>
      </c>
      <c r="D254" s="22">
        <v>3</v>
      </c>
      <c r="E254" s="22">
        <v>24</v>
      </c>
      <c r="F254" s="16" t="s">
        <v>239</v>
      </c>
      <c r="G254" s="23">
        <v>10</v>
      </c>
      <c r="H254" s="23">
        <v>4</v>
      </c>
      <c r="I254" s="16">
        <v>2</v>
      </c>
      <c r="J254" s="24"/>
      <c r="K254" s="13">
        <v>1</v>
      </c>
      <c r="L254" s="23">
        <v>1</v>
      </c>
      <c r="M254" s="5"/>
      <c r="N254" s="6"/>
      <c r="O254" s="7">
        <v>1</v>
      </c>
      <c r="P254" s="8"/>
      <c r="Q254" s="7"/>
      <c r="R254" s="19">
        <v>1</v>
      </c>
      <c r="S254" s="23"/>
      <c r="T254" s="5"/>
      <c r="U254" s="6"/>
      <c r="V254" s="7"/>
      <c r="W254" s="8"/>
      <c r="X254" s="7"/>
      <c r="Y254" s="7"/>
      <c r="Z254" s="12"/>
      <c r="AA254" s="19">
        <v>0</v>
      </c>
    </row>
    <row r="255" spans="1:27" ht="15.95" customHeight="1" x14ac:dyDescent="0.15">
      <c r="A255" s="1">
        <v>244</v>
      </c>
      <c r="B255" s="30">
        <v>1</v>
      </c>
      <c r="C255" s="21" t="s">
        <v>237</v>
      </c>
      <c r="D255" s="22">
        <v>3</v>
      </c>
      <c r="E255" s="22">
        <v>24</v>
      </c>
      <c r="F255" s="16" t="s">
        <v>239</v>
      </c>
      <c r="G255" s="23">
        <v>10</v>
      </c>
      <c r="H255" s="23">
        <v>2</v>
      </c>
      <c r="I255" s="16">
        <v>2</v>
      </c>
      <c r="J255" s="24"/>
      <c r="K255" s="13">
        <v>3</v>
      </c>
      <c r="L255" s="23">
        <v>1</v>
      </c>
      <c r="M255" s="5"/>
      <c r="N255" s="6">
        <v>1</v>
      </c>
      <c r="O255" s="7"/>
      <c r="P255" s="8"/>
      <c r="Q255" s="7"/>
      <c r="R255" s="19">
        <v>1</v>
      </c>
      <c r="S255" s="23">
        <v>1</v>
      </c>
      <c r="T255" s="5">
        <v>1</v>
      </c>
      <c r="U255" s="6">
        <v>1</v>
      </c>
      <c r="V255" s="7">
        <v>1</v>
      </c>
      <c r="W255" s="8"/>
      <c r="X255" s="7">
        <v>2</v>
      </c>
      <c r="Y255" s="7"/>
      <c r="Z255" s="12"/>
      <c r="AA255" s="19">
        <v>5</v>
      </c>
    </row>
    <row r="256" spans="1:27" ht="15.95" customHeight="1" x14ac:dyDescent="0.15">
      <c r="A256" s="1">
        <v>245</v>
      </c>
      <c r="B256" s="30">
        <v>1</v>
      </c>
      <c r="C256" s="21" t="s">
        <v>237</v>
      </c>
      <c r="D256" s="22">
        <v>3</v>
      </c>
      <c r="E256" s="22">
        <v>24</v>
      </c>
      <c r="F256" s="16" t="s">
        <v>239</v>
      </c>
      <c r="G256" s="23">
        <v>10</v>
      </c>
      <c r="H256" s="23">
        <v>5</v>
      </c>
      <c r="I256" s="16">
        <v>2</v>
      </c>
      <c r="J256" s="24"/>
      <c r="K256" s="13">
        <v>1</v>
      </c>
      <c r="L256" s="23">
        <v>1</v>
      </c>
      <c r="M256" s="5"/>
      <c r="N256" s="6"/>
      <c r="O256" s="7">
        <v>1</v>
      </c>
      <c r="P256" s="8"/>
      <c r="Q256" s="7"/>
      <c r="R256" s="19">
        <v>1</v>
      </c>
      <c r="S256" s="23"/>
      <c r="T256" s="5"/>
      <c r="U256" s="6"/>
      <c r="V256" s="7"/>
      <c r="W256" s="8"/>
      <c r="X256" s="7"/>
      <c r="Y256" s="7"/>
      <c r="Z256" s="12"/>
      <c r="AA256" s="19">
        <v>0</v>
      </c>
    </row>
    <row r="257" spans="1:27" ht="15.95" customHeight="1" x14ac:dyDescent="0.15">
      <c r="A257" s="1">
        <v>246</v>
      </c>
      <c r="B257" s="30">
        <v>1</v>
      </c>
      <c r="C257" s="21" t="s">
        <v>237</v>
      </c>
      <c r="D257" s="22">
        <v>3</v>
      </c>
      <c r="E257" s="22">
        <v>24</v>
      </c>
      <c r="F257" s="16" t="s">
        <v>239</v>
      </c>
      <c r="G257" s="23">
        <v>10</v>
      </c>
      <c r="H257" s="23">
        <v>2</v>
      </c>
      <c r="I257" s="16">
        <v>2</v>
      </c>
      <c r="J257" s="24"/>
      <c r="K257" s="13">
        <v>1</v>
      </c>
      <c r="L257" s="23">
        <v>1</v>
      </c>
      <c r="M257" s="5">
        <v>1</v>
      </c>
      <c r="N257" s="6"/>
      <c r="O257" s="7"/>
      <c r="P257" s="8"/>
      <c r="Q257" s="7"/>
      <c r="R257" s="19">
        <v>1</v>
      </c>
      <c r="S257" s="23"/>
      <c r="T257" s="5"/>
      <c r="U257" s="6"/>
      <c r="V257" s="7"/>
      <c r="W257" s="8"/>
      <c r="X257" s="7"/>
      <c r="Y257" s="7"/>
      <c r="Z257" s="12"/>
      <c r="AA257" s="19">
        <v>0</v>
      </c>
    </row>
    <row r="258" spans="1:27" ht="15.95" customHeight="1" x14ac:dyDescent="0.15">
      <c r="A258" s="1">
        <v>247</v>
      </c>
      <c r="B258" s="30">
        <v>1</v>
      </c>
      <c r="C258" s="21" t="s">
        <v>237</v>
      </c>
      <c r="D258" s="22">
        <v>3</v>
      </c>
      <c r="E258" s="22">
        <v>24</v>
      </c>
      <c r="F258" s="16" t="s">
        <v>239</v>
      </c>
      <c r="G258" s="23">
        <v>10</v>
      </c>
      <c r="H258" s="23">
        <v>2</v>
      </c>
      <c r="I258" s="16">
        <v>2</v>
      </c>
      <c r="J258" s="24"/>
      <c r="K258" s="13">
        <v>1</v>
      </c>
      <c r="L258" s="23">
        <v>1</v>
      </c>
      <c r="M258" s="5">
        <v>1</v>
      </c>
      <c r="N258" s="6"/>
      <c r="O258" s="7"/>
      <c r="P258" s="8"/>
      <c r="Q258" s="7"/>
      <c r="R258" s="19">
        <v>1</v>
      </c>
      <c r="S258" s="23"/>
      <c r="T258" s="5"/>
      <c r="U258" s="6"/>
      <c r="V258" s="7"/>
      <c r="W258" s="8"/>
      <c r="X258" s="7"/>
      <c r="Y258" s="7"/>
      <c r="Z258" s="12"/>
      <c r="AA258" s="19">
        <v>0</v>
      </c>
    </row>
    <row r="259" spans="1:27" ht="15.95" customHeight="1" x14ac:dyDescent="0.15">
      <c r="A259" s="1">
        <v>248</v>
      </c>
      <c r="B259" s="30">
        <v>1</v>
      </c>
      <c r="C259" s="21" t="s">
        <v>237</v>
      </c>
      <c r="D259" s="22">
        <v>3</v>
      </c>
      <c r="E259" s="22">
        <v>24</v>
      </c>
      <c r="F259" s="16" t="s">
        <v>239</v>
      </c>
      <c r="G259" s="23">
        <v>10</v>
      </c>
      <c r="H259" s="23">
        <v>2</v>
      </c>
      <c r="I259" s="16">
        <v>2</v>
      </c>
      <c r="J259" s="24"/>
      <c r="K259" s="13">
        <v>1</v>
      </c>
      <c r="L259" s="23">
        <v>1</v>
      </c>
      <c r="M259" s="5"/>
      <c r="N259" s="6">
        <v>1</v>
      </c>
      <c r="O259" s="7"/>
      <c r="P259" s="8"/>
      <c r="Q259" s="7"/>
      <c r="R259" s="19">
        <v>1</v>
      </c>
      <c r="S259" s="23"/>
      <c r="T259" s="5"/>
      <c r="U259" s="6"/>
      <c r="V259" s="7"/>
      <c r="W259" s="8"/>
      <c r="X259" s="7"/>
      <c r="Y259" s="7"/>
      <c r="Z259" s="12"/>
      <c r="AA259" s="19">
        <v>0</v>
      </c>
    </row>
    <row r="260" spans="1:27" ht="15.95" customHeight="1" x14ac:dyDescent="0.15">
      <c r="A260" s="1">
        <v>249</v>
      </c>
      <c r="B260" s="30">
        <v>1</v>
      </c>
      <c r="C260" s="21" t="s">
        <v>237</v>
      </c>
      <c r="D260" s="22">
        <v>3</v>
      </c>
      <c r="E260" s="22">
        <v>24</v>
      </c>
      <c r="F260" s="16" t="s">
        <v>239</v>
      </c>
      <c r="G260" s="23">
        <v>10</v>
      </c>
      <c r="H260" s="23">
        <v>5</v>
      </c>
      <c r="I260" s="16">
        <v>2</v>
      </c>
      <c r="J260" s="24"/>
      <c r="K260" s="13">
        <v>3</v>
      </c>
      <c r="L260" s="23">
        <v>1</v>
      </c>
      <c r="M260" s="5"/>
      <c r="N260" s="6">
        <v>1</v>
      </c>
      <c r="O260" s="7"/>
      <c r="P260" s="8"/>
      <c r="Q260" s="7"/>
      <c r="R260" s="19">
        <v>1</v>
      </c>
      <c r="S260" s="23">
        <v>1</v>
      </c>
      <c r="T260" s="5"/>
      <c r="U260" s="6">
        <v>1</v>
      </c>
      <c r="V260" s="7"/>
      <c r="W260" s="8"/>
      <c r="X260" s="7">
        <v>1</v>
      </c>
      <c r="Y260" s="7"/>
      <c r="Z260" s="12"/>
      <c r="AA260" s="19">
        <v>2</v>
      </c>
    </row>
    <row r="261" spans="1:27" ht="15.95" customHeight="1" x14ac:dyDescent="0.15">
      <c r="A261" s="1">
        <v>250</v>
      </c>
      <c r="B261" s="30">
        <v>1</v>
      </c>
      <c r="C261" s="21" t="s">
        <v>237</v>
      </c>
      <c r="D261" s="22">
        <v>3</v>
      </c>
      <c r="E261" s="22">
        <v>24</v>
      </c>
      <c r="F261" s="16" t="s">
        <v>239</v>
      </c>
      <c r="G261" s="23">
        <v>10</v>
      </c>
      <c r="H261" s="23">
        <v>4</v>
      </c>
      <c r="I261" s="16">
        <v>2</v>
      </c>
      <c r="J261" s="24"/>
      <c r="K261" s="13">
        <v>1</v>
      </c>
      <c r="L261" s="23">
        <v>1</v>
      </c>
      <c r="M261" s="5"/>
      <c r="N261" s="6">
        <v>1</v>
      </c>
      <c r="O261" s="7"/>
      <c r="P261" s="8"/>
      <c r="Q261" s="7"/>
      <c r="R261" s="19">
        <v>1</v>
      </c>
      <c r="S261" s="23"/>
      <c r="T261" s="5"/>
      <c r="U261" s="6"/>
      <c r="V261" s="7"/>
      <c r="W261" s="8"/>
      <c r="X261" s="7"/>
      <c r="Y261" s="7"/>
      <c r="Z261" s="12"/>
      <c r="AA261" s="19">
        <v>0</v>
      </c>
    </row>
    <row r="262" spans="1:27" ht="15.95" customHeight="1" x14ac:dyDescent="0.15">
      <c r="A262" s="1">
        <v>251</v>
      </c>
      <c r="B262" s="30">
        <v>1</v>
      </c>
      <c r="C262" s="21" t="s">
        <v>237</v>
      </c>
      <c r="D262" s="22">
        <v>3</v>
      </c>
      <c r="E262" s="22">
        <v>24</v>
      </c>
      <c r="F262" s="16" t="s">
        <v>239</v>
      </c>
      <c r="G262" s="23">
        <v>10</v>
      </c>
      <c r="H262" s="23">
        <v>4</v>
      </c>
      <c r="I262" s="16">
        <v>2</v>
      </c>
      <c r="J262" s="24"/>
      <c r="K262" s="13">
        <v>1</v>
      </c>
      <c r="L262" s="23">
        <v>1</v>
      </c>
      <c r="M262" s="5"/>
      <c r="N262" s="6">
        <v>1</v>
      </c>
      <c r="O262" s="7"/>
      <c r="P262" s="8"/>
      <c r="Q262" s="7"/>
      <c r="R262" s="19">
        <v>1</v>
      </c>
      <c r="S262" s="23"/>
      <c r="T262" s="5"/>
      <c r="U262" s="6"/>
      <c r="V262" s="7"/>
      <c r="W262" s="8"/>
      <c r="X262" s="7"/>
      <c r="Y262" s="7"/>
      <c r="Z262" s="12"/>
      <c r="AA262" s="19">
        <v>0</v>
      </c>
    </row>
    <row r="263" spans="1:27" ht="15.95" customHeight="1" x14ac:dyDescent="0.15">
      <c r="A263" s="1">
        <v>252</v>
      </c>
      <c r="B263" s="30">
        <v>1</v>
      </c>
      <c r="C263" s="21" t="s">
        <v>237</v>
      </c>
      <c r="D263" s="22">
        <v>3</v>
      </c>
      <c r="E263" s="22">
        <v>24</v>
      </c>
      <c r="F263" s="16" t="s">
        <v>239</v>
      </c>
      <c r="G263" s="23">
        <v>10</v>
      </c>
      <c r="H263" s="23">
        <v>3</v>
      </c>
      <c r="I263" s="16">
        <v>2</v>
      </c>
      <c r="J263" s="24"/>
      <c r="K263" s="13">
        <v>1</v>
      </c>
      <c r="L263" s="23">
        <v>1</v>
      </c>
      <c r="M263" s="5"/>
      <c r="N263" s="6">
        <v>1</v>
      </c>
      <c r="O263" s="7"/>
      <c r="P263" s="8"/>
      <c r="Q263" s="7"/>
      <c r="R263" s="19">
        <v>1</v>
      </c>
      <c r="S263" s="23"/>
      <c r="T263" s="5"/>
      <c r="U263" s="6"/>
      <c r="V263" s="7"/>
      <c r="W263" s="8"/>
      <c r="X263" s="7"/>
      <c r="Y263" s="7"/>
      <c r="Z263" s="12"/>
      <c r="AA263" s="19">
        <v>0</v>
      </c>
    </row>
    <row r="264" spans="1:27" ht="15.95" customHeight="1" x14ac:dyDescent="0.15">
      <c r="A264" s="1">
        <v>253</v>
      </c>
      <c r="B264" s="30">
        <v>1</v>
      </c>
      <c r="C264" s="21" t="s">
        <v>237</v>
      </c>
      <c r="D264" s="22">
        <v>3</v>
      </c>
      <c r="E264" s="22">
        <v>24</v>
      </c>
      <c r="F264" s="16" t="s">
        <v>239</v>
      </c>
      <c r="G264" s="23">
        <v>10</v>
      </c>
      <c r="H264" s="23">
        <v>2</v>
      </c>
      <c r="I264" s="16">
        <v>2</v>
      </c>
      <c r="J264" s="24"/>
      <c r="K264" s="13">
        <v>2</v>
      </c>
      <c r="L264" s="23"/>
      <c r="M264" s="5"/>
      <c r="N264" s="6"/>
      <c r="O264" s="7"/>
      <c r="P264" s="8"/>
      <c r="Q264" s="7"/>
      <c r="R264" s="19">
        <v>0</v>
      </c>
      <c r="S264" s="23">
        <v>1</v>
      </c>
      <c r="T264" s="5"/>
      <c r="U264" s="6">
        <v>1</v>
      </c>
      <c r="V264" s="7"/>
      <c r="W264" s="8"/>
      <c r="X264" s="7"/>
      <c r="Y264" s="7"/>
      <c r="Z264" s="12"/>
      <c r="AA264" s="19">
        <v>1</v>
      </c>
    </row>
    <row r="265" spans="1:27" ht="15.95" customHeight="1" x14ac:dyDescent="0.15">
      <c r="A265" s="1">
        <v>254</v>
      </c>
      <c r="B265" s="30">
        <v>1</v>
      </c>
      <c r="C265" s="21" t="s">
        <v>237</v>
      </c>
      <c r="D265" s="22">
        <v>3</v>
      </c>
      <c r="E265" s="22">
        <v>24</v>
      </c>
      <c r="F265" s="16" t="s">
        <v>239</v>
      </c>
      <c r="G265" s="23">
        <v>10</v>
      </c>
      <c r="H265" s="23">
        <v>3</v>
      </c>
      <c r="I265" s="16">
        <v>2</v>
      </c>
      <c r="J265" s="24"/>
      <c r="K265" s="13">
        <v>1</v>
      </c>
      <c r="L265" s="23">
        <v>1</v>
      </c>
      <c r="M265" s="5"/>
      <c r="N265" s="6">
        <v>1</v>
      </c>
      <c r="O265" s="7"/>
      <c r="P265" s="8"/>
      <c r="Q265" s="7"/>
      <c r="R265" s="19">
        <v>1</v>
      </c>
      <c r="S265" s="23"/>
      <c r="T265" s="5"/>
      <c r="U265" s="6"/>
      <c r="V265" s="7"/>
      <c r="W265" s="8"/>
      <c r="X265" s="7"/>
      <c r="Y265" s="7"/>
      <c r="Z265" s="12"/>
      <c r="AA265" s="19">
        <v>0</v>
      </c>
    </row>
    <row r="266" spans="1:27" ht="15.95" customHeight="1" x14ac:dyDescent="0.15">
      <c r="A266" s="1">
        <v>255</v>
      </c>
      <c r="B266" s="30">
        <v>1</v>
      </c>
      <c r="C266" s="21" t="s">
        <v>237</v>
      </c>
      <c r="D266" s="22">
        <v>3</v>
      </c>
      <c r="E266" s="22">
        <v>24</v>
      </c>
      <c r="F266" s="16" t="s">
        <v>239</v>
      </c>
      <c r="G266" s="23">
        <v>10</v>
      </c>
      <c r="H266" s="23">
        <v>8</v>
      </c>
      <c r="I266" s="16">
        <v>2</v>
      </c>
      <c r="J266" s="24"/>
      <c r="K266" s="13">
        <v>1</v>
      </c>
      <c r="L266" s="23">
        <v>1</v>
      </c>
      <c r="M266" s="5">
        <v>1</v>
      </c>
      <c r="N266" s="6"/>
      <c r="O266" s="7"/>
      <c r="P266" s="8"/>
      <c r="Q266" s="7"/>
      <c r="R266" s="19">
        <v>1</v>
      </c>
      <c r="S266" s="23"/>
      <c r="T266" s="5"/>
      <c r="U266" s="6"/>
      <c r="V266" s="7"/>
      <c r="W266" s="8"/>
      <c r="X266" s="7"/>
      <c r="Y266" s="7"/>
      <c r="Z266" s="12"/>
      <c r="AA266" s="19">
        <v>0</v>
      </c>
    </row>
    <row r="267" spans="1:27" ht="15.95" customHeight="1" x14ac:dyDescent="0.15">
      <c r="A267" s="1">
        <v>256</v>
      </c>
      <c r="B267" s="30">
        <v>1</v>
      </c>
      <c r="C267" s="21" t="s">
        <v>237</v>
      </c>
      <c r="D267" s="22">
        <v>3</v>
      </c>
      <c r="E267" s="22">
        <v>24</v>
      </c>
      <c r="F267" s="16" t="s">
        <v>239</v>
      </c>
      <c r="G267" s="23">
        <v>10</v>
      </c>
      <c r="H267" s="23">
        <v>5</v>
      </c>
      <c r="I267" s="16">
        <v>2</v>
      </c>
      <c r="J267" s="24"/>
      <c r="K267" s="13">
        <v>1</v>
      </c>
      <c r="L267" s="23">
        <v>1</v>
      </c>
      <c r="M267" s="5"/>
      <c r="N267" s="6">
        <v>1</v>
      </c>
      <c r="O267" s="7"/>
      <c r="P267" s="8">
        <v>1</v>
      </c>
      <c r="Q267" s="7"/>
      <c r="R267" s="19">
        <v>2</v>
      </c>
      <c r="S267" s="23"/>
      <c r="T267" s="5"/>
      <c r="U267" s="6"/>
      <c r="V267" s="7"/>
      <c r="W267" s="8"/>
      <c r="X267" s="7"/>
      <c r="Y267" s="7"/>
      <c r="Z267" s="12"/>
      <c r="AA267" s="19">
        <v>0</v>
      </c>
    </row>
    <row r="268" spans="1:27" ht="15.95" customHeight="1" x14ac:dyDescent="0.15">
      <c r="A268" s="1">
        <v>257</v>
      </c>
      <c r="B268" s="30">
        <v>1</v>
      </c>
      <c r="C268" s="21" t="s">
        <v>237</v>
      </c>
      <c r="D268" s="22">
        <v>3</v>
      </c>
      <c r="E268" s="22">
        <v>24</v>
      </c>
      <c r="F268" s="16" t="s">
        <v>239</v>
      </c>
      <c r="G268" s="23">
        <v>10</v>
      </c>
      <c r="H268" s="23">
        <v>4</v>
      </c>
      <c r="I268" s="16">
        <v>2</v>
      </c>
      <c r="J268" s="24"/>
      <c r="K268" s="13">
        <v>1</v>
      </c>
      <c r="L268" s="23">
        <v>1</v>
      </c>
      <c r="M268" s="5"/>
      <c r="N268" s="6"/>
      <c r="O268" s="7">
        <v>1</v>
      </c>
      <c r="P268" s="8"/>
      <c r="Q268" s="7"/>
      <c r="R268" s="19">
        <v>1</v>
      </c>
      <c r="S268" s="23"/>
      <c r="T268" s="5"/>
      <c r="U268" s="6"/>
      <c r="V268" s="7"/>
      <c r="W268" s="8"/>
      <c r="X268" s="7"/>
      <c r="Y268" s="7"/>
      <c r="Z268" s="12"/>
      <c r="AA268" s="19">
        <v>0</v>
      </c>
    </row>
    <row r="269" spans="1:27" ht="15.95" customHeight="1" x14ac:dyDescent="0.15">
      <c r="A269" s="1">
        <v>258</v>
      </c>
      <c r="B269" s="30">
        <v>1</v>
      </c>
      <c r="C269" s="21" t="s">
        <v>237</v>
      </c>
      <c r="D269" s="22">
        <v>3</v>
      </c>
      <c r="E269" s="22">
        <v>24</v>
      </c>
      <c r="F269" s="16" t="s">
        <v>239</v>
      </c>
      <c r="G269" s="23">
        <v>10</v>
      </c>
      <c r="H269" s="23">
        <v>3</v>
      </c>
      <c r="I269" s="16">
        <v>2</v>
      </c>
      <c r="J269" s="24"/>
      <c r="K269" s="13">
        <v>1</v>
      </c>
      <c r="L269" s="23">
        <v>1</v>
      </c>
      <c r="M269" s="5">
        <v>1</v>
      </c>
      <c r="N269" s="6"/>
      <c r="O269" s="7">
        <v>1</v>
      </c>
      <c r="P269" s="8"/>
      <c r="Q269" s="7"/>
      <c r="R269" s="19">
        <v>2</v>
      </c>
      <c r="S269" s="23"/>
      <c r="T269" s="5"/>
      <c r="U269" s="6"/>
      <c r="V269" s="7"/>
      <c r="W269" s="8"/>
      <c r="X269" s="7"/>
      <c r="Y269" s="7"/>
      <c r="Z269" s="12"/>
      <c r="AA269" s="19">
        <v>0</v>
      </c>
    </row>
    <row r="270" spans="1:27" ht="15.95" customHeight="1" x14ac:dyDescent="0.15">
      <c r="A270" s="1">
        <v>259</v>
      </c>
      <c r="B270" s="30">
        <v>1</v>
      </c>
      <c r="C270" s="21" t="s">
        <v>237</v>
      </c>
      <c r="D270" s="22">
        <v>3</v>
      </c>
      <c r="E270" s="22">
        <v>24</v>
      </c>
      <c r="F270" s="16" t="s">
        <v>239</v>
      </c>
      <c r="G270" s="23">
        <v>10</v>
      </c>
      <c r="H270" s="23">
        <v>6</v>
      </c>
      <c r="I270" s="16">
        <v>2</v>
      </c>
      <c r="J270" s="24"/>
      <c r="K270" s="13">
        <v>1</v>
      </c>
      <c r="L270" s="23">
        <v>1</v>
      </c>
      <c r="M270" s="5"/>
      <c r="N270" s="6">
        <v>1</v>
      </c>
      <c r="O270" s="7"/>
      <c r="P270" s="8"/>
      <c r="Q270" s="7"/>
      <c r="R270" s="19">
        <v>1</v>
      </c>
      <c r="S270" s="23"/>
      <c r="T270" s="5"/>
      <c r="U270" s="6"/>
      <c r="V270" s="7"/>
      <c r="W270" s="8"/>
      <c r="X270" s="7"/>
      <c r="Y270" s="7"/>
      <c r="Z270" s="12"/>
      <c r="AA270" s="19">
        <v>0</v>
      </c>
    </row>
    <row r="271" spans="1:27" ht="15.95" customHeight="1" x14ac:dyDescent="0.15">
      <c r="A271" s="1">
        <v>260</v>
      </c>
      <c r="B271" s="30">
        <v>1</v>
      </c>
      <c r="C271" s="21" t="s">
        <v>237</v>
      </c>
      <c r="D271" s="22">
        <v>3</v>
      </c>
      <c r="E271" s="22">
        <v>24</v>
      </c>
      <c r="F271" s="16" t="s">
        <v>239</v>
      </c>
      <c r="G271" s="23">
        <v>10</v>
      </c>
      <c r="H271" s="23">
        <v>2</v>
      </c>
      <c r="I271" s="16">
        <v>2</v>
      </c>
      <c r="J271" s="24"/>
      <c r="K271" s="13">
        <v>3</v>
      </c>
      <c r="L271" s="23">
        <v>1</v>
      </c>
      <c r="M271" s="5"/>
      <c r="N271" s="6">
        <v>1</v>
      </c>
      <c r="O271" s="7"/>
      <c r="P271" s="8"/>
      <c r="Q271" s="7"/>
      <c r="R271" s="19">
        <v>1</v>
      </c>
      <c r="S271" s="23">
        <v>1</v>
      </c>
      <c r="T271" s="5"/>
      <c r="U271" s="6">
        <v>1</v>
      </c>
      <c r="V271" s="7">
        <v>1</v>
      </c>
      <c r="W271" s="8"/>
      <c r="X271" s="7">
        <v>1</v>
      </c>
      <c r="Y271" s="7"/>
      <c r="Z271" s="12"/>
      <c r="AA271" s="19">
        <v>3</v>
      </c>
    </row>
    <row r="272" spans="1:27" ht="15.95" customHeight="1" x14ac:dyDescent="0.15">
      <c r="A272" s="1">
        <v>261</v>
      </c>
      <c r="B272" s="30">
        <v>1</v>
      </c>
      <c r="C272" s="21" t="s">
        <v>237</v>
      </c>
      <c r="D272" s="22">
        <v>3</v>
      </c>
      <c r="E272" s="22">
        <v>24</v>
      </c>
      <c r="F272" s="16" t="s">
        <v>239</v>
      </c>
      <c r="G272" s="23">
        <v>9</v>
      </c>
      <c r="H272" s="23">
        <v>2</v>
      </c>
      <c r="I272" s="16">
        <v>2</v>
      </c>
      <c r="J272" s="24"/>
      <c r="K272" s="13">
        <v>2</v>
      </c>
      <c r="L272" s="23"/>
      <c r="M272" s="5"/>
      <c r="N272" s="6"/>
      <c r="O272" s="7"/>
      <c r="P272" s="8"/>
      <c r="Q272" s="7"/>
      <c r="R272" s="19">
        <v>0</v>
      </c>
      <c r="S272" s="23">
        <v>1</v>
      </c>
      <c r="T272" s="5"/>
      <c r="U272" s="6">
        <v>1</v>
      </c>
      <c r="V272" s="7"/>
      <c r="W272" s="8"/>
      <c r="X272" s="7">
        <v>1</v>
      </c>
      <c r="Y272" s="7"/>
      <c r="Z272" s="12"/>
      <c r="AA272" s="19">
        <v>2</v>
      </c>
    </row>
    <row r="273" spans="1:27" ht="15.95" customHeight="1" x14ac:dyDescent="0.15">
      <c r="A273" s="1">
        <v>262</v>
      </c>
      <c r="B273" s="30">
        <v>1</v>
      </c>
      <c r="C273" s="21" t="s">
        <v>237</v>
      </c>
      <c r="D273" s="22">
        <v>3</v>
      </c>
      <c r="E273" s="22">
        <v>24</v>
      </c>
      <c r="F273" s="16" t="s">
        <v>239</v>
      </c>
      <c r="G273" s="23">
        <v>10</v>
      </c>
      <c r="H273" s="23">
        <v>5</v>
      </c>
      <c r="I273" s="16">
        <v>2</v>
      </c>
      <c r="J273" s="24"/>
      <c r="K273" s="13">
        <v>2</v>
      </c>
      <c r="L273" s="23"/>
      <c r="M273" s="5"/>
      <c r="N273" s="6"/>
      <c r="O273" s="7"/>
      <c r="P273" s="8"/>
      <c r="Q273" s="7"/>
      <c r="R273" s="19">
        <v>0</v>
      </c>
      <c r="S273" s="23">
        <v>1</v>
      </c>
      <c r="T273" s="5"/>
      <c r="U273" s="6"/>
      <c r="V273" s="7"/>
      <c r="W273" s="8"/>
      <c r="X273" s="7"/>
      <c r="Y273" s="7">
        <v>1</v>
      </c>
      <c r="Z273" s="12"/>
      <c r="AA273" s="19">
        <v>1</v>
      </c>
    </row>
    <row r="274" spans="1:27" ht="15.95" customHeight="1" x14ac:dyDescent="0.15">
      <c r="A274" s="1">
        <v>263</v>
      </c>
      <c r="B274" s="30">
        <v>1</v>
      </c>
      <c r="C274" s="21" t="s">
        <v>237</v>
      </c>
      <c r="D274" s="22">
        <v>3</v>
      </c>
      <c r="E274" s="22">
        <v>24</v>
      </c>
      <c r="F274" s="16" t="s">
        <v>239</v>
      </c>
      <c r="G274" s="23">
        <v>10</v>
      </c>
      <c r="H274" s="23">
        <v>3</v>
      </c>
      <c r="I274" s="16">
        <v>2</v>
      </c>
      <c r="J274" s="24"/>
      <c r="K274" s="13">
        <v>1</v>
      </c>
      <c r="L274" s="23">
        <v>1</v>
      </c>
      <c r="M274" s="5"/>
      <c r="N274" s="6"/>
      <c r="O274" s="7">
        <v>1</v>
      </c>
      <c r="P274" s="8"/>
      <c r="Q274" s="7"/>
      <c r="R274" s="19">
        <v>1</v>
      </c>
      <c r="S274" s="23"/>
      <c r="T274" s="5"/>
      <c r="U274" s="6"/>
      <c r="V274" s="7"/>
      <c r="W274" s="8"/>
      <c r="X274" s="7"/>
      <c r="Y274" s="7"/>
      <c r="Z274" s="12"/>
      <c r="AA274" s="19">
        <v>0</v>
      </c>
    </row>
    <row r="275" spans="1:27" ht="15.95" customHeight="1" x14ac:dyDescent="0.15">
      <c r="A275" s="1">
        <v>264</v>
      </c>
      <c r="B275" s="30">
        <v>1</v>
      </c>
      <c r="C275" s="21" t="s">
        <v>237</v>
      </c>
      <c r="D275" s="22">
        <v>3</v>
      </c>
      <c r="E275" s="22">
        <v>24</v>
      </c>
      <c r="F275" s="16" t="s">
        <v>239</v>
      </c>
      <c r="G275" s="23">
        <v>10</v>
      </c>
      <c r="H275" s="23">
        <v>5</v>
      </c>
      <c r="I275" s="16">
        <v>2</v>
      </c>
      <c r="J275" s="24"/>
      <c r="K275" s="13">
        <v>1</v>
      </c>
      <c r="L275" s="23">
        <v>1</v>
      </c>
      <c r="M275" s="5"/>
      <c r="N275" s="6"/>
      <c r="O275" s="7">
        <v>1</v>
      </c>
      <c r="P275" s="8"/>
      <c r="Q275" s="7"/>
      <c r="R275" s="19">
        <v>1</v>
      </c>
      <c r="S275" s="23"/>
      <c r="T275" s="5"/>
      <c r="U275" s="6"/>
      <c r="V275" s="7"/>
      <c r="W275" s="8"/>
      <c r="X275" s="7"/>
      <c r="Y275" s="7"/>
      <c r="Z275" s="12"/>
      <c r="AA275" s="19">
        <v>0</v>
      </c>
    </row>
    <row r="276" spans="1:27" ht="15.95" customHeight="1" x14ac:dyDescent="0.15">
      <c r="A276" s="1">
        <v>265</v>
      </c>
      <c r="B276" s="30">
        <v>1</v>
      </c>
      <c r="C276" s="21" t="s">
        <v>237</v>
      </c>
      <c r="D276" s="22">
        <v>3</v>
      </c>
      <c r="E276" s="22">
        <v>24</v>
      </c>
      <c r="F276" s="16" t="s">
        <v>239</v>
      </c>
      <c r="G276" s="23">
        <v>10</v>
      </c>
      <c r="H276" s="23">
        <v>4</v>
      </c>
      <c r="I276" s="16">
        <v>2</v>
      </c>
      <c r="J276" s="24"/>
      <c r="K276" s="13">
        <v>1</v>
      </c>
      <c r="L276" s="23">
        <v>1</v>
      </c>
      <c r="M276" s="5"/>
      <c r="N276" s="6">
        <v>1</v>
      </c>
      <c r="O276" s="7"/>
      <c r="P276" s="8"/>
      <c r="Q276" s="7"/>
      <c r="R276" s="19">
        <v>1</v>
      </c>
      <c r="S276" s="23"/>
      <c r="T276" s="5"/>
      <c r="U276" s="6"/>
      <c r="V276" s="7"/>
      <c r="W276" s="8"/>
      <c r="X276" s="7"/>
      <c r="Y276" s="7"/>
      <c r="Z276" s="12"/>
      <c r="AA276" s="19">
        <v>0</v>
      </c>
    </row>
    <row r="277" spans="1:27" ht="15.95" customHeight="1" x14ac:dyDescent="0.15">
      <c r="A277" s="1">
        <v>266</v>
      </c>
      <c r="B277" s="30">
        <v>1</v>
      </c>
      <c r="C277" s="21" t="s">
        <v>237</v>
      </c>
      <c r="D277" s="22">
        <v>3</v>
      </c>
      <c r="E277" s="22">
        <v>24</v>
      </c>
      <c r="F277" s="16" t="s">
        <v>239</v>
      </c>
      <c r="G277" s="23">
        <v>10</v>
      </c>
      <c r="H277" s="23">
        <v>8</v>
      </c>
      <c r="I277" s="16">
        <v>2</v>
      </c>
      <c r="J277" s="24"/>
      <c r="K277" s="13">
        <v>1</v>
      </c>
      <c r="L277" s="23">
        <v>1</v>
      </c>
      <c r="M277" s="5"/>
      <c r="N277" s="6">
        <v>1</v>
      </c>
      <c r="O277" s="7"/>
      <c r="P277" s="8"/>
      <c r="Q277" s="7"/>
      <c r="R277" s="19">
        <v>1</v>
      </c>
      <c r="S277" s="23"/>
      <c r="T277" s="5"/>
      <c r="U277" s="6"/>
      <c r="V277" s="7"/>
      <c r="W277" s="8"/>
      <c r="X277" s="7"/>
      <c r="Y277" s="7"/>
      <c r="Z277" s="12"/>
      <c r="AA277" s="19">
        <v>0</v>
      </c>
    </row>
    <row r="278" spans="1:27" ht="15.95" customHeight="1" x14ac:dyDescent="0.15">
      <c r="A278" s="1">
        <v>267</v>
      </c>
      <c r="B278" s="30">
        <v>1</v>
      </c>
      <c r="C278" s="21" t="s">
        <v>237</v>
      </c>
      <c r="D278" s="22">
        <v>3</v>
      </c>
      <c r="E278" s="22">
        <v>24</v>
      </c>
      <c r="F278" s="16" t="s">
        <v>239</v>
      </c>
      <c r="G278" s="23">
        <v>9</v>
      </c>
      <c r="H278" s="23">
        <v>3</v>
      </c>
      <c r="I278" s="16">
        <v>2</v>
      </c>
      <c r="J278" s="24"/>
      <c r="K278" s="13">
        <v>3</v>
      </c>
      <c r="L278" s="23">
        <v>1</v>
      </c>
      <c r="M278" s="5">
        <v>1</v>
      </c>
      <c r="N278" s="6">
        <v>1</v>
      </c>
      <c r="O278" s="7"/>
      <c r="P278" s="8"/>
      <c r="Q278" s="7"/>
      <c r="R278" s="19">
        <v>2</v>
      </c>
      <c r="S278" s="23">
        <v>1</v>
      </c>
      <c r="T278" s="5">
        <v>2</v>
      </c>
      <c r="U278" s="6"/>
      <c r="V278" s="7"/>
      <c r="W278" s="8"/>
      <c r="X278" s="7"/>
      <c r="Y278" s="7"/>
      <c r="Z278" s="12"/>
      <c r="AA278" s="19">
        <v>2</v>
      </c>
    </row>
    <row r="279" spans="1:27" ht="15.95" customHeight="1" x14ac:dyDescent="0.15">
      <c r="A279" s="1">
        <v>268</v>
      </c>
      <c r="B279" s="30">
        <v>1</v>
      </c>
      <c r="C279" s="21" t="s">
        <v>237</v>
      </c>
      <c r="D279" s="22">
        <v>3</v>
      </c>
      <c r="E279" s="22">
        <v>24</v>
      </c>
      <c r="F279" s="16" t="s">
        <v>239</v>
      </c>
      <c r="G279" s="23">
        <v>10</v>
      </c>
      <c r="H279" s="23">
        <v>8</v>
      </c>
      <c r="I279" s="16">
        <v>2</v>
      </c>
      <c r="J279" s="24"/>
      <c r="K279" s="13">
        <v>1</v>
      </c>
      <c r="L279" s="23">
        <v>1</v>
      </c>
      <c r="M279" s="5"/>
      <c r="N279" s="6"/>
      <c r="O279" s="7">
        <v>1</v>
      </c>
      <c r="P279" s="8"/>
      <c r="Q279" s="7"/>
      <c r="R279" s="19">
        <v>1</v>
      </c>
      <c r="S279" s="23"/>
      <c r="T279" s="5"/>
      <c r="U279" s="6"/>
      <c r="V279" s="7"/>
      <c r="W279" s="8"/>
      <c r="X279" s="7"/>
      <c r="Y279" s="7"/>
      <c r="Z279" s="12"/>
      <c r="AA279" s="19">
        <v>0</v>
      </c>
    </row>
    <row r="280" spans="1:27" ht="15.95" customHeight="1" x14ac:dyDescent="0.15">
      <c r="A280" s="1">
        <v>269</v>
      </c>
      <c r="B280" s="30">
        <v>1</v>
      </c>
      <c r="C280" s="21" t="s">
        <v>237</v>
      </c>
      <c r="D280" s="22">
        <v>3</v>
      </c>
      <c r="E280" s="22">
        <v>24</v>
      </c>
      <c r="F280" s="16" t="s">
        <v>239</v>
      </c>
      <c r="G280" s="23">
        <v>10</v>
      </c>
      <c r="H280" s="23">
        <v>5</v>
      </c>
      <c r="I280" s="16">
        <v>2</v>
      </c>
      <c r="J280" s="24"/>
      <c r="K280" s="13">
        <v>1</v>
      </c>
      <c r="L280" s="23">
        <v>1</v>
      </c>
      <c r="M280" s="5"/>
      <c r="N280" s="6"/>
      <c r="O280" s="7">
        <v>1</v>
      </c>
      <c r="P280" s="8"/>
      <c r="Q280" s="7"/>
      <c r="R280" s="19">
        <v>1</v>
      </c>
      <c r="S280" s="23"/>
      <c r="T280" s="5"/>
      <c r="U280" s="6"/>
      <c r="V280" s="7"/>
      <c r="W280" s="8"/>
      <c r="X280" s="7"/>
      <c r="Y280" s="7"/>
      <c r="Z280" s="12"/>
      <c r="AA280" s="19">
        <v>0</v>
      </c>
    </row>
    <row r="281" spans="1:27" ht="15.95" customHeight="1" x14ac:dyDescent="0.15">
      <c r="A281" s="1">
        <v>270</v>
      </c>
      <c r="B281" s="30">
        <v>1</v>
      </c>
      <c r="C281" s="21" t="s">
        <v>237</v>
      </c>
      <c r="D281" s="22">
        <v>3</v>
      </c>
      <c r="E281" s="22">
        <v>24</v>
      </c>
      <c r="F281" s="16" t="s">
        <v>239</v>
      </c>
      <c r="G281" s="23">
        <v>9</v>
      </c>
      <c r="H281" s="23">
        <v>4</v>
      </c>
      <c r="I281" s="16">
        <v>2</v>
      </c>
      <c r="J281" s="24"/>
      <c r="K281" s="13">
        <v>2</v>
      </c>
      <c r="L281" s="23"/>
      <c r="M281" s="5"/>
      <c r="N281" s="6"/>
      <c r="O281" s="7"/>
      <c r="P281" s="8"/>
      <c r="Q281" s="7"/>
      <c r="R281" s="19">
        <v>0</v>
      </c>
      <c r="S281" s="23">
        <v>1</v>
      </c>
      <c r="T281" s="5"/>
      <c r="U281" s="6"/>
      <c r="V281" s="7"/>
      <c r="W281" s="8"/>
      <c r="X281" s="7">
        <v>1</v>
      </c>
      <c r="Y281" s="7"/>
      <c r="Z281" s="12"/>
      <c r="AA281" s="19">
        <v>1</v>
      </c>
    </row>
    <row r="282" spans="1:27" ht="15.95" customHeight="1" x14ac:dyDescent="0.15">
      <c r="A282" s="1">
        <v>271</v>
      </c>
      <c r="B282" s="30">
        <v>1</v>
      </c>
      <c r="C282" s="21" t="s">
        <v>237</v>
      </c>
      <c r="D282" s="22">
        <v>3</v>
      </c>
      <c r="E282" s="22">
        <v>24</v>
      </c>
      <c r="F282" s="16" t="s">
        <v>239</v>
      </c>
      <c r="G282" s="23">
        <v>9</v>
      </c>
      <c r="H282" s="23">
        <v>2</v>
      </c>
      <c r="I282" s="16">
        <v>2</v>
      </c>
      <c r="J282" s="24"/>
      <c r="K282" s="13">
        <v>2</v>
      </c>
      <c r="L282" s="23"/>
      <c r="M282" s="5"/>
      <c r="N282" s="6"/>
      <c r="O282" s="7"/>
      <c r="P282" s="8"/>
      <c r="Q282" s="7"/>
      <c r="R282" s="19">
        <v>0</v>
      </c>
      <c r="S282" s="23">
        <v>1</v>
      </c>
      <c r="T282" s="5"/>
      <c r="U282" s="6">
        <v>1</v>
      </c>
      <c r="V282" s="7"/>
      <c r="W282" s="8"/>
      <c r="X282" s="7"/>
      <c r="Y282" s="7"/>
      <c r="Z282" s="12"/>
      <c r="AA282" s="19">
        <v>1</v>
      </c>
    </row>
    <row r="283" spans="1:27" ht="15.95" customHeight="1" x14ac:dyDescent="0.15">
      <c r="A283" s="1">
        <v>272</v>
      </c>
      <c r="B283" s="30">
        <v>1</v>
      </c>
      <c r="C283" s="21" t="s">
        <v>237</v>
      </c>
      <c r="D283" s="22">
        <v>3</v>
      </c>
      <c r="E283" s="22">
        <v>24</v>
      </c>
      <c r="F283" s="16" t="s">
        <v>239</v>
      </c>
      <c r="G283" s="23">
        <v>9</v>
      </c>
      <c r="H283" s="23">
        <v>2</v>
      </c>
      <c r="I283" s="16">
        <v>2</v>
      </c>
      <c r="J283" s="24"/>
      <c r="K283" s="13">
        <v>1</v>
      </c>
      <c r="L283" s="23">
        <v>1</v>
      </c>
      <c r="M283" s="5"/>
      <c r="N283" s="6">
        <v>1</v>
      </c>
      <c r="O283" s="7"/>
      <c r="P283" s="8"/>
      <c r="Q283" s="7"/>
      <c r="R283" s="19">
        <v>1</v>
      </c>
      <c r="S283" s="23"/>
      <c r="T283" s="5"/>
      <c r="U283" s="6"/>
      <c r="V283" s="7"/>
      <c r="W283" s="8"/>
      <c r="X283" s="7"/>
      <c r="Y283" s="7"/>
      <c r="Z283" s="12"/>
      <c r="AA283" s="19">
        <v>0</v>
      </c>
    </row>
    <row r="284" spans="1:27" ht="15.95" customHeight="1" x14ac:dyDescent="0.15">
      <c r="A284" s="1">
        <v>273</v>
      </c>
      <c r="B284" s="30">
        <v>1</v>
      </c>
      <c r="C284" s="21" t="s">
        <v>237</v>
      </c>
      <c r="D284" s="22">
        <v>3</v>
      </c>
      <c r="E284" s="22">
        <v>24</v>
      </c>
      <c r="F284" s="16" t="s">
        <v>239</v>
      </c>
      <c r="G284" s="23">
        <v>9</v>
      </c>
      <c r="H284" s="23">
        <v>4</v>
      </c>
      <c r="I284" s="16">
        <v>2</v>
      </c>
      <c r="J284" s="24"/>
      <c r="K284" s="13">
        <v>1</v>
      </c>
      <c r="L284" s="23">
        <v>1</v>
      </c>
      <c r="M284" s="5"/>
      <c r="N284" s="6">
        <v>1</v>
      </c>
      <c r="O284" s="7"/>
      <c r="P284" s="8"/>
      <c r="Q284" s="7"/>
      <c r="R284" s="19">
        <v>1</v>
      </c>
      <c r="S284" s="23"/>
      <c r="T284" s="5"/>
      <c r="U284" s="6"/>
      <c r="V284" s="7"/>
      <c r="W284" s="8"/>
      <c r="X284" s="7"/>
      <c r="Y284" s="7"/>
      <c r="Z284" s="12"/>
      <c r="AA284" s="19">
        <v>0</v>
      </c>
    </row>
    <row r="285" spans="1:27" ht="15.95" customHeight="1" x14ac:dyDescent="0.15">
      <c r="A285" s="1">
        <v>274</v>
      </c>
      <c r="B285" s="30">
        <v>1</v>
      </c>
      <c r="C285" s="21" t="s">
        <v>237</v>
      </c>
      <c r="D285" s="22">
        <v>3</v>
      </c>
      <c r="E285" s="22">
        <v>24</v>
      </c>
      <c r="F285" s="16" t="s">
        <v>239</v>
      </c>
      <c r="G285" s="23">
        <v>9</v>
      </c>
      <c r="H285" s="23">
        <v>2</v>
      </c>
      <c r="I285" s="16">
        <v>2</v>
      </c>
      <c r="J285" s="24"/>
      <c r="K285" s="13">
        <v>1</v>
      </c>
      <c r="L285" s="23">
        <v>1</v>
      </c>
      <c r="M285" s="5"/>
      <c r="N285" s="6">
        <v>1</v>
      </c>
      <c r="O285" s="7"/>
      <c r="P285" s="8"/>
      <c r="Q285" s="7"/>
      <c r="R285" s="19">
        <v>1</v>
      </c>
      <c r="S285" s="23"/>
      <c r="T285" s="5"/>
      <c r="U285" s="6"/>
      <c r="V285" s="7"/>
      <c r="W285" s="8"/>
      <c r="X285" s="7"/>
      <c r="Y285" s="7"/>
      <c r="Z285" s="12"/>
      <c r="AA285" s="19">
        <v>0</v>
      </c>
    </row>
    <row r="286" spans="1:27" ht="15.95" customHeight="1" x14ac:dyDescent="0.15">
      <c r="A286" s="1">
        <v>275</v>
      </c>
      <c r="B286" s="30">
        <v>1</v>
      </c>
      <c r="C286" s="21" t="s">
        <v>237</v>
      </c>
      <c r="D286" s="22">
        <v>3</v>
      </c>
      <c r="E286" s="22">
        <v>24</v>
      </c>
      <c r="F286" s="16" t="s">
        <v>239</v>
      </c>
      <c r="G286" s="23">
        <v>9</v>
      </c>
      <c r="H286" s="23">
        <v>8</v>
      </c>
      <c r="I286" s="16">
        <v>2</v>
      </c>
      <c r="J286" s="24"/>
      <c r="K286" s="13">
        <v>1</v>
      </c>
      <c r="L286" s="23">
        <v>1</v>
      </c>
      <c r="M286" s="5"/>
      <c r="N286" s="6"/>
      <c r="O286" s="7">
        <v>1</v>
      </c>
      <c r="P286" s="8"/>
      <c r="Q286" s="7"/>
      <c r="R286" s="19">
        <v>1</v>
      </c>
      <c r="S286" s="23"/>
      <c r="T286" s="5"/>
      <c r="U286" s="6"/>
      <c r="V286" s="7"/>
      <c r="W286" s="8"/>
      <c r="X286" s="7"/>
      <c r="Y286" s="7"/>
      <c r="Z286" s="12"/>
      <c r="AA286" s="19">
        <v>0</v>
      </c>
    </row>
    <row r="287" spans="1:27" ht="15.95" customHeight="1" x14ac:dyDescent="0.15">
      <c r="A287" s="1">
        <v>276</v>
      </c>
      <c r="B287" s="30">
        <v>1</v>
      </c>
      <c r="C287" s="21" t="s">
        <v>237</v>
      </c>
      <c r="D287" s="22">
        <v>3</v>
      </c>
      <c r="E287" s="22">
        <v>24</v>
      </c>
      <c r="F287" s="16" t="s">
        <v>239</v>
      </c>
      <c r="G287" s="23">
        <v>9</v>
      </c>
      <c r="H287" s="23">
        <v>5</v>
      </c>
      <c r="I287" s="16">
        <v>2</v>
      </c>
      <c r="J287" s="24"/>
      <c r="K287" s="13">
        <v>1</v>
      </c>
      <c r="L287" s="23">
        <v>1</v>
      </c>
      <c r="M287" s="5"/>
      <c r="N287" s="6"/>
      <c r="O287" s="7">
        <v>1</v>
      </c>
      <c r="P287" s="8"/>
      <c r="Q287" s="7"/>
      <c r="R287" s="19">
        <v>1</v>
      </c>
      <c r="S287" s="23"/>
      <c r="T287" s="5"/>
      <c r="U287" s="6"/>
      <c r="V287" s="7"/>
      <c r="W287" s="8"/>
      <c r="X287" s="7"/>
      <c r="Y287" s="7"/>
      <c r="Z287" s="12"/>
      <c r="AA287" s="19">
        <v>0</v>
      </c>
    </row>
    <row r="288" spans="1:27" ht="15.95" customHeight="1" x14ac:dyDescent="0.15">
      <c r="A288" s="1">
        <v>277</v>
      </c>
      <c r="B288" s="30">
        <v>1</v>
      </c>
      <c r="C288" s="21" t="s">
        <v>237</v>
      </c>
      <c r="D288" s="22">
        <v>3</v>
      </c>
      <c r="E288" s="22">
        <v>24</v>
      </c>
      <c r="F288" s="16" t="s">
        <v>239</v>
      </c>
      <c r="G288" s="23">
        <v>9</v>
      </c>
      <c r="H288" s="23">
        <v>8</v>
      </c>
      <c r="I288" s="16">
        <v>2</v>
      </c>
      <c r="J288" s="24"/>
      <c r="K288" s="13">
        <v>1</v>
      </c>
      <c r="L288" s="23">
        <v>1</v>
      </c>
      <c r="M288" s="5"/>
      <c r="N288" s="6">
        <v>1</v>
      </c>
      <c r="O288" s="7"/>
      <c r="P288" s="8"/>
      <c r="Q288" s="7"/>
      <c r="R288" s="19">
        <v>1</v>
      </c>
      <c r="S288" s="23"/>
      <c r="T288" s="5"/>
      <c r="U288" s="6"/>
      <c r="V288" s="7"/>
      <c r="W288" s="8"/>
      <c r="X288" s="7"/>
      <c r="Y288" s="7"/>
      <c r="Z288" s="12"/>
      <c r="AA288" s="19">
        <v>0</v>
      </c>
    </row>
    <row r="289" spans="1:27" ht="15.95" customHeight="1" x14ac:dyDescent="0.15">
      <c r="A289" s="1">
        <v>278</v>
      </c>
      <c r="B289" s="30">
        <v>1</v>
      </c>
      <c r="C289" s="21" t="s">
        <v>237</v>
      </c>
      <c r="D289" s="22">
        <v>3</v>
      </c>
      <c r="E289" s="22">
        <v>24</v>
      </c>
      <c r="F289" s="16" t="s">
        <v>239</v>
      </c>
      <c r="G289" s="23">
        <v>9</v>
      </c>
      <c r="H289" s="23">
        <v>5</v>
      </c>
      <c r="I289" s="16">
        <v>2</v>
      </c>
      <c r="J289" s="24"/>
      <c r="K289" s="13">
        <v>3</v>
      </c>
      <c r="L289" s="23">
        <v>2</v>
      </c>
      <c r="M289" s="5"/>
      <c r="N289" s="6">
        <v>1</v>
      </c>
      <c r="O289" s="7"/>
      <c r="P289" s="8"/>
      <c r="Q289" s="7"/>
      <c r="R289" s="19">
        <v>1</v>
      </c>
      <c r="S289" s="23">
        <v>2</v>
      </c>
      <c r="T289" s="5"/>
      <c r="U289" s="6">
        <v>1</v>
      </c>
      <c r="V289" s="7"/>
      <c r="W289" s="8"/>
      <c r="X289" s="7"/>
      <c r="Y289" s="7"/>
      <c r="Z289" s="12"/>
      <c r="AA289" s="19">
        <v>1</v>
      </c>
    </row>
    <row r="290" spans="1:27" ht="15.95" customHeight="1" x14ac:dyDescent="0.15">
      <c r="A290" s="1">
        <v>279</v>
      </c>
      <c r="B290" s="30">
        <v>1</v>
      </c>
      <c r="C290" s="21" t="s">
        <v>237</v>
      </c>
      <c r="D290" s="22">
        <v>3</v>
      </c>
      <c r="E290" s="22">
        <v>24</v>
      </c>
      <c r="F290" s="16" t="s">
        <v>239</v>
      </c>
      <c r="G290" s="23">
        <v>9</v>
      </c>
      <c r="H290" s="23">
        <v>4</v>
      </c>
      <c r="I290" s="16">
        <v>2</v>
      </c>
      <c r="J290" s="24"/>
      <c r="K290" s="13">
        <v>1</v>
      </c>
      <c r="L290" s="23">
        <v>1</v>
      </c>
      <c r="M290" s="5"/>
      <c r="N290" s="6"/>
      <c r="O290" s="7"/>
      <c r="P290" s="8">
        <v>1</v>
      </c>
      <c r="Q290" s="7"/>
      <c r="R290" s="19">
        <v>1</v>
      </c>
      <c r="S290" s="23"/>
      <c r="T290" s="5"/>
      <c r="U290" s="6"/>
      <c r="V290" s="7"/>
      <c r="W290" s="8"/>
      <c r="X290" s="7"/>
      <c r="Y290" s="7"/>
      <c r="Z290" s="12"/>
      <c r="AA290" s="19">
        <v>0</v>
      </c>
    </row>
    <row r="291" spans="1:27" ht="15.95" customHeight="1" x14ac:dyDescent="0.15">
      <c r="A291" s="1">
        <v>280</v>
      </c>
      <c r="B291" s="30">
        <v>1</v>
      </c>
      <c r="C291" s="21" t="s">
        <v>237</v>
      </c>
      <c r="D291" s="22">
        <v>3</v>
      </c>
      <c r="E291" s="22">
        <v>24</v>
      </c>
      <c r="F291" s="16" t="s">
        <v>239</v>
      </c>
      <c r="G291" s="23">
        <v>9</v>
      </c>
      <c r="H291" s="23">
        <v>8</v>
      </c>
      <c r="I291" s="16">
        <v>2</v>
      </c>
      <c r="J291" s="24"/>
      <c r="K291" s="13">
        <v>1</v>
      </c>
      <c r="L291" s="23">
        <v>1</v>
      </c>
      <c r="M291" s="5"/>
      <c r="N291" s="6"/>
      <c r="O291" s="7">
        <v>1</v>
      </c>
      <c r="P291" s="8"/>
      <c r="Q291" s="7"/>
      <c r="R291" s="19">
        <v>1</v>
      </c>
      <c r="S291" s="23"/>
      <c r="T291" s="5"/>
      <c r="U291" s="6"/>
      <c r="V291" s="7"/>
      <c r="W291" s="8"/>
      <c r="X291" s="7"/>
      <c r="Y291" s="7"/>
      <c r="Z291" s="12"/>
      <c r="AA291" s="19">
        <v>0</v>
      </c>
    </row>
    <row r="292" spans="1:27" ht="15.95" customHeight="1" x14ac:dyDescent="0.15">
      <c r="A292" s="1">
        <v>281</v>
      </c>
      <c r="B292" s="30">
        <v>1</v>
      </c>
      <c r="C292" s="21" t="s">
        <v>237</v>
      </c>
      <c r="D292" s="22">
        <v>3</v>
      </c>
      <c r="E292" s="22">
        <v>24</v>
      </c>
      <c r="F292" s="16" t="s">
        <v>239</v>
      </c>
      <c r="G292" s="23">
        <v>9</v>
      </c>
      <c r="H292" s="23">
        <v>5</v>
      </c>
      <c r="I292" s="16">
        <v>2</v>
      </c>
      <c r="J292" s="24"/>
      <c r="K292" s="13">
        <v>1</v>
      </c>
      <c r="L292" s="23">
        <v>1</v>
      </c>
      <c r="M292" s="5"/>
      <c r="N292" s="6">
        <v>1</v>
      </c>
      <c r="O292" s="7">
        <v>1</v>
      </c>
      <c r="P292" s="8"/>
      <c r="Q292" s="7"/>
      <c r="R292" s="19">
        <v>2</v>
      </c>
      <c r="S292" s="23"/>
      <c r="T292" s="5"/>
      <c r="U292" s="6"/>
      <c r="V292" s="7"/>
      <c r="W292" s="8"/>
      <c r="X292" s="7"/>
      <c r="Y292" s="7"/>
      <c r="Z292" s="12"/>
      <c r="AA292" s="19">
        <v>0</v>
      </c>
    </row>
    <row r="293" spans="1:27" ht="15.95" customHeight="1" x14ac:dyDescent="0.15">
      <c r="A293" s="1">
        <v>282</v>
      </c>
      <c r="B293" s="30">
        <v>1</v>
      </c>
      <c r="C293" s="21" t="s">
        <v>237</v>
      </c>
      <c r="D293" s="22">
        <v>3</v>
      </c>
      <c r="E293" s="22">
        <v>24</v>
      </c>
      <c r="F293" s="16" t="s">
        <v>239</v>
      </c>
      <c r="G293" s="23">
        <v>9</v>
      </c>
      <c r="H293" s="23">
        <v>5</v>
      </c>
      <c r="I293" s="16">
        <v>2</v>
      </c>
      <c r="J293" s="24"/>
      <c r="K293" s="13">
        <v>2</v>
      </c>
      <c r="L293" s="23"/>
      <c r="M293" s="5"/>
      <c r="N293" s="6"/>
      <c r="O293" s="7"/>
      <c r="P293" s="8"/>
      <c r="Q293" s="7"/>
      <c r="R293" s="19">
        <v>0</v>
      </c>
      <c r="S293" s="23">
        <v>1</v>
      </c>
      <c r="T293" s="5"/>
      <c r="U293" s="6"/>
      <c r="V293" s="7"/>
      <c r="W293" s="8"/>
      <c r="X293" s="7"/>
      <c r="Y293" s="7">
        <v>3</v>
      </c>
      <c r="Z293" s="12"/>
      <c r="AA293" s="19">
        <v>3</v>
      </c>
    </row>
    <row r="294" spans="1:27" ht="15.95" customHeight="1" x14ac:dyDescent="0.15">
      <c r="A294" s="1">
        <v>283</v>
      </c>
      <c r="B294" s="30">
        <v>1</v>
      </c>
      <c r="C294" s="21" t="s">
        <v>237</v>
      </c>
      <c r="D294" s="22">
        <v>3</v>
      </c>
      <c r="E294" s="22">
        <v>24</v>
      </c>
      <c r="F294" s="16" t="s">
        <v>239</v>
      </c>
      <c r="G294" s="23">
        <v>9</v>
      </c>
      <c r="H294" s="23">
        <v>4</v>
      </c>
      <c r="I294" s="16">
        <v>2</v>
      </c>
      <c r="J294" s="24"/>
      <c r="K294" s="13">
        <v>2</v>
      </c>
      <c r="L294" s="23"/>
      <c r="M294" s="5"/>
      <c r="N294" s="6"/>
      <c r="O294" s="7"/>
      <c r="P294" s="8"/>
      <c r="Q294" s="7"/>
      <c r="R294" s="19">
        <v>0</v>
      </c>
      <c r="S294" s="23">
        <v>1</v>
      </c>
      <c r="T294" s="5"/>
      <c r="U294" s="6"/>
      <c r="V294" s="7"/>
      <c r="W294" s="8"/>
      <c r="X294" s="7"/>
      <c r="Y294" s="7">
        <v>1</v>
      </c>
      <c r="Z294" s="12"/>
      <c r="AA294" s="19">
        <v>1</v>
      </c>
    </row>
    <row r="295" spans="1:27" ht="15.95" customHeight="1" x14ac:dyDescent="0.15">
      <c r="A295" s="1">
        <v>284</v>
      </c>
      <c r="B295" s="30">
        <v>1</v>
      </c>
      <c r="C295" s="21" t="s">
        <v>237</v>
      </c>
      <c r="D295" s="22">
        <v>3</v>
      </c>
      <c r="E295" s="22">
        <v>24</v>
      </c>
      <c r="F295" s="16" t="s">
        <v>239</v>
      </c>
      <c r="G295" s="23">
        <v>9</v>
      </c>
      <c r="H295" s="23">
        <v>8</v>
      </c>
      <c r="I295" s="16">
        <v>2</v>
      </c>
      <c r="J295" s="24"/>
      <c r="K295" s="13">
        <v>2</v>
      </c>
      <c r="L295" s="23"/>
      <c r="M295" s="5"/>
      <c r="N295" s="6"/>
      <c r="O295" s="7"/>
      <c r="P295" s="8"/>
      <c r="Q295" s="7"/>
      <c r="R295" s="19">
        <v>0</v>
      </c>
      <c r="S295" s="23">
        <v>1</v>
      </c>
      <c r="T295" s="5"/>
      <c r="U295" s="6"/>
      <c r="V295" s="7"/>
      <c r="W295" s="8"/>
      <c r="X295" s="7"/>
      <c r="Y295" s="7">
        <v>1</v>
      </c>
      <c r="Z295" s="12"/>
      <c r="AA295" s="19">
        <v>1</v>
      </c>
    </row>
    <row r="296" spans="1:27" ht="15.95" customHeight="1" x14ac:dyDescent="0.15">
      <c r="A296" s="1">
        <v>285</v>
      </c>
      <c r="B296" s="30">
        <v>1</v>
      </c>
      <c r="C296" s="21" t="s">
        <v>237</v>
      </c>
      <c r="D296" s="22">
        <v>3</v>
      </c>
      <c r="E296" s="22">
        <v>24</v>
      </c>
      <c r="F296" s="16" t="s">
        <v>239</v>
      </c>
      <c r="G296" s="23">
        <v>9</v>
      </c>
      <c r="H296" s="23">
        <v>6</v>
      </c>
      <c r="I296" s="16">
        <v>2</v>
      </c>
      <c r="J296" s="24"/>
      <c r="K296" s="13">
        <v>1</v>
      </c>
      <c r="L296" s="23">
        <v>1</v>
      </c>
      <c r="M296" s="5"/>
      <c r="N296" s="6"/>
      <c r="O296" s="7">
        <v>1</v>
      </c>
      <c r="P296" s="8"/>
      <c r="Q296" s="7"/>
      <c r="R296" s="19">
        <v>1</v>
      </c>
      <c r="S296" s="23"/>
      <c r="T296" s="5"/>
      <c r="U296" s="6"/>
      <c r="V296" s="7"/>
      <c r="W296" s="8"/>
      <c r="X296" s="7"/>
      <c r="Y296" s="7"/>
      <c r="Z296" s="12"/>
      <c r="AA296" s="19">
        <v>0</v>
      </c>
    </row>
    <row r="297" spans="1:27" ht="15.95" customHeight="1" x14ac:dyDescent="0.15">
      <c r="A297" s="1">
        <v>286</v>
      </c>
      <c r="B297" s="30">
        <v>1</v>
      </c>
      <c r="C297" s="21" t="s">
        <v>237</v>
      </c>
      <c r="D297" s="22">
        <v>3</v>
      </c>
      <c r="E297" s="22">
        <v>24</v>
      </c>
      <c r="F297" s="16" t="s">
        <v>239</v>
      </c>
      <c r="G297" s="23">
        <v>9</v>
      </c>
      <c r="H297" s="23">
        <v>3</v>
      </c>
      <c r="I297" s="16">
        <v>2</v>
      </c>
      <c r="J297" s="24"/>
      <c r="K297" s="13">
        <v>1</v>
      </c>
      <c r="L297" s="23">
        <v>1</v>
      </c>
      <c r="M297" s="5"/>
      <c r="N297" s="6">
        <v>1</v>
      </c>
      <c r="O297" s="7">
        <v>1</v>
      </c>
      <c r="P297" s="8"/>
      <c r="Q297" s="7"/>
      <c r="R297" s="19">
        <v>2</v>
      </c>
      <c r="S297" s="23"/>
      <c r="T297" s="5"/>
      <c r="U297" s="6"/>
      <c r="V297" s="7"/>
      <c r="W297" s="8"/>
      <c r="X297" s="7"/>
      <c r="Y297" s="7"/>
      <c r="Z297" s="12"/>
      <c r="AA297" s="19">
        <v>0</v>
      </c>
    </row>
    <row r="298" spans="1:27" ht="15.95" customHeight="1" x14ac:dyDescent="0.15">
      <c r="A298" s="1">
        <v>287</v>
      </c>
      <c r="B298" s="30">
        <v>1</v>
      </c>
      <c r="C298" s="21" t="s">
        <v>237</v>
      </c>
      <c r="D298" s="22">
        <v>3</v>
      </c>
      <c r="E298" s="22">
        <v>24</v>
      </c>
      <c r="F298" s="16" t="s">
        <v>239</v>
      </c>
      <c r="G298" s="23">
        <v>9</v>
      </c>
      <c r="H298" s="23">
        <v>5</v>
      </c>
      <c r="I298" s="16">
        <v>2</v>
      </c>
      <c r="J298" s="24"/>
      <c r="K298" s="13">
        <v>1</v>
      </c>
      <c r="L298" s="23">
        <v>1</v>
      </c>
      <c r="M298" s="5"/>
      <c r="N298" s="6">
        <v>1</v>
      </c>
      <c r="O298" s="7"/>
      <c r="P298" s="8"/>
      <c r="Q298" s="7"/>
      <c r="R298" s="19">
        <v>1</v>
      </c>
      <c r="S298" s="23"/>
      <c r="T298" s="5"/>
      <c r="U298" s="6"/>
      <c r="V298" s="7"/>
      <c r="W298" s="8"/>
      <c r="X298" s="7"/>
      <c r="Y298" s="7"/>
      <c r="Z298" s="12"/>
      <c r="AA298" s="19">
        <v>0</v>
      </c>
    </row>
    <row r="299" spans="1:27" ht="15.95" customHeight="1" x14ac:dyDescent="0.15">
      <c r="A299" s="1">
        <v>288</v>
      </c>
      <c r="B299" s="30">
        <v>1</v>
      </c>
      <c r="C299" s="21" t="s">
        <v>237</v>
      </c>
      <c r="D299" s="22">
        <v>3</v>
      </c>
      <c r="E299" s="22">
        <v>24</v>
      </c>
      <c r="F299" s="16" t="s">
        <v>239</v>
      </c>
      <c r="G299" s="23">
        <v>9</v>
      </c>
      <c r="H299" s="23">
        <v>4</v>
      </c>
      <c r="I299" s="16">
        <v>2</v>
      </c>
      <c r="J299" s="24"/>
      <c r="K299" s="13">
        <v>1</v>
      </c>
      <c r="L299" s="23">
        <v>1</v>
      </c>
      <c r="M299" s="5"/>
      <c r="N299" s="6">
        <v>1</v>
      </c>
      <c r="O299" s="7">
        <v>1</v>
      </c>
      <c r="P299" s="8"/>
      <c r="Q299" s="7"/>
      <c r="R299" s="19">
        <v>2</v>
      </c>
      <c r="S299" s="23"/>
      <c r="T299" s="5"/>
      <c r="U299" s="6"/>
      <c r="V299" s="7"/>
      <c r="W299" s="8"/>
      <c r="X299" s="7"/>
      <c r="Y299" s="7"/>
      <c r="Z299" s="12"/>
      <c r="AA299" s="19">
        <v>0</v>
      </c>
    </row>
    <row r="300" spans="1:27" ht="15.95" customHeight="1" x14ac:dyDescent="0.15">
      <c r="A300" s="1">
        <v>289</v>
      </c>
      <c r="B300" s="30">
        <v>1</v>
      </c>
      <c r="C300" s="21" t="s">
        <v>237</v>
      </c>
      <c r="D300" s="22">
        <v>3</v>
      </c>
      <c r="E300" s="22">
        <v>24</v>
      </c>
      <c r="F300" s="16" t="s">
        <v>239</v>
      </c>
      <c r="G300" s="23">
        <v>9</v>
      </c>
      <c r="H300" s="23">
        <v>6</v>
      </c>
      <c r="I300" s="16">
        <v>2</v>
      </c>
      <c r="J300" s="24"/>
      <c r="K300" s="13">
        <v>1</v>
      </c>
      <c r="L300" s="23">
        <v>1</v>
      </c>
      <c r="M300" s="5"/>
      <c r="N300" s="6">
        <v>1</v>
      </c>
      <c r="O300" s="7"/>
      <c r="P300" s="8"/>
      <c r="Q300" s="7"/>
      <c r="R300" s="19">
        <v>1</v>
      </c>
      <c r="S300" s="23"/>
      <c r="T300" s="5"/>
      <c r="U300" s="6"/>
      <c r="V300" s="7"/>
      <c r="W300" s="8"/>
      <c r="X300" s="7"/>
      <c r="Y300" s="7"/>
      <c r="Z300" s="12"/>
      <c r="AA300" s="19">
        <v>0</v>
      </c>
    </row>
    <row r="301" spans="1:27" ht="15.95" customHeight="1" x14ac:dyDescent="0.15">
      <c r="A301" s="1">
        <v>290</v>
      </c>
      <c r="B301" s="30">
        <v>1</v>
      </c>
      <c r="C301" s="21" t="s">
        <v>237</v>
      </c>
      <c r="D301" s="22">
        <v>3</v>
      </c>
      <c r="E301" s="22">
        <v>24</v>
      </c>
      <c r="F301" s="16" t="s">
        <v>239</v>
      </c>
      <c r="G301" s="23">
        <v>9</v>
      </c>
      <c r="H301" s="23">
        <v>6</v>
      </c>
      <c r="I301" s="16">
        <v>2</v>
      </c>
      <c r="J301" s="24"/>
      <c r="K301" s="13">
        <v>3</v>
      </c>
      <c r="L301" s="23">
        <v>1</v>
      </c>
      <c r="M301" s="5"/>
      <c r="N301" s="6"/>
      <c r="O301" s="7">
        <v>1</v>
      </c>
      <c r="P301" s="8"/>
      <c r="Q301" s="7"/>
      <c r="R301" s="19">
        <v>1</v>
      </c>
      <c r="S301" s="23">
        <v>1</v>
      </c>
      <c r="T301" s="5"/>
      <c r="U301" s="6"/>
      <c r="V301" s="7">
        <v>1</v>
      </c>
      <c r="W301" s="8"/>
      <c r="X301" s="7"/>
      <c r="Y301" s="7"/>
      <c r="Z301" s="12"/>
      <c r="AA301" s="19">
        <v>1</v>
      </c>
    </row>
    <row r="302" spans="1:27" ht="15.95" customHeight="1" x14ac:dyDescent="0.15">
      <c r="A302" s="1">
        <v>291</v>
      </c>
      <c r="B302" s="30">
        <v>1</v>
      </c>
      <c r="C302" s="21" t="s">
        <v>237</v>
      </c>
      <c r="D302" s="22">
        <v>3</v>
      </c>
      <c r="E302" s="22">
        <v>24</v>
      </c>
      <c r="F302" s="16" t="s">
        <v>239</v>
      </c>
      <c r="G302" s="23">
        <v>9</v>
      </c>
      <c r="H302" s="23">
        <v>5</v>
      </c>
      <c r="I302" s="16">
        <v>2</v>
      </c>
      <c r="J302" s="24"/>
      <c r="K302" s="13">
        <v>1</v>
      </c>
      <c r="L302" s="23">
        <v>1</v>
      </c>
      <c r="M302" s="5"/>
      <c r="N302" s="6">
        <v>1</v>
      </c>
      <c r="O302" s="7">
        <v>1</v>
      </c>
      <c r="P302" s="8"/>
      <c r="Q302" s="7"/>
      <c r="R302" s="19">
        <v>2</v>
      </c>
      <c r="S302" s="23"/>
      <c r="T302" s="5"/>
      <c r="U302" s="6"/>
      <c r="V302" s="7"/>
      <c r="W302" s="8"/>
      <c r="X302" s="7"/>
      <c r="Y302" s="7"/>
      <c r="Z302" s="12"/>
      <c r="AA302" s="19">
        <v>0</v>
      </c>
    </row>
    <row r="303" spans="1:27" ht="15.95" customHeight="1" x14ac:dyDescent="0.15">
      <c r="A303" s="1">
        <v>292</v>
      </c>
      <c r="B303" s="30">
        <v>1</v>
      </c>
      <c r="C303" s="21" t="s">
        <v>237</v>
      </c>
      <c r="D303" s="22">
        <v>3</v>
      </c>
      <c r="E303" s="22">
        <v>24</v>
      </c>
      <c r="F303" s="16" t="s">
        <v>239</v>
      </c>
      <c r="G303" s="23">
        <v>9</v>
      </c>
      <c r="H303" s="23">
        <v>2</v>
      </c>
      <c r="I303" s="16">
        <v>2</v>
      </c>
      <c r="J303" s="24"/>
      <c r="K303" s="13">
        <v>3</v>
      </c>
      <c r="L303" s="23">
        <v>1</v>
      </c>
      <c r="M303" s="5"/>
      <c r="N303" s="6">
        <v>1</v>
      </c>
      <c r="O303" s="7"/>
      <c r="P303" s="8"/>
      <c r="Q303" s="7"/>
      <c r="R303" s="19">
        <v>1</v>
      </c>
      <c r="S303" s="23">
        <v>1</v>
      </c>
      <c r="T303" s="5"/>
      <c r="U303" s="6">
        <v>1</v>
      </c>
      <c r="V303" s="7"/>
      <c r="W303" s="8"/>
      <c r="X303" s="7"/>
      <c r="Y303" s="7"/>
      <c r="Z303" s="12"/>
      <c r="AA303" s="19">
        <v>1</v>
      </c>
    </row>
    <row r="304" spans="1:27" ht="15.95" customHeight="1" x14ac:dyDescent="0.15">
      <c r="A304" s="1">
        <v>293</v>
      </c>
      <c r="B304" s="30">
        <v>1</v>
      </c>
      <c r="C304" s="21" t="s">
        <v>237</v>
      </c>
      <c r="D304" s="22">
        <v>3</v>
      </c>
      <c r="E304" s="22">
        <v>24</v>
      </c>
      <c r="F304" s="16" t="s">
        <v>239</v>
      </c>
      <c r="G304" s="23">
        <v>9</v>
      </c>
      <c r="H304" s="23">
        <v>3</v>
      </c>
      <c r="I304" s="16">
        <v>2</v>
      </c>
      <c r="J304" s="24"/>
      <c r="K304" s="13">
        <v>2</v>
      </c>
      <c r="L304" s="23"/>
      <c r="M304" s="5"/>
      <c r="N304" s="6"/>
      <c r="O304" s="7"/>
      <c r="P304" s="8"/>
      <c r="Q304" s="7"/>
      <c r="R304" s="19">
        <v>0</v>
      </c>
      <c r="S304" s="23">
        <v>1</v>
      </c>
      <c r="T304" s="5"/>
      <c r="U304" s="6"/>
      <c r="V304" s="7"/>
      <c r="W304" s="8"/>
      <c r="X304" s="7"/>
      <c r="Y304" s="7">
        <v>1</v>
      </c>
      <c r="Z304" s="12"/>
      <c r="AA304" s="19">
        <v>1</v>
      </c>
    </row>
    <row r="305" spans="1:27" ht="15.95" customHeight="1" x14ac:dyDescent="0.15">
      <c r="A305" s="1">
        <v>294</v>
      </c>
      <c r="B305" s="30">
        <v>1</v>
      </c>
      <c r="C305" s="21" t="s">
        <v>237</v>
      </c>
      <c r="D305" s="22">
        <v>3</v>
      </c>
      <c r="E305" s="22">
        <v>24</v>
      </c>
      <c r="F305" s="16" t="s">
        <v>239</v>
      </c>
      <c r="G305" s="23">
        <v>9</v>
      </c>
      <c r="H305" s="23">
        <v>6</v>
      </c>
      <c r="I305" s="16">
        <v>2</v>
      </c>
      <c r="J305" s="24"/>
      <c r="K305" s="13">
        <v>1</v>
      </c>
      <c r="L305" s="23">
        <v>1</v>
      </c>
      <c r="M305" s="5"/>
      <c r="N305" s="6">
        <v>1</v>
      </c>
      <c r="O305" s="7"/>
      <c r="P305" s="8"/>
      <c r="Q305" s="7"/>
      <c r="R305" s="19">
        <v>1</v>
      </c>
      <c r="S305" s="23"/>
      <c r="T305" s="5"/>
      <c r="U305" s="6"/>
      <c r="V305" s="7"/>
      <c r="W305" s="8"/>
      <c r="X305" s="7"/>
      <c r="Y305" s="7"/>
      <c r="Z305" s="12"/>
      <c r="AA305" s="19">
        <v>0</v>
      </c>
    </row>
    <row r="306" spans="1:27" ht="15.95" customHeight="1" x14ac:dyDescent="0.15">
      <c r="A306" s="1">
        <v>295</v>
      </c>
      <c r="B306" s="30">
        <v>1</v>
      </c>
      <c r="C306" s="21" t="s">
        <v>237</v>
      </c>
      <c r="D306" s="22">
        <v>3</v>
      </c>
      <c r="E306" s="22">
        <v>24</v>
      </c>
      <c r="F306" s="16" t="s">
        <v>239</v>
      </c>
      <c r="G306" s="23">
        <v>9</v>
      </c>
      <c r="H306" s="23">
        <v>5</v>
      </c>
      <c r="I306" s="16">
        <v>2</v>
      </c>
      <c r="J306" s="24"/>
      <c r="K306" s="13">
        <v>1</v>
      </c>
      <c r="L306" s="23">
        <v>1</v>
      </c>
      <c r="M306" s="5">
        <v>1</v>
      </c>
      <c r="N306" s="6">
        <v>1</v>
      </c>
      <c r="O306" s="7"/>
      <c r="P306" s="8"/>
      <c r="Q306" s="7"/>
      <c r="R306" s="19">
        <v>2</v>
      </c>
      <c r="S306" s="23"/>
      <c r="T306" s="5"/>
      <c r="U306" s="6"/>
      <c r="V306" s="7"/>
      <c r="W306" s="8"/>
      <c r="X306" s="7"/>
      <c r="Y306" s="7"/>
      <c r="Z306" s="12"/>
      <c r="AA306" s="19">
        <v>0</v>
      </c>
    </row>
    <row r="307" spans="1:27" ht="15.95" customHeight="1" x14ac:dyDescent="0.15">
      <c r="A307" s="1">
        <v>296</v>
      </c>
      <c r="B307" s="30">
        <v>1</v>
      </c>
      <c r="C307" s="21" t="s">
        <v>237</v>
      </c>
      <c r="D307" s="22">
        <v>3</v>
      </c>
      <c r="E307" s="22">
        <v>24</v>
      </c>
      <c r="F307" s="16" t="s">
        <v>239</v>
      </c>
      <c r="G307" s="23">
        <v>9</v>
      </c>
      <c r="H307" s="23">
        <v>4</v>
      </c>
      <c r="I307" s="16">
        <v>2</v>
      </c>
      <c r="J307" s="24"/>
      <c r="K307" s="13">
        <v>1</v>
      </c>
      <c r="L307" s="23">
        <v>1</v>
      </c>
      <c r="M307" s="5"/>
      <c r="N307" s="6">
        <v>1</v>
      </c>
      <c r="O307" s="7"/>
      <c r="P307" s="8"/>
      <c r="Q307" s="7"/>
      <c r="R307" s="19">
        <v>1</v>
      </c>
      <c r="S307" s="23"/>
      <c r="T307" s="5"/>
      <c r="U307" s="6"/>
      <c r="V307" s="7"/>
      <c r="W307" s="8"/>
      <c r="X307" s="7"/>
      <c r="Y307" s="7"/>
      <c r="Z307" s="12"/>
      <c r="AA307" s="19">
        <v>0</v>
      </c>
    </row>
    <row r="308" spans="1:27" ht="15.95" customHeight="1" x14ac:dyDescent="0.15">
      <c r="A308" s="1">
        <v>297</v>
      </c>
      <c r="B308" s="30">
        <v>1</v>
      </c>
      <c r="C308" s="21" t="s">
        <v>237</v>
      </c>
      <c r="D308" s="22">
        <v>3</v>
      </c>
      <c r="E308" s="22">
        <v>24</v>
      </c>
      <c r="F308" s="16" t="s">
        <v>239</v>
      </c>
      <c r="G308" s="23">
        <v>9</v>
      </c>
      <c r="H308" s="23">
        <v>7</v>
      </c>
      <c r="I308" s="16">
        <v>2</v>
      </c>
      <c r="J308" s="24"/>
      <c r="K308" s="13">
        <v>1</v>
      </c>
      <c r="L308" s="23">
        <v>1</v>
      </c>
      <c r="M308" s="5"/>
      <c r="N308" s="6"/>
      <c r="O308" s="7">
        <v>1</v>
      </c>
      <c r="P308" s="8"/>
      <c r="Q308" s="7"/>
      <c r="R308" s="19">
        <v>1</v>
      </c>
      <c r="S308" s="23"/>
      <c r="T308" s="5"/>
      <c r="U308" s="6"/>
      <c r="V308" s="7"/>
      <c r="W308" s="8"/>
      <c r="X308" s="7"/>
      <c r="Y308" s="7"/>
      <c r="Z308" s="12"/>
      <c r="AA308" s="19">
        <v>0</v>
      </c>
    </row>
    <row r="309" spans="1:27" ht="15.95" customHeight="1" x14ac:dyDescent="0.15">
      <c r="A309" s="1">
        <v>298</v>
      </c>
      <c r="B309" s="30">
        <v>1</v>
      </c>
      <c r="C309" s="21" t="s">
        <v>237</v>
      </c>
      <c r="D309" s="22">
        <v>3</v>
      </c>
      <c r="E309" s="22">
        <v>24</v>
      </c>
      <c r="F309" s="16" t="s">
        <v>239</v>
      </c>
      <c r="G309" s="23">
        <v>9</v>
      </c>
      <c r="H309" s="23">
        <v>4</v>
      </c>
      <c r="I309" s="16">
        <v>2</v>
      </c>
      <c r="J309" s="24"/>
      <c r="K309" s="13">
        <v>1</v>
      </c>
      <c r="L309" s="23">
        <v>1</v>
      </c>
      <c r="M309" s="5"/>
      <c r="N309" s="6"/>
      <c r="O309" s="7"/>
      <c r="P309" s="8">
        <v>2</v>
      </c>
      <c r="Q309" s="7"/>
      <c r="R309" s="19">
        <v>2</v>
      </c>
      <c r="S309" s="23"/>
      <c r="T309" s="5"/>
      <c r="U309" s="6"/>
      <c r="V309" s="7"/>
      <c r="W309" s="8"/>
      <c r="X309" s="7"/>
      <c r="Y309" s="7"/>
      <c r="Z309" s="12"/>
      <c r="AA309" s="19">
        <v>0</v>
      </c>
    </row>
    <row r="310" spans="1:27" ht="15.95" customHeight="1" x14ac:dyDescent="0.15">
      <c r="A310" s="1">
        <v>299</v>
      </c>
      <c r="B310" s="30">
        <v>1</v>
      </c>
      <c r="C310" s="21" t="s">
        <v>237</v>
      </c>
      <c r="D310" s="22">
        <v>3</v>
      </c>
      <c r="E310" s="22">
        <v>24</v>
      </c>
      <c r="F310" s="16" t="s">
        <v>239</v>
      </c>
      <c r="G310" s="23">
        <v>9</v>
      </c>
      <c r="H310" s="23">
        <v>5</v>
      </c>
      <c r="I310" s="16">
        <v>2</v>
      </c>
      <c r="J310" s="24"/>
      <c r="K310" s="13">
        <v>1</v>
      </c>
      <c r="L310" s="23">
        <v>1</v>
      </c>
      <c r="M310" s="5"/>
      <c r="N310" s="6">
        <v>1</v>
      </c>
      <c r="O310" s="7"/>
      <c r="P310" s="8"/>
      <c r="Q310" s="7"/>
      <c r="R310" s="19">
        <v>1</v>
      </c>
      <c r="S310" s="23"/>
      <c r="T310" s="5"/>
      <c r="U310" s="6"/>
      <c r="V310" s="7"/>
      <c r="W310" s="8"/>
      <c r="X310" s="7"/>
      <c r="Y310" s="7"/>
      <c r="Z310" s="12"/>
      <c r="AA310" s="19">
        <v>0</v>
      </c>
    </row>
    <row r="311" spans="1:27" ht="15.95" customHeight="1" x14ac:dyDescent="0.15">
      <c r="A311" s="1">
        <v>300</v>
      </c>
      <c r="B311" s="30">
        <v>1</v>
      </c>
      <c r="C311" s="21" t="s">
        <v>237</v>
      </c>
      <c r="D311" s="22">
        <v>3</v>
      </c>
      <c r="E311" s="22">
        <v>24</v>
      </c>
      <c r="F311" s="16" t="s">
        <v>239</v>
      </c>
      <c r="G311" s="23">
        <v>9</v>
      </c>
      <c r="H311" s="23">
        <v>4</v>
      </c>
      <c r="I311" s="16">
        <v>2</v>
      </c>
      <c r="J311" s="24"/>
      <c r="K311" s="13">
        <v>2</v>
      </c>
      <c r="L311" s="23"/>
      <c r="M311" s="5"/>
      <c r="N311" s="6"/>
      <c r="O311" s="7"/>
      <c r="P311" s="8"/>
      <c r="Q311" s="7"/>
      <c r="R311" s="19">
        <v>0</v>
      </c>
      <c r="S311" s="23">
        <v>1</v>
      </c>
      <c r="T311" s="5"/>
      <c r="U311" s="6">
        <v>1</v>
      </c>
      <c r="V311" s="7"/>
      <c r="W311" s="8"/>
      <c r="X311" s="7"/>
      <c r="Y311" s="7"/>
      <c r="Z311" s="12"/>
      <c r="AA311" s="19">
        <v>1</v>
      </c>
    </row>
    <row r="312" spans="1:27" ht="15.95" customHeight="1" x14ac:dyDescent="0.15">
      <c r="A312" s="1">
        <v>301</v>
      </c>
      <c r="B312" s="30">
        <v>1</v>
      </c>
      <c r="C312" s="21" t="s">
        <v>237</v>
      </c>
      <c r="D312" s="22">
        <v>3</v>
      </c>
      <c r="E312" s="22">
        <v>24</v>
      </c>
      <c r="F312" s="16" t="s">
        <v>239</v>
      </c>
      <c r="G312" s="23">
        <v>9</v>
      </c>
      <c r="H312" s="23">
        <v>4</v>
      </c>
      <c r="I312" s="16">
        <v>2</v>
      </c>
      <c r="J312" s="24"/>
      <c r="K312" s="13">
        <v>1</v>
      </c>
      <c r="L312" s="23">
        <v>1</v>
      </c>
      <c r="M312" s="5"/>
      <c r="N312" s="6"/>
      <c r="O312" s="7">
        <v>1</v>
      </c>
      <c r="P312" s="8"/>
      <c r="Q312" s="7"/>
      <c r="R312" s="19">
        <v>1</v>
      </c>
      <c r="S312" s="23"/>
      <c r="T312" s="5"/>
      <c r="U312" s="6"/>
      <c r="V312" s="7"/>
      <c r="W312" s="8"/>
      <c r="X312" s="7"/>
      <c r="Y312" s="7"/>
      <c r="Z312" s="12"/>
      <c r="AA312" s="19">
        <v>0</v>
      </c>
    </row>
    <row r="313" spans="1:27" ht="15.95" customHeight="1" x14ac:dyDescent="0.15">
      <c r="A313" s="1">
        <v>302</v>
      </c>
      <c r="B313" s="30">
        <v>1</v>
      </c>
      <c r="C313" s="21" t="s">
        <v>237</v>
      </c>
      <c r="D313" s="22">
        <v>3</v>
      </c>
      <c r="E313" s="22">
        <v>24</v>
      </c>
      <c r="F313" s="16" t="s">
        <v>239</v>
      </c>
      <c r="G313" s="23">
        <v>9</v>
      </c>
      <c r="H313" s="23">
        <v>3</v>
      </c>
      <c r="I313" s="16">
        <v>2</v>
      </c>
      <c r="J313" s="24"/>
      <c r="K313" s="13">
        <v>1</v>
      </c>
      <c r="L313" s="23">
        <v>1</v>
      </c>
      <c r="M313" s="5"/>
      <c r="N313" s="6">
        <v>1</v>
      </c>
      <c r="O313" s="7"/>
      <c r="P313" s="8"/>
      <c r="Q313" s="7"/>
      <c r="R313" s="19">
        <v>1</v>
      </c>
      <c r="S313" s="23"/>
      <c r="T313" s="5"/>
      <c r="U313" s="6"/>
      <c r="V313" s="7"/>
      <c r="W313" s="8"/>
      <c r="X313" s="7"/>
      <c r="Y313" s="7"/>
      <c r="Z313" s="12"/>
      <c r="AA313" s="19">
        <v>0</v>
      </c>
    </row>
    <row r="314" spans="1:27" ht="15.95" customHeight="1" x14ac:dyDescent="0.15">
      <c r="A314" s="1">
        <v>303</v>
      </c>
      <c r="B314" s="30">
        <v>1</v>
      </c>
      <c r="C314" s="21" t="s">
        <v>237</v>
      </c>
      <c r="D314" s="22">
        <v>3</v>
      </c>
      <c r="E314" s="22">
        <v>24</v>
      </c>
      <c r="F314" s="16" t="s">
        <v>239</v>
      </c>
      <c r="G314" s="23">
        <v>9</v>
      </c>
      <c r="H314" s="23">
        <v>5</v>
      </c>
      <c r="I314" s="16">
        <v>2</v>
      </c>
      <c r="J314" s="24"/>
      <c r="K314" s="13">
        <v>1</v>
      </c>
      <c r="L314" s="23">
        <v>1</v>
      </c>
      <c r="M314" s="5"/>
      <c r="N314" s="6"/>
      <c r="O314" s="7">
        <v>1</v>
      </c>
      <c r="P314" s="8"/>
      <c r="Q314" s="7"/>
      <c r="R314" s="19">
        <v>1</v>
      </c>
      <c r="S314" s="23"/>
      <c r="T314" s="5"/>
      <c r="U314" s="6"/>
      <c r="V314" s="7"/>
      <c r="W314" s="8"/>
      <c r="X314" s="7"/>
      <c r="Y314" s="7"/>
      <c r="Z314" s="12"/>
      <c r="AA314" s="19">
        <v>0</v>
      </c>
    </row>
    <row r="315" spans="1:27" ht="15.95" customHeight="1" x14ac:dyDescent="0.15">
      <c r="A315" s="1">
        <v>304</v>
      </c>
      <c r="B315" s="30">
        <v>1</v>
      </c>
      <c r="C315" s="21" t="s">
        <v>237</v>
      </c>
      <c r="D315" s="22">
        <v>3</v>
      </c>
      <c r="E315" s="22">
        <v>24</v>
      </c>
      <c r="F315" s="16" t="s">
        <v>239</v>
      </c>
      <c r="G315" s="23">
        <v>9</v>
      </c>
      <c r="H315" s="23">
        <v>5</v>
      </c>
      <c r="I315" s="16">
        <v>2</v>
      </c>
      <c r="J315" s="24"/>
      <c r="K315" s="13">
        <v>1</v>
      </c>
      <c r="L315" s="23">
        <v>1</v>
      </c>
      <c r="M315" s="5"/>
      <c r="N315" s="6"/>
      <c r="O315" s="7">
        <v>1</v>
      </c>
      <c r="P315" s="8"/>
      <c r="Q315" s="7"/>
      <c r="R315" s="19">
        <v>1</v>
      </c>
      <c r="S315" s="23"/>
      <c r="T315" s="5"/>
      <c r="U315" s="6"/>
      <c r="V315" s="7"/>
      <c r="W315" s="8"/>
      <c r="X315" s="7"/>
      <c r="Y315" s="7"/>
      <c r="Z315" s="12"/>
      <c r="AA315" s="19">
        <v>0</v>
      </c>
    </row>
    <row r="316" spans="1:27" ht="15.95" customHeight="1" x14ac:dyDescent="0.15">
      <c r="A316" s="1">
        <v>305</v>
      </c>
      <c r="B316" s="30">
        <v>1</v>
      </c>
      <c r="C316" s="21" t="s">
        <v>237</v>
      </c>
      <c r="D316" s="22">
        <v>3</v>
      </c>
      <c r="E316" s="22">
        <v>24</v>
      </c>
      <c r="F316" s="16" t="s">
        <v>239</v>
      </c>
      <c r="G316" s="23">
        <v>16</v>
      </c>
      <c r="H316" s="23">
        <v>6</v>
      </c>
      <c r="I316" s="16">
        <v>2</v>
      </c>
      <c r="J316" s="24"/>
      <c r="K316" s="13">
        <v>2</v>
      </c>
      <c r="L316" s="23"/>
      <c r="M316" s="5"/>
      <c r="N316" s="6"/>
      <c r="O316" s="7"/>
      <c r="P316" s="8"/>
      <c r="Q316" s="7"/>
      <c r="R316" s="19">
        <v>0</v>
      </c>
      <c r="S316" s="23">
        <v>1</v>
      </c>
      <c r="T316" s="5"/>
      <c r="U316" s="6"/>
      <c r="V316" s="7"/>
      <c r="W316" s="8"/>
      <c r="X316" s="7"/>
      <c r="Y316" s="7">
        <v>1</v>
      </c>
      <c r="Z316" s="12"/>
      <c r="AA316" s="19">
        <v>1</v>
      </c>
    </row>
    <row r="317" spans="1:27" ht="15.95" customHeight="1" x14ac:dyDescent="0.15">
      <c r="A317" s="1">
        <v>306</v>
      </c>
      <c r="B317" s="30">
        <v>1</v>
      </c>
      <c r="C317" s="21" t="s">
        <v>237</v>
      </c>
      <c r="D317" s="22">
        <v>3</v>
      </c>
      <c r="E317" s="22">
        <v>24</v>
      </c>
      <c r="F317" s="16" t="s">
        <v>239</v>
      </c>
      <c r="G317" s="23">
        <v>16</v>
      </c>
      <c r="H317" s="23">
        <v>5</v>
      </c>
      <c r="I317" s="16">
        <v>2</v>
      </c>
      <c r="J317" s="24"/>
      <c r="K317" s="13">
        <v>2</v>
      </c>
      <c r="L317" s="23"/>
      <c r="M317" s="5"/>
      <c r="N317" s="6"/>
      <c r="O317" s="7"/>
      <c r="P317" s="8"/>
      <c r="Q317" s="7"/>
      <c r="R317" s="19">
        <v>0</v>
      </c>
      <c r="S317" s="23">
        <v>1</v>
      </c>
      <c r="T317" s="5"/>
      <c r="U317" s="6"/>
      <c r="V317" s="7"/>
      <c r="W317" s="8"/>
      <c r="X317" s="7"/>
      <c r="Y317" s="7">
        <v>1</v>
      </c>
      <c r="Z317" s="12"/>
      <c r="AA317" s="19">
        <v>1</v>
      </c>
    </row>
    <row r="318" spans="1:27" ht="15.95" customHeight="1" x14ac:dyDescent="0.15">
      <c r="A318" s="1">
        <v>307</v>
      </c>
      <c r="B318" s="30">
        <v>1</v>
      </c>
      <c r="C318" s="21" t="s">
        <v>237</v>
      </c>
      <c r="D318" s="22">
        <v>3</v>
      </c>
      <c r="E318" s="22">
        <v>24</v>
      </c>
      <c r="F318" s="16" t="s">
        <v>239</v>
      </c>
      <c r="G318" s="23">
        <v>16</v>
      </c>
      <c r="H318" s="23">
        <v>5</v>
      </c>
      <c r="I318" s="16">
        <v>2</v>
      </c>
      <c r="J318" s="24"/>
      <c r="K318" s="13">
        <v>2</v>
      </c>
      <c r="L318" s="23"/>
      <c r="M318" s="5"/>
      <c r="N318" s="6"/>
      <c r="O318" s="7"/>
      <c r="P318" s="8"/>
      <c r="Q318" s="7"/>
      <c r="R318" s="19">
        <v>0</v>
      </c>
      <c r="S318" s="23">
        <v>1</v>
      </c>
      <c r="T318" s="5"/>
      <c r="U318" s="6"/>
      <c r="V318" s="7"/>
      <c r="W318" s="8"/>
      <c r="X318" s="7"/>
      <c r="Y318" s="7">
        <v>1</v>
      </c>
      <c r="Z318" s="12"/>
      <c r="AA318" s="19">
        <v>1</v>
      </c>
    </row>
    <row r="319" spans="1:27" ht="15.95" customHeight="1" x14ac:dyDescent="0.15">
      <c r="A319" s="1">
        <v>308</v>
      </c>
      <c r="B319" s="30">
        <v>1</v>
      </c>
      <c r="C319" s="21" t="s">
        <v>237</v>
      </c>
      <c r="D319" s="22">
        <v>3</v>
      </c>
      <c r="E319" s="22">
        <v>24</v>
      </c>
      <c r="F319" s="16" t="s">
        <v>239</v>
      </c>
      <c r="G319" s="23">
        <v>16</v>
      </c>
      <c r="H319" s="23">
        <v>2</v>
      </c>
      <c r="I319" s="16">
        <v>2</v>
      </c>
      <c r="J319" s="24"/>
      <c r="K319" s="13">
        <v>2</v>
      </c>
      <c r="L319" s="23"/>
      <c r="M319" s="5"/>
      <c r="N319" s="6"/>
      <c r="O319" s="7"/>
      <c r="P319" s="8"/>
      <c r="Q319" s="7"/>
      <c r="R319" s="19">
        <v>0</v>
      </c>
      <c r="S319" s="23">
        <v>1</v>
      </c>
      <c r="T319" s="5"/>
      <c r="U319" s="6"/>
      <c r="V319" s="7"/>
      <c r="W319" s="8"/>
      <c r="X319" s="7"/>
      <c r="Y319" s="7">
        <v>1</v>
      </c>
      <c r="Z319" s="12"/>
      <c r="AA319" s="19">
        <v>1</v>
      </c>
    </row>
    <row r="320" spans="1:27" ht="15.95" customHeight="1" x14ac:dyDescent="0.15">
      <c r="A320" s="1">
        <v>309</v>
      </c>
      <c r="B320" s="30">
        <v>1</v>
      </c>
      <c r="C320" s="21" t="s">
        <v>237</v>
      </c>
      <c r="D320" s="22">
        <v>3</v>
      </c>
      <c r="E320" s="22">
        <v>24</v>
      </c>
      <c r="F320" s="16" t="s">
        <v>239</v>
      </c>
      <c r="G320" s="23">
        <v>14</v>
      </c>
      <c r="H320" s="23">
        <v>5</v>
      </c>
      <c r="I320" s="16">
        <v>2</v>
      </c>
      <c r="J320" s="24"/>
      <c r="K320" s="13">
        <v>2</v>
      </c>
      <c r="L320" s="23"/>
      <c r="M320" s="5"/>
      <c r="N320" s="6"/>
      <c r="O320" s="7"/>
      <c r="P320" s="8"/>
      <c r="Q320" s="7"/>
      <c r="R320" s="19">
        <v>0</v>
      </c>
      <c r="S320" s="23">
        <v>1</v>
      </c>
      <c r="T320" s="5"/>
      <c r="U320" s="6"/>
      <c r="V320" s="7"/>
      <c r="W320" s="8"/>
      <c r="X320" s="7"/>
      <c r="Y320" s="7">
        <v>1</v>
      </c>
      <c r="Z320" s="12"/>
      <c r="AA320" s="19">
        <v>1</v>
      </c>
    </row>
    <row r="321" spans="1:27" ht="15.95" customHeight="1" x14ac:dyDescent="0.15">
      <c r="A321" s="1">
        <v>310</v>
      </c>
      <c r="B321" s="30">
        <v>1</v>
      </c>
      <c r="C321" s="21" t="s">
        <v>237</v>
      </c>
      <c r="D321" s="22">
        <v>3</v>
      </c>
      <c r="E321" s="22">
        <v>24</v>
      </c>
      <c r="F321" s="16" t="s">
        <v>239</v>
      </c>
      <c r="G321" s="23">
        <v>14</v>
      </c>
      <c r="H321" s="23">
        <v>3</v>
      </c>
      <c r="I321" s="16">
        <v>2</v>
      </c>
      <c r="J321" s="24"/>
      <c r="K321" s="13">
        <v>2</v>
      </c>
      <c r="L321" s="23"/>
      <c r="M321" s="5"/>
      <c r="N321" s="6"/>
      <c r="O321" s="7"/>
      <c r="P321" s="8"/>
      <c r="Q321" s="7"/>
      <c r="R321" s="19">
        <v>0</v>
      </c>
      <c r="S321" s="23">
        <v>1</v>
      </c>
      <c r="T321" s="5"/>
      <c r="U321" s="6"/>
      <c r="V321" s="7"/>
      <c r="W321" s="8"/>
      <c r="X321" s="7"/>
      <c r="Y321" s="7">
        <v>1</v>
      </c>
      <c r="Z321" s="12"/>
      <c r="AA321" s="19">
        <v>1</v>
      </c>
    </row>
    <row r="322" spans="1:27" ht="15.95" customHeight="1" x14ac:dyDescent="0.15">
      <c r="A322" s="1">
        <v>311</v>
      </c>
      <c r="B322" s="30">
        <v>1</v>
      </c>
      <c r="C322" s="21" t="s">
        <v>237</v>
      </c>
      <c r="D322" s="22">
        <v>3</v>
      </c>
      <c r="E322" s="22">
        <v>24</v>
      </c>
      <c r="F322" s="16" t="s">
        <v>239</v>
      </c>
      <c r="G322" s="23">
        <v>14</v>
      </c>
      <c r="H322" s="23">
        <v>3</v>
      </c>
      <c r="I322" s="16">
        <v>2</v>
      </c>
      <c r="J322" s="24"/>
      <c r="K322" s="13">
        <v>2</v>
      </c>
      <c r="L322" s="23"/>
      <c r="M322" s="5"/>
      <c r="N322" s="6"/>
      <c r="O322" s="7"/>
      <c r="P322" s="8"/>
      <c r="Q322" s="7"/>
      <c r="R322" s="19">
        <v>0</v>
      </c>
      <c r="S322" s="23">
        <v>1</v>
      </c>
      <c r="T322" s="5"/>
      <c r="U322" s="6"/>
      <c r="V322" s="7"/>
      <c r="W322" s="8"/>
      <c r="X322" s="7"/>
      <c r="Y322" s="7">
        <v>1</v>
      </c>
      <c r="Z322" s="12"/>
      <c r="AA322" s="19">
        <v>1</v>
      </c>
    </row>
    <row r="323" spans="1:27" ht="15.95" customHeight="1" x14ac:dyDescent="0.15">
      <c r="A323" s="1">
        <v>312</v>
      </c>
      <c r="B323" s="30">
        <v>1</v>
      </c>
      <c r="C323" s="21" t="s">
        <v>237</v>
      </c>
      <c r="D323" s="22">
        <v>3</v>
      </c>
      <c r="E323" s="22">
        <v>24</v>
      </c>
      <c r="F323" s="16" t="s">
        <v>239</v>
      </c>
      <c r="G323" s="23">
        <v>14</v>
      </c>
      <c r="H323" s="23">
        <v>4</v>
      </c>
      <c r="I323" s="16">
        <v>2</v>
      </c>
      <c r="J323" s="24"/>
      <c r="K323" s="13">
        <v>2</v>
      </c>
      <c r="L323" s="23"/>
      <c r="M323" s="5"/>
      <c r="N323" s="6"/>
      <c r="O323" s="7"/>
      <c r="P323" s="8"/>
      <c r="Q323" s="7"/>
      <c r="R323" s="19">
        <v>0</v>
      </c>
      <c r="S323" s="23">
        <v>1</v>
      </c>
      <c r="T323" s="5"/>
      <c r="U323" s="6"/>
      <c r="V323" s="7"/>
      <c r="W323" s="8"/>
      <c r="X323" s="7"/>
      <c r="Y323" s="7">
        <v>1</v>
      </c>
      <c r="Z323" s="12"/>
      <c r="AA323" s="19">
        <v>1</v>
      </c>
    </row>
    <row r="324" spans="1:27" ht="15.95" customHeight="1" x14ac:dyDescent="0.15">
      <c r="A324" s="1">
        <v>313</v>
      </c>
      <c r="B324" s="30">
        <v>1</v>
      </c>
      <c r="C324" s="21" t="s">
        <v>237</v>
      </c>
      <c r="D324" s="22">
        <v>3</v>
      </c>
      <c r="E324" s="22">
        <v>24</v>
      </c>
      <c r="F324" s="16" t="s">
        <v>239</v>
      </c>
      <c r="G324" s="23">
        <v>14</v>
      </c>
      <c r="H324" s="23">
        <v>8</v>
      </c>
      <c r="I324" s="16">
        <v>2</v>
      </c>
      <c r="J324" s="24"/>
      <c r="K324" s="13">
        <v>2</v>
      </c>
      <c r="L324" s="23"/>
      <c r="M324" s="5"/>
      <c r="N324" s="6"/>
      <c r="O324" s="7"/>
      <c r="P324" s="8"/>
      <c r="Q324" s="7"/>
      <c r="R324" s="19">
        <v>0</v>
      </c>
      <c r="S324" s="23">
        <v>1</v>
      </c>
      <c r="T324" s="5"/>
      <c r="U324" s="6"/>
      <c r="V324" s="7"/>
      <c r="W324" s="8"/>
      <c r="X324" s="7"/>
      <c r="Y324" s="7">
        <v>1</v>
      </c>
      <c r="Z324" s="12"/>
      <c r="AA324" s="19">
        <v>1</v>
      </c>
    </row>
    <row r="325" spans="1:27" ht="15.95" customHeight="1" x14ac:dyDescent="0.15">
      <c r="A325" s="1">
        <v>314</v>
      </c>
      <c r="B325" s="30">
        <v>1</v>
      </c>
      <c r="C325" s="21" t="s">
        <v>237</v>
      </c>
      <c r="D325" s="22">
        <v>3</v>
      </c>
      <c r="E325" s="22">
        <v>24</v>
      </c>
      <c r="F325" s="16" t="s">
        <v>239</v>
      </c>
      <c r="G325" s="23">
        <v>14</v>
      </c>
      <c r="H325" s="23">
        <v>6</v>
      </c>
      <c r="I325" s="16">
        <v>2</v>
      </c>
      <c r="J325" s="24"/>
      <c r="K325" s="13">
        <v>2</v>
      </c>
      <c r="L325" s="23"/>
      <c r="M325" s="5"/>
      <c r="N325" s="6"/>
      <c r="O325" s="7"/>
      <c r="P325" s="8"/>
      <c r="Q325" s="7"/>
      <c r="R325" s="19">
        <v>0</v>
      </c>
      <c r="S325" s="23">
        <v>1</v>
      </c>
      <c r="T325" s="5"/>
      <c r="U325" s="6"/>
      <c r="V325" s="7"/>
      <c r="W325" s="8"/>
      <c r="X325" s="7"/>
      <c r="Y325" s="7">
        <v>1</v>
      </c>
      <c r="Z325" s="12"/>
      <c r="AA325" s="19">
        <v>1</v>
      </c>
    </row>
    <row r="326" spans="1:27" ht="15.95" customHeight="1" x14ac:dyDescent="0.15">
      <c r="A326" s="1">
        <v>315</v>
      </c>
      <c r="B326" s="30">
        <v>1</v>
      </c>
      <c r="C326" s="21" t="s">
        <v>237</v>
      </c>
      <c r="D326" s="22">
        <v>3</v>
      </c>
      <c r="E326" s="22">
        <v>24</v>
      </c>
      <c r="F326" s="16" t="s">
        <v>239</v>
      </c>
      <c r="G326" s="23">
        <v>14</v>
      </c>
      <c r="H326" s="23">
        <v>7</v>
      </c>
      <c r="I326" s="16">
        <v>2</v>
      </c>
      <c r="J326" s="24"/>
      <c r="K326" s="13">
        <v>2</v>
      </c>
      <c r="L326" s="23"/>
      <c r="M326" s="5"/>
      <c r="N326" s="6"/>
      <c r="O326" s="7"/>
      <c r="P326" s="8"/>
      <c r="Q326" s="7"/>
      <c r="R326" s="19">
        <v>0</v>
      </c>
      <c r="S326" s="23">
        <v>1</v>
      </c>
      <c r="T326" s="5"/>
      <c r="U326" s="6"/>
      <c r="V326" s="7"/>
      <c r="W326" s="8"/>
      <c r="X326" s="7"/>
      <c r="Y326" s="7">
        <v>1</v>
      </c>
      <c r="Z326" s="12"/>
      <c r="AA326" s="19">
        <v>1</v>
      </c>
    </row>
    <row r="327" spans="1:27" ht="15.95" customHeight="1" x14ac:dyDescent="0.15">
      <c r="A327" s="1">
        <v>316</v>
      </c>
      <c r="B327" s="30">
        <v>1</v>
      </c>
      <c r="C327" s="21" t="s">
        <v>237</v>
      </c>
      <c r="D327" s="22">
        <v>3</v>
      </c>
      <c r="E327" s="22">
        <v>24</v>
      </c>
      <c r="F327" s="16" t="s">
        <v>239</v>
      </c>
      <c r="G327" s="23">
        <v>13</v>
      </c>
      <c r="H327" s="23">
        <v>5</v>
      </c>
      <c r="I327" s="16">
        <v>2</v>
      </c>
      <c r="J327" s="24"/>
      <c r="K327" s="13">
        <v>2</v>
      </c>
      <c r="L327" s="23"/>
      <c r="M327" s="5"/>
      <c r="N327" s="6"/>
      <c r="O327" s="7"/>
      <c r="P327" s="8"/>
      <c r="Q327" s="7"/>
      <c r="R327" s="19">
        <v>0</v>
      </c>
      <c r="S327" s="23">
        <v>1</v>
      </c>
      <c r="T327" s="5"/>
      <c r="U327" s="6"/>
      <c r="V327" s="7"/>
      <c r="W327" s="8"/>
      <c r="X327" s="7"/>
      <c r="Y327" s="7">
        <v>1</v>
      </c>
      <c r="Z327" s="12"/>
      <c r="AA327" s="19">
        <v>1</v>
      </c>
    </row>
    <row r="328" spans="1:27" ht="15.95" customHeight="1" x14ac:dyDescent="0.15">
      <c r="A328" s="1">
        <v>317</v>
      </c>
      <c r="B328" s="30">
        <v>1</v>
      </c>
      <c r="C328" s="21" t="s">
        <v>237</v>
      </c>
      <c r="D328" s="22">
        <v>3</v>
      </c>
      <c r="E328" s="22">
        <v>24</v>
      </c>
      <c r="F328" s="16" t="s">
        <v>239</v>
      </c>
      <c r="G328" s="23">
        <v>13</v>
      </c>
      <c r="H328" s="23">
        <v>2</v>
      </c>
      <c r="I328" s="16">
        <v>2</v>
      </c>
      <c r="J328" s="24"/>
      <c r="K328" s="13">
        <v>2</v>
      </c>
      <c r="L328" s="23"/>
      <c r="M328" s="5"/>
      <c r="N328" s="6"/>
      <c r="O328" s="7"/>
      <c r="P328" s="8"/>
      <c r="Q328" s="7"/>
      <c r="R328" s="19">
        <v>0</v>
      </c>
      <c r="S328" s="23">
        <v>1</v>
      </c>
      <c r="T328" s="5"/>
      <c r="U328" s="6"/>
      <c r="V328" s="7"/>
      <c r="W328" s="8"/>
      <c r="X328" s="7"/>
      <c r="Y328" s="7">
        <v>1</v>
      </c>
      <c r="Z328" s="12"/>
      <c r="AA328" s="19">
        <v>1</v>
      </c>
    </row>
    <row r="329" spans="1:27" ht="15.95" customHeight="1" x14ac:dyDescent="0.15">
      <c r="A329" s="1">
        <v>318</v>
      </c>
      <c r="B329" s="30">
        <v>1</v>
      </c>
      <c r="C329" s="21" t="s">
        <v>237</v>
      </c>
      <c r="D329" s="22">
        <v>3</v>
      </c>
      <c r="E329" s="22">
        <v>24</v>
      </c>
      <c r="F329" s="16" t="s">
        <v>239</v>
      </c>
      <c r="G329" s="23">
        <v>12</v>
      </c>
      <c r="H329" s="23">
        <v>2</v>
      </c>
      <c r="I329" s="16">
        <v>2</v>
      </c>
      <c r="J329" s="24"/>
      <c r="K329" s="13">
        <v>2</v>
      </c>
      <c r="L329" s="23"/>
      <c r="M329" s="5"/>
      <c r="N329" s="6"/>
      <c r="O329" s="7"/>
      <c r="P329" s="8"/>
      <c r="Q329" s="7"/>
      <c r="R329" s="19">
        <v>0</v>
      </c>
      <c r="S329" s="23">
        <v>1</v>
      </c>
      <c r="T329" s="5"/>
      <c r="U329" s="6"/>
      <c r="V329" s="7"/>
      <c r="W329" s="8"/>
      <c r="X329" s="7"/>
      <c r="Y329" s="7">
        <v>1</v>
      </c>
      <c r="Z329" s="12"/>
      <c r="AA329" s="19">
        <v>1</v>
      </c>
    </row>
    <row r="330" spans="1:27" ht="15.95" customHeight="1" x14ac:dyDescent="0.15">
      <c r="A330" s="1">
        <v>319</v>
      </c>
      <c r="B330" s="30">
        <v>1</v>
      </c>
      <c r="C330" s="21" t="s">
        <v>237</v>
      </c>
      <c r="D330" s="22">
        <v>3</v>
      </c>
      <c r="E330" s="22">
        <v>24</v>
      </c>
      <c r="F330" s="16" t="s">
        <v>239</v>
      </c>
      <c r="G330" s="23">
        <v>12</v>
      </c>
      <c r="H330" s="23">
        <v>3</v>
      </c>
      <c r="I330" s="16">
        <v>2</v>
      </c>
      <c r="J330" s="24"/>
      <c r="K330" s="13">
        <v>2</v>
      </c>
      <c r="L330" s="23"/>
      <c r="M330" s="5"/>
      <c r="N330" s="6"/>
      <c r="O330" s="7"/>
      <c r="P330" s="8"/>
      <c r="Q330" s="7"/>
      <c r="R330" s="19">
        <v>0</v>
      </c>
      <c r="S330" s="23">
        <v>1</v>
      </c>
      <c r="T330" s="5"/>
      <c r="U330" s="6"/>
      <c r="V330" s="7"/>
      <c r="W330" s="8"/>
      <c r="X330" s="7"/>
      <c r="Y330" s="7">
        <v>1</v>
      </c>
      <c r="Z330" s="12"/>
      <c r="AA330" s="19">
        <v>1</v>
      </c>
    </row>
    <row r="331" spans="1:27" ht="15.95" customHeight="1" x14ac:dyDescent="0.15">
      <c r="A331" s="1">
        <v>320</v>
      </c>
      <c r="B331" s="30">
        <v>1</v>
      </c>
      <c r="C331" s="21" t="s">
        <v>237</v>
      </c>
      <c r="D331" s="22">
        <v>3</v>
      </c>
      <c r="E331" s="22">
        <v>24</v>
      </c>
      <c r="F331" s="16" t="s">
        <v>239</v>
      </c>
      <c r="G331" s="23">
        <v>12</v>
      </c>
      <c r="H331" s="23">
        <v>3</v>
      </c>
      <c r="I331" s="16">
        <v>2</v>
      </c>
      <c r="J331" s="24"/>
      <c r="K331" s="13">
        <v>2</v>
      </c>
      <c r="L331" s="23"/>
      <c r="M331" s="5"/>
      <c r="N331" s="6"/>
      <c r="O331" s="7"/>
      <c r="P331" s="8"/>
      <c r="Q331" s="7"/>
      <c r="R331" s="19">
        <v>0</v>
      </c>
      <c r="S331" s="23">
        <v>1</v>
      </c>
      <c r="T331" s="5"/>
      <c r="U331" s="6"/>
      <c r="V331" s="7"/>
      <c r="W331" s="8"/>
      <c r="X331" s="7"/>
      <c r="Y331" s="7">
        <v>1</v>
      </c>
      <c r="Z331" s="12"/>
      <c r="AA331" s="19">
        <v>1</v>
      </c>
    </row>
    <row r="332" spans="1:27" ht="15.95" customHeight="1" x14ac:dyDescent="0.15">
      <c r="A332" s="1">
        <v>321</v>
      </c>
      <c r="B332" s="30">
        <v>1</v>
      </c>
      <c r="C332" s="21" t="s">
        <v>237</v>
      </c>
      <c r="D332" s="22">
        <v>3</v>
      </c>
      <c r="E332" s="22">
        <v>24</v>
      </c>
      <c r="F332" s="16" t="s">
        <v>239</v>
      </c>
      <c r="G332" s="23">
        <v>10</v>
      </c>
      <c r="H332" s="23">
        <v>5</v>
      </c>
      <c r="I332" s="16">
        <v>2</v>
      </c>
      <c r="J332" s="24"/>
      <c r="K332" s="13">
        <v>2</v>
      </c>
      <c r="L332" s="23"/>
      <c r="M332" s="5"/>
      <c r="N332" s="6"/>
      <c r="O332" s="7"/>
      <c r="P332" s="8"/>
      <c r="Q332" s="7"/>
      <c r="R332" s="19">
        <v>0</v>
      </c>
      <c r="S332" s="23">
        <v>1</v>
      </c>
      <c r="T332" s="5"/>
      <c r="U332" s="6"/>
      <c r="V332" s="7"/>
      <c r="W332" s="8"/>
      <c r="X332" s="7"/>
      <c r="Y332" s="7">
        <v>1</v>
      </c>
      <c r="Z332" s="12"/>
      <c r="AA332" s="19">
        <v>1</v>
      </c>
    </row>
    <row r="333" spans="1:27" ht="15.95" customHeight="1" x14ac:dyDescent="0.15">
      <c r="A333" s="1">
        <v>322</v>
      </c>
      <c r="B333" s="30">
        <v>1</v>
      </c>
      <c r="C333" s="21" t="s">
        <v>237</v>
      </c>
      <c r="D333" s="22">
        <v>3</v>
      </c>
      <c r="E333" s="22">
        <v>24</v>
      </c>
      <c r="F333" s="16" t="s">
        <v>239</v>
      </c>
      <c r="G333" s="23">
        <v>10</v>
      </c>
      <c r="H333" s="23">
        <v>2</v>
      </c>
      <c r="I333" s="16">
        <v>2</v>
      </c>
      <c r="J333" s="24"/>
      <c r="K333" s="13">
        <v>2</v>
      </c>
      <c r="L333" s="23"/>
      <c r="M333" s="5"/>
      <c r="N333" s="6"/>
      <c r="O333" s="7"/>
      <c r="P333" s="8"/>
      <c r="Q333" s="7"/>
      <c r="R333" s="19">
        <v>0</v>
      </c>
      <c r="S333" s="23">
        <v>1</v>
      </c>
      <c r="T333" s="5"/>
      <c r="U333" s="6"/>
      <c r="V333" s="7"/>
      <c r="W333" s="8"/>
      <c r="X333" s="7"/>
      <c r="Y333" s="7">
        <v>1</v>
      </c>
      <c r="Z333" s="12"/>
      <c r="AA333" s="19">
        <v>1</v>
      </c>
    </row>
    <row r="334" spans="1:27" ht="15.95" customHeight="1" x14ac:dyDescent="0.15">
      <c r="A334" s="1">
        <v>323</v>
      </c>
      <c r="B334" s="30">
        <v>1</v>
      </c>
      <c r="C334" s="21" t="s">
        <v>237</v>
      </c>
      <c r="D334" s="22">
        <v>3</v>
      </c>
      <c r="E334" s="22">
        <v>24</v>
      </c>
      <c r="F334" s="16" t="s">
        <v>239</v>
      </c>
      <c r="G334" s="23">
        <v>10</v>
      </c>
      <c r="H334" s="23">
        <v>7</v>
      </c>
      <c r="I334" s="16">
        <v>2</v>
      </c>
      <c r="J334" s="24"/>
      <c r="K334" s="13">
        <v>2</v>
      </c>
      <c r="L334" s="23"/>
      <c r="M334" s="5"/>
      <c r="N334" s="6"/>
      <c r="O334" s="7"/>
      <c r="P334" s="8"/>
      <c r="Q334" s="7"/>
      <c r="R334" s="19">
        <v>0</v>
      </c>
      <c r="S334" s="23">
        <v>1</v>
      </c>
      <c r="T334" s="5"/>
      <c r="U334" s="6"/>
      <c r="V334" s="7"/>
      <c r="W334" s="8"/>
      <c r="X334" s="7"/>
      <c r="Y334" s="7">
        <v>1</v>
      </c>
      <c r="Z334" s="12"/>
      <c r="AA334" s="19">
        <v>1</v>
      </c>
    </row>
    <row r="335" spans="1:27" ht="15.95" customHeight="1" x14ac:dyDescent="0.15">
      <c r="A335" s="1">
        <v>324</v>
      </c>
      <c r="B335" s="30">
        <v>1</v>
      </c>
      <c r="C335" s="21" t="s">
        <v>237</v>
      </c>
      <c r="D335" s="22">
        <v>3</v>
      </c>
      <c r="E335" s="22">
        <v>24</v>
      </c>
      <c r="F335" s="16" t="s">
        <v>239</v>
      </c>
      <c r="G335" s="23">
        <v>10</v>
      </c>
      <c r="H335" s="23">
        <v>4</v>
      </c>
      <c r="I335" s="16">
        <v>2</v>
      </c>
      <c r="J335" s="24"/>
      <c r="K335" s="13">
        <v>2</v>
      </c>
      <c r="L335" s="23"/>
      <c r="M335" s="5"/>
      <c r="N335" s="6"/>
      <c r="O335" s="7"/>
      <c r="P335" s="8"/>
      <c r="Q335" s="7"/>
      <c r="R335" s="19">
        <v>0</v>
      </c>
      <c r="S335" s="23">
        <v>1</v>
      </c>
      <c r="T335" s="5"/>
      <c r="U335" s="6"/>
      <c r="V335" s="7"/>
      <c r="W335" s="8"/>
      <c r="X335" s="7"/>
      <c r="Y335" s="7">
        <v>1</v>
      </c>
      <c r="Z335" s="12"/>
      <c r="AA335" s="19">
        <v>1</v>
      </c>
    </row>
    <row r="336" spans="1:27" ht="15.95" customHeight="1" x14ac:dyDescent="0.15">
      <c r="A336" s="1">
        <v>325</v>
      </c>
      <c r="B336" s="30">
        <v>1</v>
      </c>
      <c r="C336" s="21" t="s">
        <v>237</v>
      </c>
      <c r="D336" s="22">
        <v>3</v>
      </c>
      <c r="E336" s="22">
        <v>24</v>
      </c>
      <c r="F336" s="16" t="s">
        <v>239</v>
      </c>
      <c r="G336" s="23">
        <v>10</v>
      </c>
      <c r="H336" s="23">
        <v>2</v>
      </c>
      <c r="I336" s="16">
        <v>2</v>
      </c>
      <c r="J336" s="24"/>
      <c r="K336" s="13">
        <v>2</v>
      </c>
      <c r="L336" s="23"/>
      <c r="M336" s="5"/>
      <c r="N336" s="6"/>
      <c r="O336" s="7"/>
      <c r="P336" s="8"/>
      <c r="Q336" s="7"/>
      <c r="R336" s="19">
        <v>0</v>
      </c>
      <c r="S336" s="23">
        <v>1</v>
      </c>
      <c r="T336" s="5"/>
      <c r="U336" s="6"/>
      <c r="V336" s="7"/>
      <c r="W336" s="8"/>
      <c r="X336" s="7">
        <v>2</v>
      </c>
      <c r="Y336" s="7"/>
      <c r="Z336" s="12"/>
      <c r="AA336" s="19">
        <v>2</v>
      </c>
    </row>
    <row r="337" spans="1:27" ht="15.95" customHeight="1" x14ac:dyDescent="0.15">
      <c r="A337" s="1">
        <v>326</v>
      </c>
      <c r="B337" s="30">
        <v>1</v>
      </c>
      <c r="C337" s="21" t="s">
        <v>237</v>
      </c>
      <c r="D337" s="22">
        <v>3</v>
      </c>
      <c r="E337" s="22">
        <v>24</v>
      </c>
      <c r="F337" s="16" t="s">
        <v>239</v>
      </c>
      <c r="G337" s="23">
        <v>10</v>
      </c>
      <c r="H337" s="23">
        <v>2</v>
      </c>
      <c r="I337" s="16">
        <v>2</v>
      </c>
      <c r="J337" s="24"/>
      <c r="K337" s="13">
        <v>2</v>
      </c>
      <c r="L337" s="23"/>
      <c r="M337" s="5"/>
      <c r="N337" s="6"/>
      <c r="O337" s="7"/>
      <c r="P337" s="8"/>
      <c r="Q337" s="7"/>
      <c r="R337" s="19">
        <v>0</v>
      </c>
      <c r="S337" s="23">
        <v>1</v>
      </c>
      <c r="T337" s="5"/>
      <c r="U337" s="6"/>
      <c r="V337" s="7"/>
      <c r="W337" s="8"/>
      <c r="X337" s="7">
        <v>1</v>
      </c>
      <c r="Y337" s="7"/>
      <c r="Z337" s="12"/>
      <c r="AA337" s="19">
        <v>1</v>
      </c>
    </row>
    <row r="338" spans="1:27" ht="15.95" customHeight="1" x14ac:dyDescent="0.15">
      <c r="A338" s="1">
        <v>327</v>
      </c>
      <c r="B338" s="30">
        <v>1</v>
      </c>
      <c r="C338" s="21" t="s">
        <v>237</v>
      </c>
      <c r="D338" s="22">
        <v>3</v>
      </c>
      <c r="E338" s="22">
        <v>24</v>
      </c>
      <c r="F338" s="16" t="s">
        <v>239</v>
      </c>
      <c r="G338" s="23">
        <v>9</v>
      </c>
      <c r="H338" s="23">
        <v>8</v>
      </c>
      <c r="I338" s="16">
        <v>2</v>
      </c>
      <c r="J338" s="24"/>
      <c r="K338" s="13">
        <v>2</v>
      </c>
      <c r="L338" s="23"/>
      <c r="M338" s="5"/>
      <c r="N338" s="6"/>
      <c r="O338" s="7"/>
      <c r="P338" s="8"/>
      <c r="Q338" s="7"/>
      <c r="R338" s="19">
        <v>0</v>
      </c>
      <c r="S338" s="23">
        <v>1</v>
      </c>
      <c r="T338" s="5"/>
      <c r="U338" s="6"/>
      <c r="V338" s="7"/>
      <c r="W338" s="8"/>
      <c r="X338" s="7">
        <v>1</v>
      </c>
      <c r="Y338" s="7"/>
      <c r="Z338" s="12"/>
      <c r="AA338" s="19">
        <v>1</v>
      </c>
    </row>
    <row r="339" spans="1:27" ht="15.95" customHeight="1" x14ac:dyDescent="0.15">
      <c r="A339" s="1">
        <v>328</v>
      </c>
      <c r="B339" s="30">
        <v>1</v>
      </c>
      <c r="C339" s="21" t="s">
        <v>237</v>
      </c>
      <c r="D339" s="22">
        <v>3</v>
      </c>
      <c r="E339" s="22">
        <v>24</v>
      </c>
      <c r="F339" s="16" t="s">
        <v>239</v>
      </c>
      <c r="G339" s="23">
        <v>9</v>
      </c>
      <c r="H339" s="23">
        <v>4</v>
      </c>
      <c r="I339" s="16">
        <v>2</v>
      </c>
      <c r="J339" s="24"/>
      <c r="K339" s="13">
        <v>2</v>
      </c>
      <c r="L339" s="23"/>
      <c r="M339" s="5"/>
      <c r="N339" s="6"/>
      <c r="O339" s="7"/>
      <c r="P339" s="8"/>
      <c r="Q339" s="7"/>
      <c r="R339" s="19">
        <v>0</v>
      </c>
      <c r="S339" s="23">
        <v>1</v>
      </c>
      <c r="T339" s="5"/>
      <c r="U339" s="6"/>
      <c r="V339" s="7"/>
      <c r="W339" s="8"/>
      <c r="X339" s="7">
        <v>1</v>
      </c>
      <c r="Y339" s="7"/>
      <c r="Z339" s="12"/>
      <c r="AA339" s="19">
        <v>1</v>
      </c>
    </row>
    <row r="340" spans="1:27" ht="15.95" customHeight="1" x14ac:dyDescent="0.15">
      <c r="A340" s="1">
        <v>329</v>
      </c>
      <c r="B340" s="30">
        <v>1</v>
      </c>
      <c r="C340" s="21" t="s">
        <v>237</v>
      </c>
      <c r="D340" s="22">
        <v>3</v>
      </c>
      <c r="E340" s="22">
        <v>24</v>
      </c>
      <c r="F340" s="16" t="s">
        <v>239</v>
      </c>
      <c r="G340" s="23">
        <v>9</v>
      </c>
      <c r="H340" s="23">
        <v>4</v>
      </c>
      <c r="I340" s="16">
        <v>2</v>
      </c>
      <c r="J340" s="24"/>
      <c r="K340" s="13">
        <v>2</v>
      </c>
      <c r="L340" s="23"/>
      <c r="M340" s="5"/>
      <c r="N340" s="6"/>
      <c r="O340" s="7"/>
      <c r="P340" s="8"/>
      <c r="Q340" s="7"/>
      <c r="R340" s="19">
        <v>0</v>
      </c>
      <c r="S340" s="23">
        <v>1</v>
      </c>
      <c r="T340" s="5"/>
      <c r="U340" s="6"/>
      <c r="V340" s="7"/>
      <c r="W340" s="8"/>
      <c r="X340" s="7">
        <v>3</v>
      </c>
      <c r="Y340" s="7"/>
      <c r="Z340" s="12"/>
      <c r="AA340" s="19">
        <v>3</v>
      </c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/>
      <c r="S341" s="23"/>
      <c r="T341" s="5"/>
      <c r="U341" s="6"/>
      <c r="V341" s="7"/>
      <c r="W341" s="8"/>
      <c r="X341" s="7"/>
      <c r="Y341" s="7"/>
      <c r="Z341" s="12"/>
      <c r="AA341" s="19"/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/>
      <c r="S342" s="23"/>
      <c r="T342" s="5"/>
      <c r="U342" s="6"/>
      <c r="V342" s="7"/>
      <c r="W342" s="8"/>
      <c r="X342" s="7"/>
      <c r="Y342" s="7"/>
      <c r="Z342" s="12"/>
      <c r="AA342" s="19"/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/>
      <c r="S343" s="23"/>
      <c r="T343" s="5"/>
      <c r="U343" s="6"/>
      <c r="V343" s="7"/>
      <c r="W343" s="8"/>
      <c r="X343" s="7"/>
      <c r="Y343" s="7"/>
      <c r="Z343" s="12"/>
      <c r="AA343" s="19"/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/>
      <c r="S344" s="23"/>
      <c r="T344" s="5"/>
      <c r="U344" s="6"/>
      <c r="V344" s="7"/>
      <c r="W344" s="8"/>
      <c r="X344" s="7"/>
      <c r="Y344" s="7"/>
      <c r="Z344" s="12"/>
      <c r="AA344" s="19"/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/>
      <c r="S345" s="23"/>
      <c r="T345" s="5"/>
      <c r="U345" s="6"/>
      <c r="V345" s="7"/>
      <c r="W345" s="8"/>
      <c r="X345" s="7"/>
      <c r="Y345" s="7"/>
      <c r="Z345" s="12"/>
      <c r="AA345" s="19"/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/>
      <c r="S346" s="23"/>
      <c r="T346" s="5"/>
      <c r="U346" s="6"/>
      <c r="V346" s="7"/>
      <c r="W346" s="8"/>
      <c r="X346" s="7"/>
      <c r="Y346" s="7"/>
      <c r="Z346" s="12"/>
      <c r="AA346" s="19"/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/>
      <c r="S347" s="23"/>
      <c r="T347" s="5"/>
      <c r="U347" s="6"/>
      <c r="V347" s="7"/>
      <c r="W347" s="8"/>
      <c r="X347" s="7"/>
      <c r="Y347" s="7"/>
      <c r="Z347" s="12"/>
      <c r="AA347" s="19"/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/>
      <c r="S348" s="23"/>
      <c r="T348" s="5"/>
      <c r="U348" s="6"/>
      <c r="V348" s="7"/>
      <c r="W348" s="8"/>
      <c r="X348" s="7"/>
      <c r="Y348" s="7"/>
      <c r="Z348" s="12"/>
      <c r="AA348" s="19"/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/>
      <c r="S349" s="23"/>
      <c r="T349" s="5"/>
      <c r="U349" s="6"/>
      <c r="V349" s="7"/>
      <c r="W349" s="8"/>
      <c r="X349" s="7"/>
      <c r="Y349" s="7"/>
      <c r="Z349" s="12"/>
      <c r="AA349" s="19"/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/>
      <c r="S350" s="23"/>
      <c r="T350" s="5"/>
      <c r="U350" s="6"/>
      <c r="V350" s="7"/>
      <c r="W350" s="8"/>
      <c r="X350" s="7"/>
      <c r="Y350" s="7"/>
      <c r="Z350" s="12"/>
      <c r="AA350" s="19"/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/>
      <c r="S351" s="23"/>
      <c r="T351" s="5"/>
      <c r="U351" s="6"/>
      <c r="V351" s="7"/>
      <c r="W351" s="8"/>
      <c r="X351" s="7"/>
      <c r="Y351" s="7"/>
      <c r="Z351" s="12"/>
      <c r="AA351" s="19"/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/>
      <c r="S352" s="23"/>
      <c r="T352" s="5"/>
      <c r="U352" s="6"/>
      <c r="V352" s="7"/>
      <c r="W352" s="8"/>
      <c r="X352" s="7"/>
      <c r="Y352" s="7"/>
      <c r="Z352" s="12"/>
      <c r="AA352" s="19"/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/>
      <c r="S353" s="23"/>
      <c r="T353" s="5"/>
      <c r="U353" s="6"/>
      <c r="V353" s="7"/>
      <c r="W353" s="8"/>
      <c r="X353" s="7"/>
      <c r="Y353" s="7"/>
      <c r="Z353" s="12"/>
      <c r="AA353" s="19"/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/>
      <c r="S354" s="23"/>
      <c r="T354" s="5"/>
      <c r="U354" s="6"/>
      <c r="V354" s="7"/>
      <c r="W354" s="8"/>
      <c r="X354" s="7"/>
      <c r="Y354" s="7"/>
      <c r="Z354" s="12"/>
      <c r="AA354" s="19"/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/>
      <c r="S355" s="23"/>
      <c r="T355" s="5"/>
      <c r="U355" s="6"/>
      <c r="V355" s="7"/>
      <c r="W355" s="8"/>
      <c r="X355" s="7"/>
      <c r="Y355" s="7"/>
      <c r="Z355" s="12"/>
      <c r="AA355" s="19"/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/>
      <c r="S356" s="23"/>
      <c r="T356" s="5"/>
      <c r="U356" s="6"/>
      <c r="V356" s="7"/>
      <c r="W356" s="8"/>
      <c r="X356" s="7"/>
      <c r="Y356" s="7"/>
      <c r="Z356" s="12"/>
      <c r="AA356" s="19"/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/>
      <c r="S357" s="23"/>
      <c r="T357" s="5"/>
      <c r="U357" s="6"/>
      <c r="V357" s="7"/>
      <c r="W357" s="8"/>
      <c r="X357" s="7"/>
      <c r="Y357" s="7"/>
      <c r="Z357" s="12"/>
      <c r="AA357" s="19"/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/>
      <c r="S358" s="23"/>
      <c r="T358" s="5"/>
      <c r="U358" s="6"/>
      <c r="V358" s="7"/>
      <c r="W358" s="8"/>
      <c r="X358" s="7"/>
      <c r="Y358" s="7"/>
      <c r="Z358" s="12"/>
      <c r="AA358" s="19"/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/>
      <c r="S359" s="23"/>
      <c r="T359" s="5"/>
      <c r="U359" s="6"/>
      <c r="V359" s="7"/>
      <c r="W359" s="8"/>
      <c r="X359" s="7"/>
      <c r="Y359" s="7"/>
      <c r="Z359" s="12"/>
      <c r="AA359" s="19"/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/>
      <c r="S360" s="23"/>
      <c r="T360" s="5"/>
      <c r="U360" s="6"/>
      <c r="V360" s="7"/>
      <c r="W360" s="8"/>
      <c r="X360" s="7"/>
      <c r="Y360" s="7"/>
      <c r="Z360" s="12"/>
      <c r="AA360" s="19"/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/>
      <c r="S361" s="23"/>
      <c r="T361" s="5"/>
      <c r="U361" s="6"/>
      <c r="V361" s="7"/>
      <c r="W361" s="8"/>
      <c r="X361" s="7"/>
      <c r="Y361" s="7"/>
      <c r="Z361" s="12"/>
      <c r="AA361" s="19"/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/>
      <c r="S362" s="23"/>
      <c r="T362" s="5"/>
      <c r="U362" s="6"/>
      <c r="V362" s="7"/>
      <c r="W362" s="8"/>
      <c r="X362" s="7"/>
      <c r="Y362" s="7"/>
      <c r="Z362" s="12"/>
      <c r="AA362" s="19"/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/>
      <c r="S363" s="23"/>
      <c r="T363" s="5"/>
      <c r="U363" s="6"/>
      <c r="V363" s="7"/>
      <c r="W363" s="8"/>
      <c r="X363" s="7"/>
      <c r="Y363" s="7"/>
      <c r="Z363" s="12"/>
      <c r="AA363" s="19"/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/>
      <c r="S364" s="23"/>
      <c r="T364" s="5"/>
      <c r="U364" s="6"/>
      <c r="V364" s="7"/>
      <c r="W364" s="8"/>
      <c r="X364" s="7"/>
      <c r="Y364" s="7"/>
      <c r="Z364" s="12"/>
      <c r="AA364" s="19"/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/>
      <c r="S365" s="23"/>
      <c r="T365" s="5"/>
      <c r="U365" s="6"/>
      <c r="V365" s="7"/>
      <c r="W365" s="8"/>
      <c r="X365" s="7"/>
      <c r="Y365" s="7"/>
      <c r="Z365" s="12"/>
      <c r="AA365" s="19"/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/>
      <c r="S366" s="23"/>
      <c r="T366" s="5"/>
      <c r="U366" s="6"/>
      <c r="V366" s="7"/>
      <c r="W366" s="8"/>
      <c r="X366" s="7"/>
      <c r="Y366" s="7"/>
      <c r="Z366" s="12"/>
      <c r="AA366" s="19"/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/>
      <c r="S367" s="23"/>
      <c r="T367" s="5"/>
      <c r="U367" s="6"/>
      <c r="V367" s="7"/>
      <c r="W367" s="8"/>
      <c r="X367" s="7"/>
      <c r="Y367" s="7"/>
      <c r="Z367" s="12"/>
      <c r="AA367" s="19"/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/>
      <c r="S368" s="23"/>
      <c r="T368" s="5"/>
      <c r="U368" s="6"/>
      <c r="V368" s="7"/>
      <c r="W368" s="8"/>
      <c r="X368" s="7"/>
      <c r="Y368" s="7"/>
      <c r="Z368" s="12"/>
      <c r="AA368" s="19"/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/>
      <c r="S369" s="23"/>
      <c r="T369" s="5"/>
      <c r="U369" s="6"/>
      <c r="V369" s="7"/>
      <c r="W369" s="8"/>
      <c r="X369" s="7"/>
      <c r="Y369" s="7"/>
      <c r="Z369" s="12"/>
      <c r="AA369" s="19"/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/>
      <c r="S370" s="23"/>
      <c r="T370" s="5"/>
      <c r="U370" s="6"/>
      <c r="V370" s="7"/>
      <c r="W370" s="8"/>
      <c r="X370" s="7"/>
      <c r="Y370" s="7"/>
      <c r="Z370" s="12"/>
      <c r="AA370" s="19"/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/>
      <c r="S371" s="23"/>
      <c r="T371" s="5"/>
      <c r="U371" s="6"/>
      <c r="V371" s="7"/>
      <c r="W371" s="8"/>
      <c r="X371" s="7"/>
      <c r="Y371" s="7"/>
      <c r="Z371" s="12"/>
      <c r="AA371" s="19"/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/>
      <c r="S372" s="23"/>
      <c r="T372" s="5"/>
      <c r="U372" s="6"/>
      <c r="V372" s="7"/>
      <c r="W372" s="8"/>
      <c r="X372" s="7"/>
      <c r="Y372" s="7"/>
      <c r="Z372" s="12"/>
      <c r="AA372" s="19"/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/>
      <c r="S373" s="23"/>
      <c r="T373" s="5"/>
      <c r="U373" s="6"/>
      <c r="V373" s="7"/>
      <c r="W373" s="8"/>
      <c r="X373" s="7"/>
      <c r="Y373" s="7"/>
      <c r="Z373" s="12"/>
      <c r="AA373" s="19"/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/>
      <c r="S374" s="23"/>
      <c r="T374" s="5"/>
      <c r="U374" s="6"/>
      <c r="V374" s="7"/>
      <c r="W374" s="8"/>
      <c r="X374" s="7"/>
      <c r="Y374" s="7"/>
      <c r="Z374" s="12"/>
      <c r="AA374" s="19"/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/>
      <c r="S375" s="23"/>
      <c r="T375" s="5"/>
      <c r="U375" s="6"/>
      <c r="V375" s="7"/>
      <c r="W375" s="8"/>
      <c r="X375" s="7"/>
      <c r="Y375" s="7"/>
      <c r="Z375" s="12"/>
      <c r="AA375" s="19"/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/>
      <c r="S376" s="23"/>
      <c r="T376" s="5"/>
      <c r="U376" s="6"/>
      <c r="V376" s="7"/>
      <c r="W376" s="8"/>
      <c r="X376" s="7"/>
      <c r="Y376" s="7"/>
      <c r="Z376" s="12"/>
      <c r="AA376" s="19"/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/>
      <c r="S377" s="23"/>
      <c r="T377" s="5"/>
      <c r="U377" s="6"/>
      <c r="V377" s="7"/>
      <c r="W377" s="8"/>
      <c r="X377" s="7"/>
      <c r="Y377" s="7"/>
      <c r="Z377" s="12"/>
      <c r="AA377" s="19"/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/>
      <c r="S378" s="23"/>
      <c r="T378" s="5"/>
      <c r="U378" s="6"/>
      <c r="V378" s="7"/>
      <c r="W378" s="8"/>
      <c r="X378" s="7"/>
      <c r="Y378" s="7"/>
      <c r="Z378" s="12"/>
      <c r="AA378" s="19"/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/>
      <c r="S379" s="23"/>
      <c r="T379" s="5"/>
      <c r="U379" s="6"/>
      <c r="V379" s="7"/>
      <c r="W379" s="8"/>
      <c r="X379" s="7"/>
      <c r="Y379" s="7"/>
      <c r="Z379" s="12"/>
      <c r="AA379" s="19"/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/>
      <c r="S380" s="23"/>
      <c r="T380" s="5"/>
      <c r="U380" s="6"/>
      <c r="V380" s="7"/>
      <c r="W380" s="8"/>
      <c r="X380" s="7"/>
      <c r="Y380" s="7"/>
      <c r="Z380" s="12"/>
      <c r="AA380" s="19"/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/>
      <c r="S381" s="23"/>
      <c r="T381" s="5"/>
      <c r="U381" s="6"/>
      <c r="V381" s="7"/>
      <c r="W381" s="8"/>
      <c r="X381" s="7"/>
      <c r="Y381" s="7"/>
      <c r="Z381" s="12"/>
      <c r="AA381" s="19"/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/>
      <c r="S382" s="23"/>
      <c r="T382" s="5"/>
      <c r="U382" s="6"/>
      <c r="V382" s="7"/>
      <c r="W382" s="8"/>
      <c r="X382" s="7"/>
      <c r="Y382" s="7"/>
      <c r="Z382" s="12"/>
      <c r="AA382" s="19"/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/>
      <c r="S383" s="23"/>
      <c r="T383" s="5"/>
      <c r="U383" s="6"/>
      <c r="V383" s="7"/>
      <c r="W383" s="8"/>
      <c r="X383" s="7"/>
      <c r="Y383" s="7"/>
      <c r="Z383" s="12"/>
      <c r="AA383" s="19"/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/>
      <c r="S384" s="23"/>
      <c r="T384" s="5"/>
      <c r="U384" s="6"/>
      <c r="V384" s="7"/>
      <c r="W384" s="8"/>
      <c r="X384" s="7"/>
      <c r="Y384" s="7"/>
      <c r="Z384" s="12"/>
      <c r="AA384" s="19"/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/>
      <c r="S385" s="23"/>
      <c r="T385" s="5"/>
      <c r="U385" s="6"/>
      <c r="V385" s="7"/>
      <c r="W385" s="8"/>
      <c r="X385" s="7"/>
      <c r="Y385" s="7"/>
      <c r="Z385" s="12"/>
      <c r="AA385" s="19"/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/>
      <c r="S386" s="23"/>
      <c r="T386" s="5"/>
      <c r="U386" s="6"/>
      <c r="V386" s="7"/>
      <c r="W386" s="8"/>
      <c r="X386" s="7"/>
      <c r="Y386" s="7"/>
      <c r="Z386" s="12"/>
      <c r="AA386" s="19"/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/>
      <c r="S387" s="23"/>
      <c r="T387" s="5"/>
      <c r="U387" s="6"/>
      <c r="V387" s="7"/>
      <c r="W387" s="8"/>
      <c r="X387" s="7"/>
      <c r="Y387" s="7"/>
      <c r="Z387" s="12"/>
      <c r="AA387" s="19"/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/>
      <c r="S388" s="23"/>
      <c r="T388" s="5"/>
      <c r="U388" s="6"/>
      <c r="V388" s="7"/>
      <c r="W388" s="8"/>
      <c r="X388" s="7"/>
      <c r="Y388" s="7"/>
      <c r="Z388" s="12"/>
      <c r="AA388" s="19"/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/>
      <c r="S389" s="23"/>
      <c r="T389" s="5"/>
      <c r="U389" s="6"/>
      <c r="V389" s="7"/>
      <c r="W389" s="8"/>
      <c r="X389" s="7"/>
      <c r="Y389" s="7"/>
      <c r="Z389" s="12"/>
      <c r="AA389" s="19"/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/>
      <c r="S390" s="23"/>
      <c r="T390" s="5"/>
      <c r="U390" s="6"/>
      <c r="V390" s="7"/>
      <c r="W390" s="8"/>
      <c r="X390" s="7"/>
      <c r="Y390" s="7"/>
      <c r="Z390" s="12"/>
      <c r="AA390" s="19"/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/>
      <c r="S391" s="23"/>
      <c r="T391" s="5"/>
      <c r="U391" s="6"/>
      <c r="V391" s="7"/>
      <c r="W391" s="8"/>
      <c r="X391" s="7"/>
      <c r="Y391" s="7"/>
      <c r="Z391" s="12"/>
      <c r="AA391" s="19"/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/>
      <c r="S392" s="23"/>
      <c r="T392" s="5"/>
      <c r="U392" s="6"/>
      <c r="V392" s="7"/>
      <c r="W392" s="8"/>
      <c r="X392" s="7"/>
      <c r="Y392" s="7"/>
      <c r="Z392" s="12"/>
      <c r="AA392" s="19"/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/>
      <c r="S393" s="23"/>
      <c r="T393" s="5"/>
      <c r="U393" s="6"/>
      <c r="V393" s="7"/>
      <c r="W393" s="8"/>
      <c r="X393" s="7"/>
      <c r="Y393" s="7"/>
      <c r="Z393" s="12"/>
      <c r="AA393" s="19"/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/>
      <c r="S394" s="23"/>
      <c r="T394" s="5"/>
      <c r="U394" s="6"/>
      <c r="V394" s="7"/>
      <c r="W394" s="8"/>
      <c r="X394" s="7"/>
      <c r="Y394" s="7"/>
      <c r="Z394" s="12"/>
      <c r="AA394" s="19"/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/>
      <c r="S395" s="23"/>
      <c r="T395" s="5"/>
      <c r="U395" s="6"/>
      <c r="V395" s="7"/>
      <c r="W395" s="8"/>
      <c r="X395" s="7"/>
      <c r="Y395" s="7"/>
      <c r="Z395" s="12"/>
      <c r="AA395" s="19"/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/>
      <c r="S396" s="23"/>
      <c r="T396" s="5"/>
      <c r="U396" s="6"/>
      <c r="V396" s="7"/>
      <c r="W396" s="8"/>
      <c r="X396" s="7"/>
      <c r="Y396" s="7"/>
      <c r="Z396" s="12"/>
      <c r="AA396" s="19"/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/>
      <c r="S397" s="23"/>
      <c r="T397" s="5"/>
      <c r="U397" s="6"/>
      <c r="V397" s="7"/>
      <c r="W397" s="8"/>
      <c r="X397" s="7"/>
      <c r="Y397" s="7"/>
      <c r="Z397" s="12"/>
      <c r="AA397" s="19"/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/>
      <c r="S398" s="23"/>
      <c r="T398" s="5"/>
      <c r="U398" s="6"/>
      <c r="V398" s="7"/>
      <c r="W398" s="8"/>
      <c r="X398" s="7"/>
      <c r="Y398" s="7"/>
      <c r="Z398" s="12"/>
      <c r="AA398" s="19"/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/>
      <c r="S399" s="23"/>
      <c r="T399" s="5"/>
      <c r="U399" s="6"/>
      <c r="V399" s="7"/>
      <c r="W399" s="8"/>
      <c r="X399" s="7"/>
      <c r="Y399" s="7"/>
      <c r="Z399" s="12"/>
      <c r="AA399" s="19"/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/>
      <c r="S400" s="23"/>
      <c r="T400" s="5"/>
      <c r="U400" s="6"/>
      <c r="V400" s="7"/>
      <c r="W400" s="8"/>
      <c r="X400" s="7"/>
      <c r="Y400" s="7"/>
      <c r="Z400" s="12"/>
      <c r="AA400" s="19"/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/>
      <c r="S401" s="23"/>
      <c r="T401" s="5"/>
      <c r="U401" s="6"/>
      <c r="V401" s="7"/>
      <c r="W401" s="8"/>
      <c r="X401" s="7"/>
      <c r="Y401" s="7"/>
      <c r="Z401" s="12"/>
      <c r="AA401" s="19"/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/>
      <c r="S402" s="23"/>
      <c r="T402" s="5"/>
      <c r="U402" s="6"/>
      <c r="V402" s="7"/>
      <c r="W402" s="8"/>
      <c r="X402" s="7"/>
      <c r="Y402" s="7"/>
      <c r="Z402" s="12"/>
      <c r="AA402" s="19"/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/>
      <c r="S403" s="23"/>
      <c r="T403" s="5"/>
      <c r="U403" s="6"/>
      <c r="V403" s="7"/>
      <c r="W403" s="8"/>
      <c r="X403" s="7"/>
      <c r="Y403" s="7"/>
      <c r="Z403" s="12"/>
      <c r="AA403" s="19"/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/>
      <c r="S404" s="23"/>
      <c r="T404" s="5"/>
      <c r="U404" s="6"/>
      <c r="V404" s="7"/>
      <c r="W404" s="8"/>
      <c r="X404" s="7"/>
      <c r="Y404" s="7"/>
      <c r="Z404" s="12"/>
      <c r="AA404" s="19"/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/>
      <c r="S405" s="23"/>
      <c r="T405" s="5"/>
      <c r="U405" s="6"/>
      <c r="V405" s="7"/>
      <c r="W405" s="8"/>
      <c r="X405" s="7"/>
      <c r="Y405" s="7"/>
      <c r="Z405" s="12"/>
      <c r="AA405" s="19"/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/>
      <c r="S406" s="23"/>
      <c r="T406" s="5"/>
      <c r="U406" s="6"/>
      <c r="V406" s="7"/>
      <c r="W406" s="8"/>
      <c r="X406" s="7"/>
      <c r="Y406" s="7"/>
      <c r="Z406" s="12"/>
      <c r="AA406" s="19"/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/>
      <c r="S407" s="23"/>
      <c r="T407" s="5"/>
      <c r="U407" s="6"/>
      <c r="V407" s="7"/>
      <c r="W407" s="8"/>
      <c r="X407" s="7"/>
      <c r="Y407" s="7"/>
      <c r="Z407" s="12"/>
      <c r="AA407" s="19"/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/>
      <c r="S408" s="23"/>
      <c r="T408" s="5"/>
      <c r="U408" s="6"/>
      <c r="V408" s="7"/>
      <c r="W408" s="8"/>
      <c r="X408" s="7"/>
      <c r="Y408" s="7"/>
      <c r="Z408" s="12"/>
      <c r="AA408" s="19"/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/>
      <c r="S409" s="23"/>
      <c r="T409" s="5"/>
      <c r="U409" s="6"/>
      <c r="V409" s="7"/>
      <c r="W409" s="8"/>
      <c r="X409" s="7"/>
      <c r="Y409" s="7"/>
      <c r="Z409" s="12"/>
      <c r="AA409" s="19"/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/>
      <c r="S410" s="23"/>
      <c r="T410" s="5"/>
      <c r="U410" s="6"/>
      <c r="V410" s="7"/>
      <c r="W410" s="8"/>
      <c r="X410" s="7"/>
      <c r="Y410" s="7"/>
      <c r="Z410" s="12"/>
      <c r="AA410" s="19"/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/>
      <c r="S411" s="23"/>
      <c r="T411" s="5"/>
      <c r="U411" s="6"/>
      <c r="V411" s="7"/>
      <c r="W411" s="8"/>
      <c r="X411" s="7"/>
      <c r="Y411" s="7"/>
      <c r="Z411" s="12"/>
      <c r="AA411" s="19"/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/>
      <c r="S412" s="23"/>
      <c r="T412" s="5"/>
      <c r="U412" s="6"/>
      <c r="V412" s="7"/>
      <c r="W412" s="8"/>
      <c r="X412" s="7"/>
      <c r="Y412" s="7"/>
      <c r="Z412" s="12"/>
      <c r="AA412" s="19"/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/>
      <c r="S413" s="23"/>
      <c r="T413" s="5"/>
      <c r="U413" s="6"/>
      <c r="V413" s="7"/>
      <c r="W413" s="8"/>
      <c r="X413" s="7"/>
      <c r="Y413" s="7"/>
      <c r="Z413" s="12"/>
      <c r="AA413" s="19"/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/>
      <c r="S414" s="23"/>
      <c r="T414" s="5"/>
      <c r="U414" s="6"/>
      <c r="V414" s="7"/>
      <c r="W414" s="8"/>
      <c r="X414" s="7"/>
      <c r="Y414" s="7"/>
      <c r="Z414" s="12"/>
      <c r="AA414" s="19"/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/>
      <c r="S415" s="23"/>
      <c r="T415" s="5"/>
      <c r="U415" s="6"/>
      <c r="V415" s="7"/>
      <c r="W415" s="8"/>
      <c r="X415" s="7"/>
      <c r="Y415" s="7"/>
      <c r="Z415" s="12"/>
      <c r="AA415" s="19"/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/>
      <c r="S416" s="23"/>
      <c r="T416" s="5"/>
      <c r="U416" s="6"/>
      <c r="V416" s="7"/>
      <c r="W416" s="8"/>
      <c r="X416" s="7"/>
      <c r="Y416" s="7"/>
      <c r="Z416" s="12"/>
      <c r="AA416" s="19"/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/>
      <c r="S417" s="23"/>
      <c r="T417" s="5"/>
      <c r="U417" s="6"/>
      <c r="V417" s="7"/>
      <c r="W417" s="8"/>
      <c r="X417" s="7"/>
      <c r="Y417" s="7"/>
      <c r="Z417" s="12"/>
      <c r="AA417" s="19"/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/>
      <c r="S418" s="23"/>
      <c r="T418" s="5"/>
      <c r="U418" s="6"/>
      <c r="V418" s="7"/>
      <c r="W418" s="8"/>
      <c r="X418" s="7"/>
      <c r="Y418" s="7"/>
      <c r="Z418" s="12"/>
      <c r="AA418" s="19"/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/>
      <c r="S419" s="23"/>
      <c r="T419" s="5"/>
      <c r="U419" s="6"/>
      <c r="V419" s="7"/>
      <c r="W419" s="8"/>
      <c r="X419" s="7"/>
      <c r="Y419" s="7"/>
      <c r="Z419" s="12"/>
      <c r="AA419" s="19"/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/>
      <c r="S420" s="23"/>
      <c r="T420" s="5"/>
      <c r="U420" s="6"/>
      <c r="V420" s="7"/>
      <c r="W420" s="8"/>
      <c r="X420" s="7"/>
      <c r="Y420" s="7"/>
      <c r="Z420" s="12"/>
      <c r="AA420" s="19"/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/>
      <c r="S421" s="23"/>
      <c r="T421" s="5"/>
      <c r="U421" s="6"/>
      <c r="V421" s="7"/>
      <c r="W421" s="8"/>
      <c r="X421" s="7"/>
      <c r="Y421" s="7"/>
      <c r="Z421" s="12"/>
      <c r="AA421" s="19"/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/>
      <c r="S422" s="23"/>
      <c r="T422" s="5"/>
      <c r="U422" s="6"/>
      <c r="V422" s="7"/>
      <c r="W422" s="8"/>
      <c r="X422" s="7"/>
      <c r="Y422" s="7"/>
      <c r="Z422" s="12"/>
      <c r="AA422" s="19"/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/>
      <c r="S423" s="23"/>
      <c r="T423" s="5"/>
      <c r="U423" s="6"/>
      <c r="V423" s="7"/>
      <c r="W423" s="8"/>
      <c r="X423" s="7"/>
      <c r="Y423" s="7"/>
      <c r="Z423" s="12"/>
      <c r="AA423" s="19"/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/>
      <c r="S424" s="23"/>
      <c r="T424" s="5"/>
      <c r="U424" s="6"/>
      <c r="V424" s="7"/>
      <c r="W424" s="8"/>
      <c r="X424" s="7"/>
      <c r="Y424" s="7"/>
      <c r="Z424" s="12"/>
      <c r="AA424" s="19"/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/>
      <c r="S425" s="23"/>
      <c r="T425" s="5"/>
      <c r="U425" s="6"/>
      <c r="V425" s="7"/>
      <c r="W425" s="8"/>
      <c r="X425" s="7"/>
      <c r="Y425" s="7"/>
      <c r="Z425" s="12"/>
      <c r="AA425" s="19"/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/>
      <c r="S426" s="23"/>
      <c r="T426" s="5"/>
      <c r="U426" s="6"/>
      <c r="V426" s="7"/>
      <c r="W426" s="8"/>
      <c r="X426" s="7"/>
      <c r="Y426" s="7"/>
      <c r="Z426" s="12"/>
      <c r="AA426" s="19"/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/>
      <c r="S427" s="23"/>
      <c r="T427" s="5"/>
      <c r="U427" s="6"/>
      <c r="V427" s="7"/>
      <c r="W427" s="8"/>
      <c r="X427" s="7"/>
      <c r="Y427" s="7"/>
      <c r="Z427" s="12"/>
      <c r="AA427" s="19"/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/>
      <c r="S428" s="23"/>
      <c r="T428" s="5"/>
      <c r="U428" s="6"/>
      <c r="V428" s="7"/>
      <c r="W428" s="8"/>
      <c r="X428" s="7"/>
      <c r="Y428" s="7"/>
      <c r="Z428" s="12"/>
      <c r="AA428" s="19"/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/>
      <c r="S429" s="23"/>
      <c r="T429" s="5"/>
      <c r="U429" s="6"/>
      <c r="V429" s="7"/>
      <c r="W429" s="8"/>
      <c r="X429" s="7"/>
      <c r="Y429" s="7"/>
      <c r="Z429" s="12"/>
      <c r="AA429" s="19"/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/>
      <c r="S430" s="23"/>
      <c r="T430" s="5"/>
      <c r="U430" s="6"/>
      <c r="V430" s="7"/>
      <c r="W430" s="8"/>
      <c r="X430" s="7"/>
      <c r="Y430" s="7"/>
      <c r="Z430" s="12"/>
      <c r="AA430" s="19"/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/>
      <c r="S431" s="23"/>
      <c r="T431" s="5"/>
      <c r="U431" s="6"/>
      <c r="V431" s="7"/>
      <c r="W431" s="8"/>
      <c r="X431" s="7"/>
      <c r="Y431" s="7"/>
      <c r="Z431" s="12"/>
      <c r="AA431" s="19"/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/>
      <c r="S432" s="23"/>
      <c r="T432" s="5"/>
      <c r="U432" s="6"/>
      <c r="V432" s="7"/>
      <c r="W432" s="8"/>
      <c r="X432" s="7"/>
      <c r="Y432" s="7"/>
      <c r="Z432" s="12"/>
      <c r="AA432" s="19"/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/>
      <c r="S433" s="23"/>
      <c r="T433" s="5"/>
      <c r="U433" s="6"/>
      <c r="V433" s="7"/>
      <c r="W433" s="8"/>
      <c r="X433" s="7"/>
      <c r="Y433" s="7"/>
      <c r="Z433" s="12"/>
      <c r="AA433" s="19"/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/>
      <c r="S434" s="23"/>
      <c r="T434" s="5"/>
      <c r="U434" s="6"/>
      <c r="V434" s="7"/>
      <c r="W434" s="8"/>
      <c r="X434" s="7"/>
      <c r="Y434" s="7"/>
      <c r="Z434" s="12"/>
      <c r="AA434" s="19"/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/>
      <c r="S435" s="23"/>
      <c r="T435" s="5"/>
      <c r="U435" s="6"/>
      <c r="V435" s="7"/>
      <c r="W435" s="8"/>
      <c r="X435" s="7"/>
      <c r="Y435" s="7"/>
      <c r="Z435" s="12"/>
      <c r="AA435" s="19"/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/>
      <c r="S436" s="23"/>
      <c r="T436" s="5"/>
      <c r="U436" s="6"/>
      <c r="V436" s="7"/>
      <c r="W436" s="8"/>
      <c r="X436" s="7"/>
      <c r="Y436" s="7"/>
      <c r="Z436" s="12"/>
      <c r="AA436" s="19"/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/>
      <c r="S437" s="23"/>
      <c r="T437" s="5"/>
      <c r="U437" s="6"/>
      <c r="V437" s="7"/>
      <c r="W437" s="8"/>
      <c r="X437" s="7"/>
      <c r="Y437" s="7"/>
      <c r="Z437" s="12"/>
      <c r="AA437" s="19"/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/>
      <c r="S438" s="23"/>
      <c r="T438" s="5"/>
      <c r="U438" s="6"/>
      <c r="V438" s="7"/>
      <c r="W438" s="8"/>
      <c r="X438" s="7"/>
      <c r="Y438" s="7"/>
      <c r="Z438" s="12"/>
      <c r="AA438" s="19"/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/>
      <c r="S439" s="23"/>
      <c r="T439" s="5"/>
      <c r="U439" s="6"/>
      <c r="V439" s="7"/>
      <c r="W439" s="8"/>
      <c r="X439" s="7"/>
      <c r="Y439" s="7"/>
      <c r="Z439" s="12"/>
      <c r="AA439" s="19"/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/>
      <c r="S440" s="23"/>
      <c r="T440" s="5"/>
      <c r="U440" s="6"/>
      <c r="V440" s="7"/>
      <c r="W440" s="8"/>
      <c r="X440" s="7"/>
      <c r="Y440" s="7"/>
      <c r="Z440" s="12"/>
      <c r="AA440" s="19"/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/>
      <c r="S441" s="23"/>
      <c r="T441" s="5"/>
      <c r="U441" s="6"/>
      <c r="V441" s="7"/>
      <c r="W441" s="8"/>
      <c r="X441" s="7"/>
      <c r="Y441" s="7"/>
      <c r="Z441" s="12"/>
      <c r="AA441" s="19"/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/>
      <c r="S442" s="23"/>
      <c r="T442" s="5"/>
      <c r="U442" s="6"/>
      <c r="V442" s="7"/>
      <c r="W442" s="8"/>
      <c r="X442" s="7"/>
      <c r="Y442" s="7"/>
      <c r="Z442" s="12"/>
      <c r="AA442" s="19"/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/>
      <c r="S443" s="23"/>
      <c r="T443" s="5"/>
      <c r="U443" s="6"/>
      <c r="V443" s="7"/>
      <c r="W443" s="8"/>
      <c r="X443" s="7"/>
      <c r="Y443" s="7"/>
      <c r="Z443" s="12"/>
      <c r="AA443" s="19"/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/>
      <c r="S444" s="23"/>
      <c r="T444" s="5"/>
      <c r="U444" s="6"/>
      <c r="V444" s="7"/>
      <c r="W444" s="8"/>
      <c r="X444" s="7"/>
      <c r="Y444" s="7"/>
      <c r="Z444" s="12"/>
      <c r="AA444" s="19"/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/>
      <c r="S445" s="23"/>
      <c r="T445" s="5"/>
      <c r="U445" s="6"/>
      <c r="V445" s="7"/>
      <c r="W445" s="8"/>
      <c r="X445" s="7"/>
      <c r="Y445" s="7"/>
      <c r="Z445" s="12"/>
      <c r="AA445" s="19"/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/>
      <c r="S446" s="23"/>
      <c r="T446" s="5"/>
      <c r="U446" s="6"/>
      <c r="V446" s="7"/>
      <c r="W446" s="8"/>
      <c r="X446" s="7"/>
      <c r="Y446" s="7"/>
      <c r="Z446" s="12"/>
      <c r="AA446" s="19"/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/>
      <c r="S447" s="23"/>
      <c r="T447" s="5"/>
      <c r="U447" s="6"/>
      <c r="V447" s="7"/>
      <c r="W447" s="8"/>
      <c r="X447" s="7"/>
      <c r="Y447" s="7"/>
      <c r="Z447" s="12"/>
      <c r="AA447" s="19"/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/>
      <c r="S448" s="23"/>
      <c r="T448" s="5"/>
      <c r="U448" s="6"/>
      <c r="V448" s="7"/>
      <c r="W448" s="8"/>
      <c r="X448" s="7"/>
      <c r="Y448" s="7"/>
      <c r="Z448" s="12"/>
      <c r="AA448" s="19"/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/>
      <c r="S449" s="23"/>
      <c r="T449" s="5"/>
      <c r="U449" s="6"/>
      <c r="V449" s="7"/>
      <c r="W449" s="8"/>
      <c r="X449" s="7"/>
      <c r="Y449" s="7"/>
      <c r="Z449" s="12"/>
      <c r="AA449" s="19"/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/>
      <c r="S450" s="23"/>
      <c r="T450" s="5"/>
      <c r="U450" s="6"/>
      <c r="V450" s="7"/>
      <c r="W450" s="8"/>
      <c r="X450" s="7"/>
      <c r="Y450" s="7"/>
      <c r="Z450" s="12"/>
      <c r="AA450" s="19"/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/>
      <c r="S451" s="23"/>
      <c r="T451" s="5"/>
      <c r="U451" s="6"/>
      <c r="V451" s="7"/>
      <c r="W451" s="8"/>
      <c r="X451" s="7"/>
      <c r="Y451" s="7"/>
      <c r="Z451" s="12"/>
      <c r="AA451" s="19"/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/>
      <c r="S452" s="23"/>
      <c r="T452" s="5"/>
      <c r="U452" s="6"/>
      <c r="V452" s="7"/>
      <c r="W452" s="8"/>
      <c r="X452" s="7"/>
      <c r="Y452" s="7"/>
      <c r="Z452" s="12"/>
      <c r="AA452" s="19"/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/>
      <c r="S453" s="23"/>
      <c r="T453" s="5"/>
      <c r="U453" s="6"/>
      <c r="V453" s="7"/>
      <c r="W453" s="8"/>
      <c r="X453" s="7"/>
      <c r="Y453" s="7"/>
      <c r="Z453" s="12"/>
      <c r="AA453" s="19"/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/>
      <c r="S454" s="23"/>
      <c r="T454" s="5"/>
      <c r="U454" s="6"/>
      <c r="V454" s="7"/>
      <c r="W454" s="8"/>
      <c r="X454" s="7"/>
      <c r="Y454" s="7"/>
      <c r="Z454" s="12"/>
      <c r="AA454" s="19"/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/>
      <c r="S455" s="23"/>
      <c r="T455" s="5"/>
      <c r="U455" s="6"/>
      <c r="V455" s="7"/>
      <c r="W455" s="8"/>
      <c r="X455" s="7"/>
      <c r="Y455" s="7"/>
      <c r="Z455" s="12"/>
      <c r="AA455" s="19"/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/>
      <c r="S456" s="23"/>
      <c r="T456" s="5"/>
      <c r="U456" s="6"/>
      <c r="V456" s="7"/>
      <c r="W456" s="8"/>
      <c r="X456" s="7"/>
      <c r="Y456" s="7"/>
      <c r="Z456" s="12"/>
      <c r="AA456" s="19"/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/>
      <c r="S457" s="23"/>
      <c r="T457" s="5"/>
      <c r="U457" s="6"/>
      <c r="V457" s="7"/>
      <c r="W457" s="8"/>
      <c r="X457" s="7"/>
      <c r="Y457" s="7"/>
      <c r="Z457" s="12"/>
      <c r="AA457" s="19"/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/>
      <c r="S458" s="23"/>
      <c r="T458" s="5"/>
      <c r="U458" s="6"/>
      <c r="V458" s="7"/>
      <c r="W458" s="8"/>
      <c r="X458" s="7"/>
      <c r="Y458" s="7"/>
      <c r="Z458" s="12"/>
      <c r="AA458" s="19"/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/>
      <c r="S459" s="23"/>
      <c r="T459" s="5"/>
      <c r="U459" s="6"/>
      <c r="V459" s="7"/>
      <c r="W459" s="8"/>
      <c r="X459" s="7"/>
      <c r="Y459" s="7"/>
      <c r="Z459" s="12"/>
      <c r="AA459" s="19"/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/>
      <c r="S460" s="23"/>
      <c r="T460" s="5"/>
      <c r="U460" s="6"/>
      <c r="V460" s="7"/>
      <c r="W460" s="8"/>
      <c r="X460" s="7"/>
      <c r="Y460" s="7"/>
      <c r="Z460" s="12"/>
      <c r="AA460" s="19"/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/>
      <c r="S461" s="23"/>
      <c r="T461" s="5"/>
      <c r="U461" s="6"/>
      <c r="V461" s="7"/>
      <c r="W461" s="8"/>
      <c r="X461" s="7"/>
      <c r="Y461" s="7"/>
      <c r="Z461" s="12"/>
      <c r="AA461" s="19"/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/>
      <c r="S462" s="23"/>
      <c r="T462" s="5"/>
      <c r="U462" s="6"/>
      <c r="V462" s="7"/>
      <c r="W462" s="8"/>
      <c r="X462" s="7"/>
      <c r="Y462" s="7"/>
      <c r="Z462" s="12"/>
      <c r="AA462" s="19"/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/>
      <c r="S463" s="23"/>
      <c r="T463" s="5"/>
      <c r="U463" s="6"/>
      <c r="V463" s="7"/>
      <c r="W463" s="8"/>
      <c r="X463" s="7"/>
      <c r="Y463" s="7"/>
      <c r="Z463" s="12"/>
      <c r="AA463" s="19"/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/>
      <c r="S464" s="23"/>
      <c r="T464" s="5"/>
      <c r="U464" s="6"/>
      <c r="V464" s="7"/>
      <c r="W464" s="8"/>
      <c r="X464" s="7"/>
      <c r="Y464" s="7"/>
      <c r="Z464" s="12"/>
      <c r="AA464" s="19"/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/>
      <c r="S465" s="23"/>
      <c r="T465" s="5"/>
      <c r="U465" s="6"/>
      <c r="V465" s="7"/>
      <c r="W465" s="8"/>
      <c r="X465" s="7"/>
      <c r="Y465" s="7"/>
      <c r="Z465" s="12"/>
      <c r="AA465" s="19"/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/>
      <c r="S466" s="23"/>
      <c r="T466" s="5"/>
      <c r="U466" s="6"/>
      <c r="V466" s="7"/>
      <c r="W466" s="8"/>
      <c r="X466" s="7"/>
      <c r="Y466" s="7"/>
      <c r="Z466" s="12"/>
      <c r="AA466" s="19"/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/>
      <c r="S467" s="23"/>
      <c r="T467" s="5"/>
      <c r="U467" s="6"/>
      <c r="V467" s="7"/>
      <c r="W467" s="8"/>
      <c r="X467" s="7"/>
      <c r="Y467" s="7"/>
      <c r="Z467" s="12"/>
      <c r="AA467" s="19"/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/>
      <c r="S468" s="23"/>
      <c r="T468" s="5"/>
      <c r="U468" s="6"/>
      <c r="V468" s="7"/>
      <c r="W468" s="8"/>
      <c r="X468" s="7"/>
      <c r="Y468" s="7"/>
      <c r="Z468" s="12"/>
      <c r="AA468" s="19"/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/>
      <c r="S469" s="23"/>
      <c r="T469" s="5"/>
      <c r="U469" s="6"/>
      <c r="V469" s="7"/>
      <c r="W469" s="8"/>
      <c r="X469" s="7"/>
      <c r="Y469" s="7"/>
      <c r="Z469" s="12"/>
      <c r="AA469" s="19"/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/>
      <c r="S470" s="23"/>
      <c r="T470" s="5"/>
      <c r="U470" s="6"/>
      <c r="V470" s="7"/>
      <c r="W470" s="8"/>
      <c r="X470" s="7"/>
      <c r="Y470" s="7"/>
      <c r="Z470" s="12"/>
      <c r="AA470" s="19"/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/>
      <c r="S471" s="23"/>
      <c r="T471" s="5"/>
      <c r="U471" s="6"/>
      <c r="V471" s="7"/>
      <c r="W471" s="8"/>
      <c r="X471" s="7"/>
      <c r="Y471" s="7"/>
      <c r="Z471" s="12"/>
      <c r="AA471" s="19"/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/>
      <c r="S472" s="23"/>
      <c r="T472" s="5"/>
      <c r="U472" s="6"/>
      <c r="V472" s="7"/>
      <c r="W472" s="8"/>
      <c r="X472" s="7"/>
      <c r="Y472" s="7"/>
      <c r="Z472" s="12"/>
      <c r="AA472" s="19"/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/>
      <c r="S473" s="23"/>
      <c r="T473" s="5"/>
      <c r="U473" s="6"/>
      <c r="V473" s="7"/>
      <c r="W473" s="8"/>
      <c r="X473" s="7"/>
      <c r="Y473" s="7"/>
      <c r="Z473" s="12"/>
      <c r="AA473" s="19"/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/>
      <c r="S474" s="23"/>
      <c r="T474" s="5"/>
      <c r="U474" s="6"/>
      <c r="V474" s="7"/>
      <c r="W474" s="8"/>
      <c r="X474" s="7"/>
      <c r="Y474" s="7"/>
      <c r="Z474" s="12"/>
      <c r="AA474" s="19"/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/>
      <c r="S475" s="23"/>
      <c r="T475" s="5"/>
      <c r="U475" s="6"/>
      <c r="V475" s="7"/>
      <c r="W475" s="8"/>
      <c r="X475" s="7"/>
      <c r="Y475" s="7"/>
      <c r="Z475" s="12"/>
      <c r="AA475" s="19"/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/>
      <c r="S476" s="23"/>
      <c r="T476" s="5"/>
      <c r="U476" s="6"/>
      <c r="V476" s="7"/>
      <c r="W476" s="8"/>
      <c r="X476" s="7"/>
      <c r="Y476" s="7"/>
      <c r="Z476" s="12"/>
      <c r="AA476" s="19"/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/>
      <c r="S477" s="23"/>
      <c r="T477" s="5"/>
      <c r="U477" s="6"/>
      <c r="V477" s="7"/>
      <c r="W477" s="8"/>
      <c r="X477" s="7"/>
      <c r="Y477" s="7"/>
      <c r="Z477" s="12"/>
      <c r="AA477" s="19"/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/>
      <c r="S478" s="23"/>
      <c r="T478" s="5"/>
      <c r="U478" s="6"/>
      <c r="V478" s="7"/>
      <c r="W478" s="8"/>
      <c r="X478" s="7"/>
      <c r="Y478" s="7"/>
      <c r="Z478" s="12"/>
      <c r="AA478" s="19"/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/>
      <c r="S479" s="23"/>
      <c r="T479" s="5"/>
      <c r="U479" s="6"/>
      <c r="V479" s="7"/>
      <c r="W479" s="8"/>
      <c r="X479" s="7"/>
      <c r="Y479" s="7"/>
      <c r="Z479" s="12"/>
      <c r="AA479" s="19"/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/>
      <c r="S480" s="23"/>
      <c r="T480" s="5"/>
      <c r="U480" s="6"/>
      <c r="V480" s="7"/>
      <c r="W480" s="8"/>
      <c r="X480" s="7"/>
      <c r="Y480" s="7"/>
      <c r="Z480" s="12"/>
      <c r="AA480" s="19"/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/>
      <c r="S481" s="23"/>
      <c r="T481" s="5"/>
      <c r="U481" s="6"/>
      <c r="V481" s="7"/>
      <c r="W481" s="8"/>
      <c r="X481" s="7"/>
      <c r="Y481" s="7"/>
      <c r="Z481" s="12"/>
      <c r="AA481" s="19"/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/>
      <c r="S482" s="23"/>
      <c r="T482" s="5"/>
      <c r="U482" s="6"/>
      <c r="V482" s="7"/>
      <c r="W482" s="8"/>
      <c r="X482" s="7"/>
      <c r="Y482" s="7"/>
      <c r="Z482" s="12"/>
      <c r="AA482" s="19"/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/>
      <c r="S483" s="23"/>
      <c r="T483" s="5"/>
      <c r="U483" s="6"/>
      <c r="V483" s="7"/>
      <c r="W483" s="8"/>
      <c r="X483" s="7"/>
      <c r="Y483" s="7"/>
      <c r="Z483" s="12"/>
      <c r="AA483" s="19"/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/>
      <c r="S484" s="23"/>
      <c r="T484" s="5"/>
      <c r="U484" s="6"/>
      <c r="V484" s="7"/>
      <c r="W484" s="8"/>
      <c r="X484" s="7"/>
      <c r="Y484" s="7"/>
      <c r="Z484" s="12"/>
      <c r="AA484" s="19"/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/>
      <c r="S485" s="23"/>
      <c r="T485" s="5"/>
      <c r="U485" s="6"/>
      <c r="V485" s="7"/>
      <c r="W485" s="8"/>
      <c r="X485" s="7"/>
      <c r="Y485" s="7"/>
      <c r="Z485" s="12"/>
      <c r="AA485" s="19"/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/>
      <c r="S486" s="23"/>
      <c r="T486" s="5"/>
      <c r="U486" s="6"/>
      <c r="V486" s="7"/>
      <c r="W486" s="8"/>
      <c r="X486" s="7"/>
      <c r="Y486" s="7"/>
      <c r="Z486" s="12"/>
      <c r="AA486" s="19"/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/>
      <c r="S487" s="23"/>
      <c r="T487" s="5"/>
      <c r="U487" s="6"/>
      <c r="V487" s="7"/>
      <c r="W487" s="8"/>
      <c r="X487" s="7"/>
      <c r="Y487" s="7"/>
      <c r="Z487" s="12"/>
      <c r="AA487" s="19"/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/>
      <c r="S488" s="23"/>
      <c r="T488" s="5"/>
      <c r="U488" s="6"/>
      <c r="V488" s="7"/>
      <c r="W488" s="8"/>
      <c r="X488" s="7"/>
      <c r="Y488" s="7"/>
      <c r="Z488" s="12"/>
      <c r="AA488" s="19"/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/>
      <c r="S489" s="23"/>
      <c r="T489" s="5"/>
      <c r="U489" s="6"/>
      <c r="V489" s="7"/>
      <c r="W489" s="8"/>
      <c r="X489" s="7"/>
      <c r="Y489" s="7"/>
      <c r="Z489" s="12"/>
      <c r="AA489" s="19"/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/>
      <c r="S490" s="23"/>
      <c r="T490" s="5"/>
      <c r="U490" s="6"/>
      <c r="V490" s="7"/>
      <c r="W490" s="8"/>
      <c r="X490" s="7"/>
      <c r="Y490" s="7"/>
      <c r="Z490" s="12"/>
      <c r="AA490" s="19"/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/>
      <c r="S491" s="23"/>
      <c r="T491" s="5"/>
      <c r="U491" s="6"/>
      <c r="V491" s="7"/>
      <c r="W491" s="8"/>
      <c r="X491" s="7"/>
      <c r="Y491" s="7"/>
      <c r="Z491" s="12"/>
      <c r="AA491" s="19"/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/>
      <c r="S492" s="23"/>
      <c r="T492" s="5"/>
      <c r="U492" s="6"/>
      <c r="V492" s="7"/>
      <c r="W492" s="8"/>
      <c r="X492" s="7"/>
      <c r="Y492" s="7"/>
      <c r="Z492" s="12"/>
      <c r="AA492" s="19"/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/>
      <c r="S493" s="23"/>
      <c r="T493" s="5"/>
      <c r="U493" s="6"/>
      <c r="V493" s="7"/>
      <c r="W493" s="8"/>
      <c r="X493" s="7"/>
      <c r="Y493" s="7"/>
      <c r="Z493" s="12"/>
      <c r="AA493" s="19"/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/>
      <c r="S494" s="23"/>
      <c r="T494" s="5"/>
      <c r="U494" s="6"/>
      <c r="V494" s="7"/>
      <c r="W494" s="8"/>
      <c r="X494" s="7"/>
      <c r="Y494" s="7"/>
      <c r="Z494" s="12"/>
      <c r="AA494" s="19"/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/>
      <c r="S495" s="23"/>
      <c r="T495" s="5"/>
      <c r="U495" s="6"/>
      <c r="V495" s="7"/>
      <c r="W495" s="8"/>
      <c r="X495" s="7"/>
      <c r="Y495" s="7"/>
      <c r="Z495" s="12"/>
      <c r="AA495" s="19"/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/>
      <c r="S496" s="23"/>
      <c r="T496" s="5"/>
      <c r="U496" s="6"/>
      <c r="V496" s="7"/>
      <c r="W496" s="8"/>
      <c r="X496" s="7"/>
      <c r="Y496" s="7"/>
      <c r="Z496" s="12"/>
      <c r="AA496" s="19"/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/>
      <c r="S497" s="23"/>
      <c r="T497" s="5"/>
      <c r="U497" s="6"/>
      <c r="V497" s="7"/>
      <c r="W497" s="8"/>
      <c r="X497" s="7"/>
      <c r="Y497" s="7"/>
      <c r="Z497" s="12"/>
      <c r="AA497" s="19"/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/>
      <c r="S498" s="23"/>
      <c r="T498" s="5"/>
      <c r="U498" s="6"/>
      <c r="V498" s="7"/>
      <c r="W498" s="8"/>
      <c r="X498" s="7"/>
      <c r="Y498" s="7"/>
      <c r="Z498" s="12"/>
      <c r="AA498" s="19"/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/>
      <c r="S499" s="23"/>
      <c r="T499" s="5"/>
      <c r="U499" s="6"/>
      <c r="V499" s="7"/>
      <c r="W499" s="8"/>
      <c r="X499" s="7"/>
      <c r="Y499" s="7"/>
      <c r="Z499" s="12"/>
      <c r="AA499" s="19"/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/>
      <c r="S500" s="23"/>
      <c r="T500" s="5"/>
      <c r="U500" s="6"/>
      <c r="V500" s="7"/>
      <c r="W500" s="8"/>
      <c r="X500" s="7"/>
      <c r="Y500" s="7"/>
      <c r="Z500" s="12"/>
      <c r="AA500" s="19"/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/>
      <c r="S501" s="23"/>
      <c r="T501" s="5"/>
      <c r="U501" s="6"/>
      <c r="V501" s="7"/>
      <c r="W501" s="8"/>
      <c r="X501" s="7"/>
      <c r="Y501" s="7"/>
      <c r="Z501" s="12"/>
      <c r="AA501" s="19"/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/>
      <c r="S502" s="23"/>
      <c r="T502" s="5"/>
      <c r="U502" s="6"/>
      <c r="V502" s="7"/>
      <c r="W502" s="8"/>
      <c r="X502" s="7"/>
      <c r="Y502" s="7"/>
      <c r="Z502" s="12"/>
      <c r="AA502" s="19"/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/>
      <c r="S503" s="23"/>
      <c r="T503" s="5"/>
      <c r="U503" s="6"/>
      <c r="V503" s="7"/>
      <c r="W503" s="8"/>
      <c r="X503" s="7"/>
      <c r="Y503" s="7"/>
      <c r="Z503" s="12"/>
      <c r="AA503" s="19"/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/>
      <c r="S504" s="23"/>
      <c r="T504" s="5"/>
      <c r="U504" s="6"/>
      <c r="V504" s="7"/>
      <c r="W504" s="8"/>
      <c r="X504" s="7"/>
      <c r="Y504" s="7"/>
      <c r="Z504" s="12"/>
      <c r="AA504" s="19"/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/>
      <c r="S505" s="23"/>
      <c r="T505" s="5"/>
      <c r="U505" s="6"/>
      <c r="V505" s="7"/>
      <c r="W505" s="8"/>
      <c r="X505" s="7"/>
      <c r="Y505" s="7"/>
      <c r="Z505" s="12"/>
      <c r="AA505" s="19"/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/>
      <c r="S506" s="23"/>
      <c r="T506" s="5"/>
      <c r="U506" s="6"/>
      <c r="V506" s="7"/>
      <c r="W506" s="8"/>
      <c r="X506" s="7"/>
      <c r="Y506" s="7"/>
      <c r="Z506" s="12"/>
      <c r="AA506" s="19"/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/>
      <c r="S507" s="23"/>
      <c r="T507" s="5"/>
      <c r="U507" s="6"/>
      <c r="V507" s="7"/>
      <c r="W507" s="8"/>
      <c r="X507" s="7"/>
      <c r="Y507" s="7"/>
      <c r="Z507" s="12"/>
      <c r="AA507" s="19"/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/>
      <c r="S508" s="23"/>
      <c r="T508" s="5"/>
      <c r="U508" s="6"/>
      <c r="V508" s="7"/>
      <c r="W508" s="8"/>
      <c r="X508" s="7"/>
      <c r="Y508" s="7"/>
      <c r="Z508" s="12"/>
      <c r="AA508" s="19"/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/>
      <c r="S509" s="23"/>
      <c r="T509" s="5"/>
      <c r="U509" s="6"/>
      <c r="V509" s="7"/>
      <c r="W509" s="8"/>
      <c r="X509" s="7"/>
      <c r="Y509" s="7"/>
      <c r="Z509" s="12"/>
      <c r="AA509" s="19"/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/>
      <c r="S510" s="23"/>
      <c r="T510" s="5"/>
      <c r="U510" s="6"/>
      <c r="V510" s="7"/>
      <c r="W510" s="8"/>
      <c r="X510" s="7"/>
      <c r="Y510" s="7"/>
      <c r="Z510" s="12"/>
      <c r="AA510" s="19"/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/>
      <c r="S511" s="23"/>
      <c r="T511" s="5"/>
      <c r="U511" s="6"/>
      <c r="V511" s="7"/>
      <c r="W511" s="8"/>
      <c r="X511" s="7"/>
      <c r="Y511" s="7"/>
      <c r="Z511" s="12"/>
      <c r="AA511" s="19"/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/>
      <c r="S512" s="23"/>
      <c r="T512" s="5"/>
      <c r="U512" s="6"/>
      <c r="V512" s="7"/>
      <c r="W512" s="8"/>
      <c r="X512" s="7"/>
      <c r="Y512" s="7"/>
      <c r="Z512" s="12"/>
      <c r="AA512" s="19"/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/>
      <c r="S513" s="23"/>
      <c r="T513" s="5"/>
      <c r="U513" s="6"/>
      <c r="V513" s="7"/>
      <c r="W513" s="8"/>
      <c r="X513" s="7"/>
      <c r="Y513" s="7"/>
      <c r="Z513" s="12"/>
      <c r="AA513" s="19"/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/>
      <c r="S514" s="23"/>
      <c r="T514" s="5"/>
      <c r="U514" s="6"/>
      <c r="V514" s="7"/>
      <c r="W514" s="8"/>
      <c r="X514" s="7"/>
      <c r="Y514" s="7"/>
      <c r="Z514" s="12"/>
      <c r="AA514" s="19"/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/>
      <c r="S515" s="23"/>
      <c r="T515" s="5"/>
      <c r="U515" s="6"/>
      <c r="V515" s="7"/>
      <c r="W515" s="8"/>
      <c r="X515" s="7"/>
      <c r="Y515" s="7"/>
      <c r="Z515" s="12"/>
      <c r="AA515" s="19"/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/>
      <c r="S516" s="23"/>
      <c r="T516" s="5"/>
      <c r="U516" s="6"/>
      <c r="V516" s="7"/>
      <c r="W516" s="8"/>
      <c r="X516" s="7"/>
      <c r="Y516" s="7"/>
      <c r="Z516" s="12"/>
      <c r="AA516" s="19"/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/>
      <c r="S517" s="23"/>
      <c r="T517" s="5"/>
      <c r="U517" s="6"/>
      <c r="V517" s="7"/>
      <c r="W517" s="8"/>
      <c r="X517" s="7"/>
      <c r="Y517" s="7"/>
      <c r="Z517" s="12"/>
      <c r="AA517" s="19"/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/>
      <c r="S518" s="23"/>
      <c r="T518" s="5"/>
      <c r="U518" s="6"/>
      <c r="V518" s="7"/>
      <c r="W518" s="8"/>
      <c r="X518" s="7"/>
      <c r="Y518" s="7"/>
      <c r="Z518" s="12"/>
      <c r="AA518" s="19"/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/>
      <c r="S519" s="23"/>
      <c r="T519" s="5"/>
      <c r="U519" s="6"/>
      <c r="V519" s="7"/>
      <c r="W519" s="8"/>
      <c r="X519" s="7"/>
      <c r="Y519" s="7"/>
      <c r="Z519" s="12"/>
      <c r="AA519" s="19"/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/>
      <c r="S520" s="23"/>
      <c r="T520" s="5"/>
      <c r="U520" s="6"/>
      <c r="V520" s="7"/>
      <c r="W520" s="8"/>
      <c r="X520" s="7"/>
      <c r="Y520" s="7"/>
      <c r="Z520" s="12"/>
      <c r="AA520" s="19"/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/>
      <c r="S521" s="23"/>
      <c r="T521" s="5"/>
      <c r="U521" s="6"/>
      <c r="V521" s="7"/>
      <c r="W521" s="8"/>
      <c r="X521" s="7"/>
      <c r="Y521" s="7"/>
      <c r="Z521" s="12"/>
      <c r="AA521" s="19"/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/>
      <c r="S522" s="23"/>
      <c r="T522" s="5"/>
      <c r="U522" s="6"/>
      <c r="V522" s="7"/>
      <c r="W522" s="8"/>
      <c r="X522" s="7"/>
      <c r="Y522" s="7"/>
      <c r="Z522" s="12"/>
      <c r="AA522" s="19"/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/>
      <c r="S523" s="23"/>
      <c r="T523" s="5"/>
      <c r="U523" s="6"/>
      <c r="V523" s="7"/>
      <c r="W523" s="8"/>
      <c r="X523" s="7"/>
      <c r="Y523" s="7"/>
      <c r="Z523" s="12"/>
      <c r="AA523" s="19"/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/>
      <c r="S524" s="23"/>
      <c r="T524" s="5"/>
      <c r="U524" s="6"/>
      <c r="V524" s="7"/>
      <c r="W524" s="8"/>
      <c r="X524" s="7"/>
      <c r="Y524" s="7"/>
      <c r="Z524" s="12"/>
      <c r="AA524" s="19"/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/>
      <c r="S525" s="23"/>
      <c r="T525" s="5"/>
      <c r="U525" s="6"/>
      <c r="V525" s="7"/>
      <c r="W525" s="8"/>
      <c r="X525" s="7"/>
      <c r="Y525" s="7"/>
      <c r="Z525" s="12"/>
      <c r="AA525" s="19"/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/>
      <c r="S526" s="23"/>
      <c r="T526" s="5"/>
      <c r="U526" s="6"/>
      <c r="V526" s="7"/>
      <c r="W526" s="8"/>
      <c r="X526" s="7"/>
      <c r="Y526" s="7"/>
      <c r="Z526" s="12"/>
      <c r="AA526" s="19"/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/>
      <c r="S527" s="23"/>
      <c r="T527" s="5"/>
      <c r="U527" s="6"/>
      <c r="V527" s="7"/>
      <c r="W527" s="8"/>
      <c r="X527" s="7"/>
      <c r="Y527" s="7"/>
      <c r="Z527" s="12"/>
      <c r="AA527" s="19"/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/>
      <c r="S528" s="23"/>
      <c r="T528" s="5"/>
      <c r="U528" s="6"/>
      <c r="V528" s="7"/>
      <c r="W528" s="8"/>
      <c r="X528" s="7"/>
      <c r="Y528" s="7"/>
      <c r="Z528" s="12"/>
      <c r="AA528" s="19"/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/>
      <c r="S529" s="23"/>
      <c r="T529" s="5"/>
      <c r="U529" s="6"/>
      <c r="V529" s="7"/>
      <c r="W529" s="8"/>
      <c r="X529" s="7"/>
      <c r="Y529" s="7"/>
      <c r="Z529" s="12"/>
      <c r="AA529" s="19"/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/>
      <c r="S530" s="23"/>
      <c r="T530" s="5"/>
      <c r="U530" s="6"/>
      <c r="V530" s="7"/>
      <c r="W530" s="8"/>
      <c r="X530" s="7"/>
      <c r="Y530" s="7"/>
      <c r="Z530" s="12"/>
      <c r="AA530" s="19"/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/>
      <c r="S531" s="23"/>
      <c r="T531" s="5"/>
      <c r="U531" s="6"/>
      <c r="V531" s="7"/>
      <c r="W531" s="8"/>
      <c r="X531" s="7"/>
      <c r="Y531" s="7"/>
      <c r="Z531" s="12"/>
      <c r="AA531" s="19"/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/>
      <c r="S532" s="23"/>
      <c r="T532" s="5"/>
      <c r="U532" s="6"/>
      <c r="V532" s="7"/>
      <c r="W532" s="8"/>
      <c r="X532" s="7"/>
      <c r="Y532" s="7"/>
      <c r="Z532" s="12"/>
      <c r="AA532" s="19"/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/>
      <c r="S533" s="23"/>
      <c r="T533" s="5"/>
      <c r="U533" s="6"/>
      <c r="V533" s="7"/>
      <c r="W533" s="8"/>
      <c r="X533" s="7"/>
      <c r="Y533" s="7"/>
      <c r="Z533" s="12"/>
      <c r="AA533" s="19"/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/>
      <c r="S534" s="23"/>
      <c r="T534" s="5"/>
      <c r="U534" s="6"/>
      <c r="V534" s="7"/>
      <c r="W534" s="8"/>
      <c r="X534" s="7"/>
      <c r="Y534" s="7"/>
      <c r="Z534" s="12"/>
      <c r="AA534" s="19"/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/>
      <c r="S535" s="23"/>
      <c r="T535" s="5"/>
      <c r="U535" s="6"/>
      <c r="V535" s="7"/>
      <c r="W535" s="8"/>
      <c r="X535" s="7"/>
      <c r="Y535" s="7"/>
      <c r="Z535" s="12"/>
      <c r="AA535" s="19"/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/>
      <c r="S536" s="23"/>
      <c r="T536" s="5"/>
      <c r="U536" s="6"/>
      <c r="V536" s="7"/>
      <c r="W536" s="8"/>
      <c r="X536" s="7"/>
      <c r="Y536" s="7"/>
      <c r="Z536" s="12"/>
      <c r="AA536" s="19"/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/>
      <c r="S537" s="23"/>
      <c r="T537" s="5"/>
      <c r="U537" s="6"/>
      <c r="V537" s="7"/>
      <c r="W537" s="8"/>
      <c r="X537" s="7"/>
      <c r="Y537" s="7"/>
      <c r="Z537" s="12"/>
      <c r="AA537" s="19"/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/>
      <c r="S538" s="23"/>
      <c r="T538" s="5"/>
      <c r="U538" s="6"/>
      <c r="V538" s="7"/>
      <c r="W538" s="8"/>
      <c r="X538" s="7"/>
      <c r="Y538" s="7"/>
      <c r="Z538" s="12"/>
      <c r="AA538" s="19"/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/>
      <c r="S539" s="23"/>
      <c r="T539" s="5"/>
      <c r="U539" s="6"/>
      <c r="V539" s="7"/>
      <c r="W539" s="8"/>
      <c r="X539" s="7"/>
      <c r="Y539" s="7"/>
      <c r="Z539" s="12"/>
      <c r="AA539" s="19"/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/>
      <c r="S540" s="23"/>
      <c r="T540" s="5"/>
      <c r="U540" s="6"/>
      <c r="V540" s="7"/>
      <c r="W540" s="8"/>
      <c r="X540" s="7"/>
      <c r="Y540" s="7"/>
      <c r="Z540" s="12"/>
      <c r="AA540" s="19"/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/>
      <c r="S541" s="23"/>
      <c r="T541" s="5"/>
      <c r="U541" s="6"/>
      <c r="V541" s="7"/>
      <c r="W541" s="8"/>
      <c r="X541" s="7"/>
      <c r="Y541" s="7"/>
      <c r="Z541" s="12"/>
      <c r="AA541" s="19"/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/>
      <c r="S542" s="23"/>
      <c r="T542" s="5"/>
      <c r="U542" s="6"/>
      <c r="V542" s="7"/>
      <c r="W542" s="8"/>
      <c r="X542" s="7"/>
      <c r="Y542" s="7"/>
      <c r="Z542" s="12"/>
      <c r="AA542" s="19"/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/>
      <c r="S543" s="23"/>
      <c r="T543" s="5"/>
      <c r="U543" s="6"/>
      <c r="V543" s="7"/>
      <c r="W543" s="8"/>
      <c r="X543" s="7"/>
      <c r="Y543" s="7"/>
      <c r="Z543" s="12"/>
      <c r="AA543" s="19"/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/>
      <c r="S544" s="23"/>
      <c r="T544" s="5"/>
      <c r="U544" s="6"/>
      <c r="V544" s="7"/>
      <c r="W544" s="8"/>
      <c r="X544" s="7"/>
      <c r="Y544" s="7"/>
      <c r="Z544" s="12"/>
      <c r="AA544" s="19"/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/>
      <c r="S545" s="23"/>
      <c r="T545" s="5"/>
      <c r="U545" s="6"/>
      <c r="V545" s="7"/>
      <c r="W545" s="8"/>
      <c r="X545" s="7"/>
      <c r="Y545" s="7"/>
      <c r="Z545" s="12"/>
      <c r="AA545" s="19"/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/>
      <c r="S546" s="23"/>
      <c r="T546" s="5"/>
      <c r="U546" s="6"/>
      <c r="V546" s="7"/>
      <c r="W546" s="8"/>
      <c r="X546" s="7"/>
      <c r="Y546" s="7"/>
      <c r="Z546" s="12"/>
      <c r="AA546" s="19"/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/>
      <c r="S547" s="23"/>
      <c r="T547" s="5"/>
      <c r="U547" s="6"/>
      <c r="V547" s="7"/>
      <c r="W547" s="8"/>
      <c r="X547" s="7"/>
      <c r="Y547" s="7"/>
      <c r="Z547" s="12"/>
      <c r="AA547" s="19"/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/>
      <c r="S548" s="23"/>
      <c r="T548" s="5"/>
      <c r="U548" s="6"/>
      <c r="V548" s="7"/>
      <c r="W548" s="8"/>
      <c r="X548" s="7"/>
      <c r="Y548" s="7"/>
      <c r="Z548" s="12"/>
      <c r="AA548" s="19"/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/>
      <c r="S549" s="23"/>
      <c r="T549" s="5"/>
      <c r="U549" s="6"/>
      <c r="V549" s="7"/>
      <c r="W549" s="8"/>
      <c r="X549" s="7"/>
      <c r="Y549" s="7"/>
      <c r="Z549" s="12"/>
      <c r="AA549" s="19"/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/>
      <c r="S550" s="23"/>
      <c r="T550" s="5"/>
      <c r="U550" s="6"/>
      <c r="V550" s="7"/>
      <c r="W550" s="8"/>
      <c r="X550" s="7"/>
      <c r="Y550" s="7"/>
      <c r="Z550" s="12"/>
      <c r="AA550" s="19"/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/>
      <c r="S551" s="23"/>
      <c r="T551" s="5"/>
      <c r="U551" s="6"/>
      <c r="V551" s="7"/>
      <c r="W551" s="8"/>
      <c r="X551" s="7"/>
      <c r="Y551" s="7"/>
      <c r="Z551" s="12"/>
      <c r="AA551" s="19"/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/>
      <c r="S552" s="23"/>
      <c r="T552" s="5"/>
      <c r="U552" s="6"/>
      <c r="V552" s="7"/>
      <c r="W552" s="8"/>
      <c r="X552" s="7"/>
      <c r="Y552" s="7"/>
      <c r="Z552" s="12"/>
      <c r="AA552" s="19"/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/>
      <c r="S553" s="23"/>
      <c r="T553" s="5"/>
      <c r="U553" s="6"/>
      <c r="V553" s="7"/>
      <c r="W553" s="8"/>
      <c r="X553" s="7"/>
      <c r="Y553" s="7"/>
      <c r="Z553" s="12"/>
      <c r="AA553" s="19"/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/>
      <c r="S554" s="23"/>
      <c r="T554" s="5"/>
      <c r="U554" s="6"/>
      <c r="V554" s="7"/>
      <c r="W554" s="8"/>
      <c r="X554" s="7"/>
      <c r="Y554" s="7"/>
      <c r="Z554" s="12"/>
      <c r="AA554" s="19"/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/>
      <c r="S555" s="23"/>
      <c r="T555" s="5"/>
      <c r="U555" s="6"/>
      <c r="V555" s="7"/>
      <c r="W555" s="8"/>
      <c r="X555" s="7"/>
      <c r="Y555" s="7"/>
      <c r="Z555" s="12"/>
      <c r="AA555" s="19"/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/>
      <c r="S556" s="23"/>
      <c r="T556" s="5"/>
      <c r="U556" s="6"/>
      <c r="V556" s="7"/>
      <c r="W556" s="8"/>
      <c r="X556" s="7"/>
      <c r="Y556" s="7"/>
      <c r="Z556" s="12"/>
      <c r="AA556" s="19"/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/>
      <c r="S557" s="23"/>
      <c r="T557" s="5"/>
      <c r="U557" s="6"/>
      <c r="V557" s="7"/>
      <c r="W557" s="8"/>
      <c r="X557" s="7"/>
      <c r="Y557" s="7"/>
      <c r="Z557" s="12"/>
      <c r="AA557" s="19"/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/>
      <c r="S558" s="23"/>
      <c r="T558" s="5"/>
      <c r="U558" s="6"/>
      <c r="V558" s="7"/>
      <c r="W558" s="8"/>
      <c r="X558" s="7"/>
      <c r="Y558" s="7"/>
      <c r="Z558" s="12"/>
      <c r="AA558" s="19"/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/>
      <c r="S559" s="23"/>
      <c r="T559" s="5"/>
      <c r="U559" s="6"/>
      <c r="V559" s="7"/>
      <c r="W559" s="8"/>
      <c r="X559" s="7"/>
      <c r="Y559" s="7"/>
      <c r="Z559" s="12"/>
      <c r="AA559" s="19"/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/>
      <c r="S560" s="23"/>
      <c r="T560" s="5"/>
      <c r="U560" s="6"/>
      <c r="V560" s="7"/>
      <c r="W560" s="8"/>
      <c r="X560" s="7"/>
      <c r="Y560" s="7"/>
      <c r="Z560" s="12"/>
      <c r="AA560" s="19"/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/>
      <c r="S561" s="23"/>
      <c r="T561" s="5"/>
      <c r="U561" s="6"/>
      <c r="V561" s="7"/>
      <c r="W561" s="8"/>
      <c r="X561" s="7"/>
      <c r="Y561" s="7"/>
      <c r="Z561" s="12"/>
      <c r="AA561" s="19"/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/>
      <c r="S562" s="23"/>
      <c r="T562" s="5"/>
      <c r="U562" s="6"/>
      <c r="V562" s="7"/>
      <c r="W562" s="8"/>
      <c r="X562" s="7"/>
      <c r="Y562" s="7"/>
      <c r="Z562" s="12"/>
      <c r="AA562" s="19"/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/>
      <c r="S563" s="23"/>
      <c r="T563" s="5"/>
      <c r="U563" s="6"/>
      <c r="V563" s="7"/>
      <c r="W563" s="8"/>
      <c r="X563" s="7"/>
      <c r="Y563" s="7"/>
      <c r="Z563" s="12"/>
      <c r="AA563" s="19"/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/>
      <c r="S564" s="23"/>
      <c r="T564" s="5"/>
      <c r="U564" s="6"/>
      <c r="V564" s="7"/>
      <c r="W564" s="8"/>
      <c r="X564" s="7"/>
      <c r="Y564" s="7"/>
      <c r="Z564" s="12"/>
      <c r="AA564" s="19"/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/>
      <c r="S565" s="23"/>
      <c r="T565" s="5"/>
      <c r="U565" s="6"/>
      <c r="V565" s="7"/>
      <c r="W565" s="8"/>
      <c r="X565" s="7"/>
      <c r="Y565" s="7"/>
      <c r="Z565" s="12"/>
      <c r="AA565" s="19"/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/>
      <c r="S566" s="23"/>
      <c r="T566" s="5"/>
      <c r="U566" s="6"/>
      <c r="V566" s="7"/>
      <c r="W566" s="8"/>
      <c r="X566" s="7"/>
      <c r="Y566" s="7"/>
      <c r="Z566" s="12"/>
      <c r="AA566" s="19"/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/>
      <c r="S567" s="23"/>
      <c r="T567" s="5"/>
      <c r="U567" s="6"/>
      <c r="V567" s="7"/>
      <c r="W567" s="8"/>
      <c r="X567" s="7"/>
      <c r="Y567" s="7"/>
      <c r="Z567" s="12"/>
      <c r="AA567" s="19"/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/>
      <c r="S568" s="23"/>
      <c r="T568" s="5"/>
      <c r="U568" s="6"/>
      <c r="V568" s="7"/>
      <c r="W568" s="8"/>
      <c r="X568" s="7"/>
      <c r="Y568" s="7"/>
      <c r="Z568" s="12"/>
      <c r="AA568" s="19"/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/>
      <c r="S569" s="23"/>
      <c r="T569" s="5"/>
      <c r="U569" s="6"/>
      <c r="V569" s="7"/>
      <c r="W569" s="8"/>
      <c r="X569" s="7"/>
      <c r="Y569" s="7"/>
      <c r="Z569" s="12"/>
      <c r="AA569" s="19"/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/>
      <c r="S570" s="23"/>
      <c r="T570" s="5"/>
      <c r="U570" s="6"/>
      <c r="V570" s="7"/>
      <c r="W570" s="8"/>
      <c r="X570" s="7"/>
      <c r="Y570" s="7"/>
      <c r="Z570" s="12"/>
      <c r="AA570" s="19"/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/>
      <c r="S571" s="23"/>
      <c r="T571" s="5"/>
      <c r="U571" s="6"/>
      <c r="V571" s="7"/>
      <c r="W571" s="8"/>
      <c r="X571" s="7"/>
      <c r="Y571" s="7"/>
      <c r="Z571" s="12"/>
      <c r="AA571" s="19"/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/>
      <c r="S572" s="23"/>
      <c r="T572" s="5"/>
      <c r="U572" s="6"/>
      <c r="V572" s="7"/>
      <c r="W572" s="8"/>
      <c r="X572" s="7"/>
      <c r="Y572" s="7"/>
      <c r="Z572" s="12"/>
      <c r="AA572" s="19"/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/>
      <c r="S573" s="23"/>
      <c r="T573" s="5"/>
      <c r="U573" s="6"/>
      <c r="V573" s="7"/>
      <c r="W573" s="8"/>
      <c r="X573" s="7"/>
      <c r="Y573" s="7"/>
      <c r="Z573" s="12"/>
      <c r="AA573" s="19"/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/>
      <c r="S574" s="23"/>
      <c r="T574" s="5"/>
      <c r="U574" s="6"/>
      <c r="V574" s="7"/>
      <c r="W574" s="8"/>
      <c r="X574" s="7"/>
      <c r="Y574" s="7"/>
      <c r="Z574" s="12"/>
      <c r="AA574" s="19"/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/>
      <c r="S575" s="23"/>
      <c r="T575" s="5"/>
      <c r="U575" s="6"/>
      <c r="V575" s="7"/>
      <c r="W575" s="8"/>
      <c r="X575" s="7"/>
      <c r="Y575" s="7"/>
      <c r="Z575" s="12"/>
      <c r="AA575" s="19"/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/>
      <c r="S576" s="23"/>
      <c r="T576" s="5"/>
      <c r="U576" s="6"/>
      <c r="V576" s="7"/>
      <c r="W576" s="8"/>
      <c r="X576" s="7"/>
      <c r="Y576" s="7"/>
      <c r="Z576" s="12"/>
      <c r="AA576" s="19"/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/>
      <c r="S577" s="23"/>
      <c r="T577" s="5"/>
      <c r="U577" s="6"/>
      <c r="V577" s="7"/>
      <c r="W577" s="8"/>
      <c r="X577" s="7"/>
      <c r="Y577" s="7"/>
      <c r="Z577" s="12"/>
      <c r="AA577" s="19"/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/>
      <c r="S578" s="23"/>
      <c r="T578" s="5"/>
      <c r="U578" s="6"/>
      <c r="V578" s="7"/>
      <c r="W578" s="8"/>
      <c r="X578" s="7"/>
      <c r="Y578" s="7"/>
      <c r="Z578" s="12"/>
      <c r="AA578" s="19"/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/>
      <c r="S579" s="23"/>
      <c r="T579" s="5"/>
      <c r="U579" s="6"/>
      <c r="V579" s="7"/>
      <c r="W579" s="8"/>
      <c r="X579" s="7"/>
      <c r="Y579" s="7"/>
      <c r="Z579" s="12"/>
      <c r="AA579" s="19"/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/>
      <c r="S580" s="23"/>
      <c r="T580" s="5"/>
      <c r="U580" s="6"/>
      <c r="V580" s="7"/>
      <c r="W580" s="8"/>
      <c r="X580" s="7"/>
      <c r="Y580" s="7"/>
      <c r="Z580" s="12"/>
      <c r="AA580" s="19"/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/>
      <c r="S581" s="23"/>
      <c r="T581" s="5"/>
      <c r="U581" s="6"/>
      <c r="V581" s="7"/>
      <c r="W581" s="8"/>
      <c r="X581" s="7"/>
      <c r="Y581" s="7"/>
      <c r="Z581" s="12"/>
      <c r="AA581" s="19"/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/>
      <c r="S582" s="23"/>
      <c r="T582" s="5"/>
      <c r="U582" s="6"/>
      <c r="V582" s="7"/>
      <c r="W582" s="8"/>
      <c r="X582" s="7"/>
      <c r="Y582" s="7"/>
      <c r="Z582" s="12"/>
      <c r="AA582" s="19"/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/>
      <c r="S583" s="23"/>
      <c r="T583" s="5"/>
      <c r="U583" s="6"/>
      <c r="V583" s="7"/>
      <c r="W583" s="8"/>
      <c r="X583" s="7"/>
      <c r="Y583" s="7"/>
      <c r="Z583" s="12"/>
      <c r="AA583" s="19"/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/>
      <c r="S584" s="23"/>
      <c r="T584" s="5"/>
      <c r="U584" s="6"/>
      <c r="V584" s="7"/>
      <c r="W584" s="8"/>
      <c r="X584" s="7"/>
      <c r="Y584" s="7"/>
      <c r="Z584" s="12"/>
      <c r="AA584" s="19"/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/>
      <c r="S585" s="23"/>
      <c r="T585" s="5"/>
      <c r="U585" s="6"/>
      <c r="V585" s="7"/>
      <c r="W585" s="8"/>
      <c r="X585" s="7"/>
      <c r="Y585" s="7"/>
      <c r="Z585" s="12"/>
      <c r="AA585" s="19"/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/>
      <c r="S586" s="23"/>
      <c r="T586" s="5"/>
      <c r="U586" s="6"/>
      <c r="V586" s="7"/>
      <c r="W586" s="8"/>
      <c r="X586" s="7"/>
      <c r="Y586" s="7"/>
      <c r="Z586" s="12"/>
      <c r="AA586" s="19"/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/>
      <c r="S587" s="23"/>
      <c r="T587" s="5"/>
      <c r="U587" s="6"/>
      <c r="V587" s="7"/>
      <c r="W587" s="8"/>
      <c r="X587" s="7"/>
      <c r="Y587" s="7"/>
      <c r="Z587" s="12"/>
      <c r="AA587" s="19"/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/>
      <c r="S588" s="23"/>
      <c r="T588" s="5"/>
      <c r="U588" s="6"/>
      <c r="V588" s="7"/>
      <c r="W588" s="8"/>
      <c r="X588" s="7"/>
      <c r="Y588" s="7"/>
      <c r="Z588" s="12"/>
      <c r="AA588" s="19"/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/>
      <c r="S589" s="23"/>
      <c r="T589" s="5"/>
      <c r="U589" s="6"/>
      <c r="V589" s="7"/>
      <c r="W589" s="8"/>
      <c r="X589" s="7"/>
      <c r="Y589" s="7"/>
      <c r="Z589" s="12"/>
      <c r="AA589" s="19"/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/>
      <c r="S590" s="23"/>
      <c r="T590" s="5"/>
      <c r="U590" s="6"/>
      <c r="V590" s="7"/>
      <c r="W590" s="8"/>
      <c r="X590" s="7"/>
      <c r="Y590" s="7"/>
      <c r="Z590" s="12"/>
      <c r="AA590" s="19"/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/>
      <c r="S591" s="23"/>
      <c r="T591" s="5"/>
      <c r="U591" s="6"/>
      <c r="V591" s="7"/>
      <c r="W591" s="8"/>
      <c r="X591" s="7"/>
      <c r="Y591" s="7"/>
      <c r="Z591" s="12"/>
      <c r="AA591" s="19"/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/>
      <c r="S592" s="23"/>
      <c r="T592" s="5"/>
      <c r="U592" s="6"/>
      <c r="V592" s="7"/>
      <c r="W592" s="8"/>
      <c r="X592" s="7"/>
      <c r="Y592" s="7"/>
      <c r="Z592" s="12"/>
      <c r="AA592" s="19"/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/>
      <c r="S593" s="23"/>
      <c r="T593" s="5"/>
      <c r="U593" s="6"/>
      <c r="V593" s="7"/>
      <c r="W593" s="8"/>
      <c r="X593" s="7"/>
      <c r="Y593" s="7"/>
      <c r="Z593" s="12"/>
      <c r="AA593" s="19"/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/>
      <c r="S594" s="23"/>
      <c r="T594" s="5"/>
      <c r="U594" s="6"/>
      <c r="V594" s="7"/>
      <c r="W594" s="8"/>
      <c r="X594" s="7"/>
      <c r="Y594" s="7"/>
      <c r="Z594" s="12"/>
      <c r="AA594" s="19"/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/>
      <c r="S595" s="23"/>
      <c r="T595" s="5"/>
      <c r="U595" s="6"/>
      <c r="V595" s="7"/>
      <c r="W595" s="8"/>
      <c r="X595" s="7"/>
      <c r="Y595" s="7"/>
      <c r="Z595" s="12"/>
      <c r="AA595" s="19"/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/>
      <c r="S596" s="23"/>
      <c r="T596" s="5"/>
      <c r="U596" s="6"/>
      <c r="V596" s="7"/>
      <c r="W596" s="8"/>
      <c r="X596" s="7"/>
      <c r="Y596" s="7"/>
      <c r="Z596" s="12"/>
      <c r="AA596" s="19"/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/>
      <c r="S597" s="23"/>
      <c r="T597" s="5"/>
      <c r="U597" s="6"/>
      <c r="V597" s="7"/>
      <c r="W597" s="8"/>
      <c r="X597" s="7"/>
      <c r="Y597" s="7"/>
      <c r="Z597" s="12"/>
      <c r="AA597" s="19"/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/>
      <c r="S598" s="23"/>
      <c r="T598" s="5"/>
      <c r="U598" s="6"/>
      <c r="V598" s="7"/>
      <c r="W598" s="8"/>
      <c r="X598" s="7"/>
      <c r="Y598" s="7"/>
      <c r="Z598" s="12"/>
      <c r="AA598" s="19"/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/>
      <c r="S599" s="23"/>
      <c r="T599" s="5"/>
      <c r="U599" s="6"/>
      <c r="V599" s="7"/>
      <c r="W599" s="8"/>
      <c r="X599" s="7"/>
      <c r="Y599" s="7"/>
      <c r="Z599" s="12"/>
      <c r="AA599" s="19"/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/>
      <c r="S600" s="23"/>
      <c r="T600" s="5"/>
      <c r="U600" s="6"/>
      <c r="V600" s="7"/>
      <c r="W600" s="8"/>
      <c r="X600" s="7"/>
      <c r="Y600" s="7"/>
      <c r="Z600" s="12"/>
      <c r="AA600" s="19"/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/>
      <c r="S601" s="23"/>
      <c r="T601" s="5"/>
      <c r="U601" s="6"/>
      <c r="V601" s="7"/>
      <c r="W601" s="8"/>
      <c r="X601" s="7"/>
      <c r="Y601" s="7"/>
      <c r="Z601" s="12"/>
      <c r="AA601" s="19"/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/>
      <c r="S602" s="23"/>
      <c r="T602" s="5"/>
      <c r="U602" s="6"/>
      <c r="V602" s="7"/>
      <c r="W602" s="8"/>
      <c r="X602" s="7"/>
      <c r="Y602" s="7"/>
      <c r="Z602" s="12"/>
      <c r="AA602" s="19"/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/>
      <c r="S603" s="23"/>
      <c r="T603" s="5"/>
      <c r="U603" s="6"/>
      <c r="V603" s="7"/>
      <c r="W603" s="8"/>
      <c r="X603" s="7"/>
      <c r="Y603" s="7"/>
      <c r="Z603" s="12"/>
      <c r="AA603" s="19"/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/>
      <c r="S604" s="23"/>
      <c r="T604" s="5"/>
      <c r="U604" s="6"/>
      <c r="V604" s="7"/>
      <c r="W604" s="8"/>
      <c r="X604" s="7"/>
      <c r="Y604" s="7"/>
      <c r="Z604" s="12"/>
      <c r="AA604" s="19"/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/>
      <c r="S605" s="23"/>
      <c r="T605" s="5"/>
      <c r="U605" s="6"/>
      <c r="V605" s="7"/>
      <c r="W605" s="8"/>
      <c r="X605" s="7"/>
      <c r="Y605" s="7"/>
      <c r="Z605" s="12"/>
      <c r="AA605" s="19"/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/>
      <c r="S606" s="23"/>
      <c r="T606" s="5"/>
      <c r="U606" s="6"/>
      <c r="V606" s="7"/>
      <c r="W606" s="8"/>
      <c r="X606" s="7"/>
      <c r="Y606" s="7"/>
      <c r="Z606" s="12"/>
      <c r="AA606" s="19"/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/>
      <c r="S607" s="23"/>
      <c r="T607" s="5"/>
      <c r="U607" s="6"/>
      <c r="V607" s="7"/>
      <c r="W607" s="8"/>
      <c r="X607" s="7"/>
      <c r="Y607" s="7"/>
      <c r="Z607" s="12"/>
      <c r="AA607" s="19"/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/>
      <c r="S608" s="23"/>
      <c r="T608" s="5"/>
      <c r="U608" s="6"/>
      <c r="V608" s="7"/>
      <c r="W608" s="8"/>
      <c r="X608" s="7"/>
      <c r="Y608" s="7"/>
      <c r="Z608" s="12"/>
      <c r="AA608" s="19"/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/>
      <c r="S609" s="23"/>
      <c r="T609" s="5"/>
      <c r="U609" s="6"/>
      <c r="V609" s="7"/>
      <c r="W609" s="8"/>
      <c r="X609" s="7"/>
      <c r="Y609" s="7"/>
      <c r="Z609" s="12"/>
      <c r="AA609" s="19"/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/>
      <c r="S610" s="23"/>
      <c r="T610" s="5"/>
      <c r="U610" s="6"/>
      <c r="V610" s="7"/>
      <c r="W610" s="8"/>
      <c r="X610" s="7"/>
      <c r="Y610" s="7"/>
      <c r="Z610" s="12"/>
      <c r="AA610" s="19"/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/>
      <c r="S611" s="23"/>
      <c r="T611" s="5"/>
      <c r="U611" s="6"/>
      <c r="V611" s="7"/>
      <c r="W611" s="8"/>
      <c r="X611" s="7"/>
      <c r="Y611" s="7"/>
      <c r="Z611" s="12"/>
      <c r="AA611" s="19"/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/>
      <c r="S612" s="23"/>
      <c r="T612" s="5"/>
      <c r="U612" s="6"/>
      <c r="V612" s="7"/>
      <c r="W612" s="8"/>
      <c r="X612" s="7"/>
      <c r="Y612" s="7"/>
      <c r="Z612" s="12"/>
      <c r="AA612" s="19"/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/>
      <c r="S613" s="23"/>
      <c r="T613" s="5"/>
      <c r="U613" s="6"/>
      <c r="V613" s="7"/>
      <c r="W613" s="8"/>
      <c r="X613" s="7"/>
      <c r="Y613" s="7"/>
      <c r="Z613" s="12"/>
      <c r="AA613" s="19"/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/>
      <c r="S614" s="23"/>
      <c r="T614" s="5"/>
      <c r="U614" s="6"/>
      <c r="V614" s="7"/>
      <c r="W614" s="8"/>
      <c r="X614" s="7"/>
      <c r="Y614" s="7"/>
      <c r="Z614" s="12"/>
      <c r="AA614" s="19"/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/>
      <c r="S615" s="23"/>
      <c r="T615" s="5"/>
      <c r="U615" s="6"/>
      <c r="V615" s="7"/>
      <c r="W615" s="8"/>
      <c r="X615" s="7"/>
      <c r="Y615" s="7"/>
      <c r="Z615" s="12"/>
      <c r="AA615" s="19"/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/>
      <c r="S616" s="23"/>
      <c r="T616" s="5"/>
      <c r="U616" s="6"/>
      <c r="V616" s="7"/>
      <c r="W616" s="8"/>
      <c r="X616" s="7"/>
      <c r="Y616" s="7"/>
      <c r="Z616" s="12"/>
      <c r="AA616" s="19"/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/>
      <c r="S617" s="23"/>
      <c r="T617" s="5"/>
      <c r="U617" s="6"/>
      <c r="V617" s="7"/>
      <c r="W617" s="8"/>
      <c r="X617" s="7"/>
      <c r="Y617" s="7"/>
      <c r="Z617" s="12"/>
      <c r="AA617" s="19"/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/>
      <c r="S618" s="23"/>
      <c r="T618" s="5"/>
      <c r="U618" s="6"/>
      <c r="V618" s="7"/>
      <c r="W618" s="8"/>
      <c r="X618" s="7"/>
      <c r="Y618" s="7"/>
      <c r="Z618" s="12"/>
      <c r="AA618" s="19"/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/>
      <c r="S619" s="23"/>
      <c r="T619" s="5"/>
      <c r="U619" s="6"/>
      <c r="V619" s="7"/>
      <c r="W619" s="8"/>
      <c r="X619" s="7"/>
      <c r="Y619" s="7"/>
      <c r="Z619" s="12"/>
      <c r="AA619" s="19"/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/>
      <c r="S620" s="23"/>
      <c r="T620" s="5"/>
      <c r="U620" s="6"/>
      <c r="V620" s="7"/>
      <c r="W620" s="8"/>
      <c r="X620" s="7"/>
      <c r="Y620" s="7"/>
      <c r="Z620" s="12"/>
      <c r="AA620" s="19"/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/>
      <c r="S621" s="23"/>
      <c r="T621" s="5"/>
      <c r="U621" s="6"/>
      <c r="V621" s="7"/>
      <c r="W621" s="8"/>
      <c r="X621" s="7"/>
      <c r="Y621" s="7"/>
      <c r="Z621" s="12"/>
      <c r="AA621" s="19"/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/>
      <c r="S622" s="23"/>
      <c r="T622" s="5"/>
      <c r="U622" s="6"/>
      <c r="V622" s="7"/>
      <c r="W622" s="8"/>
      <c r="X622" s="7"/>
      <c r="Y622" s="7"/>
      <c r="Z622" s="12"/>
      <c r="AA622" s="19"/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/>
      <c r="S623" s="23"/>
      <c r="T623" s="5"/>
      <c r="U623" s="6"/>
      <c r="V623" s="7"/>
      <c r="W623" s="8"/>
      <c r="X623" s="7"/>
      <c r="Y623" s="7"/>
      <c r="Z623" s="12"/>
      <c r="AA623" s="19"/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/>
      <c r="S624" s="23"/>
      <c r="T624" s="5"/>
      <c r="U624" s="6"/>
      <c r="V624" s="7"/>
      <c r="W624" s="8"/>
      <c r="X624" s="7"/>
      <c r="Y624" s="7"/>
      <c r="Z624" s="12"/>
      <c r="AA624" s="19"/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/>
      <c r="S625" s="23"/>
      <c r="T625" s="5"/>
      <c r="U625" s="6"/>
      <c r="V625" s="7"/>
      <c r="W625" s="8"/>
      <c r="X625" s="7"/>
      <c r="Y625" s="7"/>
      <c r="Z625" s="12"/>
      <c r="AA625" s="19"/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/>
      <c r="S626" s="23"/>
      <c r="T626" s="5"/>
      <c r="U626" s="6"/>
      <c r="V626" s="7"/>
      <c r="W626" s="8"/>
      <c r="X626" s="7"/>
      <c r="Y626" s="7"/>
      <c r="Z626" s="12"/>
      <c r="AA626" s="19"/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/>
      <c r="S627" s="23"/>
      <c r="T627" s="5"/>
      <c r="U627" s="6"/>
      <c r="V627" s="7"/>
      <c r="W627" s="8"/>
      <c r="X627" s="7"/>
      <c r="Y627" s="7"/>
      <c r="Z627" s="12"/>
      <c r="AA627" s="19"/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/>
      <c r="S628" s="23"/>
      <c r="T628" s="5"/>
      <c r="U628" s="6"/>
      <c r="V628" s="7"/>
      <c r="W628" s="8"/>
      <c r="X628" s="7"/>
      <c r="Y628" s="7"/>
      <c r="Z628" s="12"/>
      <c r="AA628" s="19"/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/>
      <c r="S629" s="23"/>
      <c r="T629" s="5"/>
      <c r="U629" s="6"/>
      <c r="V629" s="7"/>
      <c r="W629" s="8"/>
      <c r="X629" s="7"/>
      <c r="Y629" s="7"/>
      <c r="Z629" s="12"/>
      <c r="AA629" s="19"/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/>
      <c r="S630" s="23"/>
      <c r="T630" s="5"/>
      <c r="U630" s="6"/>
      <c r="V630" s="7"/>
      <c r="W630" s="8"/>
      <c r="X630" s="7"/>
      <c r="Y630" s="7"/>
      <c r="Z630" s="12"/>
      <c r="AA630" s="19"/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/>
      <c r="S631" s="23"/>
      <c r="T631" s="5"/>
      <c r="U631" s="6"/>
      <c r="V631" s="7"/>
      <c r="W631" s="8"/>
      <c r="X631" s="7"/>
      <c r="Y631" s="7"/>
      <c r="Z631" s="12"/>
      <c r="AA631" s="19"/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/>
      <c r="S632" s="23"/>
      <c r="T632" s="5"/>
      <c r="U632" s="6"/>
      <c r="V632" s="7"/>
      <c r="W632" s="8"/>
      <c r="X632" s="7"/>
      <c r="Y632" s="7"/>
      <c r="Z632" s="12"/>
      <c r="AA632" s="19"/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/>
      <c r="S633" s="23"/>
      <c r="T633" s="5"/>
      <c r="U633" s="6"/>
      <c r="V633" s="7"/>
      <c r="W633" s="8"/>
      <c r="X633" s="7"/>
      <c r="Y633" s="7"/>
      <c r="Z633" s="12"/>
      <c r="AA633" s="19"/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/>
      <c r="S634" s="23"/>
      <c r="T634" s="5"/>
      <c r="U634" s="6"/>
      <c r="V634" s="7"/>
      <c r="W634" s="8"/>
      <c r="X634" s="7"/>
      <c r="Y634" s="7"/>
      <c r="Z634" s="12"/>
      <c r="AA634" s="19"/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/>
      <c r="S635" s="23"/>
      <c r="T635" s="5"/>
      <c r="U635" s="6"/>
      <c r="V635" s="7"/>
      <c r="W635" s="8"/>
      <c r="X635" s="7"/>
      <c r="Y635" s="7"/>
      <c r="Z635" s="12"/>
      <c r="AA635" s="19"/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/>
      <c r="S636" s="23"/>
      <c r="T636" s="5"/>
      <c r="U636" s="6"/>
      <c r="V636" s="7"/>
      <c r="W636" s="8"/>
      <c r="X636" s="7"/>
      <c r="Y636" s="7"/>
      <c r="Z636" s="12"/>
      <c r="AA636" s="19"/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/>
      <c r="S637" s="23"/>
      <c r="T637" s="5"/>
      <c r="U637" s="6"/>
      <c r="V637" s="7"/>
      <c r="W637" s="8"/>
      <c r="X637" s="7"/>
      <c r="Y637" s="7"/>
      <c r="Z637" s="12"/>
      <c r="AA637" s="19"/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/>
      <c r="S638" s="23"/>
      <c r="T638" s="5"/>
      <c r="U638" s="6"/>
      <c r="V638" s="7"/>
      <c r="W638" s="8"/>
      <c r="X638" s="7"/>
      <c r="Y638" s="7"/>
      <c r="Z638" s="12"/>
      <c r="AA638" s="19"/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/>
      <c r="S639" s="23"/>
      <c r="T639" s="5"/>
      <c r="U639" s="6"/>
      <c r="V639" s="7"/>
      <c r="W639" s="8"/>
      <c r="X639" s="7"/>
      <c r="Y639" s="7"/>
      <c r="Z639" s="12"/>
      <c r="AA639" s="19"/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/>
      <c r="S640" s="23"/>
      <c r="T640" s="5"/>
      <c r="U640" s="6"/>
      <c r="V640" s="7"/>
      <c r="W640" s="8"/>
      <c r="X640" s="7"/>
      <c r="Y640" s="7"/>
      <c r="Z640" s="12"/>
      <c r="AA640" s="19"/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/>
      <c r="S641" s="23"/>
      <c r="T641" s="5"/>
      <c r="U641" s="6"/>
      <c r="V641" s="7"/>
      <c r="W641" s="8"/>
      <c r="X641" s="7"/>
      <c r="Y641" s="7"/>
      <c r="Z641" s="12"/>
      <c r="AA641" s="19"/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/>
      <c r="S642" s="23"/>
      <c r="T642" s="5"/>
      <c r="U642" s="6"/>
      <c r="V642" s="7"/>
      <c r="W642" s="8"/>
      <c r="X642" s="7"/>
      <c r="Y642" s="7"/>
      <c r="Z642" s="12"/>
      <c r="AA642" s="19"/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/>
      <c r="S643" s="23"/>
      <c r="T643" s="5"/>
      <c r="U643" s="6"/>
      <c r="V643" s="7"/>
      <c r="W643" s="8"/>
      <c r="X643" s="7"/>
      <c r="Y643" s="7"/>
      <c r="Z643" s="12"/>
      <c r="AA643" s="19"/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/>
      <c r="S644" s="23"/>
      <c r="T644" s="5"/>
      <c r="U644" s="6"/>
      <c r="V644" s="7"/>
      <c r="W644" s="8"/>
      <c r="X644" s="7"/>
      <c r="Y644" s="7"/>
      <c r="Z644" s="12"/>
      <c r="AA644" s="19"/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/>
      <c r="S645" s="23"/>
      <c r="T645" s="5"/>
      <c r="U645" s="6"/>
      <c r="V645" s="7"/>
      <c r="W645" s="8"/>
      <c r="X645" s="7"/>
      <c r="Y645" s="7"/>
      <c r="Z645" s="12"/>
      <c r="AA645" s="19"/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/>
      <c r="S646" s="23"/>
      <c r="T646" s="5"/>
      <c r="U646" s="6"/>
      <c r="V646" s="7"/>
      <c r="W646" s="8"/>
      <c r="X646" s="7"/>
      <c r="Y646" s="7"/>
      <c r="Z646" s="12"/>
      <c r="AA646" s="19"/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/>
      <c r="S647" s="23"/>
      <c r="T647" s="5"/>
      <c r="U647" s="6"/>
      <c r="V647" s="7"/>
      <c r="W647" s="8"/>
      <c r="X647" s="7"/>
      <c r="Y647" s="7"/>
      <c r="Z647" s="12"/>
      <c r="AA647" s="19"/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/>
      <c r="S648" s="23"/>
      <c r="T648" s="5"/>
      <c r="U648" s="6"/>
      <c r="V648" s="7"/>
      <c r="W648" s="8"/>
      <c r="X648" s="7"/>
      <c r="Y648" s="7"/>
      <c r="Z648" s="12"/>
      <c r="AA648" s="19"/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/>
      <c r="S649" s="23"/>
      <c r="T649" s="5"/>
      <c r="U649" s="6"/>
      <c r="V649" s="7"/>
      <c r="W649" s="8"/>
      <c r="X649" s="7"/>
      <c r="Y649" s="7"/>
      <c r="Z649" s="12"/>
      <c r="AA649" s="19"/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/>
      <c r="S650" s="23"/>
      <c r="T650" s="5"/>
      <c r="U650" s="6"/>
      <c r="V650" s="7"/>
      <c r="W650" s="8"/>
      <c r="X650" s="7"/>
      <c r="Y650" s="7"/>
      <c r="Z650" s="12"/>
      <c r="AA650" s="19"/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/>
      <c r="S651" s="23"/>
      <c r="T651" s="5"/>
      <c r="U651" s="6"/>
      <c r="V651" s="7"/>
      <c r="W651" s="8"/>
      <c r="X651" s="7"/>
      <c r="Y651" s="7"/>
      <c r="Z651" s="12"/>
      <c r="AA651" s="19"/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/>
      <c r="S652" s="23"/>
      <c r="T652" s="5"/>
      <c r="U652" s="6"/>
      <c r="V652" s="7"/>
      <c r="W652" s="8"/>
      <c r="X652" s="7"/>
      <c r="Y652" s="7"/>
      <c r="Z652" s="12"/>
      <c r="AA652" s="19"/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/>
      <c r="S653" s="23"/>
      <c r="T653" s="5"/>
      <c r="U653" s="6"/>
      <c r="V653" s="7"/>
      <c r="W653" s="8"/>
      <c r="X653" s="7"/>
      <c r="Y653" s="7"/>
      <c r="Z653" s="12"/>
      <c r="AA653" s="19"/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/>
      <c r="S654" s="23"/>
      <c r="T654" s="5"/>
      <c r="U654" s="6"/>
      <c r="V654" s="7"/>
      <c r="W654" s="8"/>
      <c r="X654" s="7"/>
      <c r="Y654" s="7"/>
      <c r="Z654" s="12"/>
      <c r="AA654" s="19"/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/>
      <c r="S655" s="23"/>
      <c r="T655" s="5"/>
      <c r="U655" s="6"/>
      <c r="V655" s="7"/>
      <c r="W655" s="8"/>
      <c r="X655" s="7"/>
      <c r="Y655" s="7"/>
      <c r="Z655" s="12"/>
      <c r="AA655" s="19"/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/>
      <c r="S656" s="23"/>
      <c r="T656" s="5"/>
      <c r="U656" s="6"/>
      <c r="V656" s="7"/>
      <c r="W656" s="8"/>
      <c r="X656" s="7"/>
      <c r="Y656" s="7"/>
      <c r="Z656" s="12"/>
      <c r="AA656" s="19"/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/>
      <c r="S657" s="23"/>
      <c r="T657" s="5"/>
      <c r="U657" s="6"/>
      <c r="V657" s="7"/>
      <c r="W657" s="8"/>
      <c r="X657" s="7"/>
      <c r="Y657" s="7"/>
      <c r="Z657" s="12"/>
      <c r="AA657" s="19"/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/>
      <c r="S658" s="23"/>
      <c r="T658" s="5"/>
      <c r="U658" s="6"/>
      <c r="V658" s="7"/>
      <c r="W658" s="8"/>
      <c r="X658" s="7"/>
      <c r="Y658" s="7"/>
      <c r="Z658" s="12"/>
      <c r="AA658" s="19"/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/>
      <c r="S659" s="23"/>
      <c r="T659" s="5"/>
      <c r="U659" s="6"/>
      <c r="V659" s="7"/>
      <c r="W659" s="8"/>
      <c r="X659" s="7"/>
      <c r="Y659" s="7"/>
      <c r="Z659" s="12"/>
      <c r="AA659" s="19"/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/>
      <c r="S660" s="23"/>
      <c r="T660" s="5"/>
      <c r="U660" s="6"/>
      <c r="V660" s="7"/>
      <c r="W660" s="8"/>
      <c r="X660" s="7"/>
      <c r="Y660" s="7"/>
      <c r="Z660" s="12"/>
      <c r="AA660" s="19"/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/>
      <c r="S661" s="23"/>
      <c r="T661" s="5"/>
      <c r="U661" s="6"/>
      <c r="V661" s="7"/>
      <c r="W661" s="8"/>
      <c r="X661" s="7"/>
      <c r="Y661" s="7"/>
      <c r="Z661" s="12"/>
      <c r="AA661" s="19"/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/>
      <c r="S662" s="23"/>
      <c r="T662" s="5"/>
      <c r="U662" s="6"/>
      <c r="V662" s="7"/>
      <c r="W662" s="8"/>
      <c r="X662" s="7"/>
      <c r="Y662" s="7"/>
      <c r="Z662" s="12"/>
      <c r="AA662" s="19"/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/>
      <c r="S663" s="23"/>
      <c r="T663" s="5"/>
      <c r="U663" s="6"/>
      <c r="V663" s="7"/>
      <c r="W663" s="8"/>
      <c r="X663" s="7"/>
      <c r="Y663" s="7"/>
      <c r="Z663" s="12"/>
      <c r="AA663" s="19"/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/>
      <c r="S664" s="23"/>
      <c r="T664" s="5"/>
      <c r="U664" s="6"/>
      <c r="V664" s="7"/>
      <c r="W664" s="8"/>
      <c r="X664" s="7"/>
      <c r="Y664" s="7"/>
      <c r="Z664" s="12"/>
      <c r="AA664" s="19"/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/>
      <c r="S665" s="23"/>
      <c r="T665" s="5"/>
      <c r="U665" s="6"/>
      <c r="V665" s="7"/>
      <c r="W665" s="8"/>
      <c r="X665" s="7"/>
      <c r="Y665" s="7"/>
      <c r="Z665" s="12"/>
      <c r="AA665" s="19"/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/>
      <c r="S666" s="23"/>
      <c r="T666" s="5"/>
      <c r="U666" s="6"/>
      <c r="V666" s="7"/>
      <c r="W666" s="8"/>
      <c r="X666" s="7"/>
      <c r="Y666" s="7"/>
      <c r="Z666" s="12"/>
      <c r="AA666" s="19"/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/>
      <c r="S667" s="23"/>
      <c r="T667" s="5"/>
      <c r="U667" s="6"/>
      <c r="V667" s="7"/>
      <c r="W667" s="8"/>
      <c r="X667" s="7"/>
      <c r="Y667" s="7"/>
      <c r="Z667" s="12"/>
      <c r="AA667" s="19"/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/>
      <c r="S668" s="23"/>
      <c r="T668" s="5"/>
      <c r="U668" s="6"/>
      <c r="V668" s="7"/>
      <c r="W668" s="8"/>
      <c r="X668" s="7"/>
      <c r="Y668" s="7"/>
      <c r="Z668" s="12"/>
      <c r="AA668" s="19"/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/>
      <c r="S669" s="23"/>
      <c r="T669" s="5"/>
      <c r="U669" s="6"/>
      <c r="V669" s="7"/>
      <c r="W669" s="8"/>
      <c r="X669" s="7"/>
      <c r="Y669" s="7"/>
      <c r="Z669" s="12"/>
      <c r="AA669" s="19"/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/>
      <c r="S670" s="23"/>
      <c r="T670" s="5"/>
      <c r="U670" s="6"/>
      <c r="V670" s="7"/>
      <c r="W670" s="8"/>
      <c r="X670" s="7"/>
      <c r="Y670" s="7"/>
      <c r="Z670" s="12"/>
      <c r="AA670" s="19"/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/>
      <c r="S671" s="23"/>
      <c r="T671" s="5"/>
      <c r="U671" s="6"/>
      <c r="V671" s="7"/>
      <c r="W671" s="8"/>
      <c r="X671" s="7"/>
      <c r="Y671" s="7"/>
      <c r="Z671" s="12"/>
      <c r="AA671" s="19"/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/>
      <c r="S672" s="23"/>
      <c r="T672" s="5"/>
      <c r="U672" s="6"/>
      <c r="V672" s="7"/>
      <c r="W672" s="8"/>
      <c r="X672" s="7"/>
      <c r="Y672" s="7"/>
      <c r="Z672" s="12"/>
      <c r="AA672" s="19"/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/>
      <c r="S673" s="23"/>
      <c r="T673" s="5"/>
      <c r="U673" s="6"/>
      <c r="V673" s="7"/>
      <c r="W673" s="8"/>
      <c r="X673" s="7"/>
      <c r="Y673" s="7"/>
      <c r="Z673" s="12"/>
      <c r="AA673" s="19"/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/>
      <c r="S674" s="23"/>
      <c r="T674" s="5"/>
      <c r="U674" s="6"/>
      <c r="V674" s="7"/>
      <c r="W674" s="8"/>
      <c r="X674" s="7"/>
      <c r="Y674" s="7"/>
      <c r="Z674" s="12"/>
      <c r="AA674" s="19"/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/>
      <c r="S675" s="23"/>
      <c r="T675" s="5"/>
      <c r="U675" s="6"/>
      <c r="V675" s="7"/>
      <c r="W675" s="8"/>
      <c r="X675" s="7"/>
      <c r="Y675" s="7"/>
      <c r="Z675" s="12"/>
      <c r="AA675" s="19"/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/>
      <c r="S676" s="23"/>
      <c r="T676" s="5"/>
      <c r="U676" s="6"/>
      <c r="V676" s="7"/>
      <c r="W676" s="8"/>
      <c r="X676" s="7"/>
      <c r="Y676" s="7"/>
      <c r="Z676" s="12"/>
      <c r="AA676" s="19"/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/>
      <c r="S677" s="23"/>
      <c r="T677" s="5"/>
      <c r="U677" s="6"/>
      <c r="V677" s="7"/>
      <c r="W677" s="8"/>
      <c r="X677" s="7"/>
      <c r="Y677" s="7"/>
      <c r="Z677" s="12"/>
      <c r="AA677" s="19"/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/>
      <c r="S678" s="23"/>
      <c r="T678" s="5"/>
      <c r="U678" s="6"/>
      <c r="V678" s="7"/>
      <c r="W678" s="8"/>
      <c r="X678" s="7"/>
      <c r="Y678" s="7"/>
      <c r="Z678" s="12"/>
      <c r="AA678" s="19"/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/>
      <c r="S679" s="23"/>
      <c r="T679" s="5"/>
      <c r="U679" s="6"/>
      <c r="V679" s="7"/>
      <c r="W679" s="8"/>
      <c r="X679" s="7"/>
      <c r="Y679" s="7"/>
      <c r="Z679" s="12"/>
      <c r="AA679" s="19"/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/>
      <c r="S680" s="23"/>
      <c r="T680" s="5"/>
      <c r="U680" s="6"/>
      <c r="V680" s="7"/>
      <c r="W680" s="8"/>
      <c r="X680" s="7"/>
      <c r="Y680" s="7"/>
      <c r="Z680" s="12"/>
      <c r="AA680" s="19"/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/>
      <c r="S681" s="23"/>
      <c r="T681" s="5"/>
      <c r="U681" s="6"/>
      <c r="V681" s="7"/>
      <c r="W681" s="8"/>
      <c r="X681" s="7"/>
      <c r="Y681" s="7"/>
      <c r="Z681" s="12"/>
      <c r="AA681" s="19"/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/>
      <c r="S682" s="23"/>
      <c r="T682" s="5"/>
      <c r="U682" s="6"/>
      <c r="V682" s="7"/>
      <c r="W682" s="8"/>
      <c r="X682" s="7"/>
      <c r="Y682" s="7"/>
      <c r="Z682" s="12"/>
      <c r="AA682" s="19"/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/>
      <c r="S683" s="23"/>
      <c r="T683" s="5"/>
      <c r="U683" s="6"/>
      <c r="V683" s="7"/>
      <c r="W683" s="8"/>
      <c r="X683" s="7"/>
      <c r="Y683" s="7"/>
      <c r="Z683" s="12"/>
      <c r="AA683" s="19"/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/>
      <c r="S684" s="23"/>
      <c r="T684" s="5"/>
      <c r="U684" s="6"/>
      <c r="V684" s="7"/>
      <c r="W684" s="8"/>
      <c r="X684" s="7"/>
      <c r="Y684" s="7"/>
      <c r="Z684" s="12"/>
      <c r="AA684" s="19"/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/>
      <c r="S685" s="23"/>
      <c r="T685" s="5"/>
      <c r="U685" s="6"/>
      <c r="V685" s="7"/>
      <c r="W685" s="8"/>
      <c r="X685" s="7"/>
      <c r="Y685" s="7"/>
      <c r="Z685" s="12"/>
      <c r="AA685" s="19"/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/>
      <c r="S686" s="23"/>
      <c r="T686" s="5"/>
      <c r="U686" s="6"/>
      <c r="V686" s="7"/>
      <c r="W686" s="8"/>
      <c r="X686" s="7"/>
      <c r="Y686" s="7"/>
      <c r="Z686" s="12"/>
      <c r="AA686" s="19"/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/>
      <c r="S687" s="23"/>
      <c r="T687" s="5"/>
      <c r="U687" s="6"/>
      <c r="V687" s="7"/>
      <c r="W687" s="8"/>
      <c r="X687" s="7"/>
      <c r="Y687" s="7"/>
      <c r="Z687" s="12"/>
      <c r="AA687" s="19"/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/>
      <c r="S688" s="23"/>
      <c r="T688" s="5"/>
      <c r="U688" s="6"/>
      <c r="V688" s="7"/>
      <c r="W688" s="8"/>
      <c r="X688" s="7"/>
      <c r="Y688" s="7"/>
      <c r="Z688" s="12"/>
      <c r="AA688" s="19"/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/>
      <c r="S689" s="23"/>
      <c r="T689" s="5"/>
      <c r="U689" s="6"/>
      <c r="V689" s="7"/>
      <c r="W689" s="8"/>
      <c r="X689" s="7"/>
      <c r="Y689" s="7"/>
      <c r="Z689" s="12"/>
      <c r="AA689" s="19"/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/>
      <c r="S690" s="23"/>
      <c r="T690" s="5"/>
      <c r="U690" s="6"/>
      <c r="V690" s="7"/>
      <c r="W690" s="8"/>
      <c r="X690" s="7"/>
      <c r="Y690" s="7"/>
      <c r="Z690" s="12"/>
      <c r="AA690" s="19"/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/>
      <c r="S691" s="23"/>
      <c r="T691" s="5"/>
      <c r="U691" s="6"/>
      <c r="V691" s="7"/>
      <c r="W691" s="8"/>
      <c r="X691" s="7"/>
      <c r="Y691" s="7"/>
      <c r="Z691" s="12"/>
      <c r="AA691" s="19"/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/>
      <c r="S692" s="23"/>
      <c r="T692" s="5"/>
      <c r="U692" s="6"/>
      <c r="V692" s="7"/>
      <c r="W692" s="8"/>
      <c r="X692" s="7"/>
      <c r="Y692" s="7"/>
      <c r="Z692" s="12"/>
      <c r="AA692" s="19"/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/>
      <c r="S693" s="23"/>
      <c r="T693" s="5"/>
      <c r="U693" s="6"/>
      <c r="V693" s="7"/>
      <c r="W693" s="8"/>
      <c r="X693" s="7"/>
      <c r="Y693" s="7"/>
      <c r="Z693" s="12"/>
      <c r="AA693" s="19"/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/>
      <c r="S694" s="23"/>
      <c r="T694" s="5"/>
      <c r="U694" s="6"/>
      <c r="V694" s="7"/>
      <c r="W694" s="8"/>
      <c r="X694" s="7"/>
      <c r="Y694" s="7"/>
      <c r="Z694" s="12"/>
      <c r="AA694" s="19"/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/>
      <c r="S695" s="23"/>
      <c r="T695" s="5"/>
      <c r="U695" s="6"/>
      <c r="V695" s="7"/>
      <c r="W695" s="8"/>
      <c r="X695" s="7"/>
      <c r="Y695" s="7"/>
      <c r="Z695" s="12"/>
      <c r="AA695" s="19"/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/>
      <c r="S696" s="23"/>
      <c r="T696" s="5"/>
      <c r="U696" s="6"/>
      <c r="V696" s="7"/>
      <c r="W696" s="8"/>
      <c r="X696" s="7"/>
      <c r="Y696" s="7"/>
      <c r="Z696" s="12"/>
      <c r="AA696" s="19"/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/>
      <c r="S697" s="23"/>
      <c r="T697" s="5"/>
      <c r="U697" s="6"/>
      <c r="V697" s="7"/>
      <c r="W697" s="8"/>
      <c r="X697" s="7"/>
      <c r="Y697" s="7"/>
      <c r="Z697" s="12"/>
      <c r="AA697" s="19"/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/>
      <c r="S698" s="23"/>
      <c r="T698" s="5"/>
      <c r="U698" s="6"/>
      <c r="V698" s="7"/>
      <c r="W698" s="8"/>
      <c r="X698" s="7"/>
      <c r="Y698" s="7"/>
      <c r="Z698" s="12"/>
      <c r="AA698" s="19"/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/>
      <c r="S699" s="23"/>
      <c r="T699" s="5"/>
      <c r="U699" s="6"/>
      <c r="V699" s="7"/>
      <c r="W699" s="8"/>
      <c r="X699" s="7"/>
      <c r="Y699" s="7"/>
      <c r="Z699" s="12"/>
      <c r="AA699" s="19"/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/>
      <c r="S700" s="23"/>
      <c r="T700" s="5"/>
      <c r="U700" s="6"/>
      <c r="V700" s="7"/>
      <c r="W700" s="8"/>
      <c r="X700" s="7"/>
      <c r="Y700" s="7"/>
      <c r="Z700" s="12"/>
      <c r="AA700" s="19"/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/>
      <c r="S701" s="23"/>
      <c r="T701" s="5"/>
      <c r="U701" s="6"/>
      <c r="V701" s="7"/>
      <c r="W701" s="8"/>
      <c r="X701" s="7"/>
      <c r="Y701" s="7"/>
      <c r="Z701" s="12"/>
      <c r="AA701" s="19"/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/>
      <c r="S702" s="23"/>
      <c r="T702" s="5"/>
      <c r="U702" s="6"/>
      <c r="V702" s="7"/>
      <c r="W702" s="8"/>
      <c r="X702" s="7"/>
      <c r="Y702" s="7"/>
      <c r="Z702" s="12"/>
      <c r="AA702" s="19"/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/>
      <c r="S703" s="23"/>
      <c r="T703" s="5"/>
      <c r="U703" s="6"/>
      <c r="V703" s="7"/>
      <c r="W703" s="8"/>
      <c r="X703" s="7"/>
      <c r="Y703" s="7"/>
      <c r="Z703" s="12"/>
      <c r="AA703" s="19"/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/>
      <c r="S704" s="23"/>
      <c r="T704" s="5"/>
      <c r="U704" s="6"/>
      <c r="V704" s="7"/>
      <c r="W704" s="8"/>
      <c r="X704" s="7"/>
      <c r="Y704" s="7"/>
      <c r="Z704" s="12"/>
      <c r="AA704" s="19"/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/>
      <c r="S705" s="23"/>
      <c r="T705" s="5"/>
      <c r="U705" s="6"/>
      <c r="V705" s="7"/>
      <c r="W705" s="8"/>
      <c r="X705" s="7"/>
      <c r="Y705" s="7"/>
      <c r="Z705" s="12"/>
      <c r="AA705" s="19"/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/>
      <c r="S706" s="23"/>
      <c r="T706" s="5"/>
      <c r="U706" s="6"/>
      <c r="V706" s="7"/>
      <c r="W706" s="8"/>
      <c r="X706" s="7"/>
      <c r="Y706" s="7"/>
      <c r="Z706" s="12"/>
      <c r="AA706" s="19"/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/>
      <c r="S707" s="23"/>
      <c r="T707" s="5"/>
      <c r="U707" s="6"/>
      <c r="V707" s="7"/>
      <c r="W707" s="8"/>
      <c r="X707" s="7"/>
      <c r="Y707" s="7"/>
      <c r="Z707" s="12"/>
      <c r="AA707" s="19"/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/>
      <c r="S708" s="23"/>
      <c r="T708" s="5"/>
      <c r="U708" s="6"/>
      <c r="V708" s="7"/>
      <c r="W708" s="8"/>
      <c r="X708" s="7"/>
      <c r="Y708" s="7"/>
      <c r="Z708" s="12"/>
      <c r="AA708" s="19"/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/>
      <c r="S709" s="23"/>
      <c r="T709" s="5"/>
      <c r="U709" s="6"/>
      <c r="V709" s="7"/>
      <c r="W709" s="8"/>
      <c r="X709" s="7"/>
      <c r="Y709" s="7"/>
      <c r="Z709" s="12"/>
      <c r="AA709" s="19"/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/>
      <c r="S710" s="23"/>
      <c r="T710" s="5"/>
      <c r="U710" s="6"/>
      <c r="V710" s="7"/>
      <c r="W710" s="8"/>
      <c r="X710" s="7"/>
      <c r="Y710" s="7"/>
      <c r="Z710" s="12"/>
      <c r="AA710" s="19"/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/>
      <c r="S711" s="23"/>
      <c r="T711" s="5"/>
      <c r="U711" s="6"/>
      <c r="V711" s="7"/>
      <c r="W711" s="8"/>
      <c r="X711" s="7"/>
      <c r="Y711" s="7"/>
      <c r="Z711" s="12"/>
      <c r="AA711" s="19"/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/>
      <c r="S712" s="23"/>
      <c r="T712" s="5"/>
      <c r="U712" s="6"/>
      <c r="V712" s="7"/>
      <c r="W712" s="8"/>
      <c r="X712" s="7"/>
      <c r="Y712" s="7"/>
      <c r="Z712" s="12"/>
      <c r="AA712" s="19"/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/>
      <c r="S713" s="23"/>
      <c r="T713" s="5"/>
      <c r="U713" s="6"/>
      <c r="V713" s="7"/>
      <c r="W713" s="8"/>
      <c r="X713" s="7"/>
      <c r="Y713" s="7"/>
      <c r="Z713" s="12"/>
      <c r="AA713" s="19"/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/>
      <c r="S714" s="23"/>
      <c r="T714" s="5"/>
      <c r="U714" s="6"/>
      <c r="V714" s="7"/>
      <c r="W714" s="8"/>
      <c r="X714" s="7"/>
      <c r="Y714" s="7"/>
      <c r="Z714" s="12"/>
      <c r="AA714" s="19"/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/>
      <c r="S715" s="23"/>
      <c r="T715" s="5"/>
      <c r="U715" s="6"/>
      <c r="V715" s="7"/>
      <c r="W715" s="8"/>
      <c r="X715" s="7"/>
      <c r="Y715" s="7"/>
      <c r="Z715" s="12"/>
      <c r="AA715" s="19"/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/>
      <c r="S716" s="23"/>
      <c r="T716" s="5"/>
      <c r="U716" s="6"/>
      <c r="V716" s="7"/>
      <c r="W716" s="8"/>
      <c r="X716" s="7"/>
      <c r="Y716" s="7"/>
      <c r="Z716" s="12"/>
      <c r="AA716" s="19"/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/>
      <c r="S717" s="23"/>
      <c r="T717" s="5"/>
      <c r="U717" s="6"/>
      <c r="V717" s="7"/>
      <c r="W717" s="8"/>
      <c r="X717" s="7"/>
      <c r="Y717" s="7"/>
      <c r="Z717" s="12"/>
      <c r="AA717" s="19"/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/>
      <c r="S718" s="23"/>
      <c r="T718" s="5"/>
      <c r="U718" s="6"/>
      <c r="V718" s="7"/>
      <c r="W718" s="8"/>
      <c r="X718" s="7"/>
      <c r="Y718" s="7"/>
      <c r="Z718" s="12"/>
      <c r="AA718" s="19"/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/>
      <c r="S719" s="23"/>
      <c r="T719" s="5"/>
      <c r="U719" s="6"/>
      <c r="V719" s="7"/>
      <c r="W719" s="8"/>
      <c r="X719" s="7"/>
      <c r="Y719" s="7"/>
      <c r="Z719" s="12"/>
      <c r="AA719" s="19"/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/>
      <c r="S720" s="23"/>
      <c r="T720" s="5"/>
      <c r="U720" s="6"/>
      <c r="V720" s="7"/>
      <c r="W720" s="8"/>
      <c r="X720" s="7"/>
      <c r="Y720" s="7"/>
      <c r="Z720" s="12"/>
      <c r="AA720" s="19"/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/>
      <c r="S721" s="23"/>
      <c r="T721" s="5"/>
      <c r="U721" s="6"/>
      <c r="V721" s="7"/>
      <c r="W721" s="8"/>
      <c r="X721" s="7"/>
      <c r="Y721" s="7"/>
      <c r="Z721" s="12"/>
      <c r="AA721" s="19"/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/>
      <c r="S722" s="23"/>
      <c r="T722" s="5"/>
      <c r="U722" s="6"/>
      <c r="V722" s="7"/>
      <c r="W722" s="8"/>
      <c r="X722" s="7"/>
      <c r="Y722" s="7"/>
      <c r="Z722" s="12"/>
      <c r="AA722" s="19"/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/>
      <c r="S723" s="23"/>
      <c r="T723" s="5"/>
      <c r="U723" s="6"/>
      <c r="V723" s="7"/>
      <c r="W723" s="8"/>
      <c r="X723" s="7"/>
      <c r="Y723" s="7"/>
      <c r="Z723" s="12"/>
      <c r="AA723" s="19"/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/>
      <c r="S724" s="23"/>
      <c r="T724" s="5"/>
      <c r="U724" s="6"/>
      <c r="V724" s="7"/>
      <c r="W724" s="8"/>
      <c r="X724" s="7"/>
      <c r="Y724" s="7"/>
      <c r="Z724" s="12"/>
      <c r="AA724" s="19"/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/>
      <c r="S725" s="23"/>
      <c r="T725" s="5"/>
      <c r="U725" s="6"/>
      <c r="V725" s="7"/>
      <c r="W725" s="8"/>
      <c r="X725" s="7"/>
      <c r="Y725" s="7"/>
      <c r="Z725" s="12"/>
      <c r="AA725" s="19"/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/>
      <c r="S726" s="23"/>
      <c r="T726" s="5"/>
      <c r="U726" s="6"/>
      <c r="V726" s="7"/>
      <c r="W726" s="8"/>
      <c r="X726" s="7"/>
      <c r="Y726" s="7"/>
      <c r="Z726" s="12"/>
      <c r="AA726" s="19"/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/>
      <c r="S727" s="23"/>
      <c r="T727" s="5"/>
      <c r="U727" s="6"/>
      <c r="V727" s="7"/>
      <c r="W727" s="8"/>
      <c r="X727" s="7"/>
      <c r="Y727" s="7"/>
      <c r="Z727" s="12"/>
      <c r="AA727" s="19"/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/>
      <c r="S728" s="23"/>
      <c r="T728" s="5"/>
      <c r="U728" s="6"/>
      <c r="V728" s="7"/>
      <c r="W728" s="8"/>
      <c r="X728" s="7"/>
      <c r="Y728" s="7"/>
      <c r="Z728" s="12"/>
      <c r="AA728" s="19"/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/>
      <c r="S729" s="23"/>
      <c r="T729" s="5"/>
      <c r="U729" s="6"/>
      <c r="V729" s="7"/>
      <c r="W729" s="8"/>
      <c r="X729" s="7"/>
      <c r="Y729" s="7"/>
      <c r="Z729" s="12"/>
      <c r="AA729" s="19"/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/>
      <c r="S730" s="23"/>
      <c r="T730" s="5"/>
      <c r="U730" s="6"/>
      <c r="V730" s="7"/>
      <c r="W730" s="8"/>
      <c r="X730" s="7"/>
      <c r="Y730" s="7"/>
      <c r="Z730" s="12"/>
      <c r="AA730" s="19"/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/>
      <c r="S731" s="23"/>
      <c r="T731" s="5"/>
      <c r="U731" s="6"/>
      <c r="V731" s="7"/>
      <c r="W731" s="8"/>
      <c r="X731" s="7"/>
      <c r="Y731" s="7"/>
      <c r="Z731" s="12"/>
      <c r="AA731" s="19"/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/>
      <c r="S732" s="23"/>
      <c r="T732" s="5"/>
      <c r="U732" s="6"/>
      <c r="V732" s="7"/>
      <c r="W732" s="8"/>
      <c r="X732" s="7"/>
      <c r="Y732" s="7"/>
      <c r="Z732" s="12"/>
      <c r="AA732" s="19"/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/>
      <c r="S733" s="23"/>
      <c r="T733" s="5"/>
      <c r="U733" s="6"/>
      <c r="V733" s="7"/>
      <c r="W733" s="8"/>
      <c r="X733" s="7"/>
      <c r="Y733" s="7"/>
      <c r="Z733" s="12"/>
      <c r="AA733" s="19"/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/>
      <c r="S734" s="23"/>
      <c r="T734" s="5"/>
      <c r="U734" s="6"/>
      <c r="V734" s="7"/>
      <c r="W734" s="8"/>
      <c r="X734" s="7"/>
      <c r="Y734" s="7"/>
      <c r="Z734" s="12"/>
      <c r="AA734" s="19"/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/>
      <c r="S735" s="23"/>
      <c r="T735" s="5"/>
      <c r="U735" s="6"/>
      <c r="V735" s="7"/>
      <c r="W735" s="8"/>
      <c r="X735" s="7"/>
      <c r="Y735" s="7"/>
      <c r="Z735" s="12"/>
      <c r="AA735" s="19"/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/>
      <c r="S736" s="23"/>
      <c r="T736" s="5"/>
      <c r="U736" s="6"/>
      <c r="V736" s="7"/>
      <c r="W736" s="8"/>
      <c r="X736" s="7"/>
      <c r="Y736" s="7"/>
      <c r="Z736" s="12"/>
      <c r="AA736" s="19"/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/>
      <c r="S737" s="23"/>
      <c r="T737" s="5"/>
      <c r="U737" s="6"/>
      <c r="V737" s="7"/>
      <c r="W737" s="8"/>
      <c r="X737" s="7"/>
      <c r="Y737" s="7"/>
      <c r="Z737" s="12"/>
      <c r="AA737" s="19"/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/>
      <c r="S738" s="23"/>
      <c r="T738" s="5"/>
      <c r="U738" s="6"/>
      <c r="V738" s="7"/>
      <c r="W738" s="8"/>
      <c r="X738" s="7"/>
      <c r="Y738" s="7"/>
      <c r="Z738" s="12"/>
      <c r="AA738" s="19"/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/>
      <c r="S739" s="23"/>
      <c r="T739" s="5"/>
      <c r="U739" s="6"/>
      <c r="V739" s="7"/>
      <c r="W739" s="8"/>
      <c r="X739" s="7"/>
      <c r="Y739" s="7"/>
      <c r="Z739" s="12"/>
      <c r="AA739" s="19"/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/>
      <c r="S740" s="23"/>
      <c r="T740" s="5"/>
      <c r="U740" s="6"/>
      <c r="V740" s="7"/>
      <c r="W740" s="8"/>
      <c r="X740" s="7"/>
      <c r="Y740" s="7"/>
      <c r="Z740" s="12"/>
      <c r="AA740" s="19"/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/>
      <c r="S741" s="23"/>
      <c r="T741" s="5"/>
      <c r="U741" s="6"/>
      <c r="V741" s="7"/>
      <c r="W741" s="8"/>
      <c r="X741" s="7"/>
      <c r="Y741" s="7"/>
      <c r="Z741" s="12"/>
      <c r="AA741" s="19"/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/>
      <c r="S742" s="23"/>
      <c r="T742" s="5"/>
      <c r="U742" s="6"/>
      <c r="V742" s="7"/>
      <c r="W742" s="8"/>
      <c r="X742" s="7"/>
      <c r="Y742" s="7"/>
      <c r="Z742" s="12"/>
      <c r="AA742" s="19"/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/>
      <c r="S743" s="23"/>
      <c r="T743" s="5"/>
      <c r="U743" s="6"/>
      <c r="V743" s="7"/>
      <c r="W743" s="8"/>
      <c r="X743" s="7"/>
      <c r="Y743" s="7"/>
      <c r="Z743" s="12"/>
      <c r="AA743" s="19"/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/>
      <c r="S744" s="23"/>
      <c r="T744" s="5"/>
      <c r="U744" s="6"/>
      <c r="V744" s="7"/>
      <c r="W744" s="8"/>
      <c r="X744" s="7"/>
      <c r="Y744" s="7"/>
      <c r="Z744" s="12"/>
      <c r="AA744" s="19"/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/>
      <c r="S745" s="23"/>
      <c r="T745" s="5"/>
      <c r="U745" s="6"/>
      <c r="V745" s="7"/>
      <c r="W745" s="8"/>
      <c r="X745" s="7"/>
      <c r="Y745" s="7"/>
      <c r="Z745" s="12"/>
      <c r="AA745" s="19"/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/>
      <c r="S746" s="23"/>
      <c r="T746" s="5"/>
      <c r="U746" s="6"/>
      <c r="V746" s="7"/>
      <c r="W746" s="8"/>
      <c r="X746" s="7"/>
      <c r="Y746" s="7"/>
      <c r="Z746" s="12"/>
      <c r="AA746" s="19"/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/>
      <c r="S747" s="23"/>
      <c r="T747" s="5"/>
      <c r="U747" s="6"/>
      <c r="V747" s="7"/>
      <c r="W747" s="8"/>
      <c r="X747" s="7"/>
      <c r="Y747" s="7"/>
      <c r="Z747" s="12"/>
      <c r="AA747" s="19"/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/>
      <c r="S748" s="23"/>
      <c r="T748" s="5"/>
      <c r="U748" s="6"/>
      <c r="V748" s="7"/>
      <c r="W748" s="8"/>
      <c r="X748" s="7"/>
      <c r="Y748" s="7"/>
      <c r="Z748" s="12"/>
      <c r="AA748" s="19"/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/>
      <c r="S749" s="23"/>
      <c r="T749" s="5"/>
      <c r="U749" s="6"/>
      <c r="V749" s="7"/>
      <c r="W749" s="8"/>
      <c r="X749" s="7"/>
      <c r="Y749" s="7"/>
      <c r="Z749" s="12"/>
      <c r="AA749" s="19"/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/>
      <c r="S750" s="23"/>
      <c r="T750" s="5"/>
      <c r="U750" s="6"/>
      <c r="V750" s="7"/>
      <c r="W750" s="8"/>
      <c r="X750" s="7"/>
      <c r="Y750" s="7"/>
      <c r="Z750" s="12"/>
      <c r="AA750" s="19"/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/>
      <c r="S751" s="23"/>
      <c r="T751" s="5"/>
      <c r="U751" s="6"/>
      <c r="V751" s="7"/>
      <c r="W751" s="8"/>
      <c r="X751" s="7"/>
      <c r="Y751" s="7"/>
      <c r="Z751" s="12"/>
      <c r="AA751" s="19"/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/>
      <c r="S752" s="23"/>
      <c r="T752" s="5"/>
      <c r="U752" s="6"/>
      <c r="V752" s="7"/>
      <c r="W752" s="8"/>
      <c r="X752" s="7"/>
      <c r="Y752" s="7"/>
      <c r="Z752" s="12"/>
      <c r="AA752" s="19"/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/>
      <c r="S753" s="23"/>
      <c r="T753" s="5"/>
      <c r="U753" s="6"/>
      <c r="V753" s="7"/>
      <c r="W753" s="8"/>
      <c r="X753" s="7"/>
      <c r="Y753" s="7"/>
      <c r="Z753" s="12"/>
      <c r="AA753" s="19"/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/>
      <c r="S754" s="23"/>
      <c r="T754" s="5"/>
      <c r="U754" s="6"/>
      <c r="V754" s="7"/>
      <c r="W754" s="8"/>
      <c r="X754" s="7"/>
      <c r="Y754" s="7"/>
      <c r="Z754" s="12"/>
      <c r="AA754" s="19"/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/>
      <c r="S755" s="23"/>
      <c r="T755" s="5"/>
      <c r="U755" s="6"/>
      <c r="V755" s="7"/>
      <c r="W755" s="8"/>
      <c r="X755" s="7"/>
      <c r="Y755" s="7"/>
      <c r="Z755" s="12"/>
      <c r="AA755" s="19"/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/>
      <c r="S756" s="23"/>
      <c r="T756" s="5"/>
      <c r="U756" s="6"/>
      <c r="V756" s="7"/>
      <c r="W756" s="8"/>
      <c r="X756" s="7"/>
      <c r="Y756" s="7"/>
      <c r="Z756" s="12"/>
      <c r="AA756" s="19"/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/>
      <c r="S757" s="23"/>
      <c r="T757" s="5"/>
      <c r="U757" s="6"/>
      <c r="V757" s="7"/>
      <c r="W757" s="8"/>
      <c r="X757" s="7"/>
      <c r="Y757" s="7"/>
      <c r="Z757" s="12"/>
      <c r="AA757" s="19"/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/>
      <c r="S758" s="23"/>
      <c r="T758" s="5"/>
      <c r="U758" s="6"/>
      <c r="V758" s="7"/>
      <c r="W758" s="8"/>
      <c r="X758" s="7"/>
      <c r="Y758" s="7"/>
      <c r="Z758" s="12"/>
      <c r="AA758" s="19"/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/>
      <c r="S759" s="23"/>
      <c r="T759" s="5"/>
      <c r="U759" s="6"/>
      <c r="V759" s="7"/>
      <c r="W759" s="8"/>
      <c r="X759" s="7"/>
      <c r="Y759" s="7"/>
      <c r="Z759" s="12"/>
      <c r="AA759" s="19"/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/>
      <c r="S760" s="23"/>
      <c r="T760" s="5"/>
      <c r="U760" s="6"/>
      <c r="V760" s="7"/>
      <c r="W760" s="8"/>
      <c r="X760" s="7"/>
      <c r="Y760" s="7"/>
      <c r="Z760" s="12"/>
      <c r="AA760" s="19"/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/>
      <c r="S761" s="23"/>
      <c r="T761" s="5"/>
      <c r="U761" s="6"/>
      <c r="V761" s="7"/>
      <c r="W761" s="8"/>
      <c r="X761" s="7"/>
      <c r="Y761" s="7"/>
      <c r="Z761" s="12"/>
      <c r="AA761" s="19"/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/>
      <c r="S762" s="23"/>
      <c r="T762" s="5"/>
      <c r="U762" s="6"/>
      <c r="V762" s="7"/>
      <c r="W762" s="8"/>
      <c r="X762" s="7"/>
      <c r="Y762" s="7"/>
      <c r="Z762" s="12"/>
      <c r="AA762" s="19"/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/>
      <c r="S763" s="23"/>
      <c r="T763" s="5"/>
      <c r="U763" s="6"/>
      <c r="V763" s="7"/>
      <c r="W763" s="8"/>
      <c r="X763" s="7"/>
      <c r="Y763" s="7"/>
      <c r="Z763" s="12"/>
      <c r="AA763" s="19"/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/>
      <c r="S764" s="23"/>
      <c r="T764" s="5"/>
      <c r="U764" s="6"/>
      <c r="V764" s="7"/>
      <c r="W764" s="8"/>
      <c r="X764" s="7"/>
      <c r="Y764" s="7"/>
      <c r="Z764" s="12"/>
      <c r="AA764" s="19"/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/>
      <c r="S765" s="23"/>
      <c r="T765" s="5"/>
      <c r="U765" s="6"/>
      <c r="V765" s="7"/>
      <c r="W765" s="8"/>
      <c r="X765" s="7"/>
      <c r="Y765" s="7"/>
      <c r="Z765" s="12"/>
      <c r="AA765" s="19"/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/>
      <c r="S766" s="23"/>
      <c r="T766" s="5"/>
      <c r="U766" s="6"/>
      <c r="V766" s="7"/>
      <c r="W766" s="8"/>
      <c r="X766" s="7"/>
      <c r="Y766" s="7"/>
      <c r="Z766" s="12"/>
      <c r="AA766" s="19"/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/>
      <c r="S767" s="23"/>
      <c r="T767" s="5"/>
      <c r="U767" s="6"/>
      <c r="V767" s="7"/>
      <c r="W767" s="8"/>
      <c r="X767" s="7"/>
      <c r="Y767" s="7"/>
      <c r="Z767" s="12"/>
      <c r="AA767" s="19"/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/>
      <c r="S768" s="23"/>
      <c r="T768" s="5"/>
      <c r="U768" s="6"/>
      <c r="V768" s="7"/>
      <c r="W768" s="8"/>
      <c r="X768" s="7"/>
      <c r="Y768" s="7"/>
      <c r="Z768" s="12"/>
      <c r="AA768" s="19"/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/>
      <c r="S769" s="23"/>
      <c r="T769" s="5"/>
      <c r="U769" s="6"/>
      <c r="V769" s="7"/>
      <c r="W769" s="8"/>
      <c r="X769" s="7"/>
      <c r="Y769" s="7"/>
      <c r="Z769" s="12"/>
      <c r="AA769" s="19"/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/>
      <c r="S770" s="23"/>
      <c r="T770" s="5"/>
      <c r="U770" s="6"/>
      <c r="V770" s="7"/>
      <c r="W770" s="8"/>
      <c r="X770" s="7"/>
      <c r="Y770" s="7"/>
      <c r="Z770" s="12"/>
      <c r="AA770" s="19"/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/>
      <c r="S771" s="23"/>
      <c r="T771" s="5"/>
      <c r="U771" s="6"/>
      <c r="V771" s="7"/>
      <c r="W771" s="8"/>
      <c r="X771" s="7"/>
      <c r="Y771" s="7"/>
      <c r="Z771" s="12"/>
      <c r="AA771" s="19"/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/>
      <c r="S772" s="23"/>
      <c r="T772" s="5"/>
      <c r="U772" s="6"/>
      <c r="V772" s="7"/>
      <c r="W772" s="8"/>
      <c r="X772" s="7"/>
      <c r="Y772" s="7"/>
      <c r="Z772" s="12"/>
      <c r="AA772" s="19"/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/>
      <c r="S773" s="23"/>
      <c r="T773" s="5"/>
      <c r="U773" s="6"/>
      <c r="V773" s="7"/>
      <c r="W773" s="8"/>
      <c r="X773" s="7"/>
      <c r="Y773" s="7"/>
      <c r="Z773" s="12"/>
      <c r="AA773" s="19"/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/>
      <c r="S774" s="23"/>
      <c r="T774" s="5"/>
      <c r="U774" s="6"/>
      <c r="V774" s="7"/>
      <c r="W774" s="8"/>
      <c r="X774" s="7"/>
      <c r="Y774" s="7"/>
      <c r="Z774" s="12"/>
      <c r="AA774" s="19"/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/>
      <c r="S775" s="23"/>
      <c r="T775" s="5"/>
      <c r="U775" s="6"/>
      <c r="V775" s="7"/>
      <c r="W775" s="8"/>
      <c r="X775" s="7"/>
      <c r="Y775" s="7"/>
      <c r="Z775" s="12"/>
      <c r="AA775" s="19"/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/>
      <c r="S776" s="23"/>
      <c r="T776" s="5"/>
      <c r="U776" s="6"/>
      <c r="V776" s="7"/>
      <c r="W776" s="8"/>
      <c r="X776" s="7"/>
      <c r="Y776" s="7"/>
      <c r="Z776" s="12"/>
      <c r="AA776" s="19"/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/>
      <c r="S777" s="23"/>
      <c r="T777" s="5"/>
      <c r="U777" s="6"/>
      <c r="V777" s="7"/>
      <c r="W777" s="8"/>
      <c r="X777" s="7"/>
      <c r="Y777" s="7"/>
      <c r="Z777" s="12"/>
      <c r="AA777" s="19"/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/>
      <c r="S778" s="23"/>
      <c r="T778" s="5"/>
      <c r="U778" s="6"/>
      <c r="V778" s="7"/>
      <c r="W778" s="8"/>
      <c r="X778" s="7"/>
      <c r="Y778" s="7"/>
      <c r="Z778" s="12"/>
      <c r="AA778" s="19"/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/>
      <c r="S779" s="23"/>
      <c r="T779" s="5"/>
      <c r="U779" s="6"/>
      <c r="V779" s="7"/>
      <c r="W779" s="8"/>
      <c r="X779" s="7"/>
      <c r="Y779" s="7"/>
      <c r="Z779" s="12"/>
      <c r="AA779" s="19"/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/>
      <c r="S780" s="23"/>
      <c r="T780" s="5"/>
      <c r="U780" s="6"/>
      <c r="V780" s="7"/>
      <c r="W780" s="8"/>
      <c r="X780" s="7"/>
      <c r="Y780" s="7"/>
      <c r="Z780" s="12"/>
      <c r="AA780" s="19"/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/>
      <c r="S781" s="23"/>
      <c r="T781" s="5"/>
      <c r="U781" s="6"/>
      <c r="V781" s="7"/>
      <c r="W781" s="8"/>
      <c r="X781" s="7"/>
      <c r="Y781" s="7"/>
      <c r="Z781" s="12"/>
      <c r="AA781" s="19"/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/>
      <c r="S782" s="23"/>
      <c r="T782" s="5"/>
      <c r="U782" s="6"/>
      <c r="V782" s="7"/>
      <c r="W782" s="8"/>
      <c r="X782" s="7"/>
      <c r="Y782" s="7"/>
      <c r="Z782" s="12"/>
      <c r="AA782" s="19"/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/>
      <c r="S783" s="23"/>
      <c r="T783" s="5"/>
      <c r="U783" s="6"/>
      <c r="V783" s="7"/>
      <c r="W783" s="8"/>
      <c r="X783" s="7"/>
      <c r="Y783" s="7"/>
      <c r="Z783" s="12"/>
      <c r="AA783" s="19"/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/>
      <c r="S784" s="23"/>
      <c r="T784" s="5"/>
      <c r="U784" s="6"/>
      <c r="V784" s="7"/>
      <c r="W784" s="8"/>
      <c r="X784" s="7"/>
      <c r="Y784" s="7"/>
      <c r="Z784" s="12"/>
      <c r="AA784" s="19"/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/>
      <c r="S785" s="23"/>
      <c r="T785" s="5"/>
      <c r="U785" s="6"/>
      <c r="V785" s="7"/>
      <c r="W785" s="8"/>
      <c r="X785" s="7"/>
      <c r="Y785" s="7"/>
      <c r="Z785" s="12"/>
      <c r="AA785" s="19"/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/>
      <c r="S786" s="23"/>
      <c r="T786" s="5"/>
      <c r="U786" s="6"/>
      <c r="V786" s="7"/>
      <c r="W786" s="8"/>
      <c r="X786" s="7"/>
      <c r="Y786" s="7"/>
      <c r="Z786" s="12"/>
      <c r="AA786" s="19"/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/>
      <c r="S787" s="23"/>
      <c r="T787" s="5"/>
      <c r="U787" s="6"/>
      <c r="V787" s="7"/>
      <c r="W787" s="8"/>
      <c r="X787" s="7"/>
      <c r="Y787" s="7"/>
      <c r="Z787" s="12"/>
      <c r="AA787" s="19"/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/>
      <c r="S788" s="23"/>
      <c r="T788" s="5"/>
      <c r="U788" s="6"/>
      <c r="V788" s="7"/>
      <c r="W788" s="8"/>
      <c r="X788" s="7"/>
      <c r="Y788" s="7"/>
      <c r="Z788" s="12"/>
      <c r="AA788" s="19"/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/>
      <c r="S789" s="23"/>
      <c r="T789" s="5"/>
      <c r="U789" s="6"/>
      <c r="V789" s="7"/>
      <c r="W789" s="8"/>
      <c r="X789" s="7"/>
      <c r="Y789" s="7"/>
      <c r="Z789" s="12"/>
      <c r="AA789" s="19"/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/>
      <c r="S790" s="23"/>
      <c r="T790" s="5"/>
      <c r="U790" s="6"/>
      <c r="V790" s="7"/>
      <c r="W790" s="8"/>
      <c r="X790" s="7"/>
      <c r="Y790" s="7"/>
      <c r="Z790" s="12"/>
      <c r="AA790" s="19"/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/>
      <c r="S791" s="23"/>
      <c r="T791" s="5"/>
      <c r="U791" s="6"/>
      <c r="V791" s="7"/>
      <c r="W791" s="8"/>
      <c r="X791" s="7"/>
      <c r="Y791" s="7"/>
      <c r="Z791" s="12"/>
      <c r="AA791" s="19"/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/>
      <c r="S792" s="23"/>
      <c r="T792" s="5"/>
      <c r="U792" s="6"/>
      <c r="V792" s="7"/>
      <c r="W792" s="8"/>
      <c r="X792" s="7"/>
      <c r="Y792" s="7"/>
      <c r="Z792" s="12"/>
      <c r="AA792" s="19"/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/>
      <c r="S793" s="23"/>
      <c r="T793" s="5"/>
      <c r="U793" s="6"/>
      <c r="V793" s="7"/>
      <c r="W793" s="8"/>
      <c r="X793" s="7"/>
      <c r="Y793" s="7"/>
      <c r="Z793" s="12"/>
      <c r="AA793" s="19"/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/>
      <c r="S794" s="23"/>
      <c r="T794" s="5"/>
      <c r="U794" s="6"/>
      <c r="V794" s="7"/>
      <c r="W794" s="8"/>
      <c r="X794" s="7"/>
      <c r="Y794" s="7"/>
      <c r="Z794" s="12"/>
      <c r="AA794" s="19"/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/>
      <c r="S795" s="23"/>
      <c r="T795" s="5"/>
      <c r="U795" s="6"/>
      <c r="V795" s="7"/>
      <c r="W795" s="8"/>
      <c r="X795" s="7"/>
      <c r="Y795" s="7"/>
      <c r="Z795" s="12"/>
      <c r="AA795" s="19"/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/>
      <c r="S796" s="23"/>
      <c r="T796" s="5"/>
      <c r="U796" s="6"/>
      <c r="V796" s="7"/>
      <c r="W796" s="8"/>
      <c r="X796" s="7"/>
      <c r="Y796" s="7"/>
      <c r="Z796" s="12"/>
      <c r="AA796" s="19"/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/>
      <c r="S797" s="23"/>
      <c r="T797" s="5"/>
      <c r="U797" s="6"/>
      <c r="V797" s="7"/>
      <c r="W797" s="8"/>
      <c r="X797" s="7"/>
      <c r="Y797" s="7"/>
      <c r="Z797" s="12"/>
      <c r="AA797" s="19"/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/>
      <c r="S798" s="23"/>
      <c r="T798" s="5"/>
      <c r="U798" s="6"/>
      <c r="V798" s="7"/>
      <c r="W798" s="8"/>
      <c r="X798" s="7"/>
      <c r="Y798" s="7"/>
      <c r="Z798" s="12"/>
      <c r="AA798" s="19"/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/>
      <c r="S799" s="23"/>
      <c r="T799" s="5"/>
      <c r="U799" s="6"/>
      <c r="V799" s="7"/>
      <c r="W799" s="8"/>
      <c r="X799" s="7"/>
      <c r="Y799" s="7"/>
      <c r="Z799" s="12"/>
      <c r="AA799" s="19"/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/>
      <c r="S800" s="23"/>
      <c r="T800" s="5"/>
      <c r="U800" s="6"/>
      <c r="V800" s="7"/>
      <c r="W800" s="8"/>
      <c r="X800" s="7"/>
      <c r="Y800" s="7"/>
      <c r="Z800" s="12"/>
      <c r="AA800" s="19"/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/>
      <c r="S801" s="23"/>
      <c r="T801" s="5"/>
      <c r="U801" s="6"/>
      <c r="V801" s="7"/>
      <c r="W801" s="8"/>
      <c r="X801" s="7"/>
      <c r="Y801" s="7"/>
      <c r="Z801" s="12"/>
      <c r="AA801" s="19"/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/>
      <c r="S802" s="23"/>
      <c r="T802" s="5"/>
      <c r="U802" s="6"/>
      <c r="V802" s="7"/>
      <c r="W802" s="8"/>
      <c r="X802" s="7"/>
      <c r="Y802" s="7"/>
      <c r="Z802" s="12"/>
      <c r="AA802" s="19"/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/>
      <c r="S803" s="23"/>
      <c r="T803" s="5"/>
      <c r="U803" s="6"/>
      <c r="V803" s="7"/>
      <c r="W803" s="8"/>
      <c r="X803" s="7"/>
      <c r="Y803" s="7"/>
      <c r="Z803" s="12"/>
      <c r="AA803" s="19"/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/>
      <c r="S804" s="23"/>
      <c r="T804" s="5"/>
      <c r="U804" s="6"/>
      <c r="V804" s="7"/>
      <c r="W804" s="8"/>
      <c r="X804" s="7"/>
      <c r="Y804" s="7"/>
      <c r="Z804" s="12"/>
      <c r="AA804" s="19"/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/>
      <c r="S805" s="23"/>
      <c r="T805" s="5"/>
      <c r="U805" s="6"/>
      <c r="V805" s="7"/>
      <c r="W805" s="8"/>
      <c r="X805" s="7"/>
      <c r="Y805" s="7"/>
      <c r="Z805" s="12"/>
      <c r="AA805" s="19"/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/>
      <c r="S806" s="23"/>
      <c r="T806" s="5"/>
      <c r="U806" s="6"/>
      <c r="V806" s="7"/>
      <c r="W806" s="8"/>
      <c r="X806" s="7"/>
      <c r="Y806" s="7"/>
      <c r="Z806" s="12"/>
      <c r="AA806" s="19"/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/>
      <c r="S807" s="23"/>
      <c r="T807" s="5"/>
      <c r="U807" s="6"/>
      <c r="V807" s="7"/>
      <c r="W807" s="8"/>
      <c r="X807" s="7"/>
      <c r="Y807" s="7"/>
      <c r="Z807" s="12"/>
      <c r="AA807" s="19"/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/>
      <c r="S808" s="23"/>
      <c r="T808" s="5"/>
      <c r="U808" s="6"/>
      <c r="V808" s="7"/>
      <c r="W808" s="8"/>
      <c r="X808" s="7"/>
      <c r="Y808" s="7"/>
      <c r="Z808" s="12"/>
      <c r="AA808" s="19"/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/>
      <c r="S809" s="23"/>
      <c r="T809" s="5"/>
      <c r="U809" s="6"/>
      <c r="V809" s="7"/>
      <c r="W809" s="8"/>
      <c r="X809" s="7"/>
      <c r="Y809" s="7"/>
      <c r="Z809" s="12"/>
      <c r="AA809" s="19"/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/>
      <c r="S810" s="23"/>
      <c r="T810" s="5"/>
      <c r="U810" s="6"/>
      <c r="V810" s="7"/>
      <c r="W810" s="8"/>
      <c r="X810" s="7"/>
      <c r="Y810" s="7"/>
      <c r="Z810" s="12"/>
      <c r="AA810" s="19"/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/>
      <c r="S811" s="23"/>
      <c r="T811" s="5"/>
      <c r="U811" s="6"/>
      <c r="V811" s="7"/>
      <c r="W811" s="8"/>
      <c r="X811" s="7"/>
      <c r="Y811" s="7"/>
      <c r="Z811" s="12"/>
      <c r="AA811" s="19"/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/>
      <c r="S812" s="23"/>
      <c r="T812" s="5"/>
      <c r="U812" s="6"/>
      <c r="V812" s="7"/>
      <c r="W812" s="8"/>
      <c r="X812" s="7"/>
      <c r="Y812" s="7"/>
      <c r="Z812" s="12"/>
      <c r="AA812" s="19"/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/>
      <c r="S813" s="23"/>
      <c r="T813" s="5"/>
      <c r="U813" s="6"/>
      <c r="V813" s="7"/>
      <c r="W813" s="8"/>
      <c r="X813" s="7"/>
      <c r="Y813" s="7"/>
      <c r="Z813" s="12"/>
      <c r="AA813" s="19"/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/>
      <c r="S814" s="23"/>
      <c r="T814" s="5"/>
      <c r="U814" s="6"/>
      <c r="V814" s="7"/>
      <c r="W814" s="8"/>
      <c r="X814" s="7"/>
      <c r="Y814" s="7"/>
      <c r="Z814" s="12"/>
      <c r="AA814" s="19"/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/>
      <c r="S815" s="23"/>
      <c r="T815" s="5"/>
      <c r="U815" s="6"/>
      <c r="V815" s="7"/>
      <c r="W815" s="8"/>
      <c r="X815" s="7"/>
      <c r="Y815" s="7"/>
      <c r="Z815" s="12"/>
      <c r="AA815" s="19"/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/>
      <c r="S816" s="23"/>
      <c r="T816" s="5"/>
      <c r="U816" s="6"/>
      <c r="V816" s="7"/>
      <c r="W816" s="8"/>
      <c r="X816" s="7"/>
      <c r="Y816" s="7"/>
      <c r="Z816" s="12"/>
      <c r="AA816" s="19"/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/>
      <c r="S817" s="23"/>
      <c r="T817" s="5"/>
      <c r="U817" s="6"/>
      <c r="V817" s="7"/>
      <c r="W817" s="8"/>
      <c r="X817" s="7"/>
      <c r="Y817" s="7"/>
      <c r="Z817" s="12"/>
      <c r="AA817" s="19"/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/>
      <c r="S818" s="23"/>
      <c r="T818" s="5"/>
      <c r="U818" s="6"/>
      <c r="V818" s="7"/>
      <c r="W818" s="8"/>
      <c r="X818" s="7"/>
      <c r="Y818" s="7"/>
      <c r="Z818" s="12"/>
      <c r="AA818" s="19"/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/>
      <c r="S819" s="23"/>
      <c r="T819" s="5"/>
      <c r="U819" s="6"/>
      <c r="V819" s="7"/>
      <c r="W819" s="8"/>
      <c r="X819" s="7"/>
      <c r="Y819" s="7"/>
      <c r="Z819" s="12"/>
      <c r="AA819" s="19"/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/>
      <c r="S820" s="23"/>
      <c r="T820" s="5"/>
      <c r="U820" s="6"/>
      <c r="V820" s="7"/>
      <c r="W820" s="8"/>
      <c r="X820" s="7"/>
      <c r="Y820" s="7"/>
      <c r="Z820" s="12"/>
      <c r="AA820" s="19"/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/>
      <c r="S821" s="23"/>
      <c r="T821" s="5"/>
      <c r="U821" s="6"/>
      <c r="V821" s="7"/>
      <c r="W821" s="8"/>
      <c r="X821" s="7"/>
      <c r="Y821" s="7"/>
      <c r="Z821" s="12"/>
      <c r="AA821" s="19"/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/>
      <c r="S822" s="23"/>
      <c r="T822" s="5"/>
      <c r="U822" s="6"/>
      <c r="V822" s="7"/>
      <c r="W822" s="8"/>
      <c r="X822" s="7"/>
      <c r="Y822" s="7"/>
      <c r="Z822" s="12"/>
      <c r="AA822" s="19"/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/>
      <c r="S823" s="23"/>
      <c r="T823" s="5"/>
      <c r="U823" s="6"/>
      <c r="V823" s="7"/>
      <c r="W823" s="8"/>
      <c r="X823" s="7"/>
      <c r="Y823" s="7"/>
      <c r="Z823" s="12"/>
      <c r="AA823" s="19"/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/>
      <c r="S824" s="23"/>
      <c r="T824" s="5"/>
      <c r="U824" s="6"/>
      <c r="V824" s="7"/>
      <c r="W824" s="8"/>
      <c r="X824" s="7"/>
      <c r="Y824" s="7"/>
      <c r="Z824" s="12"/>
      <c r="AA824" s="19"/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/>
      <c r="S825" s="23"/>
      <c r="T825" s="5"/>
      <c r="U825" s="6"/>
      <c r="V825" s="7"/>
      <c r="W825" s="8"/>
      <c r="X825" s="7"/>
      <c r="Y825" s="7"/>
      <c r="Z825" s="12"/>
      <c r="AA825" s="19"/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/>
      <c r="S826" s="23"/>
      <c r="T826" s="5"/>
      <c r="U826" s="6"/>
      <c r="V826" s="7"/>
      <c r="W826" s="8"/>
      <c r="X826" s="7"/>
      <c r="Y826" s="7"/>
      <c r="Z826" s="12"/>
      <c r="AA826" s="19"/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/>
      <c r="S827" s="23"/>
      <c r="T827" s="5"/>
      <c r="U827" s="6"/>
      <c r="V827" s="7"/>
      <c r="W827" s="8"/>
      <c r="X827" s="7"/>
      <c r="Y827" s="7"/>
      <c r="Z827" s="12"/>
      <c r="AA827" s="19"/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/>
      <c r="S828" s="23"/>
      <c r="T828" s="5"/>
      <c r="U828" s="6"/>
      <c r="V828" s="7"/>
      <c r="W828" s="8"/>
      <c r="X828" s="7"/>
      <c r="Y828" s="7"/>
      <c r="Z828" s="12"/>
      <c r="AA828" s="19"/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/>
      <c r="S829" s="23"/>
      <c r="T829" s="5"/>
      <c r="U829" s="6"/>
      <c r="V829" s="7"/>
      <c r="W829" s="8"/>
      <c r="X829" s="7"/>
      <c r="Y829" s="7"/>
      <c r="Z829" s="12"/>
      <c r="AA829" s="19"/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/>
      <c r="S830" s="23"/>
      <c r="T830" s="5"/>
      <c r="U830" s="6"/>
      <c r="V830" s="7"/>
      <c r="W830" s="8"/>
      <c r="X830" s="7"/>
      <c r="Y830" s="7"/>
      <c r="Z830" s="12"/>
      <c r="AA830" s="19"/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/>
      <c r="S831" s="23"/>
      <c r="T831" s="5"/>
      <c r="U831" s="6"/>
      <c r="V831" s="7"/>
      <c r="W831" s="8"/>
      <c r="X831" s="7"/>
      <c r="Y831" s="7"/>
      <c r="Z831" s="12"/>
      <c r="AA831" s="19"/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/>
      <c r="S832" s="23"/>
      <c r="T832" s="5"/>
      <c r="U832" s="6"/>
      <c r="V832" s="7"/>
      <c r="W832" s="8"/>
      <c r="X832" s="7"/>
      <c r="Y832" s="7"/>
      <c r="Z832" s="12"/>
      <c r="AA832" s="19"/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/>
      <c r="S833" s="23"/>
      <c r="T833" s="5"/>
      <c r="U833" s="6"/>
      <c r="V833" s="7"/>
      <c r="W833" s="8"/>
      <c r="X833" s="7"/>
      <c r="Y833" s="7"/>
      <c r="Z833" s="12"/>
      <c r="AA833" s="19"/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/>
      <c r="S834" s="23"/>
      <c r="T834" s="5"/>
      <c r="U834" s="6"/>
      <c r="V834" s="7"/>
      <c r="W834" s="8"/>
      <c r="X834" s="7"/>
      <c r="Y834" s="7"/>
      <c r="Z834" s="12"/>
      <c r="AA834" s="19"/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/>
      <c r="S835" s="23"/>
      <c r="T835" s="5"/>
      <c r="U835" s="6"/>
      <c r="V835" s="7"/>
      <c r="W835" s="8"/>
      <c r="X835" s="7"/>
      <c r="Y835" s="7"/>
      <c r="Z835" s="12"/>
      <c r="AA835" s="19"/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/>
      <c r="S836" s="23"/>
      <c r="T836" s="5"/>
      <c r="U836" s="6"/>
      <c r="V836" s="7"/>
      <c r="W836" s="8"/>
      <c r="X836" s="7"/>
      <c r="Y836" s="7"/>
      <c r="Z836" s="12"/>
      <c r="AA836" s="19"/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/>
      <c r="S837" s="23"/>
      <c r="T837" s="5"/>
      <c r="U837" s="6"/>
      <c r="V837" s="7"/>
      <c r="W837" s="8"/>
      <c r="X837" s="7"/>
      <c r="Y837" s="7"/>
      <c r="Z837" s="12"/>
      <c r="AA837" s="19"/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/>
      <c r="S838" s="23"/>
      <c r="T838" s="5"/>
      <c r="U838" s="6"/>
      <c r="V838" s="7"/>
      <c r="W838" s="8"/>
      <c r="X838" s="7"/>
      <c r="Y838" s="7"/>
      <c r="Z838" s="12"/>
      <c r="AA838" s="19"/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/>
      <c r="S839" s="23"/>
      <c r="T839" s="5"/>
      <c r="U839" s="6"/>
      <c r="V839" s="7"/>
      <c r="W839" s="8"/>
      <c r="X839" s="7"/>
      <c r="Y839" s="7"/>
      <c r="Z839" s="12"/>
      <c r="AA839" s="19"/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/>
      <c r="S840" s="23"/>
      <c r="T840" s="5"/>
      <c r="U840" s="6"/>
      <c r="V840" s="7"/>
      <c r="W840" s="8"/>
      <c r="X840" s="7"/>
      <c r="Y840" s="7"/>
      <c r="Z840" s="12"/>
      <c r="AA840" s="19"/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/>
      <c r="S841" s="23"/>
      <c r="T841" s="5"/>
      <c r="U841" s="6"/>
      <c r="V841" s="7"/>
      <c r="W841" s="8"/>
      <c r="X841" s="7"/>
      <c r="Y841" s="7"/>
      <c r="Z841" s="12"/>
      <c r="AA841" s="19"/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/>
      <c r="S842" s="23"/>
      <c r="T842" s="5"/>
      <c r="U842" s="6"/>
      <c r="V842" s="7"/>
      <c r="W842" s="8"/>
      <c r="X842" s="7"/>
      <c r="Y842" s="7"/>
      <c r="Z842" s="12"/>
      <c r="AA842" s="19"/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/>
      <c r="S843" s="23"/>
      <c r="T843" s="5"/>
      <c r="U843" s="6"/>
      <c r="V843" s="7"/>
      <c r="W843" s="8"/>
      <c r="X843" s="7"/>
      <c r="Y843" s="7"/>
      <c r="Z843" s="12"/>
      <c r="AA843" s="19"/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/>
      <c r="S844" s="23"/>
      <c r="T844" s="5"/>
      <c r="U844" s="6"/>
      <c r="V844" s="7"/>
      <c r="W844" s="8"/>
      <c r="X844" s="7"/>
      <c r="Y844" s="7"/>
      <c r="Z844" s="12"/>
      <c r="AA844" s="19"/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/>
      <c r="S845" s="23"/>
      <c r="T845" s="5"/>
      <c r="U845" s="6"/>
      <c r="V845" s="7"/>
      <c r="W845" s="8"/>
      <c r="X845" s="7"/>
      <c r="Y845" s="7"/>
      <c r="Z845" s="12"/>
      <c r="AA845" s="19"/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/>
      <c r="S846" s="23"/>
      <c r="T846" s="5"/>
      <c r="U846" s="6"/>
      <c r="V846" s="7"/>
      <c r="W846" s="8"/>
      <c r="X846" s="7"/>
      <c r="Y846" s="7"/>
      <c r="Z846" s="12"/>
      <c r="AA846" s="19"/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/>
      <c r="S847" s="23"/>
      <c r="T847" s="5"/>
      <c r="U847" s="6"/>
      <c r="V847" s="7"/>
      <c r="W847" s="8"/>
      <c r="X847" s="7"/>
      <c r="Y847" s="7"/>
      <c r="Z847" s="12"/>
      <c r="AA847" s="19"/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/>
      <c r="S848" s="23"/>
      <c r="T848" s="5"/>
      <c r="U848" s="6"/>
      <c r="V848" s="7"/>
      <c r="W848" s="8"/>
      <c r="X848" s="7"/>
      <c r="Y848" s="7"/>
      <c r="Z848" s="12"/>
      <c r="AA848" s="19"/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/>
      <c r="S849" s="23"/>
      <c r="T849" s="5"/>
      <c r="U849" s="6"/>
      <c r="V849" s="7"/>
      <c r="W849" s="8"/>
      <c r="X849" s="7"/>
      <c r="Y849" s="7"/>
      <c r="Z849" s="12"/>
      <c r="AA849" s="19"/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/>
      <c r="S850" s="23"/>
      <c r="T850" s="5"/>
      <c r="U850" s="6"/>
      <c r="V850" s="7"/>
      <c r="W850" s="8"/>
      <c r="X850" s="7"/>
      <c r="Y850" s="7"/>
      <c r="Z850" s="12"/>
      <c r="AA850" s="19"/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/>
      <c r="S851" s="23"/>
      <c r="T851" s="5"/>
      <c r="U851" s="6"/>
      <c r="V851" s="7"/>
      <c r="W851" s="8"/>
      <c r="X851" s="7"/>
      <c r="Y851" s="7"/>
      <c r="Z851" s="12"/>
      <c r="AA851" s="19"/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/>
      <c r="S852" s="23"/>
      <c r="T852" s="5"/>
      <c r="U852" s="6"/>
      <c r="V852" s="7"/>
      <c r="W852" s="8"/>
      <c r="X852" s="7"/>
      <c r="Y852" s="7"/>
      <c r="Z852" s="12"/>
      <c r="AA852" s="19"/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/>
      <c r="S853" s="23"/>
      <c r="T853" s="5"/>
      <c r="U853" s="6"/>
      <c r="V853" s="7"/>
      <c r="W853" s="8"/>
      <c r="X853" s="7"/>
      <c r="Y853" s="7"/>
      <c r="Z853" s="12"/>
      <c r="AA853" s="19"/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/>
      <c r="S854" s="23"/>
      <c r="T854" s="5"/>
      <c r="U854" s="6"/>
      <c r="V854" s="7"/>
      <c r="W854" s="8"/>
      <c r="X854" s="7"/>
      <c r="Y854" s="7"/>
      <c r="Z854" s="12"/>
      <c r="AA854" s="19"/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/>
      <c r="S855" s="23"/>
      <c r="T855" s="5"/>
      <c r="U855" s="6"/>
      <c r="V855" s="7"/>
      <c r="W855" s="8"/>
      <c r="X855" s="7"/>
      <c r="Y855" s="7"/>
      <c r="Z855" s="12"/>
      <c r="AA855" s="19"/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/>
      <c r="S856" s="23"/>
      <c r="T856" s="5"/>
      <c r="U856" s="6"/>
      <c r="V856" s="7"/>
      <c r="W856" s="8"/>
      <c r="X856" s="7"/>
      <c r="Y856" s="7"/>
      <c r="Z856" s="12"/>
      <c r="AA856" s="19"/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/>
      <c r="S857" s="23"/>
      <c r="T857" s="5"/>
      <c r="U857" s="6"/>
      <c r="V857" s="7"/>
      <c r="W857" s="8"/>
      <c r="X857" s="7"/>
      <c r="Y857" s="7"/>
      <c r="Z857" s="12"/>
      <c r="AA857" s="19"/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/>
      <c r="S858" s="23"/>
      <c r="T858" s="5"/>
      <c r="U858" s="6"/>
      <c r="V858" s="7"/>
      <c r="W858" s="8"/>
      <c r="X858" s="7"/>
      <c r="Y858" s="7"/>
      <c r="Z858" s="12"/>
      <c r="AA858" s="19"/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/>
      <c r="S859" s="23"/>
      <c r="T859" s="5"/>
      <c r="U859" s="6"/>
      <c r="V859" s="7"/>
      <c r="W859" s="8"/>
      <c r="X859" s="7"/>
      <c r="Y859" s="7"/>
      <c r="Z859" s="12"/>
      <c r="AA859" s="19"/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/>
      <c r="S860" s="23"/>
      <c r="T860" s="5"/>
      <c r="U860" s="6"/>
      <c r="V860" s="7"/>
      <c r="W860" s="8"/>
      <c r="X860" s="7"/>
      <c r="Y860" s="7"/>
      <c r="Z860" s="12"/>
      <c r="AA860" s="19"/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/>
      <c r="S861" s="23"/>
      <c r="T861" s="5"/>
      <c r="U861" s="6"/>
      <c r="V861" s="7"/>
      <c r="W861" s="8"/>
      <c r="X861" s="7"/>
      <c r="Y861" s="7"/>
      <c r="Z861" s="12"/>
      <c r="AA861" s="19"/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/>
      <c r="S862" s="23"/>
      <c r="T862" s="5"/>
      <c r="U862" s="6"/>
      <c r="V862" s="7"/>
      <c r="W862" s="8"/>
      <c r="X862" s="7"/>
      <c r="Y862" s="7"/>
      <c r="Z862" s="12"/>
      <c r="AA862" s="19"/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/>
      <c r="S863" s="23"/>
      <c r="T863" s="5"/>
      <c r="U863" s="6"/>
      <c r="V863" s="7"/>
      <c r="W863" s="8"/>
      <c r="X863" s="7"/>
      <c r="Y863" s="7"/>
      <c r="Z863" s="12"/>
      <c r="AA863" s="19"/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/>
      <c r="S864" s="23"/>
      <c r="T864" s="5"/>
      <c r="U864" s="6"/>
      <c r="V864" s="7"/>
      <c r="W864" s="8"/>
      <c r="X864" s="7"/>
      <c r="Y864" s="7"/>
      <c r="Z864" s="12"/>
      <c r="AA864" s="19"/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/>
      <c r="S865" s="23"/>
      <c r="T865" s="5"/>
      <c r="U865" s="6"/>
      <c r="V865" s="7"/>
      <c r="W865" s="8"/>
      <c r="X865" s="7"/>
      <c r="Y865" s="7"/>
      <c r="Z865" s="12"/>
      <c r="AA865" s="19"/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/>
      <c r="S866" s="23"/>
      <c r="T866" s="5"/>
      <c r="U866" s="6"/>
      <c r="V866" s="7"/>
      <c r="W866" s="8"/>
      <c r="X866" s="7"/>
      <c r="Y866" s="7"/>
      <c r="Z866" s="12"/>
      <c r="AA866" s="19"/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/>
      <c r="S867" s="23"/>
      <c r="T867" s="5"/>
      <c r="U867" s="6"/>
      <c r="V867" s="7"/>
      <c r="W867" s="8"/>
      <c r="X867" s="7"/>
      <c r="Y867" s="7"/>
      <c r="Z867" s="12"/>
      <c r="AA867" s="19"/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/>
      <c r="S868" s="23"/>
      <c r="T868" s="5"/>
      <c r="U868" s="6"/>
      <c r="V868" s="7"/>
      <c r="W868" s="8"/>
      <c r="X868" s="7"/>
      <c r="Y868" s="7"/>
      <c r="Z868" s="12"/>
      <c r="AA868" s="19"/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/>
      <c r="S869" s="23"/>
      <c r="T869" s="5"/>
      <c r="U869" s="6"/>
      <c r="V869" s="7"/>
      <c r="W869" s="8"/>
      <c r="X869" s="7"/>
      <c r="Y869" s="7"/>
      <c r="Z869" s="12"/>
      <c r="AA869" s="19"/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/>
      <c r="S870" s="23"/>
      <c r="T870" s="5"/>
      <c r="U870" s="6"/>
      <c r="V870" s="7"/>
      <c r="W870" s="8"/>
      <c r="X870" s="7"/>
      <c r="Y870" s="7"/>
      <c r="Z870" s="12"/>
      <c r="AA870" s="19"/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/>
      <c r="S871" s="23"/>
      <c r="T871" s="5"/>
      <c r="U871" s="6"/>
      <c r="V871" s="7"/>
      <c r="W871" s="8"/>
      <c r="X871" s="7"/>
      <c r="Y871" s="7"/>
      <c r="Z871" s="12"/>
      <c r="AA871" s="19"/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/>
      <c r="S872" s="23"/>
      <c r="T872" s="5"/>
      <c r="U872" s="6"/>
      <c r="V872" s="7"/>
      <c r="W872" s="8"/>
      <c r="X872" s="7"/>
      <c r="Y872" s="7"/>
      <c r="Z872" s="12"/>
      <c r="AA872" s="19"/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/>
      <c r="S873" s="23"/>
      <c r="T873" s="5"/>
      <c r="U873" s="6"/>
      <c r="V873" s="7"/>
      <c r="W873" s="8"/>
      <c r="X873" s="7"/>
      <c r="Y873" s="7"/>
      <c r="Z873" s="12"/>
      <c r="AA873" s="19"/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/>
      <c r="S874" s="23"/>
      <c r="T874" s="5"/>
      <c r="U874" s="6"/>
      <c r="V874" s="7"/>
      <c r="W874" s="8"/>
      <c r="X874" s="7"/>
      <c r="Y874" s="7"/>
      <c r="Z874" s="12"/>
      <c r="AA874" s="19"/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/>
      <c r="S875" s="23"/>
      <c r="T875" s="5"/>
      <c r="U875" s="6"/>
      <c r="V875" s="7"/>
      <c r="W875" s="8"/>
      <c r="X875" s="7"/>
      <c r="Y875" s="7"/>
      <c r="Z875" s="12"/>
      <c r="AA875" s="19"/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/>
      <c r="S876" s="23"/>
      <c r="T876" s="5"/>
      <c r="U876" s="6"/>
      <c r="V876" s="7"/>
      <c r="W876" s="8"/>
      <c r="X876" s="7"/>
      <c r="Y876" s="7"/>
      <c r="Z876" s="12"/>
      <c r="AA876" s="19"/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/>
      <c r="S877" s="23"/>
      <c r="T877" s="5"/>
      <c r="U877" s="6"/>
      <c r="V877" s="7"/>
      <c r="W877" s="8"/>
      <c r="X877" s="7"/>
      <c r="Y877" s="7"/>
      <c r="Z877" s="12"/>
      <c r="AA877" s="19"/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/>
      <c r="S878" s="23"/>
      <c r="T878" s="5"/>
      <c r="U878" s="6"/>
      <c r="V878" s="7"/>
      <c r="W878" s="8"/>
      <c r="X878" s="7"/>
      <c r="Y878" s="7"/>
      <c r="Z878" s="12"/>
      <c r="AA878" s="19"/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/>
      <c r="S879" s="23"/>
      <c r="T879" s="5"/>
      <c r="U879" s="6"/>
      <c r="V879" s="7"/>
      <c r="W879" s="8"/>
      <c r="X879" s="7"/>
      <c r="Y879" s="7"/>
      <c r="Z879" s="12"/>
      <c r="AA879" s="19"/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/>
      <c r="S880" s="23"/>
      <c r="T880" s="5"/>
      <c r="U880" s="6"/>
      <c r="V880" s="7"/>
      <c r="W880" s="8"/>
      <c r="X880" s="7"/>
      <c r="Y880" s="7"/>
      <c r="Z880" s="12"/>
      <c r="AA880" s="19"/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/>
      <c r="S881" s="23"/>
      <c r="T881" s="5"/>
      <c r="U881" s="6"/>
      <c r="V881" s="7"/>
      <c r="W881" s="8"/>
      <c r="X881" s="7"/>
      <c r="Y881" s="7"/>
      <c r="Z881" s="12"/>
      <c r="AA881" s="19"/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/>
      <c r="S882" s="23"/>
      <c r="T882" s="5"/>
      <c r="U882" s="6"/>
      <c r="V882" s="7"/>
      <c r="W882" s="8"/>
      <c r="X882" s="7"/>
      <c r="Y882" s="7"/>
      <c r="Z882" s="12"/>
      <c r="AA882" s="19"/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/>
      <c r="S883" s="23"/>
      <c r="T883" s="5"/>
      <c r="U883" s="6"/>
      <c r="V883" s="7"/>
      <c r="W883" s="8"/>
      <c r="X883" s="7"/>
      <c r="Y883" s="7"/>
      <c r="Z883" s="12"/>
      <c r="AA883" s="19"/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/>
      <c r="S884" s="23"/>
      <c r="T884" s="5"/>
      <c r="U884" s="6"/>
      <c r="V884" s="7"/>
      <c r="W884" s="8"/>
      <c r="X884" s="7"/>
      <c r="Y884" s="7"/>
      <c r="Z884" s="12"/>
      <c r="AA884" s="19"/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/>
      <c r="S885" s="23"/>
      <c r="T885" s="5"/>
      <c r="U885" s="6"/>
      <c r="V885" s="7"/>
      <c r="W885" s="8"/>
      <c r="X885" s="7"/>
      <c r="Y885" s="7"/>
      <c r="Z885" s="12"/>
      <c r="AA885" s="19"/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/>
      <c r="S886" s="23"/>
      <c r="T886" s="5"/>
      <c r="U886" s="6"/>
      <c r="V886" s="7"/>
      <c r="W886" s="8"/>
      <c r="X886" s="7"/>
      <c r="Y886" s="7"/>
      <c r="Z886" s="12"/>
      <c r="AA886" s="19"/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/>
      <c r="S887" s="23"/>
      <c r="T887" s="5"/>
      <c r="U887" s="6"/>
      <c r="V887" s="7"/>
      <c r="W887" s="8"/>
      <c r="X887" s="7"/>
      <c r="Y887" s="7"/>
      <c r="Z887" s="12"/>
      <c r="AA887" s="19"/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/>
      <c r="S888" s="23"/>
      <c r="T888" s="5"/>
      <c r="U888" s="6"/>
      <c r="V888" s="7"/>
      <c r="W888" s="8"/>
      <c r="X888" s="7"/>
      <c r="Y888" s="7"/>
      <c r="Z888" s="12"/>
      <c r="AA888" s="19"/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/>
      <c r="S889" s="23"/>
      <c r="T889" s="5"/>
      <c r="U889" s="6"/>
      <c r="V889" s="7"/>
      <c r="W889" s="8"/>
      <c r="X889" s="7"/>
      <c r="Y889" s="7"/>
      <c r="Z889" s="12"/>
      <c r="AA889" s="19"/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/>
      <c r="S890" s="23"/>
      <c r="T890" s="5"/>
      <c r="U890" s="6"/>
      <c r="V890" s="7"/>
      <c r="W890" s="8"/>
      <c r="X890" s="7"/>
      <c r="Y890" s="7"/>
      <c r="Z890" s="12"/>
      <c r="AA890" s="19"/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/>
      <c r="S891" s="23"/>
      <c r="T891" s="5"/>
      <c r="U891" s="6"/>
      <c r="V891" s="7"/>
      <c r="W891" s="8"/>
      <c r="X891" s="7"/>
      <c r="Y891" s="7"/>
      <c r="Z891" s="12"/>
      <c r="AA891" s="19"/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/>
      <c r="S892" s="23"/>
      <c r="T892" s="5"/>
      <c r="U892" s="6"/>
      <c r="V892" s="7"/>
      <c r="W892" s="8"/>
      <c r="X892" s="7"/>
      <c r="Y892" s="7"/>
      <c r="Z892" s="12"/>
      <c r="AA892" s="19"/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/>
      <c r="S893" s="23"/>
      <c r="T893" s="5"/>
      <c r="U893" s="6"/>
      <c r="V893" s="7"/>
      <c r="W893" s="8"/>
      <c r="X893" s="7"/>
      <c r="Y893" s="7"/>
      <c r="Z893" s="12"/>
      <c r="AA893" s="19"/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/>
      <c r="S894" s="23"/>
      <c r="T894" s="5"/>
      <c r="U894" s="6"/>
      <c r="V894" s="7"/>
      <c r="W894" s="8"/>
      <c r="X894" s="7"/>
      <c r="Y894" s="7"/>
      <c r="Z894" s="12"/>
      <c r="AA894" s="19"/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/>
      <c r="S895" s="23"/>
      <c r="T895" s="5"/>
      <c r="U895" s="6"/>
      <c r="V895" s="7"/>
      <c r="W895" s="8"/>
      <c r="X895" s="7"/>
      <c r="Y895" s="7"/>
      <c r="Z895" s="12"/>
      <c r="AA895" s="19"/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/>
      <c r="S896" s="23"/>
      <c r="T896" s="5"/>
      <c r="U896" s="6"/>
      <c r="V896" s="7"/>
      <c r="W896" s="8"/>
      <c r="X896" s="7"/>
      <c r="Y896" s="7"/>
      <c r="Z896" s="12"/>
      <c r="AA896" s="19"/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/>
      <c r="S897" s="23"/>
      <c r="T897" s="5"/>
      <c r="U897" s="6"/>
      <c r="V897" s="7"/>
      <c r="W897" s="8"/>
      <c r="X897" s="7"/>
      <c r="Y897" s="7"/>
      <c r="Z897" s="12"/>
      <c r="AA897" s="19"/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/>
      <c r="S898" s="23"/>
      <c r="T898" s="5"/>
      <c r="U898" s="6"/>
      <c r="V898" s="7"/>
      <c r="W898" s="8"/>
      <c r="X898" s="7"/>
      <c r="Y898" s="7"/>
      <c r="Z898" s="12"/>
      <c r="AA898" s="19"/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/>
      <c r="S899" s="23"/>
      <c r="T899" s="5"/>
      <c r="U899" s="6"/>
      <c r="V899" s="7"/>
      <c r="W899" s="8"/>
      <c r="X899" s="7"/>
      <c r="Y899" s="7"/>
      <c r="Z899" s="12"/>
      <c r="AA899" s="19"/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/>
      <c r="S900" s="23"/>
      <c r="T900" s="5"/>
      <c r="U900" s="6"/>
      <c r="V900" s="7"/>
      <c r="W900" s="8"/>
      <c r="X900" s="7"/>
      <c r="Y900" s="7"/>
      <c r="Z900" s="12"/>
      <c r="AA900" s="19"/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/>
      <c r="S901" s="23"/>
      <c r="T901" s="5"/>
      <c r="U901" s="6"/>
      <c r="V901" s="7"/>
      <c r="W901" s="8"/>
      <c r="X901" s="7"/>
      <c r="Y901" s="7"/>
      <c r="Z901" s="12"/>
      <c r="AA901" s="19"/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/>
      <c r="S902" s="23"/>
      <c r="T902" s="5"/>
      <c r="U902" s="6"/>
      <c r="V902" s="7"/>
      <c r="W902" s="8"/>
      <c r="X902" s="7"/>
      <c r="Y902" s="7"/>
      <c r="Z902" s="12"/>
      <c r="AA902" s="19"/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/>
      <c r="S903" s="23"/>
      <c r="T903" s="5"/>
      <c r="U903" s="6"/>
      <c r="V903" s="7"/>
      <c r="W903" s="8"/>
      <c r="X903" s="7"/>
      <c r="Y903" s="7"/>
      <c r="Z903" s="12"/>
      <c r="AA903" s="19"/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/>
      <c r="S904" s="23"/>
      <c r="T904" s="5"/>
      <c r="U904" s="6"/>
      <c r="V904" s="7"/>
      <c r="W904" s="8"/>
      <c r="X904" s="7"/>
      <c r="Y904" s="7"/>
      <c r="Z904" s="12"/>
      <c r="AA904" s="19"/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/>
      <c r="S905" s="23"/>
      <c r="T905" s="5"/>
      <c r="U905" s="6"/>
      <c r="V905" s="7"/>
      <c r="W905" s="8"/>
      <c r="X905" s="7"/>
      <c r="Y905" s="7"/>
      <c r="Z905" s="12"/>
      <c r="AA905" s="19"/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/>
      <c r="S906" s="23"/>
      <c r="T906" s="5"/>
      <c r="U906" s="6"/>
      <c r="V906" s="7"/>
      <c r="W906" s="8"/>
      <c r="X906" s="7"/>
      <c r="Y906" s="7"/>
      <c r="Z906" s="12"/>
      <c r="AA906" s="19"/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/>
      <c r="S907" s="23"/>
      <c r="T907" s="5"/>
      <c r="U907" s="6"/>
      <c r="V907" s="7"/>
      <c r="W907" s="8"/>
      <c r="X907" s="7"/>
      <c r="Y907" s="7"/>
      <c r="Z907" s="12"/>
      <c r="AA907" s="19"/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/>
      <c r="S908" s="23"/>
      <c r="T908" s="5"/>
      <c r="U908" s="6"/>
      <c r="V908" s="7"/>
      <c r="W908" s="8"/>
      <c r="X908" s="7"/>
      <c r="Y908" s="7"/>
      <c r="Z908" s="12"/>
      <c r="AA908" s="19"/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/>
      <c r="S909" s="23"/>
      <c r="T909" s="5"/>
      <c r="U909" s="6"/>
      <c r="V909" s="7"/>
      <c r="W909" s="8"/>
      <c r="X909" s="7"/>
      <c r="Y909" s="7"/>
      <c r="Z909" s="12"/>
      <c r="AA909" s="19"/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/>
      <c r="S910" s="23"/>
      <c r="T910" s="5"/>
      <c r="U910" s="6"/>
      <c r="V910" s="7"/>
      <c r="W910" s="8"/>
      <c r="X910" s="7"/>
      <c r="Y910" s="7"/>
      <c r="Z910" s="12"/>
      <c r="AA910" s="19"/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/>
      <c r="S911" s="23"/>
      <c r="T911" s="5"/>
      <c r="U911" s="6"/>
      <c r="V911" s="7"/>
      <c r="W911" s="8"/>
      <c r="X911" s="7"/>
      <c r="Y911" s="7"/>
      <c r="Z911" s="12"/>
      <c r="AA911" s="19"/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/>
      <c r="S912" s="23"/>
      <c r="T912" s="5"/>
      <c r="U912" s="6"/>
      <c r="V912" s="7"/>
      <c r="W912" s="8"/>
      <c r="X912" s="7"/>
      <c r="Y912" s="7"/>
      <c r="Z912" s="12"/>
      <c r="AA912" s="19"/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/>
      <c r="S913" s="23"/>
      <c r="T913" s="5"/>
      <c r="U913" s="6"/>
      <c r="V913" s="7"/>
      <c r="W913" s="8"/>
      <c r="X913" s="7"/>
      <c r="Y913" s="7"/>
      <c r="Z913" s="12"/>
      <c r="AA913" s="19"/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/>
      <c r="S914" s="23"/>
      <c r="T914" s="5"/>
      <c r="U914" s="6"/>
      <c r="V914" s="7"/>
      <c r="W914" s="8"/>
      <c r="X914" s="7"/>
      <c r="Y914" s="7"/>
      <c r="Z914" s="12"/>
      <c r="AA914" s="19"/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/>
      <c r="S915" s="23"/>
      <c r="T915" s="5"/>
      <c r="U915" s="6"/>
      <c r="V915" s="7"/>
      <c r="W915" s="8"/>
      <c r="X915" s="7"/>
      <c r="Y915" s="7"/>
      <c r="Z915" s="12"/>
      <c r="AA915" s="19"/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/>
      <c r="S916" s="23"/>
      <c r="T916" s="5"/>
      <c r="U916" s="6"/>
      <c r="V916" s="7"/>
      <c r="W916" s="8"/>
      <c r="X916" s="7"/>
      <c r="Y916" s="7"/>
      <c r="Z916" s="12"/>
      <c r="AA916" s="19"/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/>
      <c r="S917" s="23"/>
      <c r="T917" s="5"/>
      <c r="U917" s="6"/>
      <c r="V917" s="7"/>
      <c r="W917" s="8"/>
      <c r="X917" s="7"/>
      <c r="Y917" s="7"/>
      <c r="Z917" s="12"/>
      <c r="AA917" s="19"/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/>
      <c r="S918" s="23"/>
      <c r="T918" s="5"/>
      <c r="U918" s="6"/>
      <c r="V918" s="7"/>
      <c r="W918" s="8"/>
      <c r="X918" s="7"/>
      <c r="Y918" s="7"/>
      <c r="Z918" s="12"/>
      <c r="AA918" s="19"/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/>
      <c r="S919" s="23"/>
      <c r="T919" s="5"/>
      <c r="U919" s="6"/>
      <c r="V919" s="7"/>
      <c r="W919" s="8"/>
      <c r="X919" s="7"/>
      <c r="Y919" s="7"/>
      <c r="Z919" s="12"/>
      <c r="AA919" s="19"/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/>
      <c r="S920" s="23"/>
      <c r="T920" s="5"/>
      <c r="U920" s="6"/>
      <c r="V920" s="7"/>
      <c r="W920" s="8"/>
      <c r="X920" s="7"/>
      <c r="Y920" s="7"/>
      <c r="Z920" s="12"/>
      <c r="AA920" s="19"/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/>
      <c r="S921" s="23"/>
      <c r="T921" s="5"/>
      <c r="U921" s="6"/>
      <c r="V921" s="7"/>
      <c r="W921" s="8"/>
      <c r="X921" s="7"/>
      <c r="Y921" s="7"/>
      <c r="Z921" s="12"/>
      <c r="AA921" s="19"/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/>
      <c r="S922" s="23"/>
      <c r="T922" s="5"/>
      <c r="U922" s="6"/>
      <c r="V922" s="7"/>
      <c r="W922" s="8"/>
      <c r="X922" s="7"/>
      <c r="Y922" s="7"/>
      <c r="Z922" s="12"/>
      <c r="AA922" s="19"/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/>
      <c r="S923" s="23"/>
      <c r="T923" s="5"/>
      <c r="U923" s="6"/>
      <c r="V923" s="7"/>
      <c r="W923" s="8"/>
      <c r="X923" s="7"/>
      <c r="Y923" s="7"/>
      <c r="Z923" s="12"/>
      <c r="AA923" s="19"/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/>
      <c r="S924" s="23"/>
      <c r="T924" s="5"/>
      <c r="U924" s="6"/>
      <c r="V924" s="7"/>
      <c r="W924" s="8"/>
      <c r="X924" s="7"/>
      <c r="Y924" s="7"/>
      <c r="Z924" s="12"/>
      <c r="AA924" s="19"/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/>
      <c r="S925" s="23"/>
      <c r="T925" s="5"/>
      <c r="U925" s="6"/>
      <c r="V925" s="7"/>
      <c r="W925" s="8"/>
      <c r="X925" s="7"/>
      <c r="Y925" s="7"/>
      <c r="Z925" s="12"/>
      <c r="AA925" s="19"/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/>
      <c r="S926" s="23"/>
      <c r="T926" s="5"/>
      <c r="U926" s="6"/>
      <c r="V926" s="7"/>
      <c r="W926" s="8"/>
      <c r="X926" s="7"/>
      <c r="Y926" s="7"/>
      <c r="Z926" s="12"/>
      <c r="AA926" s="19"/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/>
      <c r="S927" s="23"/>
      <c r="T927" s="5"/>
      <c r="U927" s="6"/>
      <c r="V927" s="7"/>
      <c r="W927" s="8"/>
      <c r="X927" s="7"/>
      <c r="Y927" s="7"/>
      <c r="Z927" s="12"/>
      <c r="AA927" s="19"/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/>
      <c r="S928" s="23"/>
      <c r="T928" s="5"/>
      <c r="U928" s="6"/>
      <c r="V928" s="7"/>
      <c r="W928" s="8"/>
      <c r="X928" s="7"/>
      <c r="Y928" s="7"/>
      <c r="Z928" s="12"/>
      <c r="AA928" s="19"/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/>
      <c r="S929" s="23"/>
      <c r="T929" s="5"/>
      <c r="U929" s="6"/>
      <c r="V929" s="7"/>
      <c r="W929" s="8"/>
      <c r="X929" s="7"/>
      <c r="Y929" s="7"/>
      <c r="Z929" s="12"/>
      <c r="AA929" s="19"/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/>
      <c r="S930" s="23"/>
      <c r="T930" s="5"/>
      <c r="U930" s="6"/>
      <c r="V930" s="7"/>
      <c r="W930" s="8"/>
      <c r="X930" s="7"/>
      <c r="Y930" s="7"/>
      <c r="Z930" s="12"/>
      <c r="AA930" s="19"/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/>
      <c r="S931" s="23"/>
      <c r="T931" s="5"/>
      <c r="U931" s="6"/>
      <c r="V931" s="7"/>
      <c r="W931" s="8"/>
      <c r="X931" s="7"/>
      <c r="Y931" s="7"/>
      <c r="Z931" s="12"/>
      <c r="AA931" s="19"/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/>
      <c r="S932" s="23"/>
      <c r="T932" s="5"/>
      <c r="U932" s="6"/>
      <c r="V932" s="7"/>
      <c r="W932" s="8"/>
      <c r="X932" s="7"/>
      <c r="Y932" s="7"/>
      <c r="Z932" s="12"/>
      <c r="AA932" s="19"/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/>
      <c r="S933" s="23"/>
      <c r="T933" s="5"/>
      <c r="U933" s="6"/>
      <c r="V933" s="7"/>
      <c r="W933" s="8"/>
      <c r="X933" s="7"/>
      <c r="Y933" s="7"/>
      <c r="Z933" s="12"/>
      <c r="AA933" s="19"/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/>
      <c r="S934" s="23"/>
      <c r="T934" s="5"/>
      <c r="U934" s="6"/>
      <c r="V934" s="7"/>
      <c r="W934" s="8"/>
      <c r="X934" s="7"/>
      <c r="Y934" s="7"/>
      <c r="Z934" s="12"/>
      <c r="AA934" s="19"/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/>
      <c r="S935" s="23"/>
      <c r="T935" s="5"/>
      <c r="U935" s="6"/>
      <c r="V935" s="7"/>
      <c r="W935" s="8"/>
      <c r="X935" s="7"/>
      <c r="Y935" s="7"/>
      <c r="Z935" s="12"/>
      <c r="AA935" s="19"/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/>
      <c r="S936" s="23"/>
      <c r="T936" s="5"/>
      <c r="U936" s="6"/>
      <c r="V936" s="7"/>
      <c r="W936" s="8"/>
      <c r="X936" s="7"/>
      <c r="Y936" s="7"/>
      <c r="Z936" s="12"/>
      <c r="AA936" s="19"/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/>
      <c r="S937" s="23"/>
      <c r="T937" s="5"/>
      <c r="U937" s="6"/>
      <c r="V937" s="7"/>
      <c r="W937" s="8"/>
      <c r="X937" s="7"/>
      <c r="Y937" s="7"/>
      <c r="Z937" s="12"/>
      <c r="AA937" s="19"/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/>
      <c r="S938" s="23"/>
      <c r="T938" s="5"/>
      <c r="U938" s="6"/>
      <c r="V938" s="7"/>
      <c r="W938" s="8"/>
      <c r="X938" s="7"/>
      <c r="Y938" s="7"/>
      <c r="Z938" s="12"/>
      <c r="AA938" s="19"/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/>
      <c r="S939" s="23"/>
      <c r="T939" s="5"/>
      <c r="U939" s="6"/>
      <c r="V939" s="7"/>
      <c r="W939" s="8"/>
      <c r="X939" s="7"/>
      <c r="Y939" s="7"/>
      <c r="Z939" s="12"/>
      <c r="AA939" s="19"/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/>
      <c r="S940" s="23"/>
      <c r="T940" s="5"/>
      <c r="U940" s="6"/>
      <c r="V940" s="7"/>
      <c r="W940" s="8"/>
      <c r="X940" s="7"/>
      <c r="Y940" s="7"/>
      <c r="Z940" s="12"/>
      <c r="AA940" s="19"/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/>
      <c r="S941" s="23"/>
      <c r="T941" s="5"/>
      <c r="U941" s="6"/>
      <c r="V941" s="7"/>
      <c r="W941" s="8"/>
      <c r="X941" s="7"/>
      <c r="Y941" s="7"/>
      <c r="Z941" s="12"/>
      <c r="AA941" s="19"/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/>
      <c r="S942" s="23"/>
      <c r="T942" s="5"/>
      <c r="U942" s="6"/>
      <c r="V942" s="7"/>
      <c r="W942" s="8"/>
      <c r="X942" s="7"/>
      <c r="Y942" s="7"/>
      <c r="Z942" s="12"/>
      <c r="AA942" s="19"/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/>
      <c r="S943" s="23"/>
      <c r="T943" s="5"/>
      <c r="U943" s="6"/>
      <c r="V943" s="7"/>
      <c r="W943" s="8"/>
      <c r="X943" s="7"/>
      <c r="Y943" s="7"/>
      <c r="Z943" s="12"/>
      <c r="AA943" s="19"/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/>
      <c r="S944" s="23"/>
      <c r="T944" s="5"/>
      <c r="U944" s="6"/>
      <c r="V944" s="7"/>
      <c r="W944" s="8"/>
      <c r="X944" s="7"/>
      <c r="Y944" s="7"/>
      <c r="Z944" s="12"/>
      <c r="AA944" s="19"/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/>
      <c r="S945" s="23"/>
      <c r="T945" s="5"/>
      <c r="U945" s="6"/>
      <c r="V945" s="7"/>
      <c r="W945" s="8"/>
      <c r="X945" s="7"/>
      <c r="Y945" s="7"/>
      <c r="Z945" s="12"/>
      <c r="AA945" s="19"/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/>
      <c r="S946" s="23"/>
      <c r="T946" s="5"/>
      <c r="U946" s="6"/>
      <c r="V946" s="7"/>
      <c r="W946" s="8"/>
      <c r="X946" s="7"/>
      <c r="Y946" s="7"/>
      <c r="Z946" s="12"/>
      <c r="AA946" s="19"/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/>
      <c r="S947" s="23"/>
      <c r="T947" s="5"/>
      <c r="U947" s="6"/>
      <c r="V947" s="7"/>
      <c r="W947" s="8"/>
      <c r="X947" s="7"/>
      <c r="Y947" s="7"/>
      <c r="Z947" s="12"/>
      <c r="AA947" s="19"/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/>
      <c r="S948" s="23"/>
      <c r="T948" s="5"/>
      <c r="U948" s="6"/>
      <c r="V948" s="7"/>
      <c r="W948" s="8"/>
      <c r="X948" s="7"/>
      <c r="Y948" s="7"/>
      <c r="Z948" s="12"/>
      <c r="AA948" s="19"/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/>
      <c r="S949" s="23"/>
      <c r="T949" s="5"/>
      <c r="U949" s="6"/>
      <c r="V949" s="7"/>
      <c r="W949" s="8"/>
      <c r="X949" s="7"/>
      <c r="Y949" s="7"/>
      <c r="Z949" s="12"/>
      <c r="AA949" s="19"/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/>
      <c r="S950" s="23"/>
      <c r="T950" s="5"/>
      <c r="U950" s="6"/>
      <c r="V950" s="7"/>
      <c r="W950" s="8"/>
      <c r="X950" s="7"/>
      <c r="Y950" s="7"/>
      <c r="Z950" s="12"/>
      <c r="AA950" s="19"/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/>
      <c r="S951" s="23"/>
      <c r="T951" s="5"/>
      <c r="U951" s="6"/>
      <c r="V951" s="7"/>
      <c r="W951" s="8"/>
      <c r="X951" s="7"/>
      <c r="Y951" s="7"/>
      <c r="Z951" s="12"/>
      <c r="AA951" s="19"/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/>
      <c r="S952" s="23"/>
      <c r="T952" s="5"/>
      <c r="U952" s="6"/>
      <c r="V952" s="7"/>
      <c r="W952" s="8"/>
      <c r="X952" s="7"/>
      <c r="Y952" s="7"/>
      <c r="Z952" s="12"/>
      <c r="AA952" s="19"/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/>
      <c r="S953" s="23"/>
      <c r="T953" s="5"/>
      <c r="U953" s="6"/>
      <c r="V953" s="7"/>
      <c r="W953" s="8"/>
      <c r="X953" s="7"/>
      <c r="Y953" s="7"/>
      <c r="Z953" s="12"/>
      <c r="AA953" s="19"/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/>
      <c r="S954" s="23"/>
      <c r="T954" s="5"/>
      <c r="U954" s="6"/>
      <c r="V954" s="7"/>
      <c r="W954" s="8"/>
      <c r="X954" s="7"/>
      <c r="Y954" s="7"/>
      <c r="Z954" s="12"/>
      <c r="AA954" s="19"/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/>
      <c r="S955" s="23"/>
      <c r="T955" s="5"/>
      <c r="U955" s="6"/>
      <c r="V955" s="7"/>
      <c r="W955" s="8"/>
      <c r="X955" s="7"/>
      <c r="Y955" s="7"/>
      <c r="Z955" s="12"/>
      <c r="AA955" s="19"/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/>
      <c r="S956" s="23"/>
      <c r="T956" s="5"/>
      <c r="U956" s="6"/>
      <c r="V956" s="7"/>
      <c r="W956" s="8"/>
      <c r="X956" s="7"/>
      <c r="Y956" s="7"/>
      <c r="Z956" s="12"/>
      <c r="AA956" s="19"/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/>
      <c r="S957" s="23"/>
      <c r="T957" s="5"/>
      <c r="U957" s="6"/>
      <c r="V957" s="7"/>
      <c r="W957" s="8"/>
      <c r="X957" s="7"/>
      <c r="Y957" s="7"/>
      <c r="Z957" s="12"/>
      <c r="AA957" s="19"/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/>
      <c r="S958" s="23"/>
      <c r="T958" s="5"/>
      <c r="U958" s="6"/>
      <c r="V958" s="7"/>
      <c r="W958" s="8"/>
      <c r="X958" s="7"/>
      <c r="Y958" s="7"/>
      <c r="Z958" s="12"/>
      <c r="AA958" s="19"/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/>
      <c r="S959" s="23"/>
      <c r="T959" s="5"/>
      <c r="U959" s="6"/>
      <c r="V959" s="7"/>
      <c r="W959" s="8"/>
      <c r="X959" s="7"/>
      <c r="Y959" s="7"/>
      <c r="Z959" s="12"/>
      <c r="AA959" s="19"/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/>
      <c r="S960" s="23"/>
      <c r="T960" s="5"/>
      <c r="U960" s="6"/>
      <c r="V960" s="7"/>
      <c r="W960" s="8"/>
      <c r="X960" s="7"/>
      <c r="Y960" s="7"/>
      <c r="Z960" s="12"/>
      <c r="AA960" s="19"/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/>
      <c r="S961" s="23"/>
      <c r="T961" s="5"/>
      <c r="U961" s="6"/>
      <c r="V961" s="7"/>
      <c r="W961" s="8"/>
      <c r="X961" s="7"/>
      <c r="Y961" s="7"/>
      <c r="Z961" s="12"/>
      <c r="AA961" s="19"/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/>
      <c r="S962" s="23"/>
      <c r="T962" s="5"/>
      <c r="U962" s="6"/>
      <c r="V962" s="7"/>
      <c r="W962" s="8"/>
      <c r="X962" s="7"/>
      <c r="Y962" s="7"/>
      <c r="Z962" s="12"/>
      <c r="AA962" s="19"/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/>
      <c r="S963" s="23"/>
      <c r="T963" s="5"/>
      <c r="U963" s="6"/>
      <c r="V963" s="7"/>
      <c r="W963" s="8"/>
      <c r="X963" s="7"/>
      <c r="Y963" s="7"/>
      <c r="Z963" s="12"/>
      <c r="AA963" s="19"/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/>
      <c r="S964" s="23"/>
      <c r="T964" s="5"/>
      <c r="U964" s="6"/>
      <c r="V964" s="7"/>
      <c r="W964" s="8"/>
      <c r="X964" s="7"/>
      <c r="Y964" s="7"/>
      <c r="Z964" s="12"/>
      <c r="AA964" s="19"/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/>
      <c r="S965" s="23"/>
      <c r="T965" s="5"/>
      <c r="U965" s="6"/>
      <c r="V965" s="7"/>
      <c r="W965" s="8"/>
      <c r="X965" s="7"/>
      <c r="Y965" s="7"/>
      <c r="Z965" s="12"/>
      <c r="AA965" s="19"/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/>
      <c r="S966" s="23"/>
      <c r="T966" s="5"/>
      <c r="U966" s="6"/>
      <c r="V966" s="7"/>
      <c r="W966" s="8"/>
      <c r="X966" s="7"/>
      <c r="Y966" s="7"/>
      <c r="Z966" s="12"/>
      <c r="AA966" s="19"/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/>
      <c r="S967" s="23"/>
      <c r="T967" s="5"/>
      <c r="U967" s="6"/>
      <c r="V967" s="7"/>
      <c r="W967" s="8"/>
      <c r="X967" s="7"/>
      <c r="Y967" s="7"/>
      <c r="Z967" s="12"/>
      <c r="AA967" s="19"/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/>
      <c r="S968" s="23"/>
      <c r="T968" s="5"/>
      <c r="U968" s="6"/>
      <c r="V968" s="7"/>
      <c r="W968" s="8"/>
      <c r="X968" s="7"/>
      <c r="Y968" s="7"/>
      <c r="Z968" s="12"/>
      <c r="AA968" s="19"/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/>
      <c r="S969" s="23"/>
      <c r="T969" s="5"/>
      <c r="U969" s="6"/>
      <c r="V969" s="7"/>
      <c r="W969" s="8"/>
      <c r="X969" s="7"/>
      <c r="Y969" s="7"/>
      <c r="Z969" s="12"/>
      <c r="AA969" s="19"/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/>
      <c r="S970" s="23"/>
      <c r="T970" s="5"/>
      <c r="U970" s="6"/>
      <c r="V970" s="7"/>
      <c r="W970" s="8"/>
      <c r="X970" s="7"/>
      <c r="Y970" s="7"/>
      <c r="Z970" s="12"/>
      <c r="AA970" s="19"/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/>
      <c r="S971" s="23"/>
      <c r="T971" s="5"/>
      <c r="U971" s="6"/>
      <c r="V971" s="7"/>
      <c r="W971" s="8"/>
      <c r="X971" s="7"/>
      <c r="Y971" s="7"/>
      <c r="Z971" s="12"/>
      <c r="AA971" s="19"/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/>
      <c r="S972" s="23"/>
      <c r="T972" s="5"/>
      <c r="U972" s="6"/>
      <c r="V972" s="7"/>
      <c r="W972" s="8"/>
      <c r="X972" s="7"/>
      <c r="Y972" s="7"/>
      <c r="Z972" s="12"/>
      <c r="AA972" s="19"/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/>
      <c r="S973" s="23"/>
      <c r="T973" s="5"/>
      <c r="U973" s="6"/>
      <c r="V973" s="7"/>
      <c r="W973" s="8"/>
      <c r="X973" s="7"/>
      <c r="Y973" s="7"/>
      <c r="Z973" s="12"/>
      <c r="AA973" s="19"/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/>
      <c r="S974" s="23"/>
      <c r="T974" s="5"/>
      <c r="U974" s="6"/>
      <c r="V974" s="7"/>
      <c r="W974" s="8"/>
      <c r="X974" s="7"/>
      <c r="Y974" s="7"/>
      <c r="Z974" s="12"/>
      <c r="AA974" s="19"/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/>
      <c r="S975" s="23"/>
      <c r="T975" s="5"/>
      <c r="U975" s="6"/>
      <c r="V975" s="7"/>
      <c r="W975" s="8"/>
      <c r="X975" s="7"/>
      <c r="Y975" s="7"/>
      <c r="Z975" s="12"/>
      <c r="AA975" s="19"/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/>
      <c r="S976" s="23"/>
      <c r="T976" s="5"/>
      <c r="U976" s="6"/>
      <c r="V976" s="7"/>
      <c r="W976" s="8"/>
      <c r="X976" s="7"/>
      <c r="Y976" s="7"/>
      <c r="Z976" s="12"/>
      <c r="AA976" s="19"/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/>
      <c r="S977" s="23"/>
      <c r="T977" s="5"/>
      <c r="U977" s="6"/>
      <c r="V977" s="7"/>
      <c r="W977" s="8"/>
      <c r="X977" s="7"/>
      <c r="Y977" s="7"/>
      <c r="Z977" s="12"/>
      <c r="AA977" s="19"/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/>
      <c r="S978" s="23"/>
      <c r="T978" s="5"/>
      <c r="U978" s="6"/>
      <c r="V978" s="7"/>
      <c r="W978" s="8"/>
      <c r="X978" s="7"/>
      <c r="Y978" s="7"/>
      <c r="Z978" s="12"/>
      <c r="AA978" s="19"/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/>
      <c r="S979" s="23"/>
      <c r="T979" s="5"/>
      <c r="U979" s="6"/>
      <c r="V979" s="7"/>
      <c r="W979" s="8"/>
      <c r="X979" s="7"/>
      <c r="Y979" s="7"/>
      <c r="Z979" s="12"/>
      <c r="AA979" s="19"/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/>
      <c r="S980" s="23"/>
      <c r="T980" s="5"/>
      <c r="U980" s="6"/>
      <c r="V980" s="7"/>
      <c r="W980" s="8"/>
      <c r="X980" s="7"/>
      <c r="Y980" s="7"/>
      <c r="Z980" s="12"/>
      <c r="AA980" s="19"/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/>
      <c r="S981" s="23"/>
      <c r="T981" s="5"/>
      <c r="U981" s="6"/>
      <c r="V981" s="7"/>
      <c r="W981" s="8"/>
      <c r="X981" s="7"/>
      <c r="Y981" s="7"/>
      <c r="Z981" s="12"/>
      <c r="AA981" s="19"/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/>
      <c r="S982" s="23"/>
      <c r="T982" s="5"/>
      <c r="U982" s="6"/>
      <c r="V982" s="7"/>
      <c r="W982" s="8"/>
      <c r="X982" s="7"/>
      <c r="Y982" s="7"/>
      <c r="Z982" s="12"/>
      <c r="AA982" s="19"/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/>
      <c r="S983" s="23"/>
      <c r="T983" s="5"/>
      <c r="U983" s="6"/>
      <c r="V983" s="7"/>
      <c r="W983" s="8"/>
      <c r="X983" s="7"/>
      <c r="Y983" s="7"/>
      <c r="Z983" s="12"/>
      <c r="AA983" s="19"/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/>
      <c r="S984" s="23"/>
      <c r="T984" s="5"/>
      <c r="U984" s="6"/>
      <c r="V984" s="7"/>
      <c r="W984" s="8"/>
      <c r="X984" s="7"/>
      <c r="Y984" s="7"/>
      <c r="Z984" s="12"/>
      <c r="AA984" s="19"/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/>
      <c r="S985" s="23"/>
      <c r="T985" s="5"/>
      <c r="U985" s="6"/>
      <c r="V985" s="7"/>
      <c r="W985" s="8"/>
      <c r="X985" s="7"/>
      <c r="Y985" s="7"/>
      <c r="Z985" s="12"/>
      <c r="AA985" s="19"/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/>
      <c r="S986" s="23"/>
      <c r="T986" s="5"/>
      <c r="U986" s="6"/>
      <c r="V986" s="7"/>
      <c r="W986" s="8"/>
      <c r="X986" s="7"/>
      <c r="Y986" s="7"/>
      <c r="Z986" s="12"/>
      <c r="AA986" s="19"/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/>
      <c r="S987" s="23"/>
      <c r="T987" s="5"/>
      <c r="U987" s="6"/>
      <c r="V987" s="7"/>
      <c r="W987" s="8"/>
      <c r="X987" s="7"/>
      <c r="Y987" s="7"/>
      <c r="Z987" s="12"/>
      <c r="AA987" s="19"/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/>
      <c r="S988" s="23"/>
      <c r="T988" s="5"/>
      <c r="U988" s="6"/>
      <c r="V988" s="7"/>
      <c r="W988" s="8"/>
      <c r="X988" s="7"/>
      <c r="Y988" s="7"/>
      <c r="Z988" s="12"/>
      <c r="AA988" s="19"/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/>
      <c r="S989" s="23"/>
      <c r="T989" s="5"/>
      <c r="U989" s="6"/>
      <c r="V989" s="7"/>
      <c r="W989" s="8"/>
      <c r="X989" s="7"/>
      <c r="Y989" s="7"/>
      <c r="Z989" s="12"/>
      <c r="AA989" s="19"/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/>
      <c r="S990" s="23"/>
      <c r="T990" s="5"/>
      <c r="U990" s="6"/>
      <c r="V990" s="7"/>
      <c r="W990" s="8"/>
      <c r="X990" s="7"/>
      <c r="Y990" s="7"/>
      <c r="Z990" s="12"/>
      <c r="AA990" s="19"/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/>
      <c r="S991" s="23"/>
      <c r="T991" s="5"/>
      <c r="U991" s="6"/>
      <c r="V991" s="7"/>
      <c r="W991" s="8"/>
      <c r="X991" s="7"/>
      <c r="Y991" s="7"/>
      <c r="Z991" s="12"/>
      <c r="AA991" s="19"/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/>
      <c r="S992" s="23"/>
      <c r="T992" s="5"/>
      <c r="U992" s="6"/>
      <c r="V992" s="7"/>
      <c r="W992" s="8"/>
      <c r="X992" s="7"/>
      <c r="Y992" s="7"/>
      <c r="Z992" s="12"/>
      <c r="AA992" s="19"/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/>
      <c r="S993" s="23"/>
      <c r="T993" s="5"/>
      <c r="U993" s="6"/>
      <c r="V993" s="7"/>
      <c r="W993" s="8"/>
      <c r="X993" s="7"/>
      <c r="Y993" s="7"/>
      <c r="Z993" s="12"/>
      <c r="AA993" s="19"/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/>
      <c r="S994" s="23"/>
      <c r="T994" s="5"/>
      <c r="U994" s="6"/>
      <c r="V994" s="7"/>
      <c r="W994" s="8"/>
      <c r="X994" s="7"/>
      <c r="Y994" s="7"/>
      <c r="Z994" s="12"/>
      <c r="AA994" s="19"/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/>
      <c r="S995" s="23"/>
      <c r="T995" s="5"/>
      <c r="U995" s="6"/>
      <c r="V995" s="7"/>
      <c r="W995" s="8"/>
      <c r="X995" s="7"/>
      <c r="Y995" s="7"/>
      <c r="Z995" s="12"/>
      <c r="AA995" s="19"/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/>
      <c r="S996" s="23"/>
      <c r="T996" s="5"/>
      <c r="U996" s="6"/>
      <c r="V996" s="7"/>
      <c r="W996" s="8"/>
      <c r="X996" s="7"/>
      <c r="Y996" s="7"/>
      <c r="Z996" s="12"/>
      <c r="AA996" s="19"/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/>
      <c r="S997" s="23"/>
      <c r="T997" s="5"/>
      <c r="U997" s="6"/>
      <c r="V997" s="7"/>
      <c r="W997" s="8"/>
      <c r="X997" s="7"/>
      <c r="Y997" s="7"/>
      <c r="Z997" s="12"/>
      <c r="AA997" s="19"/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/>
      <c r="S998" s="23"/>
      <c r="T998" s="5"/>
      <c r="U998" s="6"/>
      <c r="V998" s="7"/>
      <c r="W998" s="8"/>
      <c r="X998" s="7"/>
      <c r="Y998" s="7"/>
      <c r="Z998" s="12"/>
      <c r="AA998" s="19"/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/>
      <c r="S999" s="23"/>
      <c r="T999" s="5"/>
      <c r="U999" s="6"/>
      <c r="V999" s="7"/>
      <c r="W999" s="8"/>
      <c r="X999" s="7"/>
      <c r="Y999" s="7"/>
      <c r="Z999" s="12"/>
      <c r="AA999" s="19"/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/>
      <c r="S1000" s="23"/>
      <c r="T1000" s="5"/>
      <c r="U1000" s="6"/>
      <c r="V1000" s="7"/>
      <c r="W1000" s="8"/>
      <c r="X1000" s="7"/>
      <c r="Y1000" s="7"/>
      <c r="Z1000" s="12"/>
      <c r="AA1000" s="19"/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/>
      <c r="S1001" s="23"/>
      <c r="T1001" s="5"/>
      <c r="U1001" s="6"/>
      <c r="V1001" s="7"/>
      <c r="W1001" s="8"/>
      <c r="X1001" s="7"/>
      <c r="Y1001" s="7"/>
      <c r="Z1001" s="12"/>
      <c r="AA1001" s="19"/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/>
      <c r="S1002" s="23"/>
      <c r="T1002" s="5"/>
      <c r="U1002" s="6"/>
      <c r="V1002" s="7"/>
      <c r="W1002" s="8"/>
      <c r="X1002" s="7"/>
      <c r="Y1002" s="7"/>
      <c r="Z1002" s="12"/>
      <c r="AA1002" s="19"/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/>
      <c r="S1003" s="23"/>
      <c r="T1003" s="5"/>
      <c r="U1003" s="6"/>
      <c r="V1003" s="7"/>
      <c r="W1003" s="8"/>
      <c r="X1003" s="7"/>
      <c r="Y1003" s="7"/>
      <c r="Z1003" s="12"/>
      <c r="AA1003" s="19"/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/>
      <c r="S1004" s="23"/>
      <c r="T1004" s="5"/>
      <c r="U1004" s="6"/>
      <c r="V1004" s="7"/>
      <c r="W1004" s="8"/>
      <c r="X1004" s="7"/>
      <c r="Y1004" s="7"/>
      <c r="Z1004" s="12"/>
      <c r="AA1004" s="19"/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/>
      <c r="S1005" s="23"/>
      <c r="T1005" s="5"/>
      <c r="U1005" s="6"/>
      <c r="V1005" s="7"/>
      <c r="W1005" s="8"/>
      <c r="X1005" s="7"/>
      <c r="Y1005" s="7"/>
      <c r="Z1005" s="12"/>
      <c r="AA1005" s="19"/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/>
      <c r="S1006" s="23"/>
      <c r="T1006" s="5"/>
      <c r="U1006" s="6"/>
      <c r="V1006" s="7"/>
      <c r="W1006" s="8"/>
      <c r="X1006" s="7"/>
      <c r="Y1006" s="7"/>
      <c r="Z1006" s="12"/>
      <c r="AA1006" s="19"/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/>
      <c r="S1007" s="23"/>
      <c r="T1007" s="5"/>
      <c r="U1007" s="6"/>
      <c r="V1007" s="7"/>
      <c r="W1007" s="8"/>
      <c r="X1007" s="7"/>
      <c r="Y1007" s="7"/>
      <c r="Z1007" s="12"/>
      <c r="AA1007" s="19"/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/>
      <c r="S1008" s="23"/>
      <c r="T1008" s="5"/>
      <c r="U1008" s="6"/>
      <c r="V1008" s="7"/>
      <c r="W1008" s="8"/>
      <c r="X1008" s="7"/>
      <c r="Y1008" s="7"/>
      <c r="Z1008" s="12"/>
      <c r="AA1008" s="19"/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/>
      <c r="S1009" s="23"/>
      <c r="T1009" s="5"/>
      <c r="U1009" s="6"/>
      <c r="V1009" s="7"/>
      <c r="W1009" s="8"/>
      <c r="X1009" s="7"/>
      <c r="Y1009" s="7"/>
      <c r="Z1009" s="12"/>
      <c r="AA1009" s="19"/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/>
      <c r="S1010" s="23"/>
      <c r="T1010" s="5"/>
      <c r="U1010" s="6"/>
      <c r="V1010" s="7"/>
      <c r="W1010" s="8"/>
      <c r="X1010" s="7"/>
      <c r="Y1010" s="7"/>
      <c r="Z1010" s="12"/>
      <c r="AA1010" s="19"/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/>
      <c r="S1011" s="23"/>
      <c r="T1011" s="5"/>
      <c r="U1011" s="6"/>
      <c r="V1011" s="7"/>
      <c r="W1011" s="8"/>
      <c r="X1011" s="7"/>
      <c r="Y1011" s="7"/>
      <c r="Z1011" s="12"/>
      <c r="AA1011" s="19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11">
    <cfRule type="expression" dxfId="5" priority="6">
      <formula>I12=2</formula>
    </cfRule>
  </conditionalFormatting>
  <conditionalFormatting sqref="G12:I12 G14:I1011 G13 I13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21" sqref="AL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3</v>
      </c>
      <c r="AA5" s="80">
        <v>0</v>
      </c>
      <c r="AB5" s="80">
        <v>0</v>
      </c>
      <c r="AC5" s="80">
        <v>0</v>
      </c>
      <c r="AD5" s="133">
        <v>0</v>
      </c>
      <c r="AE5" s="134">
        <v>1</v>
      </c>
      <c r="AF5" s="80">
        <v>0</v>
      </c>
      <c r="AG5" s="80">
        <v>0</v>
      </c>
      <c r="AH5" s="80">
        <v>0</v>
      </c>
      <c r="AI5" s="133">
        <v>0</v>
      </c>
      <c r="AJ5" s="134">
        <v>1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1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1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1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4</v>
      </c>
      <c r="C3" s="147" t="s">
        <v>5</v>
      </c>
      <c r="D3" s="147" t="s">
        <v>6</v>
      </c>
      <c r="E3" s="147" t="s">
        <v>9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24</v>
      </c>
      <c r="E4" s="121" t="str">
        <f>ローデータ!E4</f>
        <v>火</v>
      </c>
      <c r="G4" s="145">
        <v>11</v>
      </c>
      <c r="H4" s="147" t="s">
        <v>54</v>
      </c>
      <c r="K4" s="228">
        <f>COUNTIFS(ローデータ!B12:B1011,1,ローデータ!G12:G1011,$G$4)</f>
        <v>38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2</v>
      </c>
      <c r="C10" s="56">
        <f>COUNTIFS(ローデータ!$B$12:$B$1011,1,ローデータ!$G$12:$G$1011,$G$4,ローデータ!$H$12:$H$1011,C8)</f>
        <v>11</v>
      </c>
      <c r="D10" s="56">
        <f>COUNTIFS(ローデータ!$B$12:$B$1011,1,ローデータ!$G$12:$G$1011,$G$4,ローデータ!$H$12:$H$1011,D8)</f>
        <v>6</v>
      </c>
      <c r="E10" s="56">
        <f>COUNTIFS(ローデータ!$B$12:$B$1011,1,ローデータ!$G$12:$G$1011,$G$4,ローデータ!$H$12:$H$1011,E8)</f>
        <v>6</v>
      </c>
      <c r="F10" s="56">
        <f>COUNTIFS(ローデータ!$B$12:$B$1011,1,ローデータ!$G$12:$G$1011,$G$4,ローデータ!$H$12:$H$1011,F8)</f>
        <v>4</v>
      </c>
      <c r="G10" s="56">
        <f>COUNTIFS(ローデータ!$B$12:$B$1011,1,ローデータ!$G$12:$G$1011,$G$4,ローデータ!$H$12:$H$1011,G8)</f>
        <v>5</v>
      </c>
      <c r="H10" s="56">
        <f>COUNTIFS(ローデータ!$B$12:$B$1011,1,ローデータ!$G$12:$G$1011,$G$4,ローデータ!$H$12:$H$1011,H8)</f>
        <v>3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0</v>
      </c>
      <c r="K10" s="56">
        <f>SUM(B10:J10)</f>
        <v>38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38</v>
      </c>
      <c r="D16" s="56">
        <f>SUM(B16:C16)</f>
        <v>38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24</v>
      </c>
      <c r="C23" s="213"/>
      <c r="D23" s="211">
        <f>COUNTIFS(ローデータ!$B$12:$B$1011,1,ローデータ!$G$12:$G$1011,$G$4,ローデータ!$K$12:$K$1011,D21)</f>
        <v>7</v>
      </c>
      <c r="E23" s="213"/>
      <c r="F23" s="211">
        <f>COUNTIFS(ローデータ!$B$12:$B$1011,1,ローデータ!$G$12:$G$1011,$G$4,ローデータ!$K$12:$K$1011,F21)</f>
        <v>7</v>
      </c>
      <c r="G23" s="212"/>
      <c r="H23" s="213"/>
      <c r="I23" s="56">
        <f>SUM(B23:H23)</f>
        <v>38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6</v>
      </c>
      <c r="K29" s="86">
        <f>SUMIFS(ローデータ!N12:N1011,ローデータ!$B$12:$B$1011,1,ローデータ!$G$12:$G$1011,$G$4,ローデータ!$K$12:$K$1011,$B$21)</f>
        <v>15</v>
      </c>
      <c r="L29" s="86">
        <f>SUMIFS(ローデータ!O12:O1011,ローデータ!$B$12:$B$1011,1,ローデータ!$G$12:$G$1011,$G$4,ローデータ!$K$12:$K$1011,$B$21)</f>
        <v>4</v>
      </c>
      <c r="M29" s="86">
        <f>SUMIFS(ローデータ!P12:P1011,ローデータ!$B$12:$B$1011,1,ローデータ!$G$12:$G$1011,$G$4,ローデータ!$K$12:$K$1011,$B$21)</f>
        <v>1</v>
      </c>
      <c r="N29" s="86">
        <f>SUMIFS(ローデータ!Q12:Q1011,ローデータ!$B$12:$B$1011,1,ローデータ!$G$12:$G$1011,$G$4,ローデータ!$K$12:$K$1011,$B$21)</f>
        <v>1</v>
      </c>
      <c r="O29" s="86">
        <f>SUM(J29:N29)</f>
        <v>27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22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2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24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7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7</v>
      </c>
      <c r="I36" s="148" t="s">
        <v>52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4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3</v>
      </c>
      <c r="O36" s="56">
        <f>SUMIFS(ローデータ!Y12:Y1011,ローデータ!$B$12:$B$1011,1,ローデータ!$G$12:$G$1011,$G$4,ローデータ!$K$12:$K$1011,$D$21)</f>
        <v>4</v>
      </c>
      <c r="P36" s="56">
        <f>SUMIFS(ローデータ!Z12:Z1011,ローデータ!$B$12:$B$1011,1,ローデータ!$G$12:$G$1011,$G$4,ローデータ!$K$12:$K$1011,$D$21)</f>
        <v>1</v>
      </c>
      <c r="Q36" s="56">
        <f>SUM(J36:P36)</f>
        <v>13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17</v>
      </c>
      <c r="C40" s="261"/>
      <c r="D40" s="261"/>
      <c r="E40" s="261"/>
      <c r="F40" s="262"/>
      <c r="G40" s="263" t="s">
        <v>51</v>
      </c>
      <c r="H40" s="266" t="s">
        <v>14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4</v>
      </c>
      <c r="C44" s="86">
        <f>COUNTIFS(ローデータ!$B$12:$B$1011,1,ローデータ!$G$12:$G$1011,$G$4,ローデータ!$K$12:$K$1011,$F$21,ローデータ!$L$12:$L$1011,C41)</f>
        <v>3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7</v>
      </c>
      <c r="H44" s="89">
        <f>COUNTIFS(ローデータ!$B$12:$B$1011,1,ローデータ!$G$12:$G$1011,$G$4,ローデータ!$K$12:$K$1011,$F$21,ローデータ!$S$12:$S$1011,H41)</f>
        <v>4</v>
      </c>
      <c r="I44" s="90">
        <f>COUNTIFS(ローデータ!$B$12:$B$1011,1,ローデータ!$G$12:$G$1011,$G$4,ローデータ!$K$12:$K$1011,$F$21,ローデータ!$S$12:$S$1011,I41)</f>
        <v>3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7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7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8</v>
      </c>
      <c r="H50" s="94">
        <f>SUMIFS(ローデータ!T12:T1011,ローデータ!$B$12:$B$1011,1,ローデータ!$G$12:$G$1011,$G$4,ローデータ!$K$12:$K$1011,$F$21)</f>
        <v>1</v>
      </c>
      <c r="I50" s="91">
        <f>SUMIFS(ローデータ!U12:U1011,ローデータ!$B$12:$B$1011,1,ローデータ!$G$12:$G$1011,$G$4,ローデータ!$K$12:$K$1011,$F$21)</f>
        <v>7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5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13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2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2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11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11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6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6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6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6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4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4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5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5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3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3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1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51</v>
      </c>
      <c r="B68" s="401"/>
      <c r="C68" s="100">
        <f>SUM(C59:C67)</f>
        <v>38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38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2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2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7</v>
      </c>
      <c r="D76" s="213"/>
      <c r="E76" s="211">
        <f>COUNTIFS(ローデータ!$B$12:$B$1011,1,ローデータ!$G$12:$G$1011,$G$4,ローデータ!$H$12:$H$1011,$A$76,ローデータ!$K$12:$K$1011,E73)</f>
        <v>2</v>
      </c>
      <c r="F76" s="213"/>
      <c r="G76" s="211">
        <f>COUNTIFS(ローデータ!$B$12:$B$1011,1,ローデータ!$G$12:$G$1011,$G$4,ローデータ!$H$12:$H$1011,$A$76,ローデータ!$K$12:$K$1011,G73)</f>
        <v>2</v>
      </c>
      <c r="H76" s="212"/>
      <c r="I76" s="212"/>
      <c r="J76" s="104">
        <f t="shared" si="2"/>
        <v>11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4</v>
      </c>
      <c r="D77" s="213"/>
      <c r="E77" s="211">
        <f>COUNTIFS(ローデータ!$B$12:$B$1011,1,ローデータ!$G$12:$G$1011,$G$4,ローデータ!$H$12:$H$1011,$A$77,ローデータ!$K$12:$K$1011,E73)</f>
        <v>2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6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3</v>
      </c>
      <c r="D78" s="213"/>
      <c r="E78" s="211">
        <f>COUNTIFS(ローデータ!$B$12:$B$1011,1,ローデータ!$G$12:$G$1011,$G$4,ローデータ!$H$12:$H$1011,$A$78,ローデータ!$K$12:$K$1011,E73)</f>
        <v>1</v>
      </c>
      <c r="F78" s="213"/>
      <c r="G78" s="211">
        <f>COUNTIFS(ローデータ!$B$12:$B$1011,1,ローデータ!$G$12:$G$1011,$G$4,ローデータ!$H$12:$H$1011,$A$78,ローデータ!$K$12:$K$1011,G73)</f>
        <v>2</v>
      </c>
      <c r="H78" s="212"/>
      <c r="I78" s="212"/>
      <c r="J78" s="104">
        <f t="shared" si="2"/>
        <v>6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2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2</v>
      </c>
      <c r="H79" s="212"/>
      <c r="I79" s="212"/>
      <c r="J79" s="104">
        <f t="shared" si="2"/>
        <v>4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3</v>
      </c>
      <c r="D80" s="213"/>
      <c r="E80" s="211">
        <f>COUNTIFS(ローデータ!$B$12:$B$1011,1,ローデータ!$G$12:$G$1011,$G$4,ローデータ!$H$12:$H$1011,$A$80,ローデータ!$K$12:$K$1011,E73)</f>
        <v>1</v>
      </c>
      <c r="F80" s="213"/>
      <c r="G80" s="211">
        <f>COUNTIFS(ローデータ!$B$12:$B$1011,1,ローデータ!$G$12:$G$1011,$G$4,ローデータ!$H$12:$H$1011,$A$80,ローデータ!$K$12:$K$1011,G73)</f>
        <v>1</v>
      </c>
      <c r="H80" s="212"/>
      <c r="I80" s="212"/>
      <c r="J80" s="104">
        <f t="shared" si="2"/>
        <v>5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3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3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1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1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51</v>
      </c>
      <c r="B84" s="401"/>
      <c r="C84" s="402">
        <f>SUM(C75:D83)</f>
        <v>24</v>
      </c>
      <c r="D84" s="403"/>
      <c r="E84" s="402">
        <f>SUM(E75:F83)</f>
        <v>7</v>
      </c>
      <c r="F84" s="403"/>
      <c r="G84" s="404">
        <f>SUM(G75:I83)</f>
        <v>7</v>
      </c>
      <c r="H84" s="404"/>
      <c r="I84" s="402"/>
      <c r="J84" s="106">
        <f t="shared" si="2"/>
        <v>38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2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2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2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2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1</v>
      </c>
      <c r="M93" s="88">
        <f>SUMIFS(ローデータ!$N$12:$N$1011,ローデータ!$B$12:$B$1011,1,ローデータ!$G$12:$G$1011,$G$4,ローデータ!$K$12:$K$1011,$B$21,ローデータ!$H$12:$H$1011,J93)</f>
        <v>5</v>
      </c>
      <c r="N93" s="88">
        <f>SUMIFS(ローデータ!$O$12:$O$1011,ローデータ!$B$12:$B$1011,1,ローデータ!$G$12:$G$1011,$G$4,ローデータ!$K$12:$K$1011,$B$21,ローデータ!$H$12:$H$1011,J93)</f>
        <v>1</v>
      </c>
      <c r="O93" s="88">
        <f>SUMIFS(ローデータ!$P$12:$P$1011,ローデータ!$B$12:$B$1011,1,ローデータ!$G$12:$G$1011,$G$4,ローデータ!$K$12:$K$1011,$B$21,ローデータ!$H$12:$H$1011,J93)</f>
        <v>1</v>
      </c>
      <c r="P93" s="108">
        <f>SUMIFS(ローデータ!$Q$12:$Q$1011,ローデータ!$B$12:$B$1011,1,ローデータ!$G$12:$G$1011,$G$4,ローデータ!$K$12:$K$1011,$B$21,ローデータ!$H$12:$H$1011,J93)</f>
        <v>1</v>
      </c>
      <c r="Q93" s="103">
        <f t="shared" si="3"/>
        <v>9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7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7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4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4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3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1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4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2</v>
      </c>
      <c r="M95" s="88">
        <f>SUMIFS(ローデータ!$N$12:$N$1011,ローデータ!$B$12:$B$1011,1,ローデータ!$G$12:$G$1011,$G$4,ローデータ!$K$12:$K$1011,$B$21,ローデータ!$H$12:$H$1011,J95)</f>
        <v>1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3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1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3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2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2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2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2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3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3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3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2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1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4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3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3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51</v>
      </c>
      <c r="K101" s="141"/>
      <c r="L101" s="103">
        <f>SUM(L92:L100)</f>
        <v>6</v>
      </c>
      <c r="M101" s="103">
        <f>SUM(M92:M100)</f>
        <v>15</v>
      </c>
      <c r="N101" s="103">
        <f>SUM(N92:N100)</f>
        <v>4</v>
      </c>
      <c r="O101" s="103">
        <f>SUM(O92:O100)</f>
        <v>1</v>
      </c>
      <c r="P101" s="103">
        <f>SUM(P92:P100)</f>
        <v>1</v>
      </c>
      <c r="Q101" s="103">
        <f t="shared" si="3"/>
        <v>27</v>
      </c>
    </row>
    <row r="102" spans="1:17" ht="14.1" customHeight="1" x14ac:dyDescent="0.15">
      <c r="A102" s="140" t="s">
        <v>51</v>
      </c>
      <c r="B102" s="141"/>
      <c r="C102" s="56">
        <f>SUM(C93:C101)</f>
        <v>22</v>
      </c>
      <c r="D102" s="56">
        <f>SUM(D93:D101)</f>
        <v>0</v>
      </c>
      <c r="E102" s="56">
        <f>SUM(E93:E101)</f>
        <v>2</v>
      </c>
      <c r="F102" s="56">
        <f>SUM(F93:F101)</f>
        <v>0</v>
      </c>
      <c r="G102" s="56">
        <f>SUM(G93:G101)</f>
        <v>0</v>
      </c>
      <c r="H102" s="56">
        <f t="shared" si="4"/>
        <v>24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2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2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1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2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4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2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2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3</v>
      </c>
      <c r="P111" s="109">
        <f>SUMIFS(ローデータ!$Z$12:$Z$1011,ローデータ!$B$12:$B$1011,1,ローデータ!$G$12:$G$1011,$G$4,ローデータ!$K$12:$K$1011,$D$21,ローデータ!$H$12:$H$1011,H111)</f>
        <v>1</v>
      </c>
      <c r="Q111" s="111">
        <f t="shared" si="5"/>
        <v>5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1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1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1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2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1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7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7</v>
      </c>
      <c r="G118" s="78"/>
      <c r="H118" s="313" t="s">
        <v>51</v>
      </c>
      <c r="I118" s="315"/>
      <c r="J118" s="109">
        <f t="shared" ref="J118:P118" si="8">SUM(J109:J117)</f>
        <v>1</v>
      </c>
      <c r="K118" s="109">
        <f t="shared" si="8"/>
        <v>4</v>
      </c>
      <c r="L118" s="109">
        <f t="shared" si="8"/>
        <v>0</v>
      </c>
      <c r="M118" s="109">
        <f t="shared" si="8"/>
        <v>0</v>
      </c>
      <c r="N118" s="109">
        <f t="shared" si="8"/>
        <v>3</v>
      </c>
      <c r="O118" s="109">
        <f t="shared" si="8"/>
        <v>4</v>
      </c>
      <c r="P118" s="109">
        <f t="shared" si="8"/>
        <v>1</v>
      </c>
      <c r="Q118" s="109">
        <f t="shared" si="5"/>
        <v>13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17</v>
      </c>
      <c r="D123" s="261"/>
      <c r="E123" s="261"/>
      <c r="F123" s="261"/>
      <c r="G123" s="262"/>
      <c r="H123" s="390" t="s">
        <v>51</v>
      </c>
      <c r="I123" s="266" t="s">
        <v>14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1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2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1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2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2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2</v>
      </c>
      <c r="I130" s="115">
        <f>COUNTIFS(ローデータ!$B$12:$B$1011,1,ローデータ!$G$12:$G$1011,$G$4,ローデータ!$K$12:$K$1011,$F$21,ローデータ!$S$12:$S$1011,$I$124,ローデータ!$H$12:$H$1011,A130)</f>
        <v>2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2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1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2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1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2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1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1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1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1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4</v>
      </c>
      <c r="D136" s="109">
        <f t="shared" ref="D136:G136" si="11">SUM(D127:D135)</f>
        <v>3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7</v>
      </c>
      <c r="I136" s="111">
        <f>SUM(I127:I135)</f>
        <v>4</v>
      </c>
      <c r="J136" s="109">
        <f>SUM(J127:J135)</f>
        <v>3</v>
      </c>
      <c r="K136" s="109">
        <f>SUM(K127:K135)</f>
        <v>0</v>
      </c>
      <c r="L136" s="109">
        <f t="shared" si="9"/>
        <v>7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2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2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2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3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5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2</v>
      </c>
      <c r="E146" s="91">
        <f>SUMIFS(ローデータ!$O$12:$O$1011,ローデータ!$B$12:$B$1011,1,ローデータ!$G$12:$G$1011,$G$4,ローデータ!$K$12:$K$1011,$F$21,ローデータ!$H$12:$H$1011,A146)</f>
        <v>1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3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2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1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3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2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2</v>
      </c>
      <c r="I147" s="94">
        <f>SUMIFS(ローデータ!$T$12:$T$1011,ローデータ!$B$12:$B$1011,1,ローデータ!$G$12:$G$1011,$G$4,ローデータ!$K$12:$K$1011,$F$21,ローデータ!$H$12:$H$1011,A147)</f>
        <v>1</v>
      </c>
      <c r="J147" s="91">
        <f>SUMIFS(ローデータ!$U$12:$U$1011,ローデータ!$B$12:$B$1011,1,ローデータ!$G$12:$G$1011,$G$4,ローデータ!$K$12:$K$1011,$F$21,ローデータ!$H$12:$H$1011,A147)</f>
        <v>2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1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4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1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1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1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1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0</v>
      </c>
      <c r="D152" s="56">
        <f>SUM(D143:D151)</f>
        <v>7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8</v>
      </c>
      <c r="I152" s="56">
        <f t="shared" ref="I152:O152" si="15">SUM(I143:I151)</f>
        <v>1</v>
      </c>
      <c r="J152" s="56">
        <f t="shared" si="15"/>
        <v>7</v>
      </c>
      <c r="K152" s="56">
        <f t="shared" si="15"/>
        <v>0</v>
      </c>
      <c r="L152" s="56">
        <f t="shared" si="15"/>
        <v>0</v>
      </c>
      <c r="M152" s="56">
        <f t="shared" si="15"/>
        <v>5</v>
      </c>
      <c r="N152" s="56">
        <f t="shared" si="15"/>
        <v>0</v>
      </c>
      <c r="O152" s="56">
        <f t="shared" si="15"/>
        <v>0</v>
      </c>
      <c r="P152" s="56">
        <f t="shared" si="13"/>
        <v>13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24</v>
      </c>
      <c r="G159" s="213"/>
      <c r="H159" s="211">
        <f>COUNTIFS(ローデータ!$B$12:$B$1011,1,ローデータ!$G$12:$G$1011,$G$4,ローデータ!$I$12:$I$1011,$C$14,ローデータ!$K$12:$K$1011,H157)</f>
        <v>7</v>
      </c>
      <c r="I159" s="213"/>
      <c r="J159" s="211">
        <f>COUNTIFS(ローデータ!$B$12:$B$1011,1,ローデータ!$G$12:$G$1011,$G$4,ローデータ!$I$12:$I$1011,$C$14,ローデータ!$K$12:$K$1011,J157)</f>
        <v>7</v>
      </c>
      <c r="K159" s="212"/>
      <c r="L159" s="213"/>
      <c r="M159" s="56">
        <f t="shared" ref="M159:M171" si="16">SUM(F159:L159)</f>
        <v>38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24</v>
      </c>
      <c r="G171" s="213"/>
      <c r="H171" s="211">
        <f>SUM(H159:I170)</f>
        <v>7</v>
      </c>
      <c r="I171" s="213"/>
      <c r="J171" s="211">
        <f>SUM(J159:L170)</f>
        <v>7</v>
      </c>
      <c r="K171" s="212"/>
      <c r="L171" s="213"/>
      <c r="M171" s="56">
        <f t="shared" si="16"/>
        <v>38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22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2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24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22</v>
      </c>
      <c r="G191" s="56">
        <f>SUM(G179:G190)</f>
        <v>0</v>
      </c>
      <c r="H191" s="56">
        <f>SUM(H179:H190)</f>
        <v>2</v>
      </c>
      <c r="I191" s="56">
        <f>SUM(I179:I190)</f>
        <v>0</v>
      </c>
      <c r="J191" s="56">
        <f>SUM(J179:J190)</f>
        <v>0</v>
      </c>
      <c r="K191" s="107">
        <f t="shared" si="17"/>
        <v>24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6</v>
      </c>
      <c r="G198" s="90">
        <f>SUMIFS(ローデータ!N12:N1011,ローデータ!$B$12:$B$1011,1,ローデータ!$G$12:$G$1011,$G$4,ローデータ!$I$12:$I$1011,$C$14,ローデータ!$K$12:$K$1011,$B$21)</f>
        <v>15</v>
      </c>
      <c r="H198" s="90">
        <f>SUMIFS(ローデータ!O12:O1011,ローデータ!$B$12:$B$1011,1,ローデータ!$G$12:$G$1011,$G$4,ローデータ!$I$12:$I$1011,$C$14,ローデータ!$K$12:$K$1011,$B$21)</f>
        <v>4</v>
      </c>
      <c r="I198" s="90">
        <f>SUMIFS(ローデータ!P12:P1011,ローデータ!$B$12:$B$1011,1,ローデータ!$G$12:$G$1011,$G$4,ローデータ!$I$12:$I$1011,$C$14,ローデータ!$K$12:$K$1011,$B$21)</f>
        <v>1</v>
      </c>
      <c r="J198" s="90">
        <f>SUMIFS(ローデータ!Q12:Q1011,ローデータ!$B$12:$B$1011,1,ローデータ!$G$12:$G$1011,$G$4,ローデータ!$I$12:$I$1011,$C$14,ローデータ!$K$12:$K$1011,$B$21)</f>
        <v>1</v>
      </c>
      <c r="K198" s="119">
        <f>SUM(F198:J198)</f>
        <v>27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6</v>
      </c>
      <c r="G210" s="95">
        <f t="shared" ref="G210:I210" si="19">SUM(G198:G209)</f>
        <v>15</v>
      </c>
      <c r="H210" s="95">
        <f>SUM(H198:H209)</f>
        <v>4</v>
      </c>
      <c r="I210" s="95">
        <f t="shared" si="19"/>
        <v>1</v>
      </c>
      <c r="J210" s="95">
        <f>SUM(J198:J209)</f>
        <v>1</v>
      </c>
      <c r="K210" s="119">
        <f t="shared" si="18"/>
        <v>27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7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7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7</v>
      </c>
      <c r="G228" s="56">
        <f>SUM(G216:G227)</f>
        <v>0</v>
      </c>
      <c r="H228" s="56">
        <f>SUM(H216:H227)</f>
        <v>0</v>
      </c>
      <c r="I228" s="56">
        <f t="shared" si="20"/>
        <v>7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4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3</v>
      </c>
      <c r="K234" s="90">
        <f>SUMIFS(ローデータ!Y12:Y1011,ローデータ!$B$12:$B$1011,1,ローデータ!$G$12:$G$1011,$G$4,ローデータ!$I$12:$I$1011,$C$14,ローデータ!$K$12:$K$1011,$D$21)</f>
        <v>4</v>
      </c>
      <c r="L234" s="90">
        <f>SUMIFS(ローデータ!Z12:Z1011,ローデータ!$B$12:$B$1011,1,ローデータ!$G$12:$G$1011,$G$4,ローデータ!$I$12:$I$1011,$C$14,ローデータ!$K$12:$K$1011,$D$21)</f>
        <v>1</v>
      </c>
      <c r="M234" s="56">
        <f t="shared" ref="M234:M246" si="21">SUM(F234:L234)</f>
        <v>13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1</v>
      </c>
      <c r="G246" s="95">
        <f t="shared" ref="G246:L246" si="22">SUM(G234:G245)</f>
        <v>4</v>
      </c>
      <c r="H246" s="95">
        <f t="shared" si="22"/>
        <v>0</v>
      </c>
      <c r="I246" s="95">
        <f>SUM(I234:I245)</f>
        <v>0</v>
      </c>
      <c r="J246" s="95">
        <f t="shared" si="22"/>
        <v>3</v>
      </c>
      <c r="K246" s="95">
        <f>SUM(K234:K245)</f>
        <v>4</v>
      </c>
      <c r="L246" s="95">
        <f t="shared" si="22"/>
        <v>1</v>
      </c>
      <c r="M246" s="56">
        <f t="shared" si="21"/>
        <v>13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17</v>
      </c>
      <c r="G250" s="261"/>
      <c r="H250" s="261"/>
      <c r="I250" s="261"/>
      <c r="J250" s="262"/>
      <c r="K250" s="263" t="s">
        <v>51</v>
      </c>
      <c r="L250" s="266" t="s">
        <v>14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4</v>
      </c>
      <c r="G254" s="56">
        <f>COUNTIFS(ローデータ!$B$12:$B$1011,1,ローデータ!$G$12:$G$1011,$G$4,ローデータ!$I$12:$I$1011,$C$14,ローデータ!$K$12:$K$1011,$F$21,ローデータ!$L$12:$L$1011,G251)</f>
        <v>3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7</v>
      </c>
      <c r="L254" s="56">
        <f>COUNTIFS(ローデータ!$B$12:$B$1011,1,ローデータ!$G$12:$G$1011,$G$4,ローデータ!$I$12:$I$1011,$C$14,ローデータ!$K$12:$K$1011,$F$21,ローデータ!$S$12:$S$1011,L251)</f>
        <v>4</v>
      </c>
      <c r="M254" s="56">
        <f>COUNTIFS(ローデータ!$B$12:$B$1011,1,ローデータ!$G$12:$G$1011,$G$4,ローデータ!$I$12:$I$1011,$C$14,ローデータ!$K$12:$K$1011,$F$21,ローデータ!$S$12:$S$1011,M251)</f>
        <v>3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7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4</v>
      </c>
      <c r="G266" s="56">
        <f t="shared" ref="G266" si="25">SUM(G254:G265)</f>
        <v>3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7</v>
      </c>
      <c r="L266" s="95">
        <f>SUM(L254:L265)</f>
        <v>4</v>
      </c>
      <c r="M266" s="95">
        <f>SUM(M254:M265)</f>
        <v>3</v>
      </c>
      <c r="N266" s="95">
        <f>SUM(N254:N265)</f>
        <v>0</v>
      </c>
      <c r="O266" s="56">
        <f>SUM(L266:N266)</f>
        <v>7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3</v>
      </c>
      <c r="H272" s="90">
        <f>SUMIFS(ローデータ!O86:O1085,ローデータ!$B$12:$B$1011,1,ローデータ!$G$12:$G$1011,$G$4,ローデータ!$I$12:$I$1011,$C$14,ローデータ!$K$12:$K$1011,$F$21)</f>
        <v>2</v>
      </c>
      <c r="I272" s="90">
        <f>SUMIFS(ローデータ!P86:P1085,ローデータ!$B$12:$B$1011,1,ローデータ!$G$12:$G$1011,$G$4,ローデータ!$I$12:$I$1011,$C$14,ローデータ!$K$12:$K$1011,$F$21)</f>
        <v>1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6</v>
      </c>
      <c r="L272" s="95">
        <f>SUMIFS(ローデータ!$T$12:$T$1011,ローデータ!$B$12:$B$1011,1,ローデータ!$G$12:$G$1011,$G$4,ローデータ!$I$12:$I$1011,$C$14,ローデータ!$K$12:$K$1011,$F$21)</f>
        <v>1</v>
      </c>
      <c r="M272" s="95">
        <f>SUMIFS(ローデータ!$U$12:$U$1011,ローデータ!$B$12:$B$1011,1,ローデータ!$G$12:$G$1011,$G$4,ローデータ!$I$12:$I$1011,$C$14,ローデータ!$K$12:$K$1011,$F$21)</f>
        <v>7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5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13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3</v>
      </c>
      <c r="H284" s="56">
        <f t="shared" si="28"/>
        <v>2</v>
      </c>
      <c r="I284" s="56">
        <f t="shared" si="28"/>
        <v>1</v>
      </c>
      <c r="J284" s="56">
        <f t="shared" si="28"/>
        <v>0</v>
      </c>
      <c r="K284" s="96">
        <f t="shared" si="26"/>
        <v>6</v>
      </c>
      <c r="L284" s="95">
        <f>SUM(L272:L283)</f>
        <v>1</v>
      </c>
      <c r="M284" s="95">
        <f t="shared" ref="M284:R284" si="29">SUM(M272:M283)</f>
        <v>7</v>
      </c>
      <c r="N284" s="95">
        <f t="shared" si="29"/>
        <v>0</v>
      </c>
      <c r="O284" s="95">
        <f t="shared" si="29"/>
        <v>0</v>
      </c>
      <c r="P284" s="95">
        <f t="shared" si="29"/>
        <v>5</v>
      </c>
      <c r="Q284" s="95">
        <f t="shared" si="29"/>
        <v>0</v>
      </c>
      <c r="R284" s="95">
        <f t="shared" si="29"/>
        <v>0</v>
      </c>
      <c r="S284" s="56">
        <f t="shared" si="27"/>
        <v>13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J18" sqref="AJ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4</v>
      </c>
      <c r="AA5" s="80">
        <v>0</v>
      </c>
      <c r="AB5" s="80">
        <v>0</v>
      </c>
      <c r="AC5" s="80">
        <v>0</v>
      </c>
      <c r="AD5" s="133">
        <v>0</v>
      </c>
      <c r="AE5" s="134">
        <v>3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2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1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10" sqref="D10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4</v>
      </c>
      <c r="C3" s="147" t="s">
        <v>5</v>
      </c>
      <c r="D3" s="147" t="s">
        <v>6</v>
      </c>
      <c r="E3" s="147" t="s">
        <v>9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24</v>
      </c>
      <c r="E4" s="121" t="str">
        <f>ローデータ!E4</f>
        <v>火</v>
      </c>
      <c r="G4" s="145">
        <v>12</v>
      </c>
      <c r="H4" s="147" t="s">
        <v>54</v>
      </c>
      <c r="K4" s="228">
        <f>COUNTIFS(ローデータ!B12:B1011,1,ローデータ!G12:G1011,$G$4)</f>
        <v>38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13</v>
      </c>
      <c r="D10" s="56">
        <f>COUNTIFS(ローデータ!$B$12:$B$1011,1,ローデータ!$G$12:$G$1011,$G$4,ローデータ!$H$12:$H$1011,D8)</f>
        <v>10</v>
      </c>
      <c r="E10" s="56">
        <f>COUNTIFS(ローデータ!$B$12:$B$1011,1,ローデータ!$G$12:$G$1011,$G$4,ローデータ!$H$12:$H$1011,E8)</f>
        <v>3</v>
      </c>
      <c r="F10" s="56">
        <f>COUNTIFS(ローデータ!$B$12:$B$1011,1,ローデータ!$G$12:$G$1011,$G$4,ローデータ!$H$12:$H$1011,F8)</f>
        <v>5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1</v>
      </c>
      <c r="K10" s="56">
        <f>SUM(B10:J10)</f>
        <v>38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38</v>
      </c>
      <c r="D16" s="56">
        <f>SUM(B16:C16)</f>
        <v>38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25</v>
      </c>
      <c r="C23" s="213"/>
      <c r="D23" s="211">
        <f>COUNTIFS(ローデータ!$B$12:$B$1011,1,ローデータ!$G$12:$G$1011,$G$4,ローデータ!$K$12:$K$1011,D21)</f>
        <v>10</v>
      </c>
      <c r="E23" s="213"/>
      <c r="F23" s="211">
        <f>COUNTIFS(ローデータ!$B$12:$B$1011,1,ローデータ!$G$12:$G$1011,$G$4,ローデータ!$K$12:$K$1011,F21)</f>
        <v>3</v>
      </c>
      <c r="G23" s="212"/>
      <c r="H23" s="213"/>
      <c r="I23" s="56">
        <f>SUM(B23:H23)</f>
        <v>38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1</v>
      </c>
      <c r="K29" s="86">
        <f>SUMIFS(ローデータ!N12:N1011,ローデータ!$B$12:$B$1011,1,ローデータ!$G$12:$G$1011,$G$4,ローデータ!$K$12:$K$1011,$B$21)</f>
        <v>15</v>
      </c>
      <c r="L29" s="86">
        <f>SUMIFS(ローデータ!O12:O1011,ローデータ!$B$12:$B$1011,1,ローデータ!$G$12:$G$1011,$G$4,ローデータ!$K$12:$K$1011,$B$21)</f>
        <v>10</v>
      </c>
      <c r="M29" s="86">
        <f>SUMIFS(ローデータ!P12:P1011,ローデータ!$B$12:$B$1011,1,ローデータ!$G$12:$G$1011,$G$4,ローデータ!$K$12:$K$1011,$B$21)</f>
        <v>4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30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25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25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9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1</v>
      </c>
      <c r="E36" s="56">
        <f>SUM(B36:D36)</f>
        <v>10</v>
      </c>
      <c r="I36" s="148" t="s">
        <v>52</v>
      </c>
      <c r="J36" s="56">
        <f>SUMIFS(ローデータ!T12:T1011,ローデータ!$B$12:$B$1011,1,ローデータ!$G$12:$G$1011,$G$4,ローデータ!$K$12:$K$1011,$D$21)</f>
        <v>2</v>
      </c>
      <c r="K36" s="56">
        <f>SUMIFS(ローデータ!U12:U1011,ローデータ!$B$12:$B$1011,1,ローデータ!$G$12:$G$1011,$G$4,ローデータ!$K$12:$K$1011,$D$21)</f>
        <v>4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4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11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17</v>
      </c>
      <c r="C40" s="261"/>
      <c r="D40" s="261"/>
      <c r="E40" s="261"/>
      <c r="F40" s="262"/>
      <c r="G40" s="263" t="s">
        <v>51</v>
      </c>
      <c r="H40" s="266" t="s">
        <v>14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3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3</v>
      </c>
      <c r="H44" s="89">
        <f>COUNTIFS(ローデータ!$B$12:$B$1011,1,ローデータ!$G$12:$G$1011,$G$4,ローデータ!$K$12:$K$1011,$F$21,ローデータ!$S$12:$S$1011,H41)</f>
        <v>3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3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1</v>
      </c>
      <c r="C50" s="91">
        <f>SUMIFS(ローデータ!N12:N1011,ローデータ!$B$12:$B$1011,1,ローデータ!$G$12:$G$1011,$G$4,ローデータ!$K$12:$K$1011,$F$21)</f>
        <v>2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3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3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3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6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1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13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13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10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10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3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3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5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5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2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2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2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400" t="s">
        <v>51</v>
      </c>
      <c r="B68" s="401"/>
      <c r="C68" s="100">
        <f>SUM(C59:C67)</f>
        <v>38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38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1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1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7</v>
      </c>
      <c r="D76" s="213"/>
      <c r="E76" s="211">
        <f>COUNTIFS(ローデータ!$B$12:$B$1011,1,ローデータ!$G$12:$G$1011,$G$4,ローデータ!$H$12:$H$1011,$A$76,ローデータ!$K$12:$K$1011,E73)</f>
        <v>6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13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6</v>
      </c>
      <c r="D77" s="213"/>
      <c r="E77" s="211">
        <f>COUNTIFS(ローデータ!$B$12:$B$1011,1,ローデータ!$G$12:$G$1011,$G$4,ローデータ!$H$12:$H$1011,$A$77,ローデータ!$K$12:$K$1011,E73)</f>
        <v>2</v>
      </c>
      <c r="F77" s="213"/>
      <c r="G77" s="211">
        <f>COUNTIFS(ローデータ!$B$12:$B$1011,1,ローデータ!$G$12:$G$1011,$G$4,ローデータ!$H$12:$H$1011,$A$77,ローデータ!$K$12:$K$1011,G73)</f>
        <v>2</v>
      </c>
      <c r="H77" s="212"/>
      <c r="I77" s="212"/>
      <c r="J77" s="104">
        <f t="shared" si="2"/>
        <v>10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3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3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3</v>
      </c>
      <c r="D79" s="213"/>
      <c r="E79" s="211">
        <f>COUNTIFS(ローデータ!$B$12:$B$1011,1,ローデータ!$G$12:$G$1011,$G$4,ローデータ!$H$12:$H$1011,$A$79,ローデータ!$K$12:$K$1011,E73)</f>
        <v>2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5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2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2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1</v>
      </c>
      <c r="H81" s="212"/>
      <c r="I81" s="212"/>
      <c r="J81" s="104">
        <f t="shared" si="2"/>
        <v>1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2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2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1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1</v>
      </c>
    </row>
    <row r="84" spans="1:17" ht="14.1" customHeight="1" thickTop="1" x14ac:dyDescent="0.15">
      <c r="A84" s="400" t="s">
        <v>51</v>
      </c>
      <c r="B84" s="401"/>
      <c r="C84" s="402">
        <f>SUM(C75:D83)</f>
        <v>25</v>
      </c>
      <c r="D84" s="403"/>
      <c r="E84" s="402">
        <f>SUM(E75:F83)</f>
        <v>10</v>
      </c>
      <c r="F84" s="403"/>
      <c r="G84" s="404">
        <f>SUM(G75:I83)</f>
        <v>3</v>
      </c>
      <c r="H84" s="404"/>
      <c r="I84" s="402"/>
      <c r="J84" s="106">
        <f t="shared" si="2"/>
        <v>38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1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1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1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7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7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7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7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2</v>
      </c>
      <c r="N94" s="88">
        <f>SUMIFS(ローデータ!$O$12:$O$1011,ローデータ!$B$12:$B$1011,1,ローデータ!$G$12:$G$1011,$G$4,ローデータ!$K$12:$K$1011,$B$21,ローデータ!$H$12:$H$1011,J94)</f>
        <v>2</v>
      </c>
      <c r="O94" s="88">
        <f>SUMIFS(ローデータ!$P$12:$P$1011,ローデータ!$B$12:$B$1011,1,ローデータ!$G$12:$G$1011,$G$4,ローデータ!$K$12:$K$1011,$B$21,ローデータ!$H$12:$H$1011,J94)</f>
        <v>2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6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6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6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1</v>
      </c>
      <c r="N95" s="88">
        <f>SUMIFS(ローデータ!$O$12:$O$1011,ローデータ!$B$12:$B$1011,1,ローデータ!$G$12:$G$1011,$G$4,ローデータ!$K$12:$K$1011,$B$21,ローデータ!$H$12:$H$1011,J95)</f>
        <v>5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6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3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3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2</v>
      </c>
      <c r="O96" s="88">
        <f>SUMIFS(ローデータ!$P$12:$P$1011,ローデータ!$B$12:$B$1011,1,ローデータ!$G$12:$G$1011,$G$4,ローデータ!$K$12:$K$1011,$B$21,ローデータ!$H$12:$H$1011,J96)</f>
        <v>1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4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3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1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1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2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2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2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2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1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1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2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51</v>
      </c>
      <c r="K101" s="141"/>
      <c r="L101" s="103">
        <f>SUM(L92:L100)</f>
        <v>1</v>
      </c>
      <c r="M101" s="103">
        <f>SUM(M92:M100)</f>
        <v>15</v>
      </c>
      <c r="N101" s="103">
        <f>SUM(N92:N100)</f>
        <v>10</v>
      </c>
      <c r="O101" s="103">
        <f>SUM(O92:O100)</f>
        <v>4</v>
      </c>
      <c r="P101" s="103">
        <f>SUM(P92:P100)</f>
        <v>0</v>
      </c>
      <c r="Q101" s="103">
        <f t="shared" si="3"/>
        <v>30</v>
      </c>
    </row>
    <row r="102" spans="1:17" ht="14.1" customHeight="1" x14ac:dyDescent="0.15">
      <c r="A102" s="140" t="s">
        <v>51</v>
      </c>
      <c r="B102" s="141"/>
      <c r="C102" s="56">
        <f>SUM(C93:C101)</f>
        <v>25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25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6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6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4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1</v>
      </c>
      <c r="O110" s="109">
        <f>SUMIFS(ローデータ!$Y$12:$Y$1011,ローデータ!$B$12:$B$1011,1,ローデータ!$G$12:$G$1011,$G$4,ローデータ!$K$12:$K$1011,$D$21,ローデータ!$H$12:$H$1011,H110)</f>
        <v>2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7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2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2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2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2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1</v>
      </c>
      <c r="F113" s="110">
        <f t="shared" si="6"/>
        <v>2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2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2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9</v>
      </c>
      <c r="D118" s="109">
        <f t="shared" ref="D118:E118" si="7">SUM(D109:D117)</f>
        <v>0</v>
      </c>
      <c r="E118" s="109">
        <f t="shared" si="7"/>
        <v>1</v>
      </c>
      <c r="F118" s="109">
        <f>SUM(C118:E118)</f>
        <v>10</v>
      </c>
      <c r="G118" s="78"/>
      <c r="H118" s="313" t="s">
        <v>51</v>
      </c>
      <c r="I118" s="315"/>
      <c r="J118" s="109">
        <f t="shared" ref="J118:P118" si="8">SUM(J109:J117)</f>
        <v>2</v>
      </c>
      <c r="K118" s="109">
        <f t="shared" si="8"/>
        <v>4</v>
      </c>
      <c r="L118" s="109">
        <f t="shared" si="8"/>
        <v>0</v>
      </c>
      <c r="M118" s="109">
        <f t="shared" si="8"/>
        <v>0</v>
      </c>
      <c r="N118" s="109">
        <f t="shared" si="8"/>
        <v>1</v>
      </c>
      <c r="O118" s="109">
        <f t="shared" si="8"/>
        <v>4</v>
      </c>
      <c r="P118" s="109">
        <f t="shared" si="8"/>
        <v>0</v>
      </c>
      <c r="Q118" s="109">
        <f t="shared" si="5"/>
        <v>11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17</v>
      </c>
      <c r="D123" s="261"/>
      <c r="E123" s="261"/>
      <c r="F123" s="261"/>
      <c r="G123" s="262"/>
      <c r="H123" s="390" t="s">
        <v>51</v>
      </c>
      <c r="I123" s="266" t="s">
        <v>14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2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2</v>
      </c>
      <c r="I129" s="115">
        <f>COUNTIFS(ローデータ!$B$12:$B$1011,1,ローデータ!$G$12:$G$1011,$G$4,ローデータ!$K$12:$K$1011,$F$21,ローデータ!$S$12:$S$1011,$I$124,ローデータ!$H$12:$H$1011,A129)</f>
        <v>2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2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1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1</v>
      </c>
      <c r="I133" s="115">
        <f>COUNTIFS(ローデータ!$B$12:$B$1011,1,ローデータ!$G$12:$G$1011,$G$4,ローデータ!$K$12:$K$1011,$F$21,ローデータ!$S$12:$S$1011,$I$124,ローデータ!$H$12:$H$1011,A133)</f>
        <v>1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1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3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3</v>
      </c>
      <c r="I136" s="111">
        <f>SUM(I127:I135)</f>
        <v>3</v>
      </c>
      <c r="J136" s="109">
        <f>SUM(J127:J135)</f>
        <v>0</v>
      </c>
      <c r="K136" s="109">
        <f>SUM(K127:K135)</f>
        <v>0</v>
      </c>
      <c r="L136" s="109">
        <f t="shared" si="9"/>
        <v>3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1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2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2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3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5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1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1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1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1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1</v>
      </c>
      <c r="D152" s="56">
        <f>SUM(D143:D151)</f>
        <v>2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3</v>
      </c>
      <c r="I152" s="56">
        <f t="shared" ref="I152:O152" si="15">SUM(I143:I151)</f>
        <v>0</v>
      </c>
      <c r="J152" s="56">
        <f t="shared" si="15"/>
        <v>3</v>
      </c>
      <c r="K152" s="56">
        <f t="shared" si="15"/>
        <v>0</v>
      </c>
      <c r="L152" s="56">
        <f t="shared" si="15"/>
        <v>0</v>
      </c>
      <c r="M152" s="56">
        <f t="shared" si="15"/>
        <v>3</v>
      </c>
      <c r="N152" s="56">
        <f t="shared" si="15"/>
        <v>0</v>
      </c>
      <c r="O152" s="56">
        <f t="shared" si="15"/>
        <v>0</v>
      </c>
      <c r="P152" s="56">
        <f t="shared" si="13"/>
        <v>6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25</v>
      </c>
      <c r="G159" s="213"/>
      <c r="H159" s="211">
        <f>COUNTIFS(ローデータ!$B$12:$B$1011,1,ローデータ!$G$12:$G$1011,$G$4,ローデータ!$I$12:$I$1011,$C$14,ローデータ!$K$12:$K$1011,H157)</f>
        <v>10</v>
      </c>
      <c r="I159" s="213"/>
      <c r="J159" s="211">
        <f>COUNTIFS(ローデータ!$B$12:$B$1011,1,ローデータ!$G$12:$G$1011,$G$4,ローデータ!$I$12:$I$1011,$C$14,ローデータ!$K$12:$K$1011,J157)</f>
        <v>3</v>
      </c>
      <c r="K159" s="212"/>
      <c r="L159" s="213"/>
      <c r="M159" s="56">
        <f t="shared" ref="M159:M171" si="16">SUM(F159:L159)</f>
        <v>38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25</v>
      </c>
      <c r="G171" s="213"/>
      <c r="H171" s="211">
        <f>SUM(H159:I170)</f>
        <v>10</v>
      </c>
      <c r="I171" s="213"/>
      <c r="J171" s="211">
        <f>SUM(J159:L170)</f>
        <v>3</v>
      </c>
      <c r="K171" s="212"/>
      <c r="L171" s="213"/>
      <c r="M171" s="56">
        <f t="shared" si="16"/>
        <v>38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25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25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25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25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1</v>
      </c>
      <c r="G198" s="90">
        <f>SUMIFS(ローデータ!N12:N1011,ローデータ!$B$12:$B$1011,1,ローデータ!$G$12:$G$1011,$G$4,ローデータ!$I$12:$I$1011,$C$14,ローデータ!$K$12:$K$1011,$B$21)</f>
        <v>15</v>
      </c>
      <c r="H198" s="90">
        <f>SUMIFS(ローデータ!O12:O1011,ローデータ!$B$12:$B$1011,1,ローデータ!$G$12:$G$1011,$G$4,ローデータ!$I$12:$I$1011,$C$14,ローデータ!$K$12:$K$1011,$B$21)</f>
        <v>10</v>
      </c>
      <c r="I198" s="90">
        <f>SUMIFS(ローデータ!P12:P1011,ローデータ!$B$12:$B$1011,1,ローデータ!$G$12:$G$1011,$G$4,ローデータ!$I$12:$I$1011,$C$14,ローデータ!$K$12:$K$1011,$B$21)</f>
        <v>4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30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1</v>
      </c>
      <c r="G210" s="95">
        <f t="shared" ref="G210:I210" si="19">SUM(G198:G209)</f>
        <v>15</v>
      </c>
      <c r="H210" s="95">
        <f>SUM(H198:H209)</f>
        <v>10</v>
      </c>
      <c r="I210" s="95">
        <f t="shared" si="19"/>
        <v>4</v>
      </c>
      <c r="J210" s="95">
        <f>SUM(J198:J209)</f>
        <v>0</v>
      </c>
      <c r="K210" s="119">
        <f t="shared" si="18"/>
        <v>30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9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1</v>
      </c>
      <c r="I216" s="56">
        <f>SUM(F216:H216)</f>
        <v>10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9</v>
      </c>
      <c r="G228" s="56">
        <f>SUM(G216:G227)</f>
        <v>0</v>
      </c>
      <c r="H228" s="56">
        <f>SUM(H216:H227)</f>
        <v>1</v>
      </c>
      <c r="I228" s="56">
        <f t="shared" si="20"/>
        <v>10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2</v>
      </c>
      <c r="G234" s="90">
        <f>SUMIFS(ローデータ!U12:U1011,ローデータ!$B$12:$B$1011,1,ローデータ!$G$12:$G$1011,$G$4,ローデータ!$I$12:$I$1011,$C$14,ローデータ!$K$12:$K$1011,$D$21)</f>
        <v>4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1</v>
      </c>
      <c r="K234" s="90">
        <f>SUMIFS(ローデータ!Y12:Y1011,ローデータ!$B$12:$B$1011,1,ローデータ!$G$12:$G$1011,$G$4,ローデータ!$I$12:$I$1011,$C$14,ローデータ!$K$12:$K$1011,$D$21)</f>
        <v>4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11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2</v>
      </c>
      <c r="G246" s="95">
        <f t="shared" ref="G246:L246" si="22">SUM(G234:G245)</f>
        <v>4</v>
      </c>
      <c r="H246" s="95">
        <f t="shared" si="22"/>
        <v>0</v>
      </c>
      <c r="I246" s="95">
        <f>SUM(I234:I245)</f>
        <v>0</v>
      </c>
      <c r="J246" s="95">
        <f t="shared" si="22"/>
        <v>1</v>
      </c>
      <c r="K246" s="95">
        <f>SUM(K234:K245)</f>
        <v>4</v>
      </c>
      <c r="L246" s="95">
        <f t="shared" si="22"/>
        <v>0</v>
      </c>
      <c r="M246" s="56">
        <f t="shared" si="21"/>
        <v>11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17</v>
      </c>
      <c r="G250" s="261"/>
      <c r="H250" s="261"/>
      <c r="I250" s="261"/>
      <c r="J250" s="262"/>
      <c r="K250" s="263" t="s">
        <v>51</v>
      </c>
      <c r="L250" s="266" t="s">
        <v>14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3</v>
      </c>
      <c r="L266" s="95">
        <f>SUM(L254:L265)</f>
        <v>3</v>
      </c>
      <c r="M266" s="95">
        <f>SUM(M254:M265)</f>
        <v>0</v>
      </c>
      <c r="N266" s="95">
        <f>SUM(N254:N265)</f>
        <v>0</v>
      </c>
      <c r="O266" s="56">
        <f>SUM(L266:N266)</f>
        <v>3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1</v>
      </c>
      <c r="G272" s="90">
        <f>SUMIFS(ローデータ!N86:N1085,ローデータ!$B$12:$B$1011,1,ローデータ!$G$12:$G$1011,$G$4,ローデータ!$I$12:$I$1011,$C$14,ローデータ!$K$12:$K$1011,$F$21)</f>
        <v>3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4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3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3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6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1</v>
      </c>
      <c r="G284" s="56">
        <f t="shared" ref="G284:J284" si="28">SUM(G272:G283)</f>
        <v>3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4</v>
      </c>
      <c r="L284" s="95">
        <f>SUM(L272:L283)</f>
        <v>0</v>
      </c>
      <c r="M284" s="95">
        <f t="shared" ref="M284:R284" si="29">SUM(M272:M283)</f>
        <v>3</v>
      </c>
      <c r="N284" s="95">
        <f t="shared" si="29"/>
        <v>0</v>
      </c>
      <c r="O284" s="95">
        <f t="shared" si="29"/>
        <v>0</v>
      </c>
      <c r="P284" s="95">
        <f t="shared" si="29"/>
        <v>3</v>
      </c>
      <c r="Q284" s="95">
        <f t="shared" si="29"/>
        <v>0</v>
      </c>
      <c r="R284" s="95">
        <f t="shared" si="29"/>
        <v>0</v>
      </c>
      <c r="S284" s="56">
        <f t="shared" si="27"/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16" sqref="AL1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1</v>
      </c>
      <c r="AK5" s="80">
        <v>0</v>
      </c>
      <c r="AL5" s="80">
        <v>0</v>
      </c>
      <c r="AM5" s="80">
        <v>0</v>
      </c>
      <c r="AN5" s="133">
        <v>0</v>
      </c>
      <c r="AO5" s="134">
        <v>1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4</v>
      </c>
      <c r="C3" s="147" t="s">
        <v>5</v>
      </c>
      <c r="D3" s="147" t="s">
        <v>6</v>
      </c>
      <c r="E3" s="147" t="s">
        <v>9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24</v>
      </c>
      <c r="E4" s="121" t="str">
        <f>ローデータ!E4</f>
        <v>火</v>
      </c>
      <c r="G4" s="145">
        <v>13</v>
      </c>
      <c r="H4" s="147" t="s">
        <v>54</v>
      </c>
      <c r="K4" s="228">
        <f>COUNTIFS(ローデータ!B12:B1011,1,ローデータ!G12:G1011,$G$4)</f>
        <v>25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12</v>
      </c>
      <c r="D10" s="56">
        <f>COUNTIFS(ローデータ!$B$12:$B$1011,1,ローデータ!$G$12:$G$1011,$G$4,ローデータ!$H$12:$H$1011,D8)</f>
        <v>3</v>
      </c>
      <c r="E10" s="56">
        <f>COUNTIFS(ローデータ!$B$12:$B$1011,1,ローデータ!$G$12:$G$1011,$G$4,ローデータ!$H$12:$H$1011,E8)</f>
        <v>2</v>
      </c>
      <c r="F10" s="56">
        <f>COUNTIFS(ローデータ!$B$12:$B$1011,1,ローデータ!$G$12:$G$1011,$G$4,ローデータ!$H$12:$H$1011,F8)</f>
        <v>2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4</v>
      </c>
      <c r="J10" s="56">
        <f>COUNTIFS(ローデータ!$B$12:$B$1011,1,ローデータ!$G$12:$G$1011,$G$4,ローデータ!$H$12:$H$1011,J8)</f>
        <v>0</v>
      </c>
      <c r="K10" s="56">
        <f>SUM(B10:J10)</f>
        <v>25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25</v>
      </c>
      <c r="D16" s="56">
        <f>SUM(B16:C16)</f>
        <v>25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16</v>
      </c>
      <c r="C23" s="213"/>
      <c r="D23" s="211">
        <f>COUNTIFS(ローデータ!$B$12:$B$1011,1,ローデータ!$G$12:$G$1011,$G$4,ローデータ!$K$12:$K$1011,D21)</f>
        <v>5</v>
      </c>
      <c r="E23" s="213"/>
      <c r="F23" s="211">
        <f>COUNTIFS(ローデータ!$B$12:$B$1011,1,ローデータ!$G$12:$G$1011,$G$4,ローデータ!$K$12:$K$1011,F21)</f>
        <v>4</v>
      </c>
      <c r="G23" s="212"/>
      <c r="H23" s="213"/>
      <c r="I23" s="56">
        <f>SUM(B23:H23)</f>
        <v>25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3</v>
      </c>
      <c r="K29" s="86">
        <f>SUMIFS(ローデータ!N12:N1011,ローデータ!$B$12:$B$1011,1,ローデータ!$G$12:$G$1011,$G$4,ローデータ!$K$12:$K$1011,$B$21)</f>
        <v>12</v>
      </c>
      <c r="L29" s="86">
        <f>SUMIFS(ローデータ!O12:O1011,ローデータ!$B$12:$B$1011,1,ローデータ!$G$12:$G$1011,$G$4,ローデータ!$K$12:$K$1011,$B$21)</f>
        <v>4</v>
      </c>
      <c r="M29" s="86">
        <f>SUMIFS(ローデータ!P12:P1011,ローデータ!$B$12:$B$1011,1,ローデータ!$G$12:$G$1011,$G$4,ローデータ!$K$12:$K$1011,$B$21)</f>
        <v>2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21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15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16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5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5</v>
      </c>
      <c r="I36" s="148" t="s">
        <v>52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2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2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6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17</v>
      </c>
      <c r="C40" s="261"/>
      <c r="D40" s="261"/>
      <c r="E40" s="261"/>
      <c r="F40" s="262"/>
      <c r="G40" s="263" t="s">
        <v>51</v>
      </c>
      <c r="H40" s="266" t="s">
        <v>14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4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4</v>
      </c>
      <c r="H44" s="89">
        <f>COUNTIFS(ローデータ!$B$12:$B$1011,1,ローデータ!$G$12:$G$1011,$G$4,ローデータ!$K$12:$K$1011,$F$21,ローデータ!$S$12:$S$1011,H41)</f>
        <v>4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4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4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4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4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3</v>
      </c>
      <c r="M50" s="91">
        <f>SUMIFS(ローデータ!Y12:Y1011,ローデータ!$B$12:$B$1011,1,ローデータ!$G$12:$G$1011,$G$4,ローデータ!$K$12:$K$1011,$F$21)</f>
        <v>1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8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1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12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12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3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3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2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2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2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2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1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4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4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51</v>
      </c>
      <c r="B68" s="401"/>
      <c r="C68" s="100">
        <f>SUM(C59:C67)</f>
        <v>25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25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1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1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7</v>
      </c>
      <c r="D76" s="213"/>
      <c r="E76" s="211">
        <f>COUNTIFS(ローデータ!$B$12:$B$1011,1,ローデータ!$G$12:$G$1011,$G$4,ローデータ!$H$12:$H$1011,$A$76,ローデータ!$K$12:$K$1011,E73)</f>
        <v>2</v>
      </c>
      <c r="F76" s="213"/>
      <c r="G76" s="211">
        <f>COUNTIFS(ローデータ!$B$12:$B$1011,1,ローデータ!$G$12:$G$1011,$G$4,ローデータ!$H$12:$H$1011,$A$76,ローデータ!$K$12:$K$1011,G73)</f>
        <v>3</v>
      </c>
      <c r="H76" s="212"/>
      <c r="I76" s="212"/>
      <c r="J76" s="104">
        <f t="shared" si="2"/>
        <v>12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2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1</v>
      </c>
      <c r="H77" s="212"/>
      <c r="I77" s="212"/>
      <c r="J77" s="104">
        <f t="shared" si="2"/>
        <v>3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2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2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1</v>
      </c>
      <c r="D79" s="213"/>
      <c r="E79" s="211">
        <f>COUNTIFS(ローデータ!$B$12:$B$1011,1,ローデータ!$G$12:$G$1011,$G$4,ローデータ!$H$12:$H$1011,$A$79,ローデータ!$K$12:$K$1011,E73)</f>
        <v>1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2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1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1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3</v>
      </c>
      <c r="D82" s="213"/>
      <c r="E82" s="211">
        <f>COUNTIFS(ローデータ!$B$12:$B$1011,1,ローデータ!$G$12:$G$1011,$G$4,ローデータ!$H$12:$H$1011,$A$82,ローデータ!$K$12:$K$1011,E73)</f>
        <v>1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4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51</v>
      </c>
      <c r="B84" s="401"/>
      <c r="C84" s="402">
        <f>SUM(C75:D83)</f>
        <v>16</v>
      </c>
      <c r="D84" s="403"/>
      <c r="E84" s="402">
        <f>SUM(E75:F83)</f>
        <v>5</v>
      </c>
      <c r="F84" s="403"/>
      <c r="G84" s="404">
        <f>SUM(G75:I83)</f>
        <v>4</v>
      </c>
      <c r="H84" s="404"/>
      <c r="I84" s="402"/>
      <c r="J84" s="106">
        <f t="shared" si="2"/>
        <v>25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1</v>
      </c>
      <c r="M93" s="88">
        <f>SUMIFS(ローデータ!$N$12:$N$1011,ローデータ!$B$12:$B$1011,1,ローデータ!$G$12:$G$1011,$G$4,ローデータ!$K$12:$K$1011,$B$21,ローデータ!$H$12:$H$1011,J93)</f>
        <v>6</v>
      </c>
      <c r="N93" s="88">
        <f>SUMIFS(ローデータ!$O$12:$O$1011,ローデータ!$B$12:$B$1011,1,ローデータ!$G$12:$G$1011,$G$4,ローデータ!$K$12:$K$1011,$B$21,ローデータ!$H$12:$H$1011,J93)</f>
        <v>1</v>
      </c>
      <c r="O93" s="88">
        <f>SUMIFS(ローデータ!$P$12:$P$1011,ローデータ!$B$12:$B$1011,1,ローデータ!$G$12:$G$1011,$G$4,ローデータ!$K$12:$K$1011,$B$21,ローデータ!$H$12:$H$1011,J93)</f>
        <v>1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9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7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7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1</v>
      </c>
      <c r="N94" s="88">
        <f>SUMIFS(ローデータ!$O$12:$O$1011,ローデータ!$B$12:$B$1011,1,ローデータ!$G$12:$G$1011,$G$4,ローデータ!$K$12:$K$1011,$B$21,ローデータ!$H$12:$H$1011,J94)</f>
        <v>2</v>
      </c>
      <c r="O94" s="88">
        <f>SUMIFS(ローデータ!$P$12:$P$1011,ローデータ!$B$12:$B$1011,1,ローデータ!$G$12:$G$1011,$G$4,ローデータ!$K$12:$K$1011,$B$21,ローデータ!$H$12:$H$1011,J94)</f>
        <v>1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4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2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2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1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1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1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1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2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2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3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1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3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51</v>
      </c>
      <c r="K101" s="141"/>
      <c r="L101" s="103">
        <f>SUM(L92:L100)</f>
        <v>3</v>
      </c>
      <c r="M101" s="103">
        <f>SUM(M92:M100)</f>
        <v>12</v>
      </c>
      <c r="N101" s="103">
        <f>SUM(N92:N100)</f>
        <v>4</v>
      </c>
      <c r="O101" s="103">
        <f>SUM(O92:O100)</f>
        <v>2</v>
      </c>
      <c r="P101" s="103">
        <f>SUM(P92:P100)</f>
        <v>0</v>
      </c>
      <c r="Q101" s="103">
        <f t="shared" si="3"/>
        <v>21</v>
      </c>
    </row>
    <row r="102" spans="1:17" ht="14.1" customHeight="1" x14ac:dyDescent="0.15">
      <c r="A102" s="140" t="s">
        <v>51</v>
      </c>
      <c r="B102" s="141"/>
      <c r="C102" s="56">
        <f>SUM(C93:C101)</f>
        <v>15</v>
      </c>
      <c r="D102" s="56">
        <f>SUM(D93:D101)</f>
        <v>1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16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1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1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1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1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2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2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2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2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1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1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1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5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5</v>
      </c>
      <c r="G118" s="78"/>
      <c r="H118" s="313" t="s">
        <v>51</v>
      </c>
      <c r="I118" s="315"/>
      <c r="J118" s="109">
        <f t="shared" ref="J118:P118" si="8">SUM(J109:J117)</f>
        <v>1</v>
      </c>
      <c r="K118" s="109">
        <f t="shared" si="8"/>
        <v>1</v>
      </c>
      <c r="L118" s="109">
        <f t="shared" si="8"/>
        <v>2</v>
      </c>
      <c r="M118" s="109">
        <f t="shared" si="8"/>
        <v>0</v>
      </c>
      <c r="N118" s="109">
        <f t="shared" si="8"/>
        <v>0</v>
      </c>
      <c r="O118" s="109">
        <f t="shared" si="8"/>
        <v>2</v>
      </c>
      <c r="P118" s="109">
        <f t="shared" si="8"/>
        <v>0</v>
      </c>
      <c r="Q118" s="109">
        <f t="shared" si="5"/>
        <v>6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17</v>
      </c>
      <c r="D123" s="261"/>
      <c r="E123" s="261"/>
      <c r="F123" s="261"/>
      <c r="G123" s="262"/>
      <c r="H123" s="390" t="s">
        <v>51</v>
      </c>
      <c r="I123" s="266" t="s">
        <v>14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3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3</v>
      </c>
      <c r="I128" s="115">
        <f>COUNTIFS(ローデータ!$B$12:$B$1011,1,ローデータ!$G$12:$G$1011,$G$4,ローデータ!$K$12:$K$1011,$F$21,ローデータ!$S$12:$S$1011,$I$124,ローデータ!$H$12:$H$1011,A128)</f>
        <v>3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3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4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4</v>
      </c>
      <c r="I136" s="111">
        <f>SUM(I127:I135)</f>
        <v>4</v>
      </c>
      <c r="J136" s="109">
        <f>SUM(J127:J135)</f>
        <v>0</v>
      </c>
      <c r="K136" s="109">
        <f>SUM(K127:K135)</f>
        <v>0</v>
      </c>
      <c r="L136" s="109">
        <f t="shared" si="9"/>
        <v>4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3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3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4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3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7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1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0</v>
      </c>
      <c r="D152" s="56">
        <f>SUM(D143:D151)</f>
        <v>4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4</v>
      </c>
      <c r="I152" s="56">
        <f t="shared" ref="I152:O152" si="15">SUM(I143:I151)</f>
        <v>0</v>
      </c>
      <c r="J152" s="56">
        <f t="shared" si="15"/>
        <v>4</v>
      </c>
      <c r="K152" s="56">
        <f t="shared" si="15"/>
        <v>0</v>
      </c>
      <c r="L152" s="56">
        <f t="shared" si="15"/>
        <v>0</v>
      </c>
      <c r="M152" s="56">
        <f t="shared" si="15"/>
        <v>3</v>
      </c>
      <c r="N152" s="56">
        <f t="shared" si="15"/>
        <v>1</v>
      </c>
      <c r="O152" s="56">
        <f t="shared" si="15"/>
        <v>0</v>
      </c>
      <c r="P152" s="56">
        <f t="shared" si="13"/>
        <v>8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16</v>
      </c>
      <c r="G159" s="213"/>
      <c r="H159" s="211">
        <f>COUNTIFS(ローデータ!$B$12:$B$1011,1,ローデータ!$G$12:$G$1011,$G$4,ローデータ!$I$12:$I$1011,$C$14,ローデータ!$K$12:$K$1011,H157)</f>
        <v>5</v>
      </c>
      <c r="I159" s="213"/>
      <c r="J159" s="211">
        <f>COUNTIFS(ローデータ!$B$12:$B$1011,1,ローデータ!$G$12:$G$1011,$G$4,ローデータ!$I$12:$I$1011,$C$14,ローデータ!$K$12:$K$1011,J157)</f>
        <v>4</v>
      </c>
      <c r="K159" s="212"/>
      <c r="L159" s="213"/>
      <c r="M159" s="56">
        <f t="shared" ref="M159:M171" si="16">SUM(F159:L159)</f>
        <v>25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16</v>
      </c>
      <c r="G171" s="213"/>
      <c r="H171" s="211">
        <f>SUM(H159:I170)</f>
        <v>5</v>
      </c>
      <c r="I171" s="213"/>
      <c r="J171" s="211">
        <f>SUM(J159:L170)</f>
        <v>4</v>
      </c>
      <c r="K171" s="212"/>
      <c r="L171" s="213"/>
      <c r="M171" s="56">
        <f t="shared" si="16"/>
        <v>25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15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16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15</v>
      </c>
      <c r="G191" s="56">
        <f>SUM(G179:G190)</f>
        <v>1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16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3</v>
      </c>
      <c r="G198" s="90">
        <f>SUMIFS(ローデータ!N12:N1011,ローデータ!$B$12:$B$1011,1,ローデータ!$G$12:$G$1011,$G$4,ローデータ!$I$12:$I$1011,$C$14,ローデータ!$K$12:$K$1011,$B$21)</f>
        <v>12</v>
      </c>
      <c r="H198" s="90">
        <f>SUMIFS(ローデータ!O12:O1011,ローデータ!$B$12:$B$1011,1,ローデータ!$G$12:$G$1011,$G$4,ローデータ!$I$12:$I$1011,$C$14,ローデータ!$K$12:$K$1011,$B$21)</f>
        <v>4</v>
      </c>
      <c r="I198" s="90">
        <f>SUMIFS(ローデータ!P12:P1011,ローデータ!$B$12:$B$1011,1,ローデータ!$G$12:$G$1011,$G$4,ローデータ!$I$12:$I$1011,$C$14,ローデータ!$K$12:$K$1011,$B$21)</f>
        <v>2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21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3</v>
      </c>
      <c r="G210" s="95">
        <f t="shared" ref="G210:I210" si="19">SUM(G198:G209)</f>
        <v>12</v>
      </c>
      <c r="H210" s="95">
        <f>SUM(H198:H209)</f>
        <v>4</v>
      </c>
      <c r="I210" s="95">
        <f t="shared" si="19"/>
        <v>2</v>
      </c>
      <c r="J210" s="95">
        <f>SUM(J198:J209)</f>
        <v>0</v>
      </c>
      <c r="K210" s="119">
        <f t="shared" si="18"/>
        <v>21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5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5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5</v>
      </c>
      <c r="G228" s="56">
        <f>SUM(G216:G227)</f>
        <v>0</v>
      </c>
      <c r="H228" s="56">
        <f>SUM(H216:H227)</f>
        <v>0</v>
      </c>
      <c r="I228" s="56">
        <f t="shared" si="20"/>
        <v>5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1</v>
      </c>
      <c r="H234" s="90">
        <f>SUMIFS(ローデータ!V12:V1011,ローデータ!$B$12:$B$1011,1,ローデータ!$G$12:$G$1011,$G$4,ローデータ!$I$12:$I$1011,$C$14,ローデータ!$K$12:$K$1011,$D$21)</f>
        <v>2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2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6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1</v>
      </c>
      <c r="G246" s="95">
        <f t="shared" ref="G246:L246" si="22">SUM(G234:G245)</f>
        <v>1</v>
      </c>
      <c r="H246" s="95">
        <f t="shared" si="22"/>
        <v>2</v>
      </c>
      <c r="I246" s="95">
        <f>SUM(I234:I245)</f>
        <v>0</v>
      </c>
      <c r="J246" s="95">
        <f t="shared" si="22"/>
        <v>0</v>
      </c>
      <c r="K246" s="95">
        <f>SUM(K234:K245)</f>
        <v>2</v>
      </c>
      <c r="L246" s="95">
        <f t="shared" si="22"/>
        <v>0</v>
      </c>
      <c r="M246" s="56">
        <f t="shared" si="21"/>
        <v>6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17</v>
      </c>
      <c r="G250" s="261"/>
      <c r="H250" s="261"/>
      <c r="I250" s="261"/>
      <c r="J250" s="262"/>
      <c r="K250" s="263" t="s">
        <v>51</v>
      </c>
      <c r="L250" s="266" t="s">
        <v>14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4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4</v>
      </c>
      <c r="L254" s="56">
        <f>COUNTIFS(ローデータ!$B$12:$B$1011,1,ローデータ!$G$12:$G$1011,$G$4,ローデータ!$I$12:$I$1011,$C$14,ローデータ!$K$12:$K$1011,$F$21,ローデータ!$S$12:$S$1011,L251)</f>
        <v>4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4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4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4</v>
      </c>
      <c r="L266" s="95">
        <f>SUM(L254:L265)</f>
        <v>4</v>
      </c>
      <c r="M266" s="95">
        <f>SUM(M254:M265)</f>
        <v>0</v>
      </c>
      <c r="N266" s="95">
        <f>SUM(N254:N265)</f>
        <v>0</v>
      </c>
      <c r="O266" s="56">
        <f>SUM(L266:N266)</f>
        <v>4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2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1</v>
      </c>
      <c r="K272" s="96">
        <f>SUM(F272:J272)</f>
        <v>3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4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3</v>
      </c>
      <c r="Q272" s="95">
        <f>SUMIFS(ローデータ!$Y$12:$Y$1011,ローデータ!$B$12:$B$1011,1,ローデータ!$G$12:$G$1011,$G$4,ローデータ!$I$12:$I$1011,$C$14,ローデータ!$K$12:$K$1011,$F$21)</f>
        <v>1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8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2</v>
      </c>
      <c r="H284" s="56">
        <f t="shared" si="28"/>
        <v>0</v>
      </c>
      <c r="I284" s="56">
        <f t="shared" si="28"/>
        <v>0</v>
      </c>
      <c r="J284" s="56">
        <f t="shared" si="28"/>
        <v>1</v>
      </c>
      <c r="K284" s="96">
        <f t="shared" si="26"/>
        <v>3</v>
      </c>
      <c r="L284" s="95">
        <f>SUM(L272:L283)</f>
        <v>0</v>
      </c>
      <c r="M284" s="95">
        <f t="shared" ref="M284:R284" si="29">SUM(M272:M283)</f>
        <v>4</v>
      </c>
      <c r="N284" s="95">
        <f t="shared" si="29"/>
        <v>0</v>
      </c>
      <c r="O284" s="95">
        <f t="shared" si="29"/>
        <v>0</v>
      </c>
      <c r="P284" s="95">
        <f t="shared" si="29"/>
        <v>3</v>
      </c>
      <c r="Q284" s="95">
        <f t="shared" si="29"/>
        <v>1</v>
      </c>
      <c r="R284" s="95">
        <f t="shared" si="29"/>
        <v>0</v>
      </c>
      <c r="S284" s="56">
        <f t="shared" si="27"/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2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1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4</v>
      </c>
      <c r="C3" s="147" t="s">
        <v>5</v>
      </c>
      <c r="D3" s="147" t="s">
        <v>6</v>
      </c>
      <c r="E3" s="147" t="s">
        <v>9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24</v>
      </c>
      <c r="E4" s="121" t="str">
        <f>ローデータ!E4</f>
        <v>火</v>
      </c>
      <c r="G4" s="145">
        <v>14</v>
      </c>
      <c r="H4" s="147" t="s">
        <v>54</v>
      </c>
      <c r="K4" s="228">
        <f>COUNTIFS(ローデータ!B12:B1011,1,ローデータ!G12:G1011,$G$4)</f>
        <v>56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13</v>
      </c>
      <c r="D10" s="56">
        <f>COUNTIFS(ローデータ!$B$12:$B$1011,1,ローデータ!$G$12:$G$1011,$G$4,ローデータ!$H$12:$H$1011,D8)</f>
        <v>12</v>
      </c>
      <c r="E10" s="56">
        <f>COUNTIFS(ローデータ!$B$12:$B$1011,1,ローデータ!$G$12:$G$1011,$G$4,ローデータ!$H$12:$H$1011,E8)</f>
        <v>12</v>
      </c>
      <c r="F10" s="56">
        <f>COUNTIFS(ローデータ!$B$12:$B$1011,1,ローデータ!$G$12:$G$1011,$G$4,ローデータ!$H$12:$H$1011,F8)</f>
        <v>10</v>
      </c>
      <c r="G10" s="56">
        <f>COUNTIFS(ローデータ!$B$12:$B$1011,1,ローデータ!$G$12:$G$1011,$G$4,ローデータ!$H$12:$H$1011,G8)</f>
        <v>4</v>
      </c>
      <c r="H10" s="56">
        <f>COUNTIFS(ローデータ!$B$12:$B$1011,1,ローデータ!$G$12:$G$1011,$G$4,ローデータ!$H$12:$H$1011,H8)</f>
        <v>3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0</v>
      </c>
      <c r="K10" s="56">
        <f>SUM(B10:J10)</f>
        <v>56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56</v>
      </c>
      <c r="D16" s="56">
        <f>SUM(B16:C16)</f>
        <v>56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27</v>
      </c>
      <c r="C23" s="213"/>
      <c r="D23" s="211">
        <f>COUNTIFS(ローデータ!$B$12:$B$1011,1,ローデータ!$G$12:$G$1011,$G$4,ローデータ!$K$12:$K$1011,D21)</f>
        <v>21</v>
      </c>
      <c r="E23" s="213"/>
      <c r="F23" s="211">
        <f>COUNTIFS(ローデータ!$B$12:$B$1011,1,ローデータ!$G$12:$G$1011,$G$4,ローデータ!$K$12:$K$1011,F21)</f>
        <v>8</v>
      </c>
      <c r="G23" s="212"/>
      <c r="H23" s="213"/>
      <c r="I23" s="56">
        <f>SUM(B23:H23)</f>
        <v>56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4</v>
      </c>
      <c r="K29" s="86">
        <f>SUMIFS(ローデータ!N12:N1011,ローデータ!$B$12:$B$1011,1,ローデータ!$G$12:$G$1011,$G$4,ローデータ!$K$12:$K$1011,$B$21)</f>
        <v>17</v>
      </c>
      <c r="L29" s="86">
        <f>SUMIFS(ローデータ!O12:O1011,ローデータ!$B$12:$B$1011,1,ローデータ!$G$12:$G$1011,$G$4,ローデータ!$K$12:$K$1011,$B$21)</f>
        <v>7</v>
      </c>
      <c r="M29" s="86">
        <f>SUMIFS(ローデータ!P12:P1011,ローデータ!$B$12:$B$1011,1,ローデータ!$G$12:$G$1011,$G$4,ローデータ!$K$12:$K$1011,$B$21)</f>
        <v>3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31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26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1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27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20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1</v>
      </c>
      <c r="E36" s="56">
        <f>SUM(B36:D36)</f>
        <v>21</v>
      </c>
      <c r="I36" s="148" t="s">
        <v>52</v>
      </c>
      <c r="J36" s="56">
        <f>SUMIFS(ローデータ!T12:T1011,ローデータ!$B$12:$B$1011,1,ローデータ!$G$12:$G$1011,$G$4,ローデータ!$K$12:$K$1011,$D$21)</f>
        <v>3</v>
      </c>
      <c r="K36" s="56">
        <f>SUMIFS(ローデータ!U12:U1011,ローデータ!$B$12:$B$1011,1,ローデータ!$G$12:$G$1011,$G$4,ローデータ!$K$12:$K$1011,$D$21)</f>
        <v>10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9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24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17</v>
      </c>
      <c r="C40" s="261"/>
      <c r="D40" s="261"/>
      <c r="E40" s="261"/>
      <c r="F40" s="262"/>
      <c r="G40" s="263" t="s">
        <v>51</v>
      </c>
      <c r="H40" s="266" t="s">
        <v>14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7</v>
      </c>
      <c r="C44" s="86">
        <f>COUNTIFS(ローデータ!$B$12:$B$1011,1,ローデータ!$G$12:$G$1011,$G$4,ローデータ!$K$12:$K$1011,$F$21,ローデータ!$L$12:$L$1011,C41)</f>
        <v>1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8</v>
      </c>
      <c r="H44" s="89">
        <f>COUNTIFS(ローデータ!$B$12:$B$1011,1,ローデータ!$G$12:$G$1011,$G$4,ローデータ!$K$12:$K$1011,$F$21,ローデータ!$S$12:$S$1011,H41)</f>
        <v>7</v>
      </c>
      <c r="I44" s="90">
        <f>COUNTIFS(ローデータ!$B$12:$B$1011,1,ローデータ!$G$12:$G$1011,$G$4,ローデータ!$K$12:$K$1011,$F$21,ローデータ!$S$12:$S$1011,I41)</f>
        <v>1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8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6</v>
      </c>
      <c r="D50" s="91">
        <f>SUMIFS(ローデータ!O12:O1011,ローデータ!$B$12:$B$1011,1,ローデータ!$G$12:$G$1011,$G$4,ローデータ!$K$12:$K$1011,$F$21)</f>
        <v>2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8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6</v>
      </c>
      <c r="J50" s="91">
        <f>SUMIFS(ローデータ!V12:V1011,ローデータ!$B$12:$B$1011,1,ローデータ!$G$12:$G$1011,$G$4,ローデータ!$K$12:$K$1011,$F$21)</f>
        <v>3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4</v>
      </c>
      <c r="M50" s="91">
        <f>SUMIFS(ローデータ!Y12:Y1011,ローデータ!$B$12:$B$1011,1,ローデータ!$G$12:$G$1011,$G$4,ローデータ!$K$12:$K$1011,$F$21)</f>
        <v>1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14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13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13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12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12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12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12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10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10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4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4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3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3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2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51</v>
      </c>
      <c r="B68" s="401"/>
      <c r="C68" s="100">
        <f>SUM(C59:C67)</f>
        <v>56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56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5</v>
      </c>
      <c r="D76" s="213"/>
      <c r="E76" s="211">
        <f>COUNTIFS(ローデータ!$B$12:$B$1011,1,ローデータ!$G$12:$G$1011,$G$4,ローデータ!$H$12:$H$1011,$A$76,ローデータ!$K$12:$K$1011,E73)</f>
        <v>5</v>
      </c>
      <c r="F76" s="213"/>
      <c r="G76" s="211">
        <f>COUNTIFS(ローデータ!$B$12:$B$1011,1,ローデータ!$G$12:$G$1011,$G$4,ローデータ!$H$12:$H$1011,$A$76,ローデータ!$K$12:$K$1011,G73)</f>
        <v>3</v>
      </c>
      <c r="H76" s="212"/>
      <c r="I76" s="212"/>
      <c r="J76" s="104">
        <f t="shared" si="2"/>
        <v>13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7</v>
      </c>
      <c r="D77" s="213"/>
      <c r="E77" s="211">
        <f>COUNTIFS(ローデータ!$B$12:$B$1011,1,ローデータ!$G$12:$G$1011,$G$4,ローデータ!$H$12:$H$1011,$A$77,ローデータ!$K$12:$K$1011,E73)</f>
        <v>4</v>
      </c>
      <c r="F77" s="213"/>
      <c r="G77" s="211">
        <f>COUNTIFS(ローデータ!$B$12:$B$1011,1,ローデータ!$G$12:$G$1011,$G$4,ローデータ!$H$12:$H$1011,$A$77,ローデータ!$K$12:$K$1011,G73)</f>
        <v>1</v>
      </c>
      <c r="H77" s="212"/>
      <c r="I77" s="212"/>
      <c r="J77" s="104">
        <f t="shared" si="2"/>
        <v>12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6</v>
      </c>
      <c r="D78" s="213"/>
      <c r="E78" s="211">
        <f>COUNTIFS(ローデータ!$B$12:$B$1011,1,ローデータ!$G$12:$G$1011,$G$4,ローデータ!$H$12:$H$1011,$A$78,ローデータ!$K$12:$K$1011,E73)</f>
        <v>3</v>
      </c>
      <c r="F78" s="213"/>
      <c r="G78" s="211">
        <f>COUNTIFS(ローデータ!$B$12:$B$1011,1,ローデータ!$G$12:$G$1011,$G$4,ローデータ!$H$12:$H$1011,$A$78,ローデータ!$K$12:$K$1011,G73)</f>
        <v>3</v>
      </c>
      <c r="H78" s="212"/>
      <c r="I78" s="212"/>
      <c r="J78" s="104">
        <f t="shared" si="2"/>
        <v>12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5</v>
      </c>
      <c r="D79" s="213"/>
      <c r="E79" s="211">
        <f>COUNTIFS(ローデータ!$B$12:$B$1011,1,ローデータ!$G$12:$G$1011,$G$4,ローデータ!$H$12:$H$1011,$A$79,ローデータ!$K$12:$K$1011,E73)</f>
        <v>4</v>
      </c>
      <c r="F79" s="213"/>
      <c r="G79" s="211">
        <f>COUNTIFS(ローデータ!$B$12:$B$1011,1,ローデータ!$G$12:$G$1011,$G$4,ローデータ!$H$12:$H$1011,$A$79,ローデータ!$K$12:$K$1011,G73)</f>
        <v>1</v>
      </c>
      <c r="H79" s="212"/>
      <c r="I79" s="212"/>
      <c r="J79" s="104">
        <f t="shared" si="2"/>
        <v>10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3</v>
      </c>
      <c r="D80" s="213"/>
      <c r="E80" s="211">
        <f>COUNTIFS(ローデータ!$B$12:$B$1011,1,ローデータ!$G$12:$G$1011,$G$4,ローデータ!$H$12:$H$1011,$A$80,ローデータ!$K$12:$K$1011,E73)</f>
        <v>1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4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1</v>
      </c>
      <c r="D81" s="213"/>
      <c r="E81" s="211">
        <f>COUNTIFS(ローデータ!$B$12:$B$1011,1,ローデータ!$G$12:$G$1011,$G$4,ローデータ!$H$12:$H$1011,$A$81,ローデータ!$K$12:$K$1011,E73)</f>
        <v>2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3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2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2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51</v>
      </c>
      <c r="B84" s="401"/>
      <c r="C84" s="402">
        <f>SUM(C75:D83)</f>
        <v>27</v>
      </c>
      <c r="D84" s="403"/>
      <c r="E84" s="402">
        <f>SUM(E75:F83)</f>
        <v>21</v>
      </c>
      <c r="F84" s="403"/>
      <c r="G84" s="404">
        <f>SUM(G75:I83)</f>
        <v>8</v>
      </c>
      <c r="H84" s="404"/>
      <c r="I84" s="402"/>
      <c r="J84" s="106">
        <f t="shared" si="2"/>
        <v>56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4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1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5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5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5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7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1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9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7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7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3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7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6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6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4</v>
      </c>
      <c r="N96" s="88">
        <f>SUMIFS(ローデータ!$O$12:$O$1011,ローデータ!$B$12:$B$1011,1,ローデータ!$G$12:$G$1011,$G$4,ローデータ!$K$12:$K$1011,$B$21,ローデータ!$H$12:$H$1011,J96)</f>
        <v>2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6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4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1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5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1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3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3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3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1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1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51</v>
      </c>
      <c r="K101" s="141"/>
      <c r="L101" s="103">
        <f>SUM(L92:L100)</f>
        <v>4</v>
      </c>
      <c r="M101" s="103">
        <f>SUM(M92:M100)</f>
        <v>17</v>
      </c>
      <c r="N101" s="103">
        <f>SUM(N92:N100)</f>
        <v>7</v>
      </c>
      <c r="O101" s="103">
        <f>SUM(O92:O100)</f>
        <v>3</v>
      </c>
      <c r="P101" s="103">
        <f>SUM(P92:P100)</f>
        <v>0</v>
      </c>
      <c r="Q101" s="103">
        <f t="shared" si="3"/>
        <v>31</v>
      </c>
    </row>
    <row r="102" spans="1:17" ht="14.1" customHeight="1" x14ac:dyDescent="0.15">
      <c r="A102" s="140" t="s">
        <v>51</v>
      </c>
      <c r="B102" s="141"/>
      <c r="C102" s="56">
        <f>SUM(C93:C101)</f>
        <v>26</v>
      </c>
      <c r="D102" s="56">
        <f>SUM(D93:D101)</f>
        <v>0</v>
      </c>
      <c r="E102" s="56">
        <f>SUM(E93:E101)</f>
        <v>0</v>
      </c>
      <c r="F102" s="56">
        <f>SUM(F93:F101)</f>
        <v>1</v>
      </c>
      <c r="G102" s="56">
        <f>SUM(G93:G101)</f>
        <v>0</v>
      </c>
      <c r="H102" s="56">
        <f t="shared" si="4"/>
        <v>27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5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5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5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1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7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4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4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2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2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4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3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3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2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2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4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3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1</v>
      </c>
      <c r="F113" s="110">
        <f t="shared" si="6"/>
        <v>4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1</v>
      </c>
      <c r="K113" s="109">
        <f>SUMIFS(ローデータ!$U$12:$U$1011,ローデータ!$B$12:$B$1011,1,ローデータ!$G$12:$G$1011,$G$4,ローデータ!$K$12:$K$1011,$D$21,ローデータ!$H$12:$H$1011,H113)</f>
        <v>2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1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4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1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1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2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2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1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1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2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2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2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1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1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2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20</v>
      </c>
      <c r="D118" s="109">
        <f t="shared" ref="D118:E118" si="7">SUM(D109:D117)</f>
        <v>0</v>
      </c>
      <c r="E118" s="109">
        <f t="shared" si="7"/>
        <v>1</v>
      </c>
      <c r="F118" s="109">
        <f>SUM(C118:E118)</f>
        <v>21</v>
      </c>
      <c r="G118" s="78"/>
      <c r="H118" s="313" t="s">
        <v>51</v>
      </c>
      <c r="I118" s="315"/>
      <c r="J118" s="109">
        <f t="shared" ref="J118:P118" si="8">SUM(J109:J117)</f>
        <v>3</v>
      </c>
      <c r="K118" s="109">
        <f t="shared" si="8"/>
        <v>10</v>
      </c>
      <c r="L118" s="109">
        <f t="shared" si="8"/>
        <v>1</v>
      </c>
      <c r="M118" s="109">
        <f t="shared" si="8"/>
        <v>0</v>
      </c>
      <c r="N118" s="109">
        <f t="shared" si="8"/>
        <v>1</v>
      </c>
      <c r="O118" s="109">
        <f t="shared" si="8"/>
        <v>9</v>
      </c>
      <c r="P118" s="109">
        <f t="shared" si="8"/>
        <v>0</v>
      </c>
      <c r="Q118" s="109">
        <f t="shared" si="5"/>
        <v>24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17</v>
      </c>
      <c r="D123" s="261"/>
      <c r="E123" s="261"/>
      <c r="F123" s="261"/>
      <c r="G123" s="262"/>
      <c r="H123" s="390" t="s">
        <v>51</v>
      </c>
      <c r="I123" s="266" t="s">
        <v>14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3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3</v>
      </c>
      <c r="I128" s="115">
        <f>COUNTIFS(ローデータ!$B$12:$B$1011,1,ローデータ!$G$12:$G$1011,$G$4,ローデータ!$K$12:$K$1011,$F$21,ローデータ!$S$12:$S$1011,$I$124,ローデータ!$H$12:$H$1011,A128)</f>
        <v>3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3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2</v>
      </c>
      <c r="D130" s="112">
        <f>COUNTIFS(ローデータ!$B$12:$B$1011,1,ローデータ!$G$12:$G$1011,$G$4,ローデータ!$K$12:$K$1011,$F$21,ローデータ!$L$12:$L$1011,$D$124,ローデータ!$H$12:$H$1011,A130)</f>
        <v>1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3</v>
      </c>
      <c r="I130" s="115">
        <f>COUNTIFS(ローデータ!$B$12:$B$1011,1,ローデータ!$G$12:$G$1011,$G$4,ローデータ!$K$12:$K$1011,$F$21,ローデータ!$S$12:$S$1011,$I$124,ローデータ!$H$12:$H$1011,A130)</f>
        <v>2</v>
      </c>
      <c r="J130" s="112">
        <f>COUNTIFS(ローデータ!$B$12:$B$1011,1,ローデータ!$G$12:$G$1011,$G$4,ローデータ!$K$12:$K$1011,$F$21,ローデータ!$S$12:$S$1011,$J$124,ローデータ!$H$12:$H$1011,A130)</f>
        <v>1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3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7</v>
      </c>
      <c r="D136" s="109">
        <f t="shared" ref="D136:G136" si="11">SUM(D127:D135)</f>
        <v>1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8</v>
      </c>
      <c r="I136" s="111">
        <f>SUM(I127:I135)</f>
        <v>7</v>
      </c>
      <c r="J136" s="109">
        <f>SUM(J127:J135)</f>
        <v>1</v>
      </c>
      <c r="K136" s="109">
        <f>SUM(K127:K135)</f>
        <v>0</v>
      </c>
      <c r="L136" s="109">
        <f t="shared" si="9"/>
        <v>8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3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3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3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3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6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1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2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1</v>
      </c>
      <c r="E146" s="91">
        <f>SUMIFS(ローデータ!$O$12:$O$1011,ローデータ!$B$12:$B$1011,1,ローデータ!$G$12:$G$1011,$G$4,ローデータ!$K$12:$K$1011,$F$21,ローデータ!$H$12:$H$1011,A146)</f>
        <v>2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3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1</v>
      </c>
      <c r="K146" s="91">
        <f>SUMIFS(ローデータ!$V$12:$V$1011,ローデータ!$B$12:$B$1011,1,ローデータ!$G$12:$G$1011,$G$4,ローデータ!$K$12:$K$1011,$F$21,ローデータ!$H$12:$H$1011,A146)</f>
        <v>3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1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5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1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1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1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0</v>
      </c>
      <c r="D152" s="56">
        <f>SUM(D143:D151)</f>
        <v>6</v>
      </c>
      <c r="E152" s="56">
        <f>SUM(E143:E151)</f>
        <v>2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8</v>
      </c>
      <c r="I152" s="56">
        <f t="shared" ref="I152:O152" si="15">SUM(I143:I151)</f>
        <v>0</v>
      </c>
      <c r="J152" s="56">
        <f t="shared" si="15"/>
        <v>6</v>
      </c>
      <c r="K152" s="56">
        <f t="shared" si="15"/>
        <v>3</v>
      </c>
      <c r="L152" s="56">
        <f t="shared" si="15"/>
        <v>0</v>
      </c>
      <c r="M152" s="56">
        <f t="shared" si="15"/>
        <v>4</v>
      </c>
      <c r="N152" s="56">
        <f t="shared" si="15"/>
        <v>1</v>
      </c>
      <c r="O152" s="56">
        <f t="shared" si="15"/>
        <v>0</v>
      </c>
      <c r="P152" s="56">
        <f t="shared" si="13"/>
        <v>14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27</v>
      </c>
      <c r="G159" s="213"/>
      <c r="H159" s="211">
        <f>COUNTIFS(ローデータ!$B$12:$B$1011,1,ローデータ!$G$12:$G$1011,$G$4,ローデータ!$I$12:$I$1011,$C$14,ローデータ!$K$12:$K$1011,H157)</f>
        <v>21</v>
      </c>
      <c r="I159" s="213"/>
      <c r="J159" s="211">
        <f>COUNTIFS(ローデータ!$B$12:$B$1011,1,ローデータ!$G$12:$G$1011,$G$4,ローデータ!$I$12:$I$1011,$C$14,ローデータ!$K$12:$K$1011,J157)</f>
        <v>8</v>
      </c>
      <c r="K159" s="212"/>
      <c r="L159" s="213"/>
      <c r="M159" s="56">
        <f t="shared" ref="M159:M171" si="16">SUM(F159:L159)</f>
        <v>56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27</v>
      </c>
      <c r="G171" s="213"/>
      <c r="H171" s="211">
        <f>SUM(H159:I170)</f>
        <v>21</v>
      </c>
      <c r="I171" s="213"/>
      <c r="J171" s="211">
        <f>SUM(J159:L170)</f>
        <v>8</v>
      </c>
      <c r="K171" s="212"/>
      <c r="L171" s="213"/>
      <c r="M171" s="56">
        <f t="shared" si="16"/>
        <v>56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26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1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27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26</v>
      </c>
      <c r="G191" s="56">
        <f>SUM(G179:G190)</f>
        <v>0</v>
      </c>
      <c r="H191" s="56">
        <f>SUM(H179:H190)</f>
        <v>0</v>
      </c>
      <c r="I191" s="56">
        <f>SUM(I179:I190)</f>
        <v>1</v>
      </c>
      <c r="J191" s="56">
        <f>SUM(J179:J190)</f>
        <v>0</v>
      </c>
      <c r="K191" s="107">
        <f t="shared" si="17"/>
        <v>27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4</v>
      </c>
      <c r="G198" s="90">
        <f>SUMIFS(ローデータ!N12:N1011,ローデータ!$B$12:$B$1011,1,ローデータ!$G$12:$G$1011,$G$4,ローデータ!$I$12:$I$1011,$C$14,ローデータ!$K$12:$K$1011,$B$21)</f>
        <v>17</v>
      </c>
      <c r="H198" s="90">
        <f>SUMIFS(ローデータ!O12:O1011,ローデータ!$B$12:$B$1011,1,ローデータ!$G$12:$G$1011,$G$4,ローデータ!$I$12:$I$1011,$C$14,ローデータ!$K$12:$K$1011,$B$21)</f>
        <v>7</v>
      </c>
      <c r="I198" s="90">
        <f>SUMIFS(ローデータ!P12:P1011,ローデータ!$B$12:$B$1011,1,ローデータ!$G$12:$G$1011,$G$4,ローデータ!$I$12:$I$1011,$C$14,ローデータ!$K$12:$K$1011,$B$21)</f>
        <v>3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31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4</v>
      </c>
      <c r="G210" s="95">
        <f t="shared" ref="G210:I210" si="19">SUM(G198:G209)</f>
        <v>17</v>
      </c>
      <c r="H210" s="95">
        <f>SUM(H198:H209)</f>
        <v>7</v>
      </c>
      <c r="I210" s="95">
        <f t="shared" si="19"/>
        <v>3</v>
      </c>
      <c r="J210" s="95">
        <f>SUM(J198:J209)</f>
        <v>0</v>
      </c>
      <c r="K210" s="119">
        <f t="shared" si="18"/>
        <v>31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20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1</v>
      </c>
      <c r="I216" s="56">
        <f>SUM(F216:H216)</f>
        <v>21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20</v>
      </c>
      <c r="G228" s="56">
        <f>SUM(G216:G227)</f>
        <v>0</v>
      </c>
      <c r="H228" s="56">
        <f>SUM(H216:H227)</f>
        <v>1</v>
      </c>
      <c r="I228" s="56">
        <f t="shared" si="20"/>
        <v>21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3</v>
      </c>
      <c r="G234" s="90">
        <f>SUMIFS(ローデータ!U12:U1011,ローデータ!$B$12:$B$1011,1,ローデータ!$G$12:$G$1011,$G$4,ローデータ!$I$12:$I$1011,$C$14,ローデータ!$K$12:$K$1011,$D$21)</f>
        <v>10</v>
      </c>
      <c r="H234" s="90">
        <f>SUMIFS(ローデータ!V12:V1011,ローデータ!$B$12:$B$1011,1,ローデータ!$G$12:$G$1011,$G$4,ローデータ!$I$12:$I$1011,$C$14,ローデータ!$K$12:$K$1011,$D$21)</f>
        <v>1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1</v>
      </c>
      <c r="K234" s="90">
        <f>SUMIFS(ローデータ!Y12:Y1011,ローデータ!$B$12:$B$1011,1,ローデータ!$G$12:$G$1011,$G$4,ローデータ!$I$12:$I$1011,$C$14,ローデータ!$K$12:$K$1011,$D$21)</f>
        <v>9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24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3</v>
      </c>
      <c r="G246" s="95">
        <f t="shared" ref="G246:L246" si="22">SUM(G234:G245)</f>
        <v>10</v>
      </c>
      <c r="H246" s="95">
        <f t="shared" si="22"/>
        <v>1</v>
      </c>
      <c r="I246" s="95">
        <f>SUM(I234:I245)</f>
        <v>0</v>
      </c>
      <c r="J246" s="95">
        <f t="shared" si="22"/>
        <v>1</v>
      </c>
      <c r="K246" s="95">
        <f>SUM(K234:K245)</f>
        <v>9</v>
      </c>
      <c r="L246" s="95">
        <f t="shared" si="22"/>
        <v>0</v>
      </c>
      <c r="M246" s="56">
        <f t="shared" si="21"/>
        <v>24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17</v>
      </c>
      <c r="G250" s="261"/>
      <c r="H250" s="261"/>
      <c r="I250" s="261"/>
      <c r="J250" s="262"/>
      <c r="K250" s="263" t="s">
        <v>51</v>
      </c>
      <c r="L250" s="266" t="s">
        <v>14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7</v>
      </c>
      <c r="G254" s="56">
        <f>COUNTIFS(ローデータ!$B$12:$B$1011,1,ローデータ!$G$12:$G$1011,$G$4,ローデータ!$I$12:$I$1011,$C$14,ローデータ!$K$12:$K$1011,$F$21,ローデータ!$L$12:$L$1011,G251)</f>
        <v>1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8</v>
      </c>
      <c r="L254" s="56">
        <f>COUNTIFS(ローデータ!$B$12:$B$1011,1,ローデータ!$G$12:$G$1011,$G$4,ローデータ!$I$12:$I$1011,$C$14,ローデータ!$K$12:$K$1011,$F$21,ローデータ!$S$12:$S$1011,L251)</f>
        <v>7</v>
      </c>
      <c r="M254" s="56">
        <f>COUNTIFS(ローデータ!$B$12:$B$1011,1,ローデータ!$G$12:$G$1011,$G$4,ローデータ!$I$12:$I$1011,$C$14,ローデータ!$K$12:$K$1011,$F$21,ローデータ!$S$12:$S$1011,M251)</f>
        <v>1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8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7</v>
      </c>
      <c r="G266" s="56">
        <f t="shared" ref="G266" si="25">SUM(G254:G265)</f>
        <v>1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8</v>
      </c>
      <c r="L266" s="95">
        <f>SUM(L254:L265)</f>
        <v>7</v>
      </c>
      <c r="M266" s="95">
        <f>SUM(M254:M265)</f>
        <v>1</v>
      </c>
      <c r="N266" s="95">
        <f>SUM(N254:N265)</f>
        <v>0</v>
      </c>
      <c r="O266" s="56">
        <f>SUM(L266:N266)</f>
        <v>8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1</v>
      </c>
      <c r="G272" s="90">
        <f>SUMIFS(ローデータ!N86:N1085,ローデータ!$B$12:$B$1011,1,ローデータ!$G$12:$G$1011,$G$4,ローデータ!$I$12:$I$1011,$C$14,ローデータ!$K$12:$K$1011,$F$21)</f>
        <v>3</v>
      </c>
      <c r="H272" s="90">
        <f>SUMIFS(ローデータ!O86:O1085,ローデータ!$B$12:$B$1011,1,ローデータ!$G$12:$G$1011,$G$4,ローデータ!$I$12:$I$1011,$C$14,ローデータ!$K$12:$K$1011,$F$21)</f>
        <v>2</v>
      </c>
      <c r="I272" s="90">
        <f>SUMIFS(ローデータ!P86:P1085,ローデータ!$B$12:$B$1011,1,ローデータ!$G$12:$G$1011,$G$4,ローデータ!$I$12:$I$1011,$C$14,ローデータ!$K$12:$K$1011,$F$21)</f>
        <v>1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7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6</v>
      </c>
      <c r="N272" s="95">
        <f>SUMIFS(ローデータ!$V$12:$V$1011,ローデータ!$B$12:$B$1011,1,ローデータ!$G$12:$G$1011,$G$4,ローデータ!$I$12:$I$1011,$C$14,ローデータ!$K$12:$K$1011,$F$21)</f>
        <v>3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4</v>
      </c>
      <c r="Q272" s="95">
        <f>SUMIFS(ローデータ!$Y$12:$Y$1011,ローデータ!$B$12:$B$1011,1,ローデータ!$G$12:$G$1011,$G$4,ローデータ!$I$12:$I$1011,$C$14,ローデータ!$K$12:$K$1011,$F$21)</f>
        <v>1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14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1</v>
      </c>
      <c r="G284" s="56">
        <f t="shared" ref="G284:J284" si="28">SUM(G272:G283)</f>
        <v>3</v>
      </c>
      <c r="H284" s="56">
        <f t="shared" si="28"/>
        <v>2</v>
      </c>
      <c r="I284" s="56">
        <f t="shared" si="28"/>
        <v>1</v>
      </c>
      <c r="J284" s="56">
        <f t="shared" si="28"/>
        <v>0</v>
      </c>
      <c r="K284" s="96">
        <f t="shared" si="26"/>
        <v>7</v>
      </c>
      <c r="L284" s="95">
        <f>SUM(L272:L283)</f>
        <v>0</v>
      </c>
      <c r="M284" s="95">
        <f t="shared" ref="M284:R284" si="29">SUM(M272:M283)</f>
        <v>6</v>
      </c>
      <c r="N284" s="95">
        <f t="shared" si="29"/>
        <v>3</v>
      </c>
      <c r="O284" s="95">
        <f t="shared" si="29"/>
        <v>0</v>
      </c>
      <c r="P284" s="95">
        <f t="shared" si="29"/>
        <v>4</v>
      </c>
      <c r="Q284" s="95">
        <f t="shared" si="29"/>
        <v>1</v>
      </c>
      <c r="R284" s="95">
        <f t="shared" si="29"/>
        <v>0</v>
      </c>
      <c r="S284" s="56">
        <f t="shared" si="27"/>
        <v>14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Q20" sqref="AQ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3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1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1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S19" sqref="S19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4</v>
      </c>
      <c r="C3" s="147" t="s">
        <v>5</v>
      </c>
      <c r="D3" s="147" t="s">
        <v>6</v>
      </c>
      <c r="E3" s="147" t="s">
        <v>9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24</v>
      </c>
      <c r="E4" s="121" t="str">
        <f>ローデータ!E4</f>
        <v>火</v>
      </c>
      <c r="G4" s="145">
        <v>15</v>
      </c>
      <c r="H4" s="147" t="s">
        <v>54</v>
      </c>
      <c r="K4" s="228">
        <f>COUNTIFS(ローデータ!B12:B1011,1,ローデータ!G12:G1011,$G$4)</f>
        <v>36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2</v>
      </c>
      <c r="C10" s="56">
        <f>COUNTIFS(ローデータ!$B$12:$B$1011,1,ローデータ!$G$12:$G$1011,$G$4,ローデータ!$H$12:$H$1011,C8)</f>
        <v>12</v>
      </c>
      <c r="D10" s="56">
        <f>COUNTIFS(ローデータ!$B$12:$B$1011,1,ローデータ!$G$12:$G$1011,$G$4,ローデータ!$H$12:$H$1011,D8)</f>
        <v>3</v>
      </c>
      <c r="E10" s="56">
        <f>COUNTIFS(ローデータ!$B$12:$B$1011,1,ローデータ!$G$12:$G$1011,$G$4,ローデータ!$H$12:$H$1011,E8)</f>
        <v>8</v>
      </c>
      <c r="F10" s="56">
        <f>COUNTIFS(ローデータ!$B$12:$B$1011,1,ローデータ!$G$12:$G$1011,$G$4,ローデータ!$H$12:$H$1011,F8)</f>
        <v>7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3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1</v>
      </c>
      <c r="K10" s="56">
        <f>SUM(B10:J10)</f>
        <v>36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1</v>
      </c>
      <c r="C16" s="56">
        <f>COUNTIFS(ローデータ!$B$12:$B$1011,1,ローデータ!$G$12:$G$1011,$G$4,ローデータ!$I$12:$I$1011,C14)</f>
        <v>35</v>
      </c>
      <c r="D16" s="56">
        <f>SUM(B16:C16)</f>
        <v>36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1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22</v>
      </c>
      <c r="C23" s="213"/>
      <c r="D23" s="211">
        <f>COUNTIFS(ローデータ!$B$12:$B$1011,1,ローデータ!$G$12:$G$1011,$G$4,ローデータ!$K$12:$K$1011,D21)</f>
        <v>8</v>
      </c>
      <c r="E23" s="213"/>
      <c r="F23" s="211">
        <f>COUNTIFS(ローデータ!$B$12:$B$1011,1,ローデータ!$G$12:$G$1011,$G$4,ローデータ!$K$12:$K$1011,F21)</f>
        <v>6</v>
      </c>
      <c r="G23" s="212"/>
      <c r="H23" s="213"/>
      <c r="I23" s="56">
        <f>SUM(B23:H23)</f>
        <v>36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5</v>
      </c>
      <c r="K29" s="86">
        <f>SUMIFS(ローデータ!N12:N1011,ローデータ!$B$12:$B$1011,1,ローデータ!$G$12:$G$1011,$G$4,ローデータ!$K$12:$K$1011,$B$21)</f>
        <v>16</v>
      </c>
      <c r="L29" s="86">
        <f>SUMIFS(ローデータ!O12:O1011,ローデータ!$B$12:$B$1011,1,ローデータ!$G$12:$G$1011,$G$4,ローデータ!$K$12:$K$1011,$B$21)</f>
        <v>3</v>
      </c>
      <c r="M29" s="86">
        <f>SUMIFS(ローデータ!P12:P1011,ローデータ!$B$12:$B$1011,1,ローデータ!$G$12:$G$1011,$G$4,ローデータ!$K$12:$K$1011,$B$21)</f>
        <v>4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28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20</v>
      </c>
      <c r="C30" s="56">
        <f>COUNTIFS(ローデータ!$B$12:$B$1011,1,ローデータ!$G$12:$G$1011,$G$4,ローデータ!$K$12:$K$1011,$B$21,ローデータ!$L$12:$L$1011,C27)</f>
        <v>2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22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8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8</v>
      </c>
      <c r="I36" s="148" t="s">
        <v>52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4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7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12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17</v>
      </c>
      <c r="C40" s="261"/>
      <c r="D40" s="261"/>
      <c r="E40" s="261"/>
      <c r="F40" s="262"/>
      <c r="G40" s="263" t="s">
        <v>51</v>
      </c>
      <c r="H40" s="266" t="s">
        <v>14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6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6</v>
      </c>
      <c r="H44" s="89">
        <f>COUNTIFS(ローデータ!$B$12:$B$1011,1,ローデータ!$G$12:$G$1011,$G$4,ローデータ!$K$12:$K$1011,$F$21,ローデータ!$S$12:$S$1011,H41)</f>
        <v>6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6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1</v>
      </c>
      <c r="C50" s="91">
        <f>SUMIFS(ローデータ!N12:N1011,ローデータ!$B$12:$B$1011,1,ローデータ!$G$12:$G$1011,$G$4,ローデータ!$K$12:$K$1011,$F$21)</f>
        <v>2</v>
      </c>
      <c r="D50" s="91">
        <f>SUMIFS(ローデータ!O12:O1011,ローデータ!$B$12:$B$1011,1,ローデータ!$G$12:$G$1011,$G$4,ローデータ!$K$12:$K$1011,$F$21)</f>
        <v>3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6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3</v>
      </c>
      <c r="J50" s="91">
        <f>SUMIFS(ローデータ!V12:V1011,ローデータ!$B$12:$B$1011,1,ローデータ!$G$12:$G$1011,$G$4,ローデータ!$K$12:$K$1011,$F$21)</f>
        <v>4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1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8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2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2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11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1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12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3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3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8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8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7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7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3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3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400" t="s">
        <v>51</v>
      </c>
      <c r="B68" s="401"/>
      <c r="C68" s="100">
        <f>SUM(C59:C67)</f>
        <v>35</v>
      </c>
      <c r="D68" s="100">
        <f t="shared" ref="D68:M68" si="1">SUM(D59:D67)</f>
        <v>0</v>
      </c>
      <c r="E68" s="100">
        <f t="shared" si="1"/>
        <v>1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36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2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2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8</v>
      </c>
      <c r="D76" s="213"/>
      <c r="E76" s="211">
        <f>COUNTIFS(ローデータ!$B$12:$B$1011,1,ローデータ!$G$12:$G$1011,$G$4,ローデータ!$H$12:$H$1011,$A$76,ローデータ!$K$12:$K$1011,E73)</f>
        <v>3</v>
      </c>
      <c r="F76" s="213"/>
      <c r="G76" s="211">
        <f>COUNTIFS(ローデータ!$B$12:$B$1011,1,ローデータ!$G$12:$G$1011,$G$4,ローデータ!$H$12:$H$1011,$A$76,ローデータ!$K$12:$K$1011,G73)</f>
        <v>1</v>
      </c>
      <c r="H76" s="212"/>
      <c r="I76" s="212"/>
      <c r="J76" s="104">
        <f t="shared" si="2"/>
        <v>12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2</v>
      </c>
      <c r="D77" s="213"/>
      <c r="E77" s="211">
        <f>COUNTIFS(ローデータ!$B$12:$B$1011,1,ローデータ!$G$12:$G$1011,$G$4,ローデータ!$H$12:$H$1011,$A$77,ローデータ!$K$12:$K$1011,E73)</f>
        <v>1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3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3</v>
      </c>
      <c r="D78" s="213"/>
      <c r="E78" s="211">
        <f>COUNTIFS(ローデータ!$B$12:$B$1011,1,ローデータ!$G$12:$G$1011,$G$4,ローデータ!$H$12:$H$1011,$A$78,ローデータ!$K$12:$K$1011,E73)</f>
        <v>1</v>
      </c>
      <c r="F78" s="213"/>
      <c r="G78" s="211">
        <f>COUNTIFS(ローデータ!$B$12:$B$1011,1,ローデータ!$G$12:$G$1011,$G$4,ローデータ!$H$12:$H$1011,$A$78,ローデータ!$K$12:$K$1011,G73)</f>
        <v>4</v>
      </c>
      <c r="H78" s="212"/>
      <c r="I78" s="212"/>
      <c r="J78" s="104">
        <f t="shared" si="2"/>
        <v>8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5</v>
      </c>
      <c r="D79" s="213"/>
      <c r="E79" s="211">
        <f>COUNTIFS(ローデータ!$B$12:$B$1011,1,ローデータ!$G$12:$G$1011,$G$4,ローデータ!$H$12:$H$1011,$A$79,ローデータ!$K$12:$K$1011,E73)</f>
        <v>1</v>
      </c>
      <c r="F79" s="213"/>
      <c r="G79" s="211">
        <f>COUNTIFS(ローデータ!$B$12:$B$1011,1,ローデータ!$G$12:$G$1011,$G$4,ローデータ!$H$12:$H$1011,$A$79,ローデータ!$K$12:$K$1011,G73)</f>
        <v>1</v>
      </c>
      <c r="H79" s="212"/>
      <c r="I79" s="212"/>
      <c r="J79" s="104">
        <f t="shared" si="2"/>
        <v>7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2</v>
      </c>
      <c r="D81" s="213"/>
      <c r="E81" s="211">
        <f>COUNTIFS(ローデータ!$B$12:$B$1011,1,ローデータ!$G$12:$G$1011,$G$4,ローデータ!$H$12:$H$1011,$A$81,ローデータ!$K$12:$K$1011,E73)</f>
        <v>1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3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1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1</v>
      </c>
    </row>
    <row r="84" spans="1:17" ht="14.1" customHeight="1" thickTop="1" x14ac:dyDescent="0.15">
      <c r="A84" s="400" t="s">
        <v>51</v>
      </c>
      <c r="B84" s="401"/>
      <c r="C84" s="402">
        <f>SUM(C75:D83)</f>
        <v>22</v>
      </c>
      <c r="D84" s="403"/>
      <c r="E84" s="402">
        <f>SUM(E75:F83)</f>
        <v>8</v>
      </c>
      <c r="F84" s="403"/>
      <c r="G84" s="404">
        <f>SUM(G75:I83)</f>
        <v>6</v>
      </c>
      <c r="H84" s="404"/>
      <c r="I84" s="402"/>
      <c r="J84" s="106">
        <f t="shared" si="2"/>
        <v>36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2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2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2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2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1</v>
      </c>
      <c r="M93" s="88">
        <f>SUMIFS(ローデータ!$N$12:$N$1011,ローデータ!$B$12:$B$1011,1,ローデータ!$G$12:$G$1011,$G$4,ローデータ!$K$12:$K$1011,$B$21,ローデータ!$H$12:$H$1011,J93)</f>
        <v>6</v>
      </c>
      <c r="N93" s="88">
        <f>SUMIFS(ローデータ!$O$12:$O$1011,ローデータ!$B$12:$B$1011,1,ローデータ!$G$12:$G$1011,$G$4,ローデータ!$K$12:$K$1011,$B$21,ローデータ!$H$12:$H$1011,J93)</f>
        <v>1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8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8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8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1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2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1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4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6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1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3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3</v>
      </c>
      <c r="M96" s="88">
        <f>SUMIFS(ローデータ!$N$12:$N$1011,ローデータ!$B$12:$B$1011,1,ローデータ!$G$12:$G$1011,$G$4,ローデータ!$K$12:$K$1011,$B$21,ローデータ!$H$12:$H$1011,J96)</f>
        <v>4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8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5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5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2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2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1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2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51</v>
      </c>
      <c r="K101" s="141"/>
      <c r="L101" s="103">
        <f>SUM(L92:L100)</f>
        <v>5</v>
      </c>
      <c r="M101" s="103">
        <f>SUM(M92:M100)</f>
        <v>16</v>
      </c>
      <c r="N101" s="103">
        <f>SUM(N92:N100)</f>
        <v>3</v>
      </c>
      <c r="O101" s="103">
        <f>SUM(O92:O100)</f>
        <v>4</v>
      </c>
      <c r="P101" s="103">
        <f>SUM(P92:P100)</f>
        <v>0</v>
      </c>
      <c r="Q101" s="103">
        <f t="shared" si="3"/>
        <v>28</v>
      </c>
    </row>
    <row r="102" spans="1:17" ht="14.1" customHeight="1" x14ac:dyDescent="0.15">
      <c r="A102" s="140" t="s">
        <v>51</v>
      </c>
      <c r="B102" s="141"/>
      <c r="C102" s="56">
        <f>SUM(C93:C101)</f>
        <v>20</v>
      </c>
      <c r="D102" s="56">
        <f>SUM(D93:D101)</f>
        <v>2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22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3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3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3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1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4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1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1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1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1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1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1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4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4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1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1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1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1</v>
      </c>
    </row>
    <row r="118" spans="1:17" ht="14.1" customHeight="1" x14ac:dyDescent="0.15">
      <c r="A118" s="313" t="s">
        <v>51</v>
      </c>
      <c r="B118" s="315"/>
      <c r="C118" s="109">
        <f>SUM(C109:C117)</f>
        <v>8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8</v>
      </c>
      <c r="G118" s="78"/>
      <c r="H118" s="313" t="s">
        <v>51</v>
      </c>
      <c r="I118" s="315"/>
      <c r="J118" s="109">
        <f t="shared" ref="J118:P118" si="8">SUM(J109:J117)</f>
        <v>0</v>
      </c>
      <c r="K118" s="109">
        <f t="shared" si="8"/>
        <v>4</v>
      </c>
      <c r="L118" s="109">
        <f t="shared" si="8"/>
        <v>0</v>
      </c>
      <c r="M118" s="109">
        <f t="shared" si="8"/>
        <v>0</v>
      </c>
      <c r="N118" s="109">
        <f t="shared" si="8"/>
        <v>1</v>
      </c>
      <c r="O118" s="109">
        <f t="shared" si="8"/>
        <v>7</v>
      </c>
      <c r="P118" s="109">
        <f t="shared" si="8"/>
        <v>0</v>
      </c>
      <c r="Q118" s="109">
        <f t="shared" si="5"/>
        <v>12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17</v>
      </c>
      <c r="D123" s="261"/>
      <c r="E123" s="261"/>
      <c r="F123" s="261"/>
      <c r="G123" s="262"/>
      <c r="H123" s="390" t="s">
        <v>51</v>
      </c>
      <c r="I123" s="266" t="s">
        <v>14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4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4</v>
      </c>
      <c r="I130" s="115">
        <f>COUNTIFS(ローデータ!$B$12:$B$1011,1,ローデータ!$G$12:$G$1011,$G$4,ローデータ!$K$12:$K$1011,$F$21,ローデータ!$S$12:$S$1011,$I$124,ローデータ!$H$12:$H$1011,A130)</f>
        <v>4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4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6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6</v>
      </c>
      <c r="I136" s="111">
        <f>SUM(I127:I135)</f>
        <v>6</v>
      </c>
      <c r="J136" s="109">
        <f>SUM(J127:J135)</f>
        <v>0</v>
      </c>
      <c r="K136" s="109">
        <f>SUM(K127:K135)</f>
        <v>0</v>
      </c>
      <c r="L136" s="109">
        <f t="shared" si="9"/>
        <v>6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1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2</v>
      </c>
      <c r="E146" s="91">
        <f>SUMIFS(ローデータ!$O$12:$O$1011,ローデータ!$B$12:$B$1011,1,ローデータ!$G$12:$G$1011,$G$4,ローデータ!$K$12:$K$1011,$F$21,ローデータ!$H$12:$H$1011,A146)</f>
        <v>2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4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2</v>
      </c>
      <c r="K146" s="91">
        <f>SUMIFS(ローデータ!$V$12:$V$1011,ローデータ!$B$12:$B$1011,1,ローデータ!$G$12:$G$1011,$G$4,ローデータ!$K$12:$K$1011,$F$21,ローデータ!$H$12:$H$1011,A146)</f>
        <v>3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1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6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1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1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1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1</v>
      </c>
      <c r="D152" s="56">
        <f>SUM(D143:D151)</f>
        <v>2</v>
      </c>
      <c r="E152" s="56">
        <f>SUM(E143:E151)</f>
        <v>3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6</v>
      </c>
      <c r="I152" s="56">
        <f t="shared" ref="I152:O152" si="15">SUM(I143:I151)</f>
        <v>0</v>
      </c>
      <c r="J152" s="56">
        <f t="shared" si="15"/>
        <v>3</v>
      </c>
      <c r="K152" s="56">
        <f t="shared" si="15"/>
        <v>4</v>
      </c>
      <c r="L152" s="56">
        <f t="shared" si="15"/>
        <v>0</v>
      </c>
      <c r="M152" s="56">
        <f t="shared" si="15"/>
        <v>1</v>
      </c>
      <c r="N152" s="56">
        <f t="shared" si="15"/>
        <v>0</v>
      </c>
      <c r="O152" s="56">
        <f t="shared" si="15"/>
        <v>0</v>
      </c>
      <c r="P152" s="56">
        <f t="shared" si="13"/>
        <v>8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22</v>
      </c>
      <c r="G159" s="213"/>
      <c r="H159" s="211">
        <f>COUNTIFS(ローデータ!$B$12:$B$1011,1,ローデータ!$G$12:$G$1011,$G$4,ローデータ!$I$12:$I$1011,$C$14,ローデータ!$K$12:$K$1011,H157)</f>
        <v>7</v>
      </c>
      <c r="I159" s="213"/>
      <c r="J159" s="211">
        <f>COUNTIFS(ローデータ!$B$12:$B$1011,1,ローデータ!$G$12:$G$1011,$G$4,ローデータ!$I$12:$I$1011,$C$14,ローデータ!$K$12:$K$1011,J157)</f>
        <v>6</v>
      </c>
      <c r="K159" s="212"/>
      <c r="L159" s="213"/>
      <c r="M159" s="56">
        <f t="shared" ref="M159:M171" si="16">SUM(F159:L159)</f>
        <v>35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1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1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22</v>
      </c>
      <c r="G171" s="213"/>
      <c r="H171" s="211">
        <f>SUM(H159:I170)</f>
        <v>8</v>
      </c>
      <c r="I171" s="213"/>
      <c r="J171" s="211">
        <f>SUM(J159:L170)</f>
        <v>6</v>
      </c>
      <c r="K171" s="212"/>
      <c r="L171" s="213"/>
      <c r="M171" s="56">
        <f t="shared" si="16"/>
        <v>36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20</v>
      </c>
      <c r="G179" s="56">
        <f>COUNTIFS(ローデータ!$B$12:$B$1011,1,ローデータ!$G$12:$G$1011,$G$4,ローデータ!$I$12:$I$1011,$C$14,ローデータ!$K$12:$K$1011,$B$21,ローデータ!$L$12:$L$1011,G176)</f>
        <v>2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22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20</v>
      </c>
      <c r="G191" s="56">
        <f>SUM(G179:G190)</f>
        <v>2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22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5</v>
      </c>
      <c r="G198" s="90">
        <f>SUMIFS(ローデータ!N12:N1011,ローデータ!$B$12:$B$1011,1,ローデータ!$G$12:$G$1011,$G$4,ローデータ!$I$12:$I$1011,$C$14,ローデータ!$K$12:$K$1011,$B$21)</f>
        <v>16</v>
      </c>
      <c r="H198" s="90">
        <f>SUMIFS(ローデータ!O12:O1011,ローデータ!$B$12:$B$1011,1,ローデータ!$G$12:$G$1011,$G$4,ローデータ!$I$12:$I$1011,$C$14,ローデータ!$K$12:$K$1011,$B$21)</f>
        <v>3</v>
      </c>
      <c r="I198" s="90">
        <f>SUMIFS(ローデータ!P12:P1011,ローデータ!$B$12:$B$1011,1,ローデータ!$G$12:$G$1011,$G$4,ローデータ!$I$12:$I$1011,$C$14,ローデータ!$K$12:$K$1011,$B$21)</f>
        <v>4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28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5</v>
      </c>
      <c r="G210" s="95">
        <f t="shared" ref="G210:I210" si="19">SUM(G198:G209)</f>
        <v>16</v>
      </c>
      <c r="H210" s="95">
        <f>SUM(H198:H209)</f>
        <v>3</v>
      </c>
      <c r="I210" s="95">
        <f t="shared" si="19"/>
        <v>4</v>
      </c>
      <c r="J210" s="95">
        <f>SUM(J198:J209)</f>
        <v>0</v>
      </c>
      <c r="K210" s="119">
        <f t="shared" si="18"/>
        <v>28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7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7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1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1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8</v>
      </c>
      <c r="G228" s="56">
        <f>SUM(G216:G227)</f>
        <v>0</v>
      </c>
      <c r="H228" s="56">
        <f>SUM(H216:H227)</f>
        <v>0</v>
      </c>
      <c r="I228" s="56">
        <f t="shared" si="20"/>
        <v>8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3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7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10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1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1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2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4</v>
      </c>
      <c r="H246" s="95">
        <f t="shared" si="22"/>
        <v>0</v>
      </c>
      <c r="I246" s="95">
        <f>SUM(I234:I245)</f>
        <v>0</v>
      </c>
      <c r="J246" s="95">
        <f t="shared" si="22"/>
        <v>1</v>
      </c>
      <c r="K246" s="95">
        <f>SUM(K234:K245)</f>
        <v>7</v>
      </c>
      <c r="L246" s="95">
        <f t="shared" si="22"/>
        <v>0</v>
      </c>
      <c r="M246" s="56">
        <f t="shared" si="21"/>
        <v>12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17</v>
      </c>
      <c r="G250" s="261"/>
      <c r="H250" s="261"/>
      <c r="I250" s="261"/>
      <c r="J250" s="262"/>
      <c r="K250" s="263" t="s">
        <v>51</v>
      </c>
      <c r="L250" s="266" t="s">
        <v>14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6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6</v>
      </c>
      <c r="L254" s="56">
        <f>COUNTIFS(ローデータ!$B$12:$B$1011,1,ローデータ!$G$12:$G$1011,$G$4,ローデータ!$I$12:$I$1011,$C$14,ローデータ!$K$12:$K$1011,$F$21,ローデータ!$S$12:$S$1011,L251)</f>
        <v>6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6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6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6</v>
      </c>
      <c r="L266" s="95">
        <f>SUM(L254:L265)</f>
        <v>6</v>
      </c>
      <c r="M266" s="95">
        <f>SUM(M254:M265)</f>
        <v>0</v>
      </c>
      <c r="N266" s="95">
        <f>SUM(N254:N265)</f>
        <v>0</v>
      </c>
      <c r="O266" s="56">
        <f>SUM(L266:N266)</f>
        <v>6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5</v>
      </c>
      <c r="H272" s="90">
        <f>SUMIFS(ローデータ!O86:O1085,ローデータ!$B$12:$B$1011,1,ローデータ!$G$12:$G$1011,$G$4,ローデータ!$I$12:$I$1011,$C$14,ローデータ!$K$12:$K$1011,$F$21)</f>
        <v>1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6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3</v>
      </c>
      <c r="N272" s="95">
        <f>SUMIFS(ローデータ!$V$12:$V$1011,ローデータ!$B$12:$B$1011,1,ローデータ!$G$12:$G$1011,$G$4,ローデータ!$I$12:$I$1011,$C$14,ローデータ!$K$12:$K$1011,$F$21)</f>
        <v>4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1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8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5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6">
        <f t="shared" si="26"/>
        <v>6</v>
      </c>
      <c r="L284" s="95">
        <f>SUM(L272:L283)</f>
        <v>0</v>
      </c>
      <c r="M284" s="95">
        <f t="shared" ref="M284:R284" si="29">SUM(M272:M283)</f>
        <v>3</v>
      </c>
      <c r="N284" s="95">
        <f t="shared" si="29"/>
        <v>4</v>
      </c>
      <c r="O284" s="95">
        <f t="shared" si="29"/>
        <v>0</v>
      </c>
      <c r="P284" s="95">
        <f t="shared" si="29"/>
        <v>1</v>
      </c>
      <c r="Q284" s="95">
        <f t="shared" si="29"/>
        <v>0</v>
      </c>
      <c r="R284" s="95">
        <f t="shared" si="29"/>
        <v>0</v>
      </c>
      <c r="S284" s="56">
        <f t="shared" si="27"/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>
      <selection activeCell="D13" sqref="D13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227</v>
      </c>
    </row>
    <row r="2" spans="1:20" ht="18" customHeight="1" x14ac:dyDescent="0.15">
      <c r="A2" s="34"/>
    </row>
    <row r="3" spans="1:20" ht="18" customHeight="1" x14ac:dyDescent="0.15">
      <c r="A3" s="126"/>
      <c r="B3" s="122" t="s">
        <v>47</v>
      </c>
      <c r="C3" s="211" t="str">
        <f>ローデータ!B2</f>
        <v>都島区</v>
      </c>
      <c r="D3" s="212"/>
      <c r="E3" s="212"/>
      <c r="F3" s="213"/>
    </row>
    <row r="4" spans="1:20" ht="18" customHeight="1" x14ac:dyDescent="0.15">
      <c r="A4" s="126"/>
      <c r="B4" s="214" t="s">
        <v>48</v>
      </c>
      <c r="C4" s="123" t="s">
        <v>4</v>
      </c>
      <c r="D4" s="123" t="s">
        <v>5</v>
      </c>
      <c r="E4" s="123" t="s">
        <v>6</v>
      </c>
      <c r="F4" s="123" t="s">
        <v>9</v>
      </c>
    </row>
    <row r="5" spans="1:20" ht="18" customHeight="1" x14ac:dyDescent="0.15">
      <c r="A5" s="126"/>
      <c r="B5" s="214"/>
      <c r="C5" s="127" t="str">
        <f>ローデータ!B4</f>
        <v>令和2年</v>
      </c>
      <c r="D5" s="124">
        <f>ローデータ!C4</f>
        <v>3</v>
      </c>
      <c r="E5" s="124">
        <f>ローデータ!D4</f>
        <v>24</v>
      </c>
      <c r="F5" s="124" t="str">
        <f>ローデータ!E4</f>
        <v>火</v>
      </c>
    </row>
    <row r="6" spans="1:20" ht="18" customHeight="1" x14ac:dyDescent="0.15">
      <c r="A6" s="126"/>
    </row>
    <row r="7" spans="1:20" ht="18" customHeight="1" x14ac:dyDescent="0.15">
      <c r="A7" s="126"/>
      <c r="B7" s="214" t="s">
        <v>228</v>
      </c>
      <c r="C7" s="214"/>
      <c r="E7" t="s">
        <v>231</v>
      </c>
    </row>
    <row r="8" spans="1:20" ht="18" customHeight="1" x14ac:dyDescent="0.15">
      <c r="A8" s="126"/>
      <c r="B8" s="211">
        <f>COUNTIFS(ローデータ!B12:B1011,1)+COUNTIFS(ローデータ!B12:B1011,2)</f>
        <v>329</v>
      </c>
      <c r="C8" s="213"/>
    </row>
    <row r="9" spans="1:20" ht="18" customHeight="1" x14ac:dyDescent="0.15">
      <c r="A9" s="126"/>
      <c r="B9" s="126"/>
    </row>
    <row r="10" spans="1:20" ht="18" customHeight="1" x14ac:dyDescent="0.15">
      <c r="A10" s="126"/>
      <c r="B10" s="126" t="s">
        <v>49</v>
      </c>
    </row>
    <row r="11" spans="1:20" ht="18" customHeight="1" x14ac:dyDescent="0.15">
      <c r="A11" s="126"/>
    </row>
    <row r="12" spans="1:20" ht="18" customHeight="1" x14ac:dyDescent="0.15">
      <c r="A12" s="126"/>
      <c r="C12" s="84"/>
      <c r="D12" s="36" t="s">
        <v>50</v>
      </c>
      <c r="E12" s="36" t="s">
        <v>229</v>
      </c>
      <c r="F12" s="36" t="s">
        <v>51</v>
      </c>
    </row>
    <row r="13" spans="1:20" ht="18" customHeight="1" x14ac:dyDescent="0.15">
      <c r="A13" s="126"/>
      <c r="C13" s="125" t="s">
        <v>52</v>
      </c>
      <c r="D13" s="124">
        <f>COUNTIFS(ローデータ!B12:B1011,1)</f>
        <v>329</v>
      </c>
      <c r="E13" s="124">
        <f>COUNTIFS(ローデータ!B12:B1011,2)</f>
        <v>0</v>
      </c>
      <c r="F13" s="124">
        <f>SUM(D13:E13)</f>
        <v>329</v>
      </c>
    </row>
    <row r="14" spans="1:20" ht="18" customHeight="1" x14ac:dyDescent="0.15">
      <c r="A14" s="126"/>
    </row>
    <row r="15" spans="1:20" ht="14.1" customHeight="1" x14ac:dyDescent="0.15">
      <c r="A15" s="34" t="s">
        <v>226</v>
      </c>
      <c r="T15" s="29" t="s">
        <v>230</v>
      </c>
    </row>
    <row r="16" spans="1:20" ht="14.1" customHeight="1" x14ac:dyDescent="0.15">
      <c r="A16" s="70" t="s">
        <v>47</v>
      </c>
      <c r="B16" s="211" t="str">
        <f>ローデータ!B2</f>
        <v>都島区</v>
      </c>
      <c r="C16" s="212"/>
      <c r="D16" s="212"/>
      <c r="E16" s="213"/>
      <c r="G16" s="222" t="s">
        <v>196</v>
      </c>
      <c r="H16" s="223"/>
      <c r="I16" s="224"/>
      <c r="K16" s="83"/>
      <c r="L16" s="62"/>
    </row>
    <row r="17" spans="1:19" ht="14.1" customHeight="1" x14ac:dyDescent="0.15">
      <c r="A17" s="215" t="s">
        <v>48</v>
      </c>
      <c r="B17" s="74" t="s">
        <v>4</v>
      </c>
      <c r="C17" s="74" t="s">
        <v>5</v>
      </c>
      <c r="D17" s="74" t="s">
        <v>6</v>
      </c>
      <c r="E17" s="74" t="s">
        <v>9</v>
      </c>
      <c r="G17" s="225"/>
      <c r="H17" s="226"/>
      <c r="I17" s="227"/>
      <c r="K17" s="62"/>
      <c r="L17" s="62"/>
    </row>
    <row r="18" spans="1:19" ht="14.1" customHeight="1" x14ac:dyDescent="0.15">
      <c r="A18" s="216"/>
      <c r="B18" s="58" t="str">
        <f>ローデータ!B4</f>
        <v>令和2年</v>
      </c>
      <c r="C18" s="121">
        <f>ローデータ!C4</f>
        <v>3</v>
      </c>
      <c r="D18" s="121">
        <f>ローデータ!D4</f>
        <v>24</v>
      </c>
      <c r="E18" s="121" t="str">
        <f>ローデータ!E4</f>
        <v>火</v>
      </c>
      <c r="G18" s="228">
        <f>COUNTIFS(ローデータ!B12:B1011,2)</f>
        <v>0</v>
      </c>
      <c r="H18" s="228"/>
      <c r="I18" s="228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197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158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7"/>
      <c r="B23" s="219">
        <v>1</v>
      </c>
      <c r="C23" s="220"/>
      <c r="D23" s="219">
        <v>2</v>
      </c>
      <c r="E23" s="220"/>
      <c r="F23" s="219">
        <v>3</v>
      </c>
      <c r="G23" s="221"/>
      <c r="H23" s="220"/>
      <c r="I23" s="215" t="s">
        <v>51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18"/>
      <c r="B24" s="229" t="s">
        <v>73</v>
      </c>
      <c r="C24" s="230"/>
      <c r="D24" s="229" t="s">
        <v>75</v>
      </c>
      <c r="E24" s="230"/>
      <c r="F24" s="229" t="s">
        <v>85</v>
      </c>
      <c r="G24" s="231"/>
      <c r="H24" s="230"/>
      <c r="I24" s="216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52</v>
      </c>
      <c r="B25" s="211">
        <f>COUNTIFS(ローデータ!$B$12:$B$1011,2,ローデータ!$K$12:$K$1011,B23)</f>
        <v>0</v>
      </c>
      <c r="C25" s="213"/>
      <c r="D25" s="211">
        <f>COUNTIFS(ローデータ!$B$12:$B$1011,2,ローデータ!$K$12:$K$1011,D23)</f>
        <v>0</v>
      </c>
      <c r="E25" s="213"/>
      <c r="F25" s="211">
        <f>COUNTIFS(ローデータ!$B$12:$B$1011,2,ローデータ!$K$12:$K$1011,F23)</f>
        <v>0</v>
      </c>
      <c r="G25" s="212"/>
      <c r="H25" s="213"/>
      <c r="I25" s="56">
        <f>SUM(B25:H25)</f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199</v>
      </c>
    </row>
    <row r="28" spans="1:19" ht="14.1" customHeight="1" x14ac:dyDescent="0.15">
      <c r="A28" s="32" t="s">
        <v>200</v>
      </c>
      <c r="B28" s="34" t="s">
        <v>159</v>
      </c>
      <c r="I28" s="71" t="s">
        <v>201</v>
      </c>
      <c r="J28" s="39" t="s">
        <v>165</v>
      </c>
    </row>
    <row r="29" spans="1:19" ht="14.1" customHeight="1" x14ac:dyDescent="0.15">
      <c r="A29" s="217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3" t="s">
        <v>51</v>
      </c>
      <c r="I29" s="247"/>
      <c r="J29" s="249" t="s">
        <v>97</v>
      </c>
      <c r="K29" s="251" t="s">
        <v>98</v>
      </c>
      <c r="L29" s="245" t="s">
        <v>99</v>
      </c>
      <c r="M29" s="251" t="s">
        <v>100</v>
      </c>
      <c r="N29" s="245" t="s">
        <v>101</v>
      </c>
      <c r="O29" s="236" t="s">
        <v>51</v>
      </c>
    </row>
    <row r="30" spans="1:19" ht="14.1" customHeight="1" x14ac:dyDescent="0.15">
      <c r="A30" s="232"/>
      <c r="B30" s="237" t="s">
        <v>66</v>
      </c>
      <c r="C30" s="237" t="s">
        <v>67</v>
      </c>
      <c r="D30" s="239" t="s">
        <v>102</v>
      </c>
      <c r="E30" s="241" t="s">
        <v>103</v>
      </c>
      <c r="F30" s="243" t="s">
        <v>104</v>
      </c>
      <c r="G30" s="234"/>
      <c r="H30" s="39"/>
      <c r="I30" s="248"/>
      <c r="J30" s="250"/>
      <c r="K30" s="252"/>
      <c r="L30" s="246"/>
      <c r="M30" s="252"/>
      <c r="N30" s="246"/>
      <c r="O30" s="236"/>
    </row>
    <row r="31" spans="1:19" ht="14.1" customHeight="1" x14ac:dyDescent="0.15">
      <c r="A31" s="218"/>
      <c r="B31" s="238"/>
      <c r="C31" s="238"/>
      <c r="D31" s="240"/>
      <c r="E31" s="242"/>
      <c r="F31" s="244"/>
      <c r="G31" s="235"/>
      <c r="H31" s="39"/>
      <c r="I31" s="73" t="s">
        <v>52</v>
      </c>
      <c r="J31" s="86">
        <f>SUMIFS(ローデータ!M12:M1011,ローデータ!$B$12:$B$1011,2,ローデータ!$K$12:$K$1011,$B$23)</f>
        <v>0</v>
      </c>
      <c r="K31" s="86">
        <f>SUMIFS(ローデータ!N12:N1011,ローデータ!$B$12:$B$1011,2,ローデータ!$K$12:$K$1011,$B$23)</f>
        <v>0</v>
      </c>
      <c r="L31" s="86">
        <f>SUMIFS(ローデータ!O12:O1011,ローデータ!$B$12:$B$1011,2,ローデータ!$K$12:$K$1011,$B$23)</f>
        <v>0</v>
      </c>
      <c r="M31" s="86">
        <f>SUMIFS(ローデータ!P12:P1011,ローデータ!$B$12:$B$1011,2,ローデータ!$K$12:$K$1011,$B$23)</f>
        <v>0</v>
      </c>
      <c r="N31" s="86">
        <f>SUMIFS(ローデータ!Q12:Q1011,ローデータ!$B$12:$B$1011,2,ローデータ!$K$12:$K$1011,$B$23)</f>
        <v>0</v>
      </c>
      <c r="O31" s="86">
        <f>SUM(J31:N31)</f>
        <v>0</v>
      </c>
    </row>
    <row r="32" spans="1:19" ht="14.1" customHeight="1" x14ac:dyDescent="0.15">
      <c r="A32" s="73" t="s">
        <v>52</v>
      </c>
      <c r="B32" s="56">
        <f>COUNTIFS(ローデータ!$B$12:$B$1011,2,ローデータ!$K$12:$K$1011,$B$23,ローデータ!$L$12:$L$1011,B29)</f>
        <v>0</v>
      </c>
      <c r="C32" s="56">
        <f>COUNTIFS(ローデータ!$B$12:$B$1011,2,ローデータ!$K$12:$K$1011,$B$23,ローデータ!$L$12:$L$1011,C29)</f>
        <v>0</v>
      </c>
      <c r="D32" s="56">
        <f>COUNTIFS(ローデータ!$B$12:$B$1011,2,ローデータ!$K$12:$K$1011,$B$23,ローデータ!$L$12:$L$1011,D29)</f>
        <v>0</v>
      </c>
      <c r="E32" s="56">
        <f>COUNTIFS(ローデータ!$B$12:$B$1011,2,ローデータ!$K$12:$K$1011,$B$23,ローデータ!$L$12:$L$1011,E29)</f>
        <v>0</v>
      </c>
      <c r="F32" s="56">
        <f>COUNTIFS(ローデータ!$B$12:$B$1011,2,ローデータ!$K$12:$K$1011,$B$23,ローデータ!$L$12:$L$1011,F29)</f>
        <v>0</v>
      </c>
      <c r="G32" s="56">
        <f>SUM(B32:F32)</f>
        <v>0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202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203</v>
      </c>
      <c r="B35" s="34" t="s">
        <v>161</v>
      </c>
      <c r="I35" s="32" t="s">
        <v>204</v>
      </c>
      <c r="J35" s="40" t="s">
        <v>89</v>
      </c>
    </row>
    <row r="36" spans="1:17" ht="14.1" customHeight="1" x14ac:dyDescent="0.15">
      <c r="A36" s="217"/>
      <c r="B36" s="70">
        <v>1</v>
      </c>
      <c r="C36" s="70">
        <v>2</v>
      </c>
      <c r="D36" s="70">
        <v>3</v>
      </c>
      <c r="E36" s="215" t="s">
        <v>51</v>
      </c>
      <c r="F36" s="39"/>
      <c r="I36" s="247"/>
      <c r="J36" s="272" t="s">
        <v>105</v>
      </c>
      <c r="K36" s="253" t="s">
        <v>106</v>
      </c>
      <c r="L36" s="253" t="s">
        <v>99</v>
      </c>
      <c r="M36" s="253" t="s">
        <v>107</v>
      </c>
      <c r="N36" s="255" t="s">
        <v>108</v>
      </c>
      <c r="O36" s="253" t="s">
        <v>37</v>
      </c>
      <c r="P36" s="255" t="s">
        <v>70</v>
      </c>
      <c r="Q36" s="233" t="s">
        <v>51</v>
      </c>
    </row>
    <row r="37" spans="1:17" ht="14.1" customHeight="1" x14ac:dyDescent="0.15">
      <c r="A37" s="218"/>
      <c r="B37" s="74" t="s">
        <v>68</v>
      </c>
      <c r="C37" s="74" t="s">
        <v>67</v>
      </c>
      <c r="D37" s="74" t="s">
        <v>69</v>
      </c>
      <c r="E37" s="216"/>
      <c r="G37" s="39"/>
      <c r="I37" s="248"/>
      <c r="J37" s="273"/>
      <c r="K37" s="254"/>
      <c r="L37" s="254"/>
      <c r="M37" s="254"/>
      <c r="N37" s="256"/>
      <c r="O37" s="254"/>
      <c r="P37" s="256"/>
      <c r="Q37" s="235"/>
    </row>
    <row r="38" spans="1:17" ht="14.1" customHeight="1" x14ac:dyDescent="0.15">
      <c r="A38" s="73" t="s">
        <v>52</v>
      </c>
      <c r="B38" s="56">
        <f>COUNTIFS(ローデータ!$B$12:$B$1011,2,ローデータ!$K$12:$K$1011,$D$23,ローデータ!$S$12:$S$1011,B36)</f>
        <v>0</v>
      </c>
      <c r="C38" s="56">
        <f>COUNTIFS(ローデータ!$B$12:$B$1011,2,ローデータ!$K$12:$K$1011,$D$23,ローデータ!$S$12:$S$1011,C36)</f>
        <v>0</v>
      </c>
      <c r="D38" s="56">
        <f>COUNTIFS(ローデータ!$B$12:$B$1011,2,ローデータ!$K$12:$K$1011,$D$23,ローデータ!$S$12:$S$1011,D36)</f>
        <v>0</v>
      </c>
      <c r="E38" s="10">
        <f>SUM(B38:D38)</f>
        <v>0</v>
      </c>
      <c r="I38" s="73" t="s">
        <v>52</v>
      </c>
      <c r="J38" s="56">
        <f>SUMIFS(ローデータ!T12:T1011,ローデータ!$B$12:$B$1011,2,ローデータ!$K$12:$K$1011,$D$23)</f>
        <v>0</v>
      </c>
      <c r="K38" s="56">
        <f>SUMIFS(ローデータ!U12:U1011,ローデータ!$B$12:$B$1011,2,ローデータ!$K$12:$K$1011,$D$23)</f>
        <v>0</v>
      </c>
      <c r="L38" s="56">
        <f>SUMIFS(ローデータ!V12:V1011,ローデータ!$B$12:$B$1011,2,ローデータ!$K$12:$K$1011,$D$23)</f>
        <v>0</v>
      </c>
      <c r="M38" s="56">
        <f>SUMIFS(ローデータ!W12:W1011,ローデータ!$B$12:$B$1011,2,ローデータ!$K$12:$K$1011,$D$23)</f>
        <v>0</v>
      </c>
      <c r="N38" s="56">
        <f>SUMIFS(ローデータ!X12:X1011,ローデータ!$B$12:$B$1011,2,ローデータ!$K$12:$K$1011,$D$23)</f>
        <v>0</v>
      </c>
      <c r="O38" s="56">
        <f>SUMIFS(ローデータ!Y12:Y1011,ローデータ!$B$12:$B$1011,2,ローデータ!$K$12:$K$1011,$D$23)</f>
        <v>0</v>
      </c>
      <c r="P38" s="56">
        <f>SUMIFS(ローデータ!Z12:Z1011,ローデータ!$B$12:$B$1011,2,ローデータ!$K$12:$K$1011,$D$23)</f>
        <v>0</v>
      </c>
      <c r="Q38" s="56">
        <f>SUM(J38:P38)</f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205</v>
      </c>
    </row>
    <row r="41" spans="1:17" ht="14.1" customHeight="1" x14ac:dyDescent="0.15">
      <c r="A41" s="32" t="s">
        <v>206</v>
      </c>
      <c r="B41" s="40" t="s">
        <v>223</v>
      </c>
    </row>
    <row r="42" spans="1:17" ht="14.1" customHeight="1" x14ac:dyDescent="0.15">
      <c r="A42" s="257"/>
      <c r="B42" s="260" t="s">
        <v>17</v>
      </c>
      <c r="C42" s="261"/>
      <c r="D42" s="261"/>
      <c r="E42" s="261"/>
      <c r="F42" s="262"/>
      <c r="G42" s="263" t="s">
        <v>51</v>
      </c>
      <c r="H42" s="266" t="s">
        <v>14</v>
      </c>
      <c r="I42" s="267"/>
      <c r="J42" s="268"/>
      <c r="K42" s="269" t="s">
        <v>51</v>
      </c>
    </row>
    <row r="43" spans="1:17" ht="14.1" customHeight="1" x14ac:dyDescent="0.15">
      <c r="A43" s="258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4"/>
      <c r="H43" s="64">
        <v>1</v>
      </c>
      <c r="I43" s="63">
        <v>2</v>
      </c>
      <c r="J43" s="63">
        <v>3</v>
      </c>
      <c r="K43" s="270"/>
      <c r="M43" s="39"/>
      <c r="N43" s="39"/>
      <c r="O43" s="39"/>
      <c r="P43" s="39"/>
    </row>
    <row r="44" spans="1:17" ht="14.1" customHeight="1" x14ac:dyDescent="0.15">
      <c r="A44" s="258"/>
      <c r="B44" s="237" t="s">
        <v>66</v>
      </c>
      <c r="C44" s="237" t="s">
        <v>67</v>
      </c>
      <c r="D44" s="274" t="s">
        <v>102</v>
      </c>
      <c r="E44" s="276" t="s">
        <v>103</v>
      </c>
      <c r="F44" s="278" t="s">
        <v>104</v>
      </c>
      <c r="G44" s="264"/>
      <c r="H44" s="280" t="s">
        <v>68</v>
      </c>
      <c r="I44" s="292" t="s">
        <v>67</v>
      </c>
      <c r="J44" s="292" t="s">
        <v>69</v>
      </c>
      <c r="K44" s="270"/>
      <c r="M44" s="39"/>
      <c r="N44" s="39"/>
      <c r="O44" s="39"/>
      <c r="P44" s="39"/>
    </row>
    <row r="45" spans="1:17" ht="14.1" customHeight="1" x14ac:dyDescent="0.15">
      <c r="A45" s="259"/>
      <c r="B45" s="238"/>
      <c r="C45" s="238"/>
      <c r="D45" s="275"/>
      <c r="E45" s="277"/>
      <c r="F45" s="279"/>
      <c r="G45" s="265"/>
      <c r="H45" s="281"/>
      <c r="I45" s="279"/>
      <c r="J45" s="279"/>
      <c r="K45" s="271"/>
      <c r="M45" s="39"/>
      <c r="N45" s="39"/>
      <c r="O45" s="39"/>
      <c r="P45" s="39"/>
    </row>
    <row r="46" spans="1:17" ht="14.1" customHeight="1" x14ac:dyDescent="0.15">
      <c r="A46" s="73" t="s">
        <v>52</v>
      </c>
      <c r="B46" s="86">
        <f>COUNTIFS(ローデータ!$B$12:$B$1011,2,ローデータ!$K$12:$K$1011,$F$23,ローデータ!$L$12:$L$1011,B43)</f>
        <v>0</v>
      </c>
      <c r="C46" s="86">
        <f>COUNTIFS(ローデータ!$B$12:$B$1011,2,ローデータ!$K$12:$K$1011,$F$23,ローデータ!$L$12:$L$1011,C43)</f>
        <v>0</v>
      </c>
      <c r="D46" s="86">
        <f>COUNTIFS(ローデータ!$B$12:$B$1011,2,ローデータ!$K$12:$K$1011,$F$23,ローデータ!$L$12:$L$1011,D43)</f>
        <v>0</v>
      </c>
      <c r="E46" s="86">
        <f>COUNTIFS(ローデータ!$B$12:$B$1011,2,ローデータ!$K$12:$K$1011,$F$23,ローデータ!$L$12:$L$1011,E43)</f>
        <v>0</v>
      </c>
      <c r="F46" s="86">
        <f>COUNTIFS(ローデータ!$B$12:$B$1011,2,ローデータ!$K$12:$K$1011,$F$23,ローデータ!$L$12:$L$1011,F43)</f>
        <v>0</v>
      </c>
      <c r="G46" s="87">
        <f>SUM(B46:F46)</f>
        <v>0</v>
      </c>
      <c r="H46" s="89">
        <f>COUNTIFS(ローデータ!$B$12:$B$1011,2,ローデータ!$K$12:$K$1011,$F$23,ローデータ!$S$12:$S$1011,H43)</f>
        <v>0</v>
      </c>
      <c r="I46" s="90">
        <f>COUNTIFS(ローデータ!$B$12:$B$1011,2,ローデータ!$K$12:$K$1011,$F$23,ローデータ!$S$12:$S$1011,I43)</f>
        <v>0</v>
      </c>
      <c r="J46" s="90">
        <f>COUNTIFS(ローデータ!$B$12:$B$1011,2,ローデータ!$K$12:$K$1011,$F$23,ローデータ!$S$12:$S$1011,J43)</f>
        <v>0</v>
      </c>
      <c r="K46" s="90">
        <f>SUM(H46:J46)</f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207</v>
      </c>
      <c r="B48" s="40" t="s">
        <v>164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17"/>
      <c r="B49" s="282" t="s">
        <v>166</v>
      </c>
      <c r="C49" s="283"/>
      <c r="D49" s="283"/>
      <c r="E49" s="283"/>
      <c r="F49" s="284"/>
      <c r="G49" s="285" t="s">
        <v>51</v>
      </c>
      <c r="H49" s="288" t="s">
        <v>72</v>
      </c>
      <c r="I49" s="221"/>
      <c r="J49" s="221"/>
      <c r="K49" s="221"/>
      <c r="L49" s="221"/>
      <c r="M49" s="221"/>
      <c r="N49" s="220"/>
      <c r="O49" s="293" t="s">
        <v>51</v>
      </c>
    </row>
    <row r="50" spans="1:15" ht="14.1" customHeight="1" x14ac:dyDescent="0.15">
      <c r="A50" s="232"/>
      <c r="B50" s="296" t="s">
        <v>97</v>
      </c>
      <c r="C50" s="298" t="s">
        <v>98</v>
      </c>
      <c r="D50" s="300" t="s">
        <v>99</v>
      </c>
      <c r="E50" s="298" t="s">
        <v>100</v>
      </c>
      <c r="F50" s="300" t="s">
        <v>101</v>
      </c>
      <c r="G50" s="286"/>
      <c r="H50" s="302" t="s">
        <v>105</v>
      </c>
      <c r="I50" s="290" t="s">
        <v>106</v>
      </c>
      <c r="J50" s="290" t="s">
        <v>99</v>
      </c>
      <c r="K50" s="290" t="s">
        <v>107</v>
      </c>
      <c r="L50" s="289" t="s">
        <v>108</v>
      </c>
      <c r="M50" s="290" t="s">
        <v>37</v>
      </c>
      <c r="N50" s="289" t="s">
        <v>70</v>
      </c>
      <c r="O50" s="294"/>
    </row>
    <row r="51" spans="1:15" ht="14.1" customHeight="1" x14ac:dyDescent="0.15">
      <c r="A51" s="218"/>
      <c r="B51" s="297"/>
      <c r="C51" s="299"/>
      <c r="D51" s="301"/>
      <c r="E51" s="299"/>
      <c r="F51" s="301"/>
      <c r="G51" s="287"/>
      <c r="H51" s="303"/>
      <c r="I51" s="291"/>
      <c r="J51" s="291"/>
      <c r="K51" s="291"/>
      <c r="L51" s="242"/>
      <c r="M51" s="291"/>
      <c r="N51" s="242"/>
      <c r="O51" s="295"/>
    </row>
    <row r="52" spans="1:15" ht="14.1" customHeight="1" x14ac:dyDescent="0.15">
      <c r="A52" s="73" t="s">
        <v>52</v>
      </c>
      <c r="B52" s="91">
        <f>SUMIFS(ローデータ!M12:M1011,ローデータ!$B$12:$B$1011,2,ローデータ!$K$12:$K$1011,$F$23)</f>
        <v>0</v>
      </c>
      <c r="C52" s="91">
        <f>SUMIFS(ローデータ!N12:N1011,ローデータ!$B$12:$B$1011,2,ローデータ!$K$12:$K$1011,$F$23)</f>
        <v>0</v>
      </c>
      <c r="D52" s="91">
        <f>SUMIFS(ローデータ!O12:O1011,ローデータ!$B$12:$B$1011,2,ローデータ!$K$12:$K$1011,$F$23)</f>
        <v>0</v>
      </c>
      <c r="E52" s="92">
        <f>SUMIFS(ローデータ!P12:P1011,ローデータ!$B$12:$B$1011,2,ローデータ!$K$12:$K$1011,$F$23)</f>
        <v>0</v>
      </c>
      <c r="F52" s="91">
        <f>SUMIFS(ローデータ!Q12:Q1011,ローデータ!$B$12:$B$1011,2,ローデータ!$K$12:$K$1011,$F$23)</f>
        <v>0</v>
      </c>
      <c r="G52" s="93">
        <f>SUM(B52:F52)</f>
        <v>0</v>
      </c>
      <c r="H52" s="94">
        <f>SUMIFS(ローデータ!T12:T1011,ローデータ!$B$12:$B$1011,2,ローデータ!$K$12:$K$1011,$F$23)</f>
        <v>0</v>
      </c>
      <c r="I52" s="91">
        <f>SUMIFS(ローデータ!U12:U1011,ローデータ!$B$12:$B$1011,2,ローデータ!$K$12:$K$1011,$F$23)</f>
        <v>0</v>
      </c>
      <c r="J52" s="91">
        <f>SUMIFS(ローデータ!V12:V1011,ローデータ!$B$12:$B$1011,2,ローデータ!$K$12:$K$1011,$F$23)</f>
        <v>0</v>
      </c>
      <c r="K52" s="91">
        <f>SUMIFS(ローデータ!W12:W1011,ローデータ!$B$12:$B$1011,2,ローデータ!$K$12:$K$1011,$F$23)</f>
        <v>0</v>
      </c>
      <c r="L52" s="91">
        <f>SUMIFS(ローデータ!X12:X1011,ローデータ!$B$12:$B$1011,2,ローデータ!$K$12:$K$1011,$F$23)</f>
        <v>0</v>
      </c>
      <c r="M52" s="91">
        <f>SUMIFS(ローデータ!Y12:Y1011,ローデータ!$B$12:$B$1011,2,ローデータ!$K$12:$K$1011,$F$23)</f>
        <v>0</v>
      </c>
      <c r="N52" s="91">
        <f>SUMIFS(ローデータ!Z12:Z1011,ローデータ!$B$12:$B$1011,2,ローデータ!$K$12:$K$1011,$F$23)</f>
        <v>0</v>
      </c>
      <c r="O52" s="95">
        <f>SUM(H52:N52)</f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18" sqref="AI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1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8" sqref="G18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4</v>
      </c>
      <c r="C3" s="147" t="s">
        <v>5</v>
      </c>
      <c r="D3" s="147" t="s">
        <v>6</v>
      </c>
      <c r="E3" s="147" t="s">
        <v>9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24</v>
      </c>
      <c r="E4" s="121" t="str">
        <f>ローデータ!E4</f>
        <v>火</v>
      </c>
      <c r="G4" s="145">
        <v>16</v>
      </c>
      <c r="H4" s="147" t="s">
        <v>54</v>
      </c>
      <c r="K4" s="228">
        <f>COUNTIFS(ローデータ!B12:B1011,1,ローデータ!G12:G1011,$G$4)</f>
        <v>43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3</v>
      </c>
      <c r="C10" s="56">
        <f>COUNTIFS(ローデータ!$B$12:$B$1011,1,ローデータ!$G$12:$G$1011,$G$4,ローデータ!$H$12:$H$1011,C8)</f>
        <v>14</v>
      </c>
      <c r="D10" s="56">
        <f>COUNTIFS(ローデータ!$B$12:$B$1011,1,ローデータ!$G$12:$G$1011,$G$4,ローデータ!$H$12:$H$1011,D8)</f>
        <v>5</v>
      </c>
      <c r="E10" s="56">
        <f>COUNTIFS(ローデータ!$B$12:$B$1011,1,ローデータ!$G$12:$G$1011,$G$4,ローデータ!$H$12:$H$1011,E8)</f>
        <v>6</v>
      </c>
      <c r="F10" s="56">
        <f>COUNTIFS(ローデータ!$B$12:$B$1011,1,ローデータ!$G$12:$G$1011,$G$4,ローデータ!$H$12:$H$1011,F8)</f>
        <v>11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1</v>
      </c>
      <c r="K10" s="56">
        <f>SUM(B10:J10)</f>
        <v>43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43</v>
      </c>
      <c r="D16" s="56">
        <f>SUM(B16:C16)</f>
        <v>43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19</v>
      </c>
      <c r="C23" s="213"/>
      <c r="D23" s="211">
        <f>COUNTIFS(ローデータ!$B$12:$B$1011,1,ローデータ!$G$12:$G$1011,$G$4,ローデータ!$K$12:$K$1011,D21)</f>
        <v>18</v>
      </c>
      <c r="E23" s="213"/>
      <c r="F23" s="211">
        <f>COUNTIFS(ローデータ!$B$12:$B$1011,1,ローデータ!$G$12:$G$1011,$G$4,ローデータ!$K$12:$K$1011,F21)</f>
        <v>6</v>
      </c>
      <c r="G23" s="212"/>
      <c r="H23" s="213"/>
      <c r="I23" s="56">
        <f>SUM(B23:H23)</f>
        <v>43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2</v>
      </c>
      <c r="K29" s="86">
        <f>SUMIFS(ローデータ!N12:N1011,ローデータ!$B$12:$B$1011,1,ローデータ!$G$12:$G$1011,$G$4,ローデータ!$K$12:$K$1011,$B$21)</f>
        <v>16</v>
      </c>
      <c r="L29" s="86">
        <f>SUMIFS(ローデータ!O12:O1011,ローデータ!$B$12:$B$1011,1,ローデータ!$G$12:$G$1011,$G$4,ローデータ!$K$12:$K$1011,$B$21)</f>
        <v>1</v>
      </c>
      <c r="M29" s="86">
        <f>SUMIFS(ローデータ!P12:P1011,ローデータ!$B$12:$B$1011,1,ローデータ!$G$12:$G$1011,$G$4,ローデータ!$K$12:$K$1011,$B$21)</f>
        <v>13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32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19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19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18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18</v>
      </c>
      <c r="I36" s="148" t="s">
        <v>52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10</v>
      </c>
      <c r="L36" s="56">
        <f>SUMIFS(ローデータ!V12:V1011,ローデータ!$B$12:$B$1011,1,ローデータ!$G$12:$G$1011,$G$4,ローデータ!$K$12:$K$1011,$D$21)</f>
        <v>2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5</v>
      </c>
      <c r="O36" s="56">
        <f>SUMIFS(ローデータ!Y12:Y1011,ローデータ!$B$12:$B$1011,1,ローデータ!$G$12:$G$1011,$G$4,ローデータ!$K$12:$K$1011,$D$21)</f>
        <v>8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25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17</v>
      </c>
      <c r="C40" s="261"/>
      <c r="D40" s="261"/>
      <c r="E40" s="261"/>
      <c r="F40" s="262"/>
      <c r="G40" s="263" t="s">
        <v>51</v>
      </c>
      <c r="H40" s="266" t="s">
        <v>14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6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6</v>
      </c>
      <c r="H44" s="89">
        <f>COUNTIFS(ローデータ!$B$12:$B$1011,1,ローデータ!$G$12:$G$1011,$G$4,ローデータ!$K$12:$K$1011,$F$21,ローデータ!$S$12:$S$1011,H41)</f>
        <v>6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6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4</v>
      </c>
      <c r="D50" s="91">
        <f>SUMIFS(ローデータ!O12:O1011,ローデータ!$B$12:$B$1011,1,ローデータ!$G$12:$G$1011,$G$4,ローデータ!$K$12:$K$1011,$F$21)</f>
        <v>3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7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3</v>
      </c>
      <c r="J50" s="91">
        <f>SUMIFS(ローデータ!V12:V1011,ローデータ!$B$12:$B$1011,1,ローデータ!$G$12:$G$1011,$G$4,ローデータ!$K$12:$K$1011,$F$21)</f>
        <v>2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2</v>
      </c>
      <c r="M50" s="91">
        <f>SUMIFS(ローデータ!Y12:Y1011,ローデータ!$B$12:$B$1011,1,ローデータ!$G$12:$G$1011,$G$4,ローデータ!$K$12:$K$1011,$F$21)</f>
        <v>1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8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3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3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14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14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5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5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6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6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11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11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2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2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1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400" t="s">
        <v>51</v>
      </c>
      <c r="B68" s="401"/>
      <c r="C68" s="100">
        <f>SUM(C59:C67)</f>
        <v>43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43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2</v>
      </c>
      <c r="D75" s="213"/>
      <c r="E75" s="211">
        <f>COUNTIFS(ローデータ!$B$12:$B$1011,1,ローデータ!$G$12:$G$1011,$G$4,ローデータ!$H$12:$H$1011,$A$75,ローデータ!$K$12:$K$1011,E73)</f>
        <v>1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3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5</v>
      </c>
      <c r="D76" s="213"/>
      <c r="E76" s="211">
        <f>COUNTIFS(ローデータ!$B$12:$B$1011,1,ローデータ!$G$12:$G$1011,$G$4,ローデータ!$H$12:$H$1011,$A$76,ローデータ!$K$12:$K$1011,E73)</f>
        <v>7</v>
      </c>
      <c r="F76" s="213"/>
      <c r="G76" s="211">
        <f>COUNTIFS(ローデータ!$B$12:$B$1011,1,ローデータ!$G$12:$G$1011,$G$4,ローデータ!$H$12:$H$1011,$A$76,ローデータ!$K$12:$K$1011,G73)</f>
        <v>2</v>
      </c>
      <c r="H76" s="212"/>
      <c r="I76" s="212"/>
      <c r="J76" s="104">
        <f t="shared" si="2"/>
        <v>14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2</v>
      </c>
      <c r="D77" s="213"/>
      <c r="E77" s="211">
        <f>COUNTIFS(ローデータ!$B$12:$B$1011,1,ローデータ!$G$12:$G$1011,$G$4,ローデータ!$H$12:$H$1011,$A$77,ローデータ!$K$12:$K$1011,E73)</f>
        <v>3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5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1</v>
      </c>
      <c r="D78" s="213"/>
      <c r="E78" s="211">
        <f>COUNTIFS(ローデータ!$B$12:$B$1011,1,ローデータ!$G$12:$G$1011,$G$4,ローデータ!$H$12:$H$1011,$A$78,ローデータ!$K$12:$K$1011,E73)</f>
        <v>2</v>
      </c>
      <c r="F78" s="213"/>
      <c r="G78" s="211">
        <f>COUNTIFS(ローデータ!$B$12:$B$1011,1,ローデータ!$G$12:$G$1011,$G$4,ローデータ!$H$12:$H$1011,$A$78,ローデータ!$K$12:$K$1011,G73)</f>
        <v>3</v>
      </c>
      <c r="H78" s="212"/>
      <c r="I78" s="212"/>
      <c r="J78" s="104">
        <f t="shared" si="2"/>
        <v>6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6</v>
      </c>
      <c r="D79" s="213"/>
      <c r="E79" s="211">
        <f>COUNTIFS(ローデータ!$B$12:$B$1011,1,ローデータ!$G$12:$G$1011,$G$4,ローデータ!$H$12:$H$1011,$A$79,ローデータ!$K$12:$K$1011,E73)</f>
        <v>4</v>
      </c>
      <c r="F79" s="213"/>
      <c r="G79" s="211">
        <f>COUNTIFS(ローデータ!$B$12:$B$1011,1,ローデータ!$G$12:$G$1011,$G$4,ローデータ!$H$12:$H$1011,$A$79,ローデータ!$K$12:$K$1011,G73)</f>
        <v>1</v>
      </c>
      <c r="H79" s="212"/>
      <c r="I79" s="212"/>
      <c r="J79" s="104">
        <f t="shared" si="2"/>
        <v>11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1</v>
      </c>
      <c r="D80" s="213"/>
      <c r="E80" s="211">
        <f>COUNTIFS(ローデータ!$B$12:$B$1011,1,ローデータ!$G$12:$G$1011,$G$4,ローデータ!$H$12:$H$1011,$A$80,ローデータ!$K$12:$K$1011,E73)</f>
        <v>1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2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1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1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1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1</v>
      </c>
    </row>
    <row r="84" spans="1:17" ht="14.1" customHeight="1" thickTop="1" x14ac:dyDescent="0.15">
      <c r="A84" s="400" t="s">
        <v>51</v>
      </c>
      <c r="B84" s="401"/>
      <c r="C84" s="402">
        <f>SUM(C75:D83)</f>
        <v>19</v>
      </c>
      <c r="D84" s="403"/>
      <c r="E84" s="402">
        <f>SUM(E75:F83)</f>
        <v>18</v>
      </c>
      <c r="F84" s="403"/>
      <c r="G84" s="404">
        <f>SUM(G75:I83)</f>
        <v>6</v>
      </c>
      <c r="H84" s="404"/>
      <c r="I84" s="402"/>
      <c r="J84" s="106">
        <f t="shared" si="2"/>
        <v>43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1</v>
      </c>
      <c r="M92" s="88">
        <f>SUMIFS(ローデータ!$N$12:$N$1011,ローデータ!$B$12:$B$1011,1,ローデータ!$G$12:$G$1011,$G$4,ローデータ!$K$12:$K$1011,$B$21,ローデータ!$H$12:$H$1011,J92)</f>
        <v>1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2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2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2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6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6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12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5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5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3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1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4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1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1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1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1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3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2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7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6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6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1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1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4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4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1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1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51</v>
      </c>
      <c r="K101" s="141"/>
      <c r="L101" s="103">
        <f>SUM(L92:L100)</f>
        <v>2</v>
      </c>
      <c r="M101" s="103">
        <f>SUM(M92:M100)</f>
        <v>16</v>
      </c>
      <c r="N101" s="103">
        <f>SUM(N92:N100)</f>
        <v>1</v>
      </c>
      <c r="O101" s="103">
        <f>SUM(O92:O100)</f>
        <v>13</v>
      </c>
      <c r="P101" s="103">
        <f>SUM(P92:P100)</f>
        <v>0</v>
      </c>
      <c r="Q101" s="103">
        <f t="shared" si="3"/>
        <v>32</v>
      </c>
    </row>
    <row r="102" spans="1:17" ht="14.1" customHeight="1" x14ac:dyDescent="0.15">
      <c r="A102" s="140" t="s">
        <v>51</v>
      </c>
      <c r="B102" s="141"/>
      <c r="C102" s="56">
        <f>SUM(C93:C101)</f>
        <v>19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19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1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1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1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1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7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7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6</v>
      </c>
      <c r="L110" s="109">
        <f>SUMIFS(ローデータ!$V$12:$V$1011,ローデータ!$B$12:$B$1011,1,ローデータ!$G$12:$G$1011,$G$4,ローデータ!$K$12:$K$1011,$D$21,ローデータ!$H$12:$H$1011,H110)</f>
        <v>1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5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13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3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3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3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4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2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2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1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1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2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4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4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2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2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4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1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1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18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18</v>
      </c>
      <c r="G118" s="78"/>
      <c r="H118" s="313" t="s">
        <v>51</v>
      </c>
      <c r="I118" s="315"/>
      <c r="J118" s="109">
        <f t="shared" ref="J118:P118" si="8">SUM(J109:J117)</f>
        <v>0</v>
      </c>
      <c r="K118" s="109">
        <f t="shared" si="8"/>
        <v>10</v>
      </c>
      <c r="L118" s="109">
        <f t="shared" si="8"/>
        <v>2</v>
      </c>
      <c r="M118" s="109">
        <f t="shared" si="8"/>
        <v>0</v>
      </c>
      <c r="N118" s="109">
        <f t="shared" si="8"/>
        <v>5</v>
      </c>
      <c r="O118" s="109">
        <f t="shared" si="8"/>
        <v>8</v>
      </c>
      <c r="P118" s="109">
        <f t="shared" si="8"/>
        <v>0</v>
      </c>
      <c r="Q118" s="109">
        <f t="shared" si="5"/>
        <v>25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17</v>
      </c>
      <c r="D123" s="261"/>
      <c r="E123" s="261"/>
      <c r="F123" s="261"/>
      <c r="G123" s="262"/>
      <c r="H123" s="390" t="s">
        <v>51</v>
      </c>
      <c r="I123" s="266" t="s">
        <v>14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2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2</v>
      </c>
      <c r="I128" s="115">
        <f>COUNTIFS(ローデータ!$B$12:$B$1011,1,ローデータ!$G$12:$G$1011,$G$4,ローデータ!$K$12:$K$1011,$F$21,ローデータ!$S$12:$S$1011,$I$124,ローデータ!$H$12:$H$1011,A128)</f>
        <v>2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2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3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3</v>
      </c>
      <c r="I130" s="115">
        <f>COUNTIFS(ローデータ!$B$12:$B$1011,1,ローデータ!$G$12:$G$1011,$G$4,ローデータ!$K$12:$K$1011,$F$21,ローデータ!$S$12:$S$1011,$I$124,ローデータ!$H$12:$H$1011,A130)</f>
        <v>3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3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6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6</v>
      </c>
      <c r="I136" s="111">
        <f>SUM(I127:I135)</f>
        <v>6</v>
      </c>
      <c r="J136" s="109">
        <f>SUM(J127:J135)</f>
        <v>0</v>
      </c>
      <c r="K136" s="109">
        <f>SUM(K127:K135)</f>
        <v>0</v>
      </c>
      <c r="L136" s="109">
        <f t="shared" si="9"/>
        <v>6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2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2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1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3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2</v>
      </c>
      <c r="E146" s="91">
        <f>SUMIFS(ローデータ!$O$12:$O$1011,ローデータ!$B$12:$B$1011,1,ローデータ!$G$12:$G$1011,$G$4,ローデータ!$K$12:$K$1011,$F$21,ローデータ!$H$12:$H$1011,A146)</f>
        <v>2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4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2</v>
      </c>
      <c r="K146" s="91">
        <f>SUMIFS(ローデータ!$V$12:$V$1011,ローデータ!$B$12:$B$1011,1,ローデータ!$G$12:$G$1011,$G$4,ローデータ!$K$12:$K$1011,$F$21,ローデータ!$H$12:$H$1011,A146)</f>
        <v>1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1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4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1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1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1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0</v>
      </c>
      <c r="D152" s="56">
        <f>SUM(D143:D151)</f>
        <v>4</v>
      </c>
      <c r="E152" s="56">
        <f>SUM(E143:E151)</f>
        <v>3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7</v>
      </c>
      <c r="I152" s="56">
        <f t="shared" ref="I152:O152" si="15">SUM(I143:I151)</f>
        <v>0</v>
      </c>
      <c r="J152" s="56">
        <f t="shared" si="15"/>
        <v>3</v>
      </c>
      <c r="K152" s="56">
        <f t="shared" si="15"/>
        <v>2</v>
      </c>
      <c r="L152" s="56">
        <f t="shared" si="15"/>
        <v>0</v>
      </c>
      <c r="M152" s="56">
        <f t="shared" si="15"/>
        <v>2</v>
      </c>
      <c r="N152" s="56">
        <f t="shared" si="15"/>
        <v>1</v>
      </c>
      <c r="O152" s="56">
        <f t="shared" si="15"/>
        <v>0</v>
      </c>
      <c r="P152" s="56">
        <f t="shared" si="13"/>
        <v>8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19</v>
      </c>
      <c r="G159" s="213"/>
      <c r="H159" s="211">
        <f>COUNTIFS(ローデータ!$B$12:$B$1011,1,ローデータ!$G$12:$G$1011,$G$4,ローデータ!$I$12:$I$1011,$C$14,ローデータ!$K$12:$K$1011,H157)</f>
        <v>18</v>
      </c>
      <c r="I159" s="213"/>
      <c r="J159" s="211">
        <f>COUNTIFS(ローデータ!$B$12:$B$1011,1,ローデータ!$G$12:$G$1011,$G$4,ローデータ!$I$12:$I$1011,$C$14,ローデータ!$K$12:$K$1011,J157)</f>
        <v>6</v>
      </c>
      <c r="K159" s="212"/>
      <c r="L159" s="213"/>
      <c r="M159" s="56">
        <f t="shared" ref="M159:M171" si="16">SUM(F159:L159)</f>
        <v>43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19</v>
      </c>
      <c r="G171" s="213"/>
      <c r="H171" s="211">
        <f>SUM(H159:I170)</f>
        <v>18</v>
      </c>
      <c r="I171" s="213"/>
      <c r="J171" s="211">
        <f>SUM(J159:L170)</f>
        <v>6</v>
      </c>
      <c r="K171" s="212"/>
      <c r="L171" s="213"/>
      <c r="M171" s="56">
        <f t="shared" si="16"/>
        <v>43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19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19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19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19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2</v>
      </c>
      <c r="G198" s="90">
        <f>SUMIFS(ローデータ!N12:N1011,ローデータ!$B$12:$B$1011,1,ローデータ!$G$12:$G$1011,$G$4,ローデータ!$I$12:$I$1011,$C$14,ローデータ!$K$12:$K$1011,$B$21)</f>
        <v>16</v>
      </c>
      <c r="H198" s="90">
        <f>SUMIFS(ローデータ!O12:O1011,ローデータ!$B$12:$B$1011,1,ローデータ!$G$12:$G$1011,$G$4,ローデータ!$I$12:$I$1011,$C$14,ローデータ!$K$12:$K$1011,$B$21)</f>
        <v>1</v>
      </c>
      <c r="I198" s="90">
        <f>SUMIFS(ローデータ!P12:P1011,ローデータ!$B$12:$B$1011,1,ローデータ!$G$12:$G$1011,$G$4,ローデータ!$I$12:$I$1011,$C$14,ローデータ!$K$12:$K$1011,$B$21)</f>
        <v>13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32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2</v>
      </c>
      <c r="G210" s="95">
        <f t="shared" ref="G210:I210" si="19">SUM(G198:G209)</f>
        <v>16</v>
      </c>
      <c r="H210" s="95">
        <f>SUM(H198:H209)</f>
        <v>1</v>
      </c>
      <c r="I210" s="95">
        <f t="shared" si="19"/>
        <v>13</v>
      </c>
      <c r="J210" s="95">
        <f>SUM(J198:J209)</f>
        <v>0</v>
      </c>
      <c r="K210" s="119">
        <f t="shared" si="18"/>
        <v>32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18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18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18</v>
      </c>
      <c r="G228" s="56">
        <f>SUM(G216:G227)</f>
        <v>0</v>
      </c>
      <c r="H228" s="56">
        <f>SUM(H216:H227)</f>
        <v>0</v>
      </c>
      <c r="I228" s="56">
        <f t="shared" si="20"/>
        <v>18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10</v>
      </c>
      <c r="H234" s="90">
        <f>SUMIFS(ローデータ!V12:V1011,ローデータ!$B$12:$B$1011,1,ローデータ!$G$12:$G$1011,$G$4,ローデータ!$I$12:$I$1011,$C$14,ローデータ!$K$12:$K$1011,$D$21)</f>
        <v>2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5</v>
      </c>
      <c r="K234" s="90">
        <f>SUMIFS(ローデータ!Y12:Y1011,ローデータ!$B$12:$B$1011,1,ローデータ!$G$12:$G$1011,$G$4,ローデータ!$I$12:$I$1011,$C$14,ローデータ!$K$12:$K$1011,$D$21)</f>
        <v>8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25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10</v>
      </c>
      <c r="H246" s="95">
        <f t="shared" si="22"/>
        <v>2</v>
      </c>
      <c r="I246" s="95">
        <f>SUM(I234:I245)</f>
        <v>0</v>
      </c>
      <c r="J246" s="95">
        <f t="shared" si="22"/>
        <v>5</v>
      </c>
      <c r="K246" s="95">
        <f>SUM(K234:K245)</f>
        <v>8</v>
      </c>
      <c r="L246" s="95">
        <f t="shared" si="22"/>
        <v>0</v>
      </c>
      <c r="M246" s="56">
        <f t="shared" si="21"/>
        <v>25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17</v>
      </c>
      <c r="G250" s="261"/>
      <c r="H250" s="261"/>
      <c r="I250" s="261"/>
      <c r="J250" s="262"/>
      <c r="K250" s="263" t="s">
        <v>51</v>
      </c>
      <c r="L250" s="266" t="s">
        <v>14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6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6</v>
      </c>
      <c r="L254" s="56">
        <f>COUNTIFS(ローデータ!$B$12:$B$1011,1,ローデータ!$G$12:$G$1011,$G$4,ローデータ!$I$12:$I$1011,$C$14,ローデータ!$K$12:$K$1011,$F$21,ローデータ!$S$12:$S$1011,L251)</f>
        <v>6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6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6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6</v>
      </c>
      <c r="L266" s="95">
        <f>SUM(L254:L265)</f>
        <v>6</v>
      </c>
      <c r="M266" s="95">
        <f>SUM(M254:M265)</f>
        <v>0</v>
      </c>
      <c r="N266" s="95">
        <f>SUM(N254:N265)</f>
        <v>0</v>
      </c>
      <c r="O266" s="56">
        <f>SUM(L266:N266)</f>
        <v>6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1</v>
      </c>
      <c r="G272" s="90">
        <f>SUMIFS(ローデータ!N86:N1085,ローデータ!$B$12:$B$1011,1,ローデータ!$G$12:$G$1011,$G$4,ローデータ!$I$12:$I$1011,$C$14,ローデータ!$K$12:$K$1011,$F$21)</f>
        <v>4</v>
      </c>
      <c r="H272" s="90">
        <f>SUMIFS(ローデータ!O86:O1085,ローデータ!$B$12:$B$1011,1,ローデータ!$G$12:$G$1011,$G$4,ローデータ!$I$12:$I$1011,$C$14,ローデータ!$K$12:$K$1011,$F$21)</f>
        <v>1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6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3</v>
      </c>
      <c r="N272" s="95">
        <f>SUMIFS(ローデータ!$V$12:$V$1011,ローデータ!$B$12:$B$1011,1,ローデータ!$G$12:$G$1011,$G$4,ローデータ!$I$12:$I$1011,$C$14,ローデータ!$K$12:$K$1011,$F$21)</f>
        <v>2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2</v>
      </c>
      <c r="Q272" s="95">
        <f>SUMIFS(ローデータ!$Y$12:$Y$1011,ローデータ!$B$12:$B$1011,1,ローデータ!$G$12:$G$1011,$G$4,ローデータ!$I$12:$I$1011,$C$14,ローデータ!$K$12:$K$1011,$F$21)</f>
        <v>1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8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1</v>
      </c>
      <c r="G284" s="56">
        <f t="shared" ref="G284:J284" si="28">SUM(G272:G283)</f>
        <v>4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6">
        <f t="shared" si="26"/>
        <v>6</v>
      </c>
      <c r="L284" s="95">
        <f>SUM(L272:L283)</f>
        <v>0</v>
      </c>
      <c r="M284" s="95">
        <f t="shared" ref="M284:R284" si="29">SUM(M272:M283)</f>
        <v>3</v>
      </c>
      <c r="N284" s="95">
        <f t="shared" si="29"/>
        <v>2</v>
      </c>
      <c r="O284" s="95">
        <f t="shared" si="29"/>
        <v>0</v>
      </c>
      <c r="P284" s="95">
        <f t="shared" si="29"/>
        <v>2</v>
      </c>
      <c r="Q284" s="95">
        <f t="shared" si="29"/>
        <v>1</v>
      </c>
      <c r="R284" s="95">
        <f t="shared" si="29"/>
        <v>0</v>
      </c>
      <c r="S284" s="56">
        <f t="shared" si="27"/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15" sqref="T1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2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2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10" sqref="C10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4</v>
      </c>
      <c r="C3" s="147" t="s">
        <v>5</v>
      </c>
      <c r="D3" s="147" t="s">
        <v>6</v>
      </c>
      <c r="E3" s="147" t="s">
        <v>9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24</v>
      </c>
      <c r="E4" s="121" t="str">
        <f>ローデータ!E4</f>
        <v>火</v>
      </c>
      <c r="G4" s="145">
        <v>17</v>
      </c>
      <c r="H4" s="147" t="s">
        <v>54</v>
      </c>
      <c r="K4" s="228">
        <f>COUNTIFS(ローデータ!B12:B1011,1,ローデータ!G12:G1011,$G$4)</f>
        <v>16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4</v>
      </c>
      <c r="D10" s="56">
        <f>COUNTIFS(ローデータ!$B$12:$B$1011,1,ローデータ!$G$12:$G$1011,$G$4,ローデータ!$H$12:$H$1011,D8)</f>
        <v>4</v>
      </c>
      <c r="E10" s="56">
        <f>COUNTIFS(ローデータ!$B$12:$B$1011,1,ローデータ!$G$12:$G$1011,$G$4,ローデータ!$H$12:$H$1011,E8)</f>
        <v>3</v>
      </c>
      <c r="F10" s="56">
        <f>COUNTIFS(ローデータ!$B$12:$B$1011,1,ローデータ!$G$12:$G$1011,$G$4,ローデータ!$H$12:$H$1011,F8)</f>
        <v>4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16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16</v>
      </c>
      <c r="D16" s="56">
        <f>SUM(B16:C16)</f>
        <v>16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10</v>
      </c>
      <c r="C23" s="213"/>
      <c r="D23" s="211">
        <f>COUNTIFS(ローデータ!$B$12:$B$1011,1,ローデータ!$G$12:$G$1011,$G$4,ローデータ!$K$12:$K$1011,D21)</f>
        <v>2</v>
      </c>
      <c r="E23" s="213"/>
      <c r="F23" s="211">
        <f>COUNTIFS(ローデータ!$B$12:$B$1011,1,ローデータ!$G$12:$G$1011,$G$4,ローデータ!$K$12:$K$1011,F21)</f>
        <v>4</v>
      </c>
      <c r="G23" s="212"/>
      <c r="H23" s="213"/>
      <c r="I23" s="56">
        <f>SUM(B23:H23)</f>
        <v>16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7</v>
      </c>
      <c r="L29" s="86">
        <f>SUMIFS(ローデータ!O12:O1011,ローデータ!$B$12:$B$1011,1,ローデータ!$G$12:$G$1011,$G$4,ローデータ!$K$12:$K$1011,$B$21)</f>
        <v>1</v>
      </c>
      <c r="M29" s="86">
        <f>SUMIFS(ローデータ!P12:P1011,ローデータ!$B$12:$B$1011,1,ローデータ!$G$12:$G$1011,$G$4,ローデータ!$K$12:$K$1011,$B$21)</f>
        <v>4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12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10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2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2</v>
      </c>
      <c r="I36" s="148" t="s">
        <v>52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3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2</v>
      </c>
      <c r="O36" s="56">
        <f>SUMIFS(ローデータ!Y12:Y1011,ローデータ!$B$12:$B$1011,1,ローデータ!$G$12:$G$1011,$G$4,ローデータ!$K$12:$K$1011,$D$21)</f>
        <v>1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7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17</v>
      </c>
      <c r="C40" s="261"/>
      <c r="D40" s="261"/>
      <c r="E40" s="261"/>
      <c r="F40" s="262"/>
      <c r="G40" s="263" t="s">
        <v>51</v>
      </c>
      <c r="H40" s="266" t="s">
        <v>14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4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4</v>
      </c>
      <c r="H44" s="89">
        <f>COUNTIFS(ローデータ!$B$12:$B$1011,1,ローデータ!$G$12:$G$1011,$G$4,ローデータ!$K$12:$K$1011,$F$21,ローデータ!$S$12:$S$1011,H41)</f>
        <v>4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4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2</v>
      </c>
      <c r="D50" s="91">
        <f>SUMIFS(ローデータ!O12:O1011,ローデータ!$B$12:$B$1011,1,ローデータ!$G$12:$G$1011,$G$4,ローデータ!$K$12:$K$1011,$F$21)</f>
        <v>3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5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2</v>
      </c>
      <c r="J50" s="91">
        <f>SUMIFS(ローデータ!V12:V1011,ローデータ!$B$12:$B$1011,1,ローデータ!$G$12:$G$1011,$G$4,ローデータ!$K$12:$K$1011,$F$21)</f>
        <v>3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1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6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1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4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4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4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4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3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3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4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4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51</v>
      </c>
      <c r="B68" s="401"/>
      <c r="C68" s="100">
        <f>SUM(C59:C67)</f>
        <v>16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16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1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1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2</v>
      </c>
      <c r="D76" s="213"/>
      <c r="E76" s="211">
        <f>COUNTIFS(ローデータ!$B$12:$B$1011,1,ローデータ!$G$12:$G$1011,$G$4,ローデータ!$H$12:$H$1011,$A$76,ローデータ!$K$12:$K$1011,E73)</f>
        <v>1</v>
      </c>
      <c r="F76" s="213"/>
      <c r="G76" s="211">
        <f>COUNTIFS(ローデータ!$B$12:$B$1011,1,ローデータ!$G$12:$G$1011,$G$4,ローデータ!$H$12:$H$1011,$A$76,ローデータ!$K$12:$K$1011,G73)</f>
        <v>1</v>
      </c>
      <c r="H76" s="212"/>
      <c r="I76" s="212"/>
      <c r="J76" s="104">
        <f t="shared" si="2"/>
        <v>4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1</v>
      </c>
      <c r="D77" s="213"/>
      <c r="E77" s="211">
        <f>COUNTIFS(ローデータ!$B$12:$B$1011,1,ローデータ!$G$12:$G$1011,$G$4,ローデータ!$H$12:$H$1011,$A$77,ローデータ!$K$12:$K$1011,E73)</f>
        <v>1</v>
      </c>
      <c r="F77" s="213"/>
      <c r="G77" s="211">
        <f>COUNTIFS(ローデータ!$B$12:$B$1011,1,ローデータ!$G$12:$G$1011,$G$4,ローデータ!$H$12:$H$1011,$A$77,ローデータ!$K$12:$K$1011,G73)</f>
        <v>2</v>
      </c>
      <c r="H77" s="212"/>
      <c r="I77" s="212"/>
      <c r="J77" s="104">
        <f t="shared" si="2"/>
        <v>4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2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1</v>
      </c>
      <c r="H78" s="212"/>
      <c r="I78" s="212"/>
      <c r="J78" s="104">
        <f t="shared" si="2"/>
        <v>3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4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4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51</v>
      </c>
      <c r="B84" s="401"/>
      <c r="C84" s="402">
        <f>SUM(C75:D83)</f>
        <v>10</v>
      </c>
      <c r="D84" s="403"/>
      <c r="E84" s="402">
        <f>SUM(E75:F83)</f>
        <v>2</v>
      </c>
      <c r="F84" s="403"/>
      <c r="G84" s="404">
        <f>SUM(G75:I83)</f>
        <v>4</v>
      </c>
      <c r="H84" s="404"/>
      <c r="I84" s="402"/>
      <c r="J84" s="106">
        <f t="shared" si="2"/>
        <v>16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1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1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1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2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2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1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1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2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2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4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6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4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4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51</v>
      </c>
      <c r="K101" s="141"/>
      <c r="L101" s="103">
        <f>SUM(L92:L100)</f>
        <v>0</v>
      </c>
      <c r="M101" s="103">
        <f>SUM(M92:M100)</f>
        <v>7</v>
      </c>
      <c r="N101" s="103">
        <f>SUM(N92:N100)</f>
        <v>1</v>
      </c>
      <c r="O101" s="103">
        <f>SUM(O92:O100)</f>
        <v>4</v>
      </c>
      <c r="P101" s="103">
        <f>SUM(P92:P100)</f>
        <v>0</v>
      </c>
      <c r="Q101" s="103">
        <f t="shared" si="3"/>
        <v>12</v>
      </c>
    </row>
    <row r="102" spans="1:17" ht="14.1" customHeight="1" x14ac:dyDescent="0.15">
      <c r="A102" s="140" t="s">
        <v>51</v>
      </c>
      <c r="B102" s="141"/>
      <c r="C102" s="56">
        <f>SUM(C93:C101)</f>
        <v>10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1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3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1</v>
      </c>
      <c r="K111" s="109">
        <f>SUMIFS(ローデータ!$U$12:$U$1011,ローデータ!$B$12:$B$1011,1,ローデータ!$G$12:$G$1011,$G$4,ローデータ!$K$12:$K$1011,$D$21,ローデータ!$H$12:$H$1011,H111)</f>
        <v>2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1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4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2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2</v>
      </c>
      <c r="G118" s="78"/>
      <c r="H118" s="313" t="s">
        <v>51</v>
      </c>
      <c r="I118" s="315"/>
      <c r="J118" s="109">
        <f t="shared" ref="J118:P118" si="8">SUM(J109:J117)</f>
        <v>1</v>
      </c>
      <c r="K118" s="109">
        <f t="shared" si="8"/>
        <v>3</v>
      </c>
      <c r="L118" s="109">
        <f t="shared" si="8"/>
        <v>0</v>
      </c>
      <c r="M118" s="109">
        <f t="shared" si="8"/>
        <v>0</v>
      </c>
      <c r="N118" s="109">
        <f t="shared" si="8"/>
        <v>2</v>
      </c>
      <c r="O118" s="109">
        <f t="shared" si="8"/>
        <v>1</v>
      </c>
      <c r="P118" s="109">
        <f t="shared" si="8"/>
        <v>0</v>
      </c>
      <c r="Q118" s="109">
        <f t="shared" si="5"/>
        <v>7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17</v>
      </c>
      <c r="D123" s="261"/>
      <c r="E123" s="261"/>
      <c r="F123" s="261"/>
      <c r="G123" s="262"/>
      <c r="H123" s="390" t="s">
        <v>51</v>
      </c>
      <c r="I123" s="266" t="s">
        <v>14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2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2</v>
      </c>
      <c r="I129" s="115">
        <f>COUNTIFS(ローデータ!$B$12:$B$1011,1,ローデータ!$G$12:$G$1011,$G$4,ローデータ!$K$12:$K$1011,$F$21,ローデータ!$S$12:$S$1011,$I$124,ローデータ!$H$12:$H$1011,A129)</f>
        <v>2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2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4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4</v>
      </c>
      <c r="I136" s="111">
        <f>SUM(I127:I135)</f>
        <v>4</v>
      </c>
      <c r="J136" s="109">
        <f>SUM(J127:J135)</f>
        <v>0</v>
      </c>
      <c r="K136" s="109">
        <f>SUM(K127:K135)</f>
        <v>0</v>
      </c>
      <c r="L136" s="109">
        <f t="shared" si="9"/>
        <v>4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2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3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3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3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3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1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1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1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0</v>
      </c>
      <c r="D152" s="56">
        <f>SUM(D143:D151)</f>
        <v>2</v>
      </c>
      <c r="E152" s="56">
        <f>SUM(E143:E151)</f>
        <v>3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5</v>
      </c>
      <c r="I152" s="56">
        <f t="shared" ref="I152:O152" si="15">SUM(I143:I151)</f>
        <v>0</v>
      </c>
      <c r="J152" s="56">
        <f t="shared" si="15"/>
        <v>2</v>
      </c>
      <c r="K152" s="56">
        <f t="shared" si="15"/>
        <v>3</v>
      </c>
      <c r="L152" s="56">
        <f t="shared" si="15"/>
        <v>0</v>
      </c>
      <c r="M152" s="56">
        <f t="shared" si="15"/>
        <v>1</v>
      </c>
      <c r="N152" s="56">
        <f t="shared" si="15"/>
        <v>0</v>
      </c>
      <c r="O152" s="56">
        <f t="shared" si="15"/>
        <v>0</v>
      </c>
      <c r="P152" s="56">
        <f t="shared" si="13"/>
        <v>6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10</v>
      </c>
      <c r="G159" s="213"/>
      <c r="H159" s="211">
        <f>COUNTIFS(ローデータ!$B$12:$B$1011,1,ローデータ!$G$12:$G$1011,$G$4,ローデータ!$I$12:$I$1011,$C$14,ローデータ!$K$12:$K$1011,H157)</f>
        <v>2</v>
      </c>
      <c r="I159" s="213"/>
      <c r="J159" s="211">
        <f>COUNTIFS(ローデータ!$B$12:$B$1011,1,ローデータ!$G$12:$G$1011,$G$4,ローデータ!$I$12:$I$1011,$C$14,ローデータ!$K$12:$K$1011,J157)</f>
        <v>4</v>
      </c>
      <c r="K159" s="212"/>
      <c r="L159" s="213"/>
      <c r="M159" s="56">
        <f t="shared" ref="M159:M171" si="16">SUM(F159:L159)</f>
        <v>16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10</v>
      </c>
      <c r="G171" s="213"/>
      <c r="H171" s="211">
        <f>SUM(H159:I170)</f>
        <v>2</v>
      </c>
      <c r="I171" s="213"/>
      <c r="J171" s="211">
        <f>SUM(J159:L170)</f>
        <v>4</v>
      </c>
      <c r="K171" s="212"/>
      <c r="L171" s="213"/>
      <c r="M171" s="56">
        <f t="shared" si="16"/>
        <v>16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10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10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10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10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7</v>
      </c>
      <c r="H198" s="90">
        <f>SUMIFS(ローデータ!O12:O1011,ローデータ!$B$12:$B$1011,1,ローデータ!$G$12:$G$1011,$G$4,ローデータ!$I$12:$I$1011,$C$14,ローデータ!$K$12:$K$1011,$B$21)</f>
        <v>1</v>
      </c>
      <c r="I198" s="90">
        <f>SUMIFS(ローデータ!P12:P1011,ローデータ!$B$12:$B$1011,1,ローデータ!$G$12:$G$1011,$G$4,ローデータ!$I$12:$I$1011,$C$14,ローデータ!$K$12:$K$1011,$B$21)</f>
        <v>4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12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7</v>
      </c>
      <c r="H210" s="95">
        <f>SUM(H198:H209)</f>
        <v>1</v>
      </c>
      <c r="I210" s="95">
        <f t="shared" si="19"/>
        <v>4</v>
      </c>
      <c r="J210" s="95">
        <f>SUM(J198:J209)</f>
        <v>0</v>
      </c>
      <c r="K210" s="119">
        <f t="shared" si="18"/>
        <v>12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2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2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2</v>
      </c>
      <c r="G228" s="56">
        <f>SUM(G216:G227)</f>
        <v>0</v>
      </c>
      <c r="H228" s="56">
        <f>SUM(H216:H227)</f>
        <v>0</v>
      </c>
      <c r="I228" s="56">
        <f t="shared" si="20"/>
        <v>2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3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2</v>
      </c>
      <c r="K234" s="90">
        <f>SUMIFS(ローデータ!Y12:Y1011,ローデータ!$B$12:$B$1011,1,ローデータ!$G$12:$G$1011,$G$4,ローデータ!$I$12:$I$1011,$C$14,ローデータ!$K$12:$K$1011,$D$21)</f>
        <v>1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7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1</v>
      </c>
      <c r="G246" s="95">
        <f t="shared" ref="G246:L246" si="22">SUM(G234:G245)</f>
        <v>3</v>
      </c>
      <c r="H246" s="95">
        <f t="shared" si="22"/>
        <v>0</v>
      </c>
      <c r="I246" s="95">
        <f>SUM(I234:I245)</f>
        <v>0</v>
      </c>
      <c r="J246" s="95">
        <f t="shared" si="22"/>
        <v>2</v>
      </c>
      <c r="K246" s="95">
        <f>SUM(K234:K245)</f>
        <v>1</v>
      </c>
      <c r="L246" s="95">
        <f t="shared" si="22"/>
        <v>0</v>
      </c>
      <c r="M246" s="56">
        <f t="shared" si="21"/>
        <v>7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17</v>
      </c>
      <c r="G250" s="261"/>
      <c r="H250" s="261"/>
      <c r="I250" s="261"/>
      <c r="J250" s="262"/>
      <c r="K250" s="263" t="s">
        <v>51</v>
      </c>
      <c r="L250" s="266" t="s">
        <v>14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4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4</v>
      </c>
      <c r="L254" s="56">
        <f>COUNTIFS(ローデータ!$B$12:$B$1011,1,ローデータ!$G$12:$G$1011,$G$4,ローデータ!$I$12:$I$1011,$C$14,ローデータ!$K$12:$K$1011,$F$21,ローデータ!$S$12:$S$1011,L251)</f>
        <v>4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4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4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4</v>
      </c>
      <c r="L266" s="95">
        <f>SUM(L254:L265)</f>
        <v>4</v>
      </c>
      <c r="M266" s="95">
        <f>SUM(M254:M265)</f>
        <v>0</v>
      </c>
      <c r="N266" s="95">
        <f>SUM(N254:N265)</f>
        <v>0</v>
      </c>
      <c r="O266" s="56">
        <f>SUM(L266:N266)</f>
        <v>4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2</v>
      </c>
      <c r="H272" s="90">
        <f>SUMIFS(ローデータ!O86:O1085,ローデータ!$B$12:$B$1011,1,ローデータ!$G$12:$G$1011,$G$4,ローデータ!$I$12:$I$1011,$C$14,ローデータ!$K$12:$K$1011,$F$21)</f>
        <v>2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4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2</v>
      </c>
      <c r="N272" s="95">
        <f>SUMIFS(ローデータ!$V$12:$V$1011,ローデータ!$B$12:$B$1011,1,ローデータ!$G$12:$G$1011,$G$4,ローデータ!$I$12:$I$1011,$C$14,ローデータ!$K$12:$K$1011,$F$21)</f>
        <v>3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1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6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2</v>
      </c>
      <c r="H284" s="56">
        <f t="shared" si="28"/>
        <v>2</v>
      </c>
      <c r="I284" s="56">
        <f t="shared" si="28"/>
        <v>0</v>
      </c>
      <c r="J284" s="56">
        <f t="shared" si="28"/>
        <v>0</v>
      </c>
      <c r="K284" s="96">
        <f t="shared" si="26"/>
        <v>4</v>
      </c>
      <c r="L284" s="95">
        <f>SUM(L272:L283)</f>
        <v>0</v>
      </c>
      <c r="M284" s="95">
        <f t="shared" ref="M284:R284" si="29">SUM(M272:M283)</f>
        <v>2</v>
      </c>
      <c r="N284" s="95">
        <f t="shared" si="29"/>
        <v>3</v>
      </c>
      <c r="O284" s="95">
        <f t="shared" si="29"/>
        <v>0</v>
      </c>
      <c r="P284" s="95">
        <f t="shared" si="29"/>
        <v>1</v>
      </c>
      <c r="Q284" s="95">
        <f t="shared" si="29"/>
        <v>0</v>
      </c>
      <c r="R284" s="95">
        <f t="shared" si="29"/>
        <v>0</v>
      </c>
      <c r="S284" s="56">
        <f t="shared" si="27"/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9" sqref="P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1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4</v>
      </c>
      <c r="C3" s="147" t="s">
        <v>5</v>
      </c>
      <c r="D3" s="147" t="s">
        <v>6</v>
      </c>
      <c r="E3" s="147" t="s">
        <v>9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24</v>
      </c>
      <c r="E4" s="121" t="str">
        <f>ローデータ!E4</f>
        <v>火</v>
      </c>
      <c r="G4" s="145">
        <v>18</v>
      </c>
      <c r="H4" s="147" t="s">
        <v>54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52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17</v>
      </c>
      <c r="C40" s="261"/>
      <c r="D40" s="261"/>
      <c r="E40" s="261"/>
      <c r="F40" s="262"/>
      <c r="G40" s="263" t="s">
        <v>51</v>
      </c>
      <c r="H40" s="266" t="s">
        <v>14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51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51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51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51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51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17</v>
      </c>
      <c r="D123" s="261"/>
      <c r="E123" s="261"/>
      <c r="F123" s="261"/>
      <c r="G123" s="262"/>
      <c r="H123" s="390" t="s">
        <v>51</v>
      </c>
      <c r="I123" s="266" t="s">
        <v>14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17</v>
      </c>
      <c r="G250" s="261"/>
      <c r="H250" s="261"/>
      <c r="I250" s="261"/>
      <c r="J250" s="262"/>
      <c r="K250" s="263" t="s">
        <v>51</v>
      </c>
      <c r="L250" s="266" t="s">
        <v>14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7" sqref="Q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4</v>
      </c>
      <c r="C3" s="147" t="s">
        <v>5</v>
      </c>
      <c r="D3" s="147" t="s">
        <v>6</v>
      </c>
      <c r="E3" s="147" t="s">
        <v>9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24</v>
      </c>
      <c r="E4" s="121" t="str">
        <f>ローデータ!E4</f>
        <v>火</v>
      </c>
      <c r="G4" s="145">
        <v>19</v>
      </c>
      <c r="H4" s="147" t="s">
        <v>54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52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17</v>
      </c>
      <c r="C40" s="261"/>
      <c r="D40" s="261"/>
      <c r="E40" s="261"/>
      <c r="F40" s="262"/>
      <c r="G40" s="263" t="s">
        <v>51</v>
      </c>
      <c r="H40" s="266" t="s">
        <v>14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51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51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51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51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51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17</v>
      </c>
      <c r="D123" s="261"/>
      <c r="E123" s="261"/>
      <c r="F123" s="261"/>
      <c r="G123" s="262"/>
      <c r="H123" s="390" t="s">
        <v>51</v>
      </c>
      <c r="I123" s="266" t="s">
        <v>14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17</v>
      </c>
      <c r="G250" s="261"/>
      <c r="H250" s="261"/>
      <c r="I250" s="261"/>
      <c r="J250" s="262"/>
      <c r="K250" s="263" t="s">
        <v>51</v>
      </c>
      <c r="L250" s="266" t="s">
        <v>14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20" sqref="AC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4</v>
      </c>
      <c r="C3" s="147" t="s">
        <v>5</v>
      </c>
      <c r="D3" s="147" t="s">
        <v>6</v>
      </c>
      <c r="E3" s="147" t="s">
        <v>9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24</v>
      </c>
      <c r="E4" s="121" t="str">
        <f>ローデータ!E4</f>
        <v>火</v>
      </c>
      <c r="G4" s="145">
        <v>20</v>
      </c>
      <c r="H4" s="147" t="s">
        <v>54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52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17</v>
      </c>
      <c r="C40" s="261"/>
      <c r="D40" s="261"/>
      <c r="E40" s="261"/>
      <c r="F40" s="262"/>
      <c r="G40" s="263" t="s">
        <v>51</v>
      </c>
      <c r="H40" s="266" t="s">
        <v>14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51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51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51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51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51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17</v>
      </c>
      <c r="D123" s="261"/>
      <c r="E123" s="261"/>
      <c r="F123" s="261"/>
      <c r="G123" s="262"/>
      <c r="H123" s="390" t="s">
        <v>51</v>
      </c>
      <c r="I123" s="266" t="s">
        <v>14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17</v>
      </c>
      <c r="G250" s="261"/>
      <c r="H250" s="261"/>
      <c r="I250" s="261"/>
      <c r="J250" s="262"/>
      <c r="K250" s="263" t="s">
        <v>51</v>
      </c>
      <c r="L250" s="266" t="s">
        <v>14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B2" sqref="B2:E2"/>
    </sheetView>
  </sheetViews>
  <sheetFormatPr defaultRowHeight="13.5" x14ac:dyDescent="0.15"/>
  <cols>
    <col min="1" max="1" width="6.625" style="16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54" t="s">
        <v>47</v>
      </c>
      <c r="B2" s="211" t="str">
        <f>ローデータ!B2</f>
        <v>都島区</v>
      </c>
      <c r="C2" s="212"/>
      <c r="D2" s="212"/>
      <c r="E2" s="213"/>
      <c r="G2" s="167"/>
      <c r="H2" s="309" t="s">
        <v>95</v>
      </c>
      <c r="I2" s="214"/>
      <c r="K2" s="83"/>
      <c r="L2" s="62"/>
    </row>
    <row r="3" spans="1:19" ht="14.1" customHeight="1" x14ac:dyDescent="0.15">
      <c r="A3" s="215" t="s">
        <v>48</v>
      </c>
      <c r="B3" s="160" t="s">
        <v>4</v>
      </c>
      <c r="C3" s="160" t="s">
        <v>5</v>
      </c>
      <c r="D3" s="160" t="s">
        <v>6</v>
      </c>
      <c r="E3" s="160" t="s">
        <v>9</v>
      </c>
      <c r="G3" s="167"/>
      <c r="H3" s="214"/>
      <c r="I3" s="214"/>
      <c r="K3" s="62"/>
      <c r="L3" s="62"/>
    </row>
    <row r="4" spans="1:19" ht="14.1" customHeight="1" x14ac:dyDescent="0.15">
      <c r="A4" s="216"/>
      <c r="B4" s="162" t="str">
        <f>ローデータ!B4</f>
        <v>令和2年</v>
      </c>
      <c r="C4" s="121">
        <f>ローデータ!C4</f>
        <v>3</v>
      </c>
      <c r="D4" s="121">
        <f>ローデータ!D4</f>
        <v>24</v>
      </c>
      <c r="E4" s="121" t="str">
        <f>ローデータ!E4</f>
        <v>火</v>
      </c>
      <c r="G4" s="168"/>
      <c r="H4" s="228">
        <f>COUNTIFS(ローデータ!B12:B1011,1)</f>
        <v>329</v>
      </c>
      <c r="I4" s="228"/>
      <c r="K4" s="169"/>
      <c r="L4" s="16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66">
        <v>1</v>
      </c>
      <c r="B7" s="34" t="s">
        <v>156</v>
      </c>
    </row>
    <row r="8" spans="1:19" ht="14.1" customHeight="1" x14ac:dyDescent="0.15">
      <c r="A8" s="217"/>
      <c r="B8" s="154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154">
        <v>8</v>
      </c>
      <c r="J8" s="15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61" t="s">
        <v>52</v>
      </c>
      <c r="B10" s="56">
        <f>COUNTIFS(ローデータ!$B$12:$B$1011,1,ローデータ!$H$12:$H$1011,B8)</f>
        <v>10</v>
      </c>
      <c r="C10" s="56">
        <f>COUNTIFS(ローデータ!$B$12:$B$1011,1,ローデータ!$H$12:$H$1011,C8)</f>
        <v>94</v>
      </c>
      <c r="D10" s="56">
        <f>COUNTIFS(ローデータ!$B$12:$B$1011,1,ローデータ!$H$12:$H$1011,D8)</f>
        <v>52</v>
      </c>
      <c r="E10" s="56">
        <f>COUNTIFS(ローデータ!$B$12:$B$1011,1,ローデータ!$H$12:$H$1011,E8)</f>
        <v>60</v>
      </c>
      <c r="F10" s="56">
        <f>COUNTIFS(ローデータ!$B$12:$B$1011,1,ローデータ!$H$12:$H$1011,F8)</f>
        <v>60</v>
      </c>
      <c r="G10" s="56">
        <f>COUNTIFS(ローデータ!$B$12:$B$1011,1,ローデータ!$H$12:$H$1011,G8)</f>
        <v>19</v>
      </c>
      <c r="H10" s="56">
        <f>COUNTIFS(ローデータ!$B$12:$B$1011,1,ローデータ!$H$12:$H$1011,H8)</f>
        <v>12</v>
      </c>
      <c r="I10" s="56">
        <f>COUNTIFS(ローデータ!$B$12:$B$1011,1,ローデータ!$H$12:$H$1011,I8)</f>
        <v>18</v>
      </c>
      <c r="J10" s="56">
        <f>COUNTIFS(ローデータ!$B$12:$B$1011,1,ローデータ!$H$12:$H$1011,J8)</f>
        <v>4</v>
      </c>
      <c r="K10" s="56">
        <f>SUM(B10:J10)</f>
        <v>329</v>
      </c>
    </row>
    <row r="11" spans="1:19" ht="14.1" customHeight="1" x14ac:dyDescent="0.15">
      <c r="A11" s="16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6">
        <v>2</v>
      </c>
      <c r="B12" t="s">
        <v>208</v>
      </c>
    </row>
    <row r="13" spans="1:19" ht="14.1" customHeight="1" x14ac:dyDescent="0.15">
      <c r="A13" s="166">
        <v>2.1</v>
      </c>
      <c r="B13" s="34" t="s">
        <v>157</v>
      </c>
      <c r="F13" s="166">
        <v>2.2000000000000002</v>
      </c>
      <c r="G13" s="34" t="s">
        <v>232</v>
      </c>
    </row>
    <row r="14" spans="1:19" ht="14.1" customHeight="1" x14ac:dyDescent="0.15">
      <c r="A14" s="217"/>
      <c r="B14" s="154">
        <v>1</v>
      </c>
      <c r="C14" s="154">
        <v>2</v>
      </c>
      <c r="D14" s="215" t="s">
        <v>51</v>
      </c>
      <c r="F14" s="217"/>
      <c r="G14" s="154">
        <v>1</v>
      </c>
      <c r="H14" s="154">
        <v>2</v>
      </c>
      <c r="I14" s="154">
        <v>3</v>
      </c>
      <c r="J14" s="154">
        <v>4</v>
      </c>
      <c r="K14" s="154">
        <v>5</v>
      </c>
      <c r="L14" s="154">
        <v>6</v>
      </c>
      <c r="M14" s="154">
        <v>7</v>
      </c>
      <c r="N14" s="154">
        <v>8</v>
      </c>
      <c r="O14" s="154">
        <v>9</v>
      </c>
      <c r="P14" s="154">
        <v>10</v>
      </c>
      <c r="Q14" s="154">
        <v>11</v>
      </c>
      <c r="R14" s="233" t="s">
        <v>51</v>
      </c>
    </row>
    <row r="15" spans="1:19" ht="14.1" customHeight="1" x14ac:dyDescent="0.15">
      <c r="A15" s="218"/>
      <c r="B15" s="160" t="s">
        <v>64</v>
      </c>
      <c r="C15" s="160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61" t="s">
        <v>52</v>
      </c>
      <c r="B16" s="56">
        <f>COUNTIFS(ローデータ!$B$12:$B$1011,1,ローデータ!$I$12:$I$1011,B14)</f>
        <v>1</v>
      </c>
      <c r="C16" s="56">
        <f>COUNTIFS(ローデータ!$B$12:$B$1011,1,ローデータ!$I$12:$I$1011,C14)</f>
        <v>328</v>
      </c>
      <c r="D16" s="56">
        <f>SUM(B16:C16)</f>
        <v>329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65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58" t="s">
        <v>52</v>
      </c>
      <c r="G18" s="56">
        <f>COUNTIFS(ローデータ!$B$12:$B$1011,1,ローデータ!$I$12:$I$1011,$B$14,ローデータ!$J$12:$J$1011,G14)</f>
        <v>0</v>
      </c>
      <c r="H18" s="56">
        <f>COUNTIFS(ローデータ!$B$12:$B$1011,1,ローデータ!$I$12:$I$1011,$B$14,ローデータ!$J$12:$J$1011,H14)</f>
        <v>1</v>
      </c>
      <c r="I18" s="56">
        <f>COUNTIFS(ローデータ!$B$12:$B$1011,1,ローデータ!$I$12:$I$1011,$B$14,ローデータ!$J$12:$J$1011,I14)</f>
        <v>0</v>
      </c>
      <c r="J18" s="56">
        <f>COUNTIFS(ローデータ!$B$12:$B$1011,1,ローデータ!$I$12:$I$1011,$B$14,ローデータ!$J$12:$J$1011,J14)</f>
        <v>0</v>
      </c>
      <c r="K18" s="56">
        <f>COUNTIFS(ローデータ!$B$12:$B$1011,1,ローデータ!$I$12:$I$1011,$B$14,ローデータ!$J$12:$J$1011,K14)</f>
        <v>0</v>
      </c>
      <c r="L18" s="56">
        <f>COUNTIFS(ローデータ!$B$12:$B$1011,1,ローデータ!$I$12:$I$1011,$B$14,ローデータ!$J$12:$J$1011,L14)</f>
        <v>0</v>
      </c>
      <c r="M18" s="56">
        <f>COUNTIFS(ローデータ!$B$12:$B$1011,1,ローデータ!$I$12:$I$1011,$B$14,ローデータ!$J$12:$J$1011,M14)</f>
        <v>0</v>
      </c>
      <c r="N18" s="56">
        <f>COUNTIFS(ローデータ!$B$12:$B$1011,1,ローデータ!$I$12:$I$1011,$B$14,ローデータ!$J$12:$J$1011,N14)</f>
        <v>0</v>
      </c>
      <c r="O18" s="56">
        <f>COUNTIFS(ローデータ!$B$12:$B$1011,1,ローデータ!$I$12:$I$1011,$B$14,ローデータ!$J$12:$J$1011,O14)</f>
        <v>0</v>
      </c>
      <c r="P18" s="56">
        <f>COUNTIFS(ローデータ!$B$12:$B$1011,1,ローデータ!$I$12:$I$1011,$B$14,ローデータ!$J$12:$J$1011,P14)</f>
        <v>0</v>
      </c>
      <c r="Q18" s="56">
        <f>COUNTIFS(ローデータ!$B$12:$B$1011,1,ローデータ!$I$12:$I$1011,$B$14,ローデータ!$J$12:$J$1011,Q14)</f>
        <v>0</v>
      </c>
      <c r="R18" s="56">
        <f>SUM(G18:Q18)</f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6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1" t="s">
        <v>52</v>
      </c>
      <c r="B23" s="211">
        <f>COUNTIFS(ローデータ!$B$12:$B$1011,1,ローデータ!$K$12:$K$1011,B21)</f>
        <v>191</v>
      </c>
      <c r="C23" s="213"/>
      <c r="D23" s="211">
        <f>COUNTIFS(ローデータ!$B$12:$B$1011,1,ローデータ!$K$12:$K$1011,D21)</f>
        <v>92</v>
      </c>
      <c r="E23" s="213"/>
      <c r="F23" s="211">
        <f>COUNTIFS(ローデータ!$B$12:$B$1011,1,ローデータ!$K$12:$K$1011,F21)</f>
        <v>46</v>
      </c>
      <c r="G23" s="212"/>
      <c r="H23" s="213"/>
      <c r="I23" s="56">
        <f>SUM(B23:H23)</f>
        <v>329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6">
        <v>3.1</v>
      </c>
      <c r="B25" s="40" t="s">
        <v>168</v>
      </c>
    </row>
    <row r="26" spans="1:19" ht="14.1" customHeight="1" x14ac:dyDescent="0.15">
      <c r="A26" s="166" t="s">
        <v>90</v>
      </c>
      <c r="B26" s="34" t="s">
        <v>159</v>
      </c>
      <c r="I26" s="165" t="s">
        <v>160</v>
      </c>
      <c r="J26" s="39" t="s">
        <v>165</v>
      </c>
    </row>
    <row r="27" spans="1:19" ht="14.1" customHeight="1" x14ac:dyDescent="0.15">
      <c r="A27" s="217"/>
      <c r="B27" s="154">
        <v>1</v>
      </c>
      <c r="C27" s="154">
        <v>2</v>
      </c>
      <c r="D27" s="154">
        <v>3</v>
      </c>
      <c r="E27" s="154">
        <v>4</v>
      </c>
      <c r="F27" s="15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61" t="s">
        <v>52</v>
      </c>
      <c r="J29" s="86">
        <f>SUMIFS(ローデータ!M12:M1011,ローデータ!$B$12:$B$1011,1,ローデータ!$K$12:$K$1011,$B$21)</f>
        <v>27</v>
      </c>
      <c r="K29" s="86">
        <f>SUMIFS(ローデータ!N12:N1011,ローデータ!$B$12:$B$1011,1,ローデータ!$K$12:$K$1011,$B$21)</f>
        <v>124</v>
      </c>
      <c r="L29" s="86">
        <f>SUMIFS(ローデータ!O12:O1011,ローデータ!$B$12:$B$1011,1,ローデータ!$K$12:$K$1011,$B$21)</f>
        <v>50</v>
      </c>
      <c r="M29" s="86">
        <f>SUMIFS(ローデータ!P12:P1011,ローデータ!$B$12:$B$1011,1,ローデータ!$K$12:$K$1011,$B$21)</f>
        <v>35</v>
      </c>
      <c r="N29" s="86">
        <f>SUMIFS(ローデータ!Q12:Q1011,ローデータ!$B$12:$B$1011,1,ローデータ!$K$12:$K$1011,$B$21)</f>
        <v>1</v>
      </c>
      <c r="O29" s="86">
        <f>SUM(J29:N29)</f>
        <v>237</v>
      </c>
    </row>
    <row r="30" spans="1:19" ht="14.1" customHeight="1" x14ac:dyDescent="0.15">
      <c r="A30" s="161" t="s">
        <v>52</v>
      </c>
      <c r="B30" s="56">
        <f>COUNTIFS(ローデータ!$B$12:$B$1011,1,ローデータ!$K$12:$K$1011,$B$21,ローデータ!$L$12:$L$1011,B27)</f>
        <v>185</v>
      </c>
      <c r="C30" s="56">
        <f>COUNTIFS(ローデータ!$B$12:$B$1011,1,ローデータ!$K$12:$K$1011,$B$21,ローデータ!$L$12:$L$1011,C27)</f>
        <v>3</v>
      </c>
      <c r="D30" s="56">
        <f>COUNTIFS(ローデータ!$B$12:$B$1011,1,ローデータ!$K$12:$K$1011,$B$21,ローデータ!$L$12:$L$1011,D27)</f>
        <v>2</v>
      </c>
      <c r="E30" s="56">
        <f>COUNTIFS(ローデータ!$B$12:$B$1011,1,ローデータ!$K$12:$K$1011,$B$21,ローデータ!$L$12:$L$1011,E27)</f>
        <v>1</v>
      </c>
      <c r="F30" s="56">
        <f>COUNTIFS(ローデータ!$B$12:$B$1011,1,ローデータ!$K$12:$K$1011,$B$21,ローデータ!$L$12:$L$1011,F27)</f>
        <v>0</v>
      </c>
      <c r="G30" s="56">
        <f>SUM(B30:F30)</f>
        <v>191</v>
      </c>
    </row>
    <row r="31" spans="1:19" ht="14.1" customHeight="1" x14ac:dyDescent="0.15">
      <c r="A31" s="165"/>
      <c r="B31" s="9"/>
      <c r="C31" s="9"/>
      <c r="D31" s="9"/>
      <c r="E31" s="9"/>
      <c r="F31" s="9"/>
      <c r="G31" s="9"/>
    </row>
    <row r="32" spans="1:19" ht="14.1" customHeight="1" x14ac:dyDescent="0.15">
      <c r="A32" s="166">
        <v>3.2</v>
      </c>
      <c r="B32" s="77" t="s">
        <v>233</v>
      </c>
      <c r="H32" s="9"/>
      <c r="J32" s="165"/>
      <c r="K32" s="57"/>
      <c r="L32" s="57"/>
      <c r="M32" s="57"/>
      <c r="N32" s="57"/>
      <c r="O32" s="57"/>
      <c r="P32" s="57"/>
    </row>
    <row r="33" spans="1:17" ht="14.1" customHeight="1" x14ac:dyDescent="0.15">
      <c r="A33" s="166" t="s">
        <v>91</v>
      </c>
      <c r="B33" s="34" t="s">
        <v>161</v>
      </c>
      <c r="I33" s="166" t="s">
        <v>162</v>
      </c>
      <c r="J33" s="40" t="s">
        <v>89</v>
      </c>
    </row>
    <row r="34" spans="1:17" ht="14.1" customHeight="1" x14ac:dyDescent="0.15">
      <c r="A34" s="217"/>
      <c r="B34" s="154">
        <v>1</v>
      </c>
      <c r="C34" s="154">
        <v>2</v>
      </c>
      <c r="D34" s="15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60" t="s">
        <v>68</v>
      </c>
      <c r="C35" s="160" t="s">
        <v>67</v>
      </c>
      <c r="D35" s="160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61" t="s">
        <v>52</v>
      </c>
      <c r="B36" s="56">
        <f>COUNTIFS(ローデータ!$B$12:$B$1011,1,ローデータ!$K$12:$K$1011,$D$21,ローデータ!$S$12:$S$1011,B34)</f>
        <v>90</v>
      </c>
      <c r="C36" s="56">
        <f>COUNTIFS(ローデータ!$B$12:$B$1011,1,ローデータ!$K$12:$K$1011,$D$21,ローデータ!$S$12:$S$1011,C34)</f>
        <v>0</v>
      </c>
      <c r="D36" s="56">
        <f>COUNTIFS(ローデータ!$B$12:$B$1011,1,ローデータ!$K$12:$K$1011,$D$21,ローデータ!$S$12:$S$1011,D34)</f>
        <v>2</v>
      </c>
      <c r="E36" s="56">
        <f>SUM(B36:D36)</f>
        <v>92</v>
      </c>
      <c r="I36" s="161" t="s">
        <v>52</v>
      </c>
      <c r="J36" s="56">
        <f>SUMIFS(ローデータ!T12:T1011,ローデータ!$B$12:$B$1011,1,ローデータ!$K$12:$K$1011,$D$21)</f>
        <v>8</v>
      </c>
      <c r="K36" s="56">
        <f>SUMIFS(ローデータ!U12:U1011,ローデータ!$B$12:$B$1011,1,ローデータ!$K$12:$K$1011,$D$21)</f>
        <v>41</v>
      </c>
      <c r="L36" s="56">
        <f>SUMIFS(ローデータ!V12:V1011,ローデータ!$B$12:$B$1011,1,ローデータ!$K$12:$K$1011,$D$21)</f>
        <v>5</v>
      </c>
      <c r="M36" s="56">
        <f>SUMIFS(ローデータ!W12:W1011,ローデータ!$B$12:$B$1011,1,ローデータ!$K$12:$K$1011,$D$21)</f>
        <v>0</v>
      </c>
      <c r="N36" s="56">
        <f>SUMIFS(ローデータ!X12:X1011,ローデータ!$B$12:$B$1011,1,ローデータ!$K$12:$K$1011,$D$21)</f>
        <v>23</v>
      </c>
      <c r="O36" s="56">
        <f>SUMIFS(ローデータ!Y12:Y1011,ローデータ!$B$12:$B$1011,1,ローデータ!$K$12:$K$1011,$D$21)</f>
        <v>49</v>
      </c>
      <c r="P36" s="56">
        <f>SUMIFS(ローデータ!Z12:Z1011,ローデータ!$B$12:$B$1011,1,ローデータ!$K$12:$K$1011,$D$21)</f>
        <v>1</v>
      </c>
      <c r="Q36" s="56">
        <f>SUM(J36:P36)</f>
        <v>127</v>
      </c>
    </row>
    <row r="37" spans="1:17" ht="14.1" customHeight="1" x14ac:dyDescent="0.15">
      <c r="A37"/>
    </row>
    <row r="38" spans="1:17" ht="14.1" customHeight="1" x14ac:dyDescent="0.15">
      <c r="A38" s="166">
        <v>3.3</v>
      </c>
      <c r="B38" s="78" t="s">
        <v>171</v>
      </c>
    </row>
    <row r="39" spans="1:17" ht="14.1" customHeight="1" x14ac:dyDescent="0.15">
      <c r="A39" s="166" t="s">
        <v>92</v>
      </c>
      <c r="B39" s="40" t="s">
        <v>163</v>
      </c>
    </row>
    <row r="40" spans="1:17" ht="14.1" customHeight="1" x14ac:dyDescent="0.15">
      <c r="A40" s="257"/>
      <c r="B40" s="260" t="s">
        <v>17</v>
      </c>
      <c r="C40" s="261"/>
      <c r="D40" s="261"/>
      <c r="E40" s="261"/>
      <c r="F40" s="262"/>
      <c r="G40" s="263" t="s">
        <v>51</v>
      </c>
      <c r="H40" s="266" t="s">
        <v>14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61" t="s">
        <v>52</v>
      </c>
      <c r="B44" s="86">
        <f>COUNTIFS(ローデータ!$B$12:$B$1011,1,ローデータ!$K$12:$K$1011,$F$21,ローデータ!$L$12:$L$1011,B41)</f>
        <v>41</v>
      </c>
      <c r="C44" s="86">
        <f>COUNTIFS(ローデータ!$B$12:$B$1011,1,ローデータ!$K$12:$K$1011,$F$21,ローデータ!$L$12:$L$1011,C41)</f>
        <v>5</v>
      </c>
      <c r="D44" s="86">
        <f>COUNTIFS(ローデータ!$B$12:$B$1011,1,ローデータ!$K$12:$K$1011,$F$21,ローデータ!$L$12:$L$1011,D41)</f>
        <v>0</v>
      </c>
      <c r="E44" s="86">
        <f>COUNTIFS(ローデータ!$B$12:$B$1011,1,ローデータ!$K$12:$K$1011,$F$21,ローデータ!$L$12:$L$1011,E41)</f>
        <v>0</v>
      </c>
      <c r="F44" s="86">
        <f>COUNTIFS(ローデータ!$B$12:$B$1011,1,ローデータ!$K$12:$K$1011,$F$21,ローデータ!$L$12:$L$1011,F41)</f>
        <v>0</v>
      </c>
      <c r="G44" s="87">
        <f>SUM(B44:F44)</f>
        <v>46</v>
      </c>
      <c r="H44" s="89">
        <f>COUNTIFS(ローデータ!$B$12:$B$1011,1,ローデータ!$K$12:$K$1011,$F$21,ローデータ!$S$12:$S$1011,H41)</f>
        <v>41</v>
      </c>
      <c r="I44" s="90">
        <f>COUNTIFS(ローデータ!$B$12:$B$1011,1,ローデータ!$K$12:$K$1011,$F$21,ローデータ!$S$12:$S$1011,I41)</f>
        <v>5</v>
      </c>
      <c r="J44" s="90">
        <f>COUNTIFS(ローデータ!$B$12:$B$1011,1,ローデータ!$K$12:$K$1011,$F$21,ローデータ!$S$12:$S$1011,J41)</f>
        <v>0</v>
      </c>
      <c r="K44" s="90">
        <f>SUM(H44:J44)</f>
        <v>46</v>
      </c>
    </row>
    <row r="45" spans="1:17" ht="14.1" customHeight="1" x14ac:dyDescent="0.15">
      <c r="C45" s="16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6" t="s">
        <v>93</v>
      </c>
      <c r="B46" s="40" t="s">
        <v>164</v>
      </c>
      <c r="D46" s="16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61" t="s">
        <v>52</v>
      </c>
      <c r="B50" s="91">
        <f>SUMIFS(ローデータ!M12:M1011,ローデータ!$B$12:$B$1011,1,ローデータ!$K$12:$K$1011,$F$21)</f>
        <v>3</v>
      </c>
      <c r="C50" s="91">
        <f>SUMIFS(ローデータ!N12:N1011,ローデータ!$B$12:$B$1011,1,ローデータ!$K$12:$K$1011,$F$21)</f>
        <v>33</v>
      </c>
      <c r="D50" s="91">
        <f>SUMIFS(ローデータ!O12:O1011,ローデータ!$B$12:$B$1011,1,ローデータ!$K$12:$K$1011,$F$21)</f>
        <v>14</v>
      </c>
      <c r="E50" s="92">
        <f>SUMIFS(ローデータ!P12:P1011,ローデータ!$B$12:$B$1011,1,ローデータ!$K$12:$K$1011,$F$21)</f>
        <v>0</v>
      </c>
      <c r="F50" s="91">
        <f>SUMIFS(ローデータ!Q12:Q1011,ローデータ!$B$12:$B$1011,1,ローデータ!$K$12:$K$1011,$F$21)</f>
        <v>0</v>
      </c>
      <c r="G50" s="93">
        <f>SUM(B50:F50)</f>
        <v>50</v>
      </c>
      <c r="H50" s="94">
        <f>SUMIFS(ローデータ!T12:T1011,ローデータ!$B$12:$B$1011,1,ローデータ!$K$12:$K$1011,$F$21)</f>
        <v>4</v>
      </c>
      <c r="I50" s="91">
        <f>SUMIFS(ローデータ!U12:U1011,ローデータ!$B$12:$B$1011,1,ローデータ!$K$12:$K$1011,$F$21)</f>
        <v>33</v>
      </c>
      <c r="J50" s="91">
        <f>SUMIFS(ローデータ!V12:V1011,ローデータ!$B$12:$B$1011,1,ローデータ!$K$12:$K$1011,$F$21)</f>
        <v>16</v>
      </c>
      <c r="K50" s="91">
        <f>SUMIFS(ローデータ!W12:W1011,ローデータ!$B$12:$B$1011,1,ローデータ!$K$12:$K$1011,$F$21)</f>
        <v>0</v>
      </c>
      <c r="L50" s="91">
        <f>SUMIFS(ローデータ!X12:X1011,ローデータ!$B$12:$B$1011,1,ローデータ!$K$12:$K$1011,$F$21)</f>
        <v>23</v>
      </c>
      <c r="M50" s="91">
        <f>SUMIFS(ローデータ!Y12:Y1011,ローデータ!$B$12:$B$1011,1,ローデータ!$K$12:$K$1011,$F$21)</f>
        <v>3</v>
      </c>
      <c r="N50" s="91">
        <f>SUMIFS(ローデータ!Z12:Z1011,ローデータ!$B$12:$B$1011,1,ローデータ!$K$12:$K$1011,$F$21)</f>
        <v>0</v>
      </c>
      <c r="O50" s="95">
        <f>SUM(H50:N50)</f>
        <v>79</v>
      </c>
    </row>
    <row r="51" spans="1:15" ht="14.1" customHeight="1" x14ac:dyDescent="0.15">
      <c r="A51" s="16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66"/>
    </row>
    <row r="53" spans="1:15" ht="14.1" customHeight="1" x14ac:dyDescent="0.15">
      <c r="A53" s="166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54">
        <v>1</v>
      </c>
      <c r="E55" s="154">
        <v>2</v>
      </c>
      <c r="F55" s="154">
        <v>3</v>
      </c>
      <c r="G55" s="154">
        <v>4</v>
      </c>
      <c r="H55" s="154">
        <v>5</v>
      </c>
      <c r="I55" s="154">
        <v>6</v>
      </c>
      <c r="J55" s="154">
        <v>7</v>
      </c>
      <c r="K55" s="154">
        <v>8</v>
      </c>
      <c r="L55" s="154">
        <v>9</v>
      </c>
      <c r="M55" s="15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61">
        <v>1</v>
      </c>
      <c r="B59" s="50" t="s">
        <v>55</v>
      </c>
      <c r="C59" s="56">
        <f>COUNTIFS(ローデータ!$B$12:$B$1011,1,ローデータ!$I$12:$I$1011,$C$14,ローデータ!$H$12:$H$1011,A59)</f>
        <v>10</v>
      </c>
      <c r="D59" s="56">
        <f>COUNTIFS(ローデータ!$B$12:$B$1011,1,ローデータ!$I$12:$I$1011,$B$14,ローデータ!$J$12:$J$1011,D55,ローデータ!$H$12:$H$1011,$A$59)</f>
        <v>0</v>
      </c>
      <c r="E59" s="56">
        <f>COUNTIFS(ローデータ!$B$12:$B$1011,1,ローデータ!$I$12:$I$1011,$B$14,ローデータ!$J$12:$J$1011,E55,ローデータ!$H$12:$H$1011,$A$59)</f>
        <v>0</v>
      </c>
      <c r="F59" s="56">
        <f>COUNTIFS(ローデータ!$B$12:$B$1011,1,ローデータ!$I$12:$I$1011,$B$14,ローデータ!$J$12:$J$1011,F55,ローデータ!$H$12:$H$1011,$A$59)</f>
        <v>0</v>
      </c>
      <c r="G59" s="56">
        <f>COUNTIFS(ローデータ!$B$12:$B$1011,1,ローデータ!$I$12:$I$1011,$B$14,ローデータ!$J$12:$J$1011,G55,ローデータ!$H$12:$H$1011,$A$59)</f>
        <v>0</v>
      </c>
      <c r="H59" s="56">
        <f>COUNTIFS(ローデータ!$B$12:$B$1011,1,ローデータ!$I$12:$I$1011,$B$14,ローデータ!$J$12:$J$1011,H55,ローデータ!$H$12:$H$1011,$A$59)</f>
        <v>0</v>
      </c>
      <c r="I59" s="56">
        <f>COUNTIFS(ローデータ!$B$12:$B$1011,1,ローデータ!$I$12:$I$1011,$B$14,ローデータ!$J$12:$J$1011,I55,ローデータ!$H$12:$H$1011,$A$59)</f>
        <v>0</v>
      </c>
      <c r="J59" s="56">
        <f>COUNTIFS(ローデータ!$B$12:$B$1011,1,ローデータ!$I$12:$I$1011,$B$14,ローデータ!$J$12:$J$1011,J55,ローデータ!$H$12:$H$1011,$A$59)</f>
        <v>0</v>
      </c>
      <c r="K59" s="56">
        <f>COUNTIFS(ローデータ!$B$12:$B$1011,1,ローデータ!$I$12:$I$1011,$B$14,ローデータ!$J$12:$J$1011,K55,ローデータ!$H$12:$H$1011,$A$59)</f>
        <v>0</v>
      </c>
      <c r="L59" s="56">
        <f>COUNTIFS(ローデータ!$B$12:$B$1011,1,ローデータ!$I$12:$I$1011,$B$14,ローデータ!$J$12:$J$1011,L55,ローデータ!$H$12:$H$1011,$A$59)</f>
        <v>0</v>
      </c>
      <c r="M59" s="56">
        <f>COUNTIFS(ローデータ!$B$12:$B$1011,1,ローデータ!$I$12:$I$1011,$B$14,ローデータ!$J$12:$J$1011,M55,ローデータ!$H$12:$H$1011,$A$59)</f>
        <v>0</v>
      </c>
      <c r="N59" s="96">
        <f>COUNTIFS(ローデータ!$B$12:$B$1011,1,ローデータ!$I$12:$I$1011,$B$14,ローデータ!$J$12:$J$1011,N55,ローデータ!$H$12:$H$1011,$A$59)</f>
        <v>0</v>
      </c>
      <c r="O59" s="95">
        <f t="shared" ref="O59:O68" si="0">SUM(C59:N59)</f>
        <v>10</v>
      </c>
    </row>
    <row r="60" spans="1:15" ht="14.1" customHeight="1" x14ac:dyDescent="0.15">
      <c r="A60" s="161">
        <v>2</v>
      </c>
      <c r="B60" s="50" t="s">
        <v>56</v>
      </c>
      <c r="C60" s="56">
        <f>COUNTIFS(ローデータ!$B$12:$B$1011,1,ローデータ!$I$12:$I$1011,$C$14,ローデータ!$H$12:$H$1011,A60)</f>
        <v>93</v>
      </c>
      <c r="D60" s="56">
        <f>COUNTIFS(ローデータ!$B$12:$B$1011,1,ローデータ!$I$12:$I$1011,$B$14,ローデータ!$J$12:$J$1011,D55,ローデータ!$H$12:$H$1011,$A$60)</f>
        <v>0</v>
      </c>
      <c r="E60" s="56">
        <f>COUNTIFS(ローデータ!$B$12:$B$1011,1,ローデータ!$I$12:$I$1011,$B$14,ローデータ!$J$12:$J$1011,E55,ローデータ!$H$12:$H$1011,$A$60)</f>
        <v>1</v>
      </c>
      <c r="F60" s="56">
        <f>COUNTIFS(ローデータ!$B$12:$B$1011,1,ローデータ!$I$12:$I$1011,$B$14,ローデータ!$J$12:$J$1011,F55,ローデータ!$H$12:$H$1011,$A$60)</f>
        <v>0</v>
      </c>
      <c r="G60" s="56">
        <f>COUNTIFS(ローデータ!$B$12:$B$1011,1,ローデータ!$I$12:$I$1011,$B$14,ローデータ!$J$12:$J$1011,G55,ローデータ!$H$12:$H$1011,$A$60)</f>
        <v>0</v>
      </c>
      <c r="H60" s="56">
        <f>COUNTIFS(ローデータ!$B$12:$B$1011,1,ローデータ!$I$12:$I$1011,$B$14,ローデータ!$J$12:$J$1011,H55,ローデータ!$H$12:$H$1011,$A$60)</f>
        <v>0</v>
      </c>
      <c r="I60" s="56">
        <f>COUNTIFS(ローデータ!$B$12:$B$1011,1,ローデータ!$I$12:$I$1011,$B$14,ローデータ!$J$12:$J$1011,I55,ローデータ!$H$12:$H$1011,$A$60)</f>
        <v>0</v>
      </c>
      <c r="J60" s="56">
        <f>COUNTIFS(ローデータ!$B$12:$B$1011,1,ローデータ!$I$12:$I$1011,$B$14,ローデータ!$J$12:$J$1011,J55,ローデータ!$H$12:$H$1011,$A$60)</f>
        <v>0</v>
      </c>
      <c r="K60" s="56">
        <f>COUNTIFS(ローデータ!$B$12:$B$1011,1,ローデータ!$I$12:$I$1011,$B$14,ローデータ!$J$12:$J$1011,K55,ローデータ!$H$12:$H$1011,$A$60)</f>
        <v>0</v>
      </c>
      <c r="L60" s="56">
        <f>COUNTIFS(ローデータ!$B$12:$B$1011,1,ローデータ!$I$12:$I$1011,$B$14,ローデータ!$J$12:$J$1011,L55,ローデータ!$H$12:$H$1011,$A$60)</f>
        <v>0</v>
      </c>
      <c r="M60" s="56">
        <f>COUNTIFS(ローデータ!$B$12:$B$1011,1,ローデータ!$I$12:$I$1011,$B$14,ローデータ!$J$12:$J$1011,M55,ローデータ!$H$12:$H$1011,$A$60)</f>
        <v>0</v>
      </c>
      <c r="N60" s="96">
        <f>COUNTIFS(ローデータ!$B$12:$B$1011,1,ローデータ!$I$12:$I$1011,$B$14,ローデータ!$J$12:$J$1011,N55,ローデータ!$H$12:$H$1011,$A$60)</f>
        <v>0</v>
      </c>
      <c r="O60" s="95">
        <f t="shared" si="0"/>
        <v>94</v>
      </c>
    </row>
    <row r="61" spans="1:15" ht="14.1" customHeight="1" x14ac:dyDescent="0.15">
      <c r="A61" s="161">
        <v>3</v>
      </c>
      <c r="B61" s="50" t="s">
        <v>57</v>
      </c>
      <c r="C61" s="56">
        <f>COUNTIFS(ローデータ!$B$12:$B$1011,1,ローデータ!$I$12:$I$1011,$C$14,ローデータ!$H$12:$H$1011,A61)</f>
        <v>52</v>
      </c>
      <c r="D61" s="56">
        <f>COUNTIFS(ローデータ!$B$12:$B$1011,1,ローデータ!$I$12:$I$1011,$B$14,ローデータ!$J$12:$J$1011,D55,ローデータ!$H$12:$H$1011,$A$61)</f>
        <v>0</v>
      </c>
      <c r="E61" s="56">
        <f>COUNTIFS(ローデータ!$B$12:$B$1011,1,ローデータ!$I$12:$I$1011,$B$14,ローデータ!$J$12:$J$1011,E55,ローデータ!$H$12:$H$1011,$A$61)</f>
        <v>0</v>
      </c>
      <c r="F61" s="56">
        <f>COUNTIFS(ローデータ!$B$12:$B$1011,1,ローデータ!$I$12:$I$1011,$B$14,ローデータ!$J$12:$J$1011,F55,ローデータ!$H$12:$H$1011,$A$61)</f>
        <v>0</v>
      </c>
      <c r="G61" s="56">
        <f>COUNTIFS(ローデータ!$B$12:$B$1011,1,ローデータ!$I$12:$I$1011,$B$14,ローデータ!$J$12:$J$1011,G55,ローデータ!$H$12:$H$1011,$A$61)</f>
        <v>0</v>
      </c>
      <c r="H61" s="56">
        <f>COUNTIFS(ローデータ!$B$12:$B$1011,1,ローデータ!$I$12:$I$1011,$B$14,ローデータ!$J$12:$J$1011,H55,ローデータ!$H$12:$H$1011,$A$61)</f>
        <v>0</v>
      </c>
      <c r="I61" s="56">
        <f>COUNTIFS(ローデータ!$B$12:$B$1011,1,ローデータ!$I$12:$I$1011,$B$14,ローデータ!$J$12:$J$1011,I55,ローデータ!$H$12:$H$1011,$A$61)</f>
        <v>0</v>
      </c>
      <c r="J61" s="56">
        <f>COUNTIFS(ローデータ!$B$12:$B$1011,1,ローデータ!$I$12:$I$1011,$B$14,ローデータ!$J$12:$J$1011,J55,ローデータ!$H$12:$H$1011,$A$61)</f>
        <v>0</v>
      </c>
      <c r="K61" s="56">
        <f>COUNTIFS(ローデータ!$B$12:$B$1011,1,ローデータ!$I$12:$I$1011,$B$14,ローデータ!$J$12:$J$1011,K55,ローデータ!$H$12:$H$1011,$A$61)</f>
        <v>0</v>
      </c>
      <c r="L61" s="56">
        <f>COUNTIFS(ローデータ!$B$12:$B$1011,1,ローデータ!$I$12:$I$1011,$B$14,ローデータ!$J$12:$J$1011,L55,ローデータ!$H$12:$H$1011,$A$61)</f>
        <v>0</v>
      </c>
      <c r="M61" s="56">
        <f>COUNTIFS(ローデータ!$B$12:$B$1011,1,ローデータ!$I$12:$I$1011,$B$14,ローデータ!$J$12:$J$1011,M55,ローデータ!$H$12:$H$1011,$A$61)</f>
        <v>0</v>
      </c>
      <c r="N61" s="96">
        <f>COUNTIFS(ローデータ!$B$12:$B$1011,1,ローデータ!$I$12:$I$1011,$B$14,ローデータ!$J$12:$J$1011,N55,ローデータ!$H$12:$H$1011,$A$61)</f>
        <v>0</v>
      </c>
      <c r="O61" s="95">
        <f t="shared" si="0"/>
        <v>52</v>
      </c>
    </row>
    <row r="62" spans="1:15" ht="14.1" customHeight="1" x14ac:dyDescent="0.15">
      <c r="A62" s="161">
        <v>4</v>
      </c>
      <c r="B62" s="50" t="s">
        <v>58</v>
      </c>
      <c r="C62" s="56">
        <f>COUNTIFS(ローデータ!$B$12:$B$1011,1,ローデータ!$I$12:$I$1011,$C$14,ローデータ!$H$12:$H$1011,A62)</f>
        <v>60</v>
      </c>
      <c r="D62" s="56">
        <f>COUNTIFS(ローデータ!$B$12:$B$1011,1,ローデータ!$I$12:$I$1011,$B$14,ローデータ!$J$12:$J$1011,D55,ローデータ!$H$12:$H$1011,$A$62)</f>
        <v>0</v>
      </c>
      <c r="E62" s="56">
        <f>COUNTIFS(ローデータ!$B$12:$B$1011,1,ローデータ!$I$12:$I$1011,$B$14,ローデータ!$J$12:$J$1011,E55,ローデータ!$H$12:$H$1011,$A$62)</f>
        <v>0</v>
      </c>
      <c r="F62" s="56">
        <f>COUNTIFS(ローデータ!$B$12:$B$1011,1,ローデータ!$I$12:$I$1011,$B$14,ローデータ!$J$12:$J$1011,F55,ローデータ!$H$12:$H$1011,$A$62)</f>
        <v>0</v>
      </c>
      <c r="G62" s="56">
        <f>COUNTIFS(ローデータ!$B$12:$B$1011,1,ローデータ!$I$12:$I$1011,$B$14,ローデータ!$J$12:$J$1011,G55,ローデータ!$H$12:$H$1011,$A$62)</f>
        <v>0</v>
      </c>
      <c r="H62" s="56">
        <f>COUNTIFS(ローデータ!$B$12:$B$1011,1,ローデータ!$I$12:$I$1011,$B$14,ローデータ!$J$12:$J$1011,H55,ローデータ!$H$12:$H$1011,$A$62)</f>
        <v>0</v>
      </c>
      <c r="I62" s="56">
        <f>COUNTIFS(ローデータ!$B$12:$B$1011,1,ローデータ!$I$12:$I$1011,$B$14,ローデータ!$J$12:$J$1011,I55,ローデータ!$H$12:$H$1011,$A$62)</f>
        <v>0</v>
      </c>
      <c r="J62" s="56">
        <f>COUNTIFS(ローデータ!$B$12:$B$1011,1,ローデータ!$I$12:$I$1011,$B$14,ローデータ!$J$12:$J$1011,J55,ローデータ!$H$12:$H$1011,$A$62)</f>
        <v>0</v>
      </c>
      <c r="K62" s="56">
        <f>COUNTIFS(ローデータ!$B$12:$B$1011,1,ローデータ!$I$12:$I$1011,$B$14,ローデータ!$J$12:$J$1011,K55,ローデータ!$H$12:$H$1011,$A$62)</f>
        <v>0</v>
      </c>
      <c r="L62" s="56">
        <f>COUNTIFS(ローデータ!$B$12:$B$1011,1,ローデータ!$I$12:$I$1011,$B$14,ローデータ!$J$12:$J$1011,L55,ローデータ!$H$12:$H$1011,$A$62)</f>
        <v>0</v>
      </c>
      <c r="M62" s="56">
        <f>COUNTIFS(ローデータ!$B$12:$B$1011,1,ローデータ!$I$12:$I$1011,$B$14,ローデータ!$J$12:$J$1011,M55,ローデータ!$H$12:$H$1011,$A$62)</f>
        <v>0</v>
      </c>
      <c r="N62" s="96">
        <f>COUNTIFS(ローデータ!$B$12:$B$1011,1,ローデータ!$I$12:$I$1011,$B$14,ローデータ!$J$12:$J$1011,N55,ローデータ!$H$12:$H$1011,$A$62)</f>
        <v>0</v>
      </c>
      <c r="O62" s="95">
        <f t="shared" si="0"/>
        <v>60</v>
      </c>
    </row>
    <row r="63" spans="1:15" ht="14.1" customHeight="1" x14ac:dyDescent="0.15">
      <c r="A63" s="161">
        <v>5</v>
      </c>
      <c r="B63" s="50" t="s">
        <v>59</v>
      </c>
      <c r="C63" s="56">
        <f>COUNTIFS(ローデータ!$B$12:$B$1011,1,ローデータ!$I$12:$I$1011,$C$14,ローデータ!$H$12:$H$1011,A63)</f>
        <v>60</v>
      </c>
      <c r="D63" s="56">
        <f>COUNTIFS(ローデータ!$B$12:$B$1011,1,ローデータ!$I$12:$I$1011,$B$14,ローデータ!$J$12:$J$1011,D55,ローデータ!$H$12:$H$1011,$A$63)</f>
        <v>0</v>
      </c>
      <c r="E63" s="56">
        <f>COUNTIFS(ローデータ!$B$12:$B$1011,1,ローデータ!$I$12:$I$1011,$B$14,ローデータ!$J$12:$J$1011,E55,ローデータ!$H$12:$H$1011,$A$63)</f>
        <v>0</v>
      </c>
      <c r="F63" s="56">
        <f>COUNTIFS(ローデータ!$B$12:$B$1011,1,ローデータ!$I$12:$I$1011,$B$14,ローデータ!$J$12:$J$1011,F55,ローデータ!$H$12:$H$1011,$A$63)</f>
        <v>0</v>
      </c>
      <c r="G63" s="56">
        <f>COUNTIFS(ローデータ!$B$12:$B$1011,1,ローデータ!$I$12:$I$1011,$B$14,ローデータ!$J$12:$J$1011,G55,ローデータ!$H$12:$H$1011,$A$63)</f>
        <v>0</v>
      </c>
      <c r="H63" s="56">
        <f>COUNTIFS(ローデータ!$B$12:$B$1011,1,ローデータ!$I$12:$I$1011,$B$14,ローデータ!$J$12:$J$1011,H55,ローデータ!$H$12:$H$1011,$A$63)</f>
        <v>0</v>
      </c>
      <c r="I63" s="56">
        <f>COUNTIFS(ローデータ!$B$12:$B$1011,1,ローデータ!$I$12:$I$1011,$B$14,ローデータ!$J$12:$J$1011,I55,ローデータ!$H$12:$H$1011,$A$63)</f>
        <v>0</v>
      </c>
      <c r="J63" s="56">
        <f>COUNTIFS(ローデータ!$B$12:$B$1011,1,ローデータ!$I$12:$I$1011,$B$14,ローデータ!$J$12:$J$1011,J55,ローデータ!$H$12:$H$1011,$A$63)</f>
        <v>0</v>
      </c>
      <c r="K63" s="56">
        <f>COUNTIFS(ローデータ!$B$12:$B$1011,1,ローデータ!$I$12:$I$1011,$B$14,ローデータ!$J$12:$J$1011,K55,ローデータ!$H$12:$H$1011,$A$63)</f>
        <v>0</v>
      </c>
      <c r="L63" s="56">
        <f>COUNTIFS(ローデータ!$B$12:$B$1011,1,ローデータ!$I$12:$I$1011,$B$14,ローデータ!$J$12:$J$1011,L55,ローデータ!$H$12:$H$1011,$A$63)</f>
        <v>0</v>
      </c>
      <c r="M63" s="56">
        <f>COUNTIFS(ローデータ!$B$12:$B$1011,1,ローデータ!$I$12:$I$1011,$B$14,ローデータ!$J$12:$J$1011,M55,ローデータ!$H$12:$H$1011,$A$63)</f>
        <v>0</v>
      </c>
      <c r="N63" s="96">
        <f>COUNTIFS(ローデータ!$B$12:$B$1011,1,ローデータ!$I$12:$I$1011,$B$14,ローデータ!$J$12:$J$1011,N55,ローデータ!$H$12:$H$1011,$A$63)</f>
        <v>0</v>
      </c>
      <c r="O63" s="95">
        <f t="shared" si="0"/>
        <v>60</v>
      </c>
    </row>
    <row r="64" spans="1:15" ht="14.1" customHeight="1" x14ac:dyDescent="0.15">
      <c r="A64" s="161">
        <v>6</v>
      </c>
      <c r="B64" s="50" t="s">
        <v>60</v>
      </c>
      <c r="C64" s="56">
        <f>COUNTIFS(ローデータ!$B$12:$B$1011,1,ローデータ!$I$12:$I$1011,$C$14,ローデータ!$H$12:$H$1011,A64)</f>
        <v>19</v>
      </c>
      <c r="D64" s="56">
        <f>COUNTIFS(ローデータ!$B$12:$B$1011,1,ローデータ!$I$12:$I$1011,$B$14,ローデータ!$J$12:$J$1011,D55,ローデータ!$H$12:$H$1011,$A$64)</f>
        <v>0</v>
      </c>
      <c r="E64" s="56">
        <f>COUNTIFS(ローデータ!$B$12:$B$1011,1,ローデータ!$I$12:$I$1011,$B$14,ローデータ!$J$12:$J$1011,E55,ローデータ!$H$12:$H$1011,$A$64)</f>
        <v>0</v>
      </c>
      <c r="F64" s="56">
        <f>COUNTIFS(ローデータ!$B$12:$B$1011,1,ローデータ!$I$12:$I$1011,$B$14,ローデータ!$J$12:$J$1011,F55,ローデータ!$H$12:$H$1011,$A$64)</f>
        <v>0</v>
      </c>
      <c r="G64" s="56">
        <f>COUNTIFS(ローデータ!$B$12:$B$1011,1,ローデータ!$I$12:$I$1011,$B$14,ローデータ!$J$12:$J$1011,G55,ローデータ!$H$12:$H$1011,$A$64)</f>
        <v>0</v>
      </c>
      <c r="H64" s="56">
        <f>COUNTIFS(ローデータ!$B$12:$B$1011,1,ローデータ!$I$12:$I$1011,$B$14,ローデータ!$J$12:$J$1011,H55,ローデータ!$H$12:$H$1011,$A$64)</f>
        <v>0</v>
      </c>
      <c r="I64" s="56">
        <f>COUNTIFS(ローデータ!$B$12:$B$1011,1,ローデータ!$I$12:$I$1011,$B$14,ローデータ!$J$12:$J$1011,I55,ローデータ!$H$12:$H$1011,$A$64)</f>
        <v>0</v>
      </c>
      <c r="J64" s="56">
        <f>COUNTIFS(ローデータ!$B$12:$B$1011,1,ローデータ!$I$12:$I$1011,$B$14,ローデータ!$J$12:$J$1011,J55,ローデータ!$H$12:$H$1011,$A$64)</f>
        <v>0</v>
      </c>
      <c r="K64" s="56">
        <f>COUNTIFS(ローデータ!$B$12:$B$1011,1,ローデータ!$I$12:$I$1011,$B$14,ローデータ!$J$12:$J$1011,K55,ローデータ!$H$12:$H$1011,$A$64)</f>
        <v>0</v>
      </c>
      <c r="L64" s="56">
        <f>COUNTIFS(ローデータ!$B$12:$B$1011,1,ローデータ!$I$12:$I$1011,$B$14,ローデータ!$J$12:$J$1011,L55,ローデータ!$H$12:$H$1011,$A$64)</f>
        <v>0</v>
      </c>
      <c r="M64" s="56">
        <f>COUNTIFS(ローデータ!$B$12:$B$1011,1,ローデータ!$I$12:$I$1011,$B$14,ローデータ!$J$12:$J$1011,M55,ローデータ!$H$12:$H$1011,$A$64)</f>
        <v>0</v>
      </c>
      <c r="N64" s="96">
        <f>COUNTIFS(ローデータ!$B$12:$B$1011,1,ローデータ!$I$12:$I$1011,$B$14,ローデータ!$J$12:$J$1011,N55,ローデータ!$H$12:$H$1011,$A$64)</f>
        <v>0</v>
      </c>
      <c r="O64" s="95">
        <f t="shared" si="0"/>
        <v>19</v>
      </c>
    </row>
    <row r="65" spans="1:15" ht="14.1" customHeight="1" x14ac:dyDescent="0.15">
      <c r="A65" s="161">
        <v>7</v>
      </c>
      <c r="B65" s="50" t="s">
        <v>61</v>
      </c>
      <c r="C65" s="56">
        <f>COUNTIFS(ローデータ!$B$12:$B$1011,1,ローデータ!$I$12:$I$1011,$C$14,ローデータ!$H$12:$H$1011,A65)</f>
        <v>12</v>
      </c>
      <c r="D65" s="56">
        <f>COUNTIFS(ローデータ!$B$12:$B$1011,1,ローデータ!$I$12:$I$1011,$B$14,ローデータ!$J$12:$J$1011,D55,ローデータ!$H$12:$H$1011,$A$65)</f>
        <v>0</v>
      </c>
      <c r="E65" s="56">
        <f>COUNTIFS(ローデータ!$B$12:$B$1011,1,ローデータ!$I$12:$I$1011,$B$14,ローデータ!$J$12:$J$1011,E55,ローデータ!$H$12:$H$1011,$A$65)</f>
        <v>0</v>
      </c>
      <c r="F65" s="56">
        <f>COUNTIFS(ローデータ!$B$12:$B$1011,1,ローデータ!$I$12:$I$1011,$B$14,ローデータ!$J$12:$J$1011,F55,ローデータ!$H$12:$H$1011,$A$65)</f>
        <v>0</v>
      </c>
      <c r="G65" s="56">
        <f>COUNTIFS(ローデータ!$B$12:$B$1011,1,ローデータ!$I$12:$I$1011,$B$14,ローデータ!$J$12:$J$1011,G55,ローデータ!$H$12:$H$1011,$A$65)</f>
        <v>0</v>
      </c>
      <c r="H65" s="56">
        <f>COUNTIFS(ローデータ!$B$12:$B$1011,1,ローデータ!$I$12:$I$1011,$B$14,ローデータ!$J$12:$J$1011,H55,ローデータ!$H$12:$H$1011,$A$65)</f>
        <v>0</v>
      </c>
      <c r="I65" s="56">
        <f>COUNTIFS(ローデータ!$B$12:$B$1011,1,ローデータ!$I$12:$I$1011,$B$14,ローデータ!$J$12:$J$1011,I55,ローデータ!$H$12:$H$1011,$A$65)</f>
        <v>0</v>
      </c>
      <c r="J65" s="56">
        <f>COUNTIFS(ローデータ!$B$12:$B$1011,1,ローデータ!$I$12:$I$1011,$B$14,ローデータ!$J$12:$J$1011,J55,ローデータ!$H$12:$H$1011,$A$65)</f>
        <v>0</v>
      </c>
      <c r="K65" s="56">
        <f>COUNTIFS(ローデータ!$B$12:$B$1011,1,ローデータ!$I$12:$I$1011,$B$14,ローデータ!$J$12:$J$1011,K55,ローデータ!$H$12:$H$1011,$A$65)</f>
        <v>0</v>
      </c>
      <c r="L65" s="56">
        <f>COUNTIFS(ローデータ!$B$12:$B$1011,1,ローデータ!$I$12:$I$1011,$B$14,ローデータ!$J$12:$J$1011,L55,ローデータ!$H$12:$H$1011,$A$65)</f>
        <v>0</v>
      </c>
      <c r="M65" s="56">
        <f>COUNTIFS(ローデータ!$B$12:$B$1011,1,ローデータ!$I$12:$I$1011,$B$14,ローデータ!$J$12:$J$1011,M55,ローデータ!$H$12:$H$1011,$A$65)</f>
        <v>0</v>
      </c>
      <c r="N65" s="96">
        <f>COUNTIFS(ローデータ!$B$12:$B$1011,1,ローデータ!$I$12:$I$1011,$B$14,ローデータ!$J$12:$J$1011,N55,ローデータ!$H$12:$H$1011,$A$65)</f>
        <v>0</v>
      </c>
      <c r="O65" s="95">
        <f t="shared" si="0"/>
        <v>12</v>
      </c>
    </row>
    <row r="66" spans="1:15" ht="14.1" customHeight="1" x14ac:dyDescent="0.15">
      <c r="A66" s="161">
        <v>8</v>
      </c>
      <c r="B66" s="50" t="s">
        <v>62</v>
      </c>
      <c r="C66" s="56">
        <f>COUNTIFS(ローデータ!$B$12:$B$1011,1,ローデータ!$I$12:$I$1011,$C$14,ローデータ!$H$12:$H$1011,A66)</f>
        <v>18</v>
      </c>
      <c r="D66" s="56">
        <f>COUNTIFS(ローデータ!$B$12:$B$1011,1,ローデータ!$I$12:$I$1011,$B$14,ローデータ!$J$12:$J$1011,D55,ローデータ!$H$12:$H$1011,$A$66)</f>
        <v>0</v>
      </c>
      <c r="E66" s="56">
        <f>COUNTIFS(ローデータ!$B$12:$B$1011,1,ローデータ!$I$12:$I$1011,$B$14,ローデータ!$J$12:$J$1011,E55,ローデータ!$H$12:$H$1011,$A$66)</f>
        <v>0</v>
      </c>
      <c r="F66" s="56">
        <f>COUNTIFS(ローデータ!$B$12:$B$1011,1,ローデータ!$I$12:$I$1011,$B$14,ローデータ!$J$12:$J$1011,F55,ローデータ!$H$12:$H$1011,$A$66)</f>
        <v>0</v>
      </c>
      <c r="G66" s="56">
        <f>COUNTIFS(ローデータ!$B$12:$B$1011,1,ローデータ!$I$12:$I$1011,$B$14,ローデータ!$J$12:$J$1011,G55,ローデータ!$H$12:$H$1011,$A$66)</f>
        <v>0</v>
      </c>
      <c r="H66" s="56">
        <f>COUNTIFS(ローデータ!$B$12:$B$1011,1,ローデータ!$I$12:$I$1011,$B$14,ローデータ!$J$12:$J$1011,H55,ローデータ!$H$12:$H$1011,$A$66)</f>
        <v>0</v>
      </c>
      <c r="I66" s="56">
        <f>COUNTIFS(ローデータ!$B$12:$B$1011,1,ローデータ!$I$12:$I$1011,$B$14,ローデータ!$J$12:$J$1011,I55,ローデータ!$H$12:$H$1011,$A$66)</f>
        <v>0</v>
      </c>
      <c r="J66" s="56">
        <f>COUNTIFS(ローデータ!$B$12:$B$1011,1,ローデータ!$I$12:$I$1011,$B$14,ローデータ!$J$12:$J$1011,J55,ローデータ!$H$12:$H$1011,$A$66)</f>
        <v>0</v>
      </c>
      <c r="K66" s="56">
        <f>COUNTIFS(ローデータ!$B$12:$B$1011,1,ローデータ!$I$12:$I$1011,$B$14,ローデータ!$J$12:$J$1011,K55,ローデータ!$H$12:$H$1011,$A$66)</f>
        <v>0</v>
      </c>
      <c r="L66" s="56">
        <f>COUNTIFS(ローデータ!$B$12:$B$1011,1,ローデータ!$I$12:$I$1011,$B$14,ローデータ!$J$12:$J$1011,L55,ローデータ!$H$12:$H$1011,$A$66)</f>
        <v>0</v>
      </c>
      <c r="M66" s="56">
        <f>COUNTIFS(ローデータ!$B$12:$B$1011,1,ローデータ!$I$12:$I$1011,$B$14,ローデータ!$J$12:$J$1011,M55,ローデータ!$H$12:$H$1011,$A$66)</f>
        <v>0</v>
      </c>
      <c r="N66" s="96">
        <f>COUNTIFS(ローデータ!$B$12:$B$1011,1,ローデータ!$I$12:$I$1011,$B$14,ローデータ!$J$12:$J$1011,N55,ローデータ!$H$12:$H$1011,$A$66)</f>
        <v>0</v>
      </c>
      <c r="O66" s="95">
        <f t="shared" si="0"/>
        <v>18</v>
      </c>
    </row>
    <row r="67" spans="1:15" ht="14.1" customHeight="1" thickBot="1" x14ac:dyDescent="0.2">
      <c r="A67" s="159">
        <v>9</v>
      </c>
      <c r="B67" s="68" t="s">
        <v>63</v>
      </c>
      <c r="C67" s="97">
        <f>COUNTIFS(ローデータ!$B$12:$B$1011,1,ローデータ!$I$12:$I$1011,$C$14,ローデータ!$H$12:$H$1011,A67)</f>
        <v>4</v>
      </c>
      <c r="D67" s="97">
        <f>COUNTIFS(ローデータ!$B$12:$B$1011,1,ローデータ!$I$12:$I$1011,$B$14,ローデータ!$J$12:$J$1011,D55,ローデータ!$H$12:$H$1011,$A$67)</f>
        <v>0</v>
      </c>
      <c r="E67" s="97">
        <f>COUNTIFS(ローデータ!$B$12:$B$1011,1,ローデータ!$I$12:$I$1011,$B$14,ローデータ!$J$12:$J$1011,E55,ローデータ!$H$12:$H$1011,$A$67)</f>
        <v>0</v>
      </c>
      <c r="F67" s="97">
        <f>COUNTIFS(ローデータ!$B$12:$B$1011,1,ローデータ!$I$12:$I$1011,$B$14,ローデータ!$J$12:$J$1011,F55,ローデータ!$H$12:$H$1011,$A$67)</f>
        <v>0</v>
      </c>
      <c r="G67" s="97">
        <f>COUNTIFS(ローデータ!$B$12:$B$1011,1,ローデータ!$I$12:$I$1011,$B$14,ローデータ!$J$12:$J$1011,G55,ローデータ!$H$12:$H$1011,$A$67)</f>
        <v>0</v>
      </c>
      <c r="H67" s="97">
        <f>COUNTIFS(ローデータ!$B$12:$B$1011,1,ローデータ!$I$12:$I$1011,$B$14,ローデータ!$J$12:$J$1011,H55,ローデータ!$H$12:$H$1011,$A$67)</f>
        <v>0</v>
      </c>
      <c r="I67" s="97">
        <f>COUNTIFS(ローデータ!$B$12:$B$1011,1,ローデータ!$I$12:$I$1011,$B$14,ローデータ!$J$12:$J$1011,I55,ローデータ!$H$12:$H$1011,$A$67)</f>
        <v>0</v>
      </c>
      <c r="J67" s="97">
        <f>COUNTIFS(ローデータ!$B$12:$B$1011,1,ローデータ!$I$12:$I$1011,$B$14,ローデータ!$J$12:$J$1011,J55,ローデータ!$H$12:$H$1011,$A$67)</f>
        <v>0</v>
      </c>
      <c r="K67" s="97">
        <f>COUNTIFS(ローデータ!$B$12:$B$1011,1,ローデータ!$I$12:$I$1011,$B$14,ローデータ!$J$12:$J$1011,K55,ローデータ!$H$12:$H$1011,$A$67)</f>
        <v>0</v>
      </c>
      <c r="L67" s="97">
        <f>COUNTIFS(ローデータ!$B$12:$B$1011,1,ローデータ!$I$12:$I$1011,$B$14,ローデータ!$J$12:$J$1011,L55,ローデータ!$H$12:$H$1011,$A$67)</f>
        <v>0</v>
      </c>
      <c r="M67" s="97">
        <f>COUNTIFS(ローデータ!$B$12:$B$1011,1,ローデータ!$I$12:$I$1011,$B$14,ローデータ!$J$12:$J$1011,M55,ローデータ!$H$12:$H$1011,$A$67)</f>
        <v>0</v>
      </c>
      <c r="N67" s="98">
        <f>COUNTIFS(ローデータ!$B$12:$B$1011,1,ローデータ!$I$12:$I$1011,$B$14,ローデータ!$J$12:$J$1011,N55,ローデータ!$H$12:$H$1011,$A$67)</f>
        <v>0</v>
      </c>
      <c r="O67" s="99">
        <f t="shared" si="0"/>
        <v>4</v>
      </c>
    </row>
    <row r="68" spans="1:15" ht="14.1" customHeight="1" thickTop="1" x14ac:dyDescent="0.15">
      <c r="A68" s="400" t="s">
        <v>51</v>
      </c>
      <c r="B68" s="401"/>
      <c r="C68" s="100">
        <f>SUM(C59:C67)</f>
        <v>328</v>
      </c>
      <c r="D68" s="100">
        <f t="shared" ref="D68:M68" si="1">SUM(D59:D67)</f>
        <v>0</v>
      </c>
      <c r="E68" s="100">
        <f t="shared" si="1"/>
        <v>1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329</v>
      </c>
    </row>
    <row r="69" spans="1:15" ht="14.1" customHeight="1" x14ac:dyDescent="0.15">
      <c r="B69" s="34"/>
    </row>
    <row r="70" spans="1:15" ht="14.1" customHeight="1" x14ac:dyDescent="0.15">
      <c r="A70" s="166">
        <v>2</v>
      </c>
      <c r="B70" t="s">
        <v>211</v>
      </c>
    </row>
    <row r="71" spans="1:15" ht="14.1" customHeight="1" x14ac:dyDescent="0.15">
      <c r="A71" s="166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61">
        <v>1</v>
      </c>
      <c r="B75" s="50" t="s">
        <v>55</v>
      </c>
      <c r="C75" s="211">
        <f>COUNTIFS(ローデータ!$B$12:$B$1011,1,ローデータ!$H$12:$H$1011,$A$75,ローデータ!$K$12:$K$1011,C73)</f>
        <v>8</v>
      </c>
      <c r="D75" s="213"/>
      <c r="E75" s="211">
        <f>COUNTIFS(ローデータ!$B$12:$B$1011,1,ローデータ!$H$12:$H$1011,$A$75,ローデータ!$K$12:$K$1011,E73)</f>
        <v>2</v>
      </c>
      <c r="F75" s="213"/>
      <c r="G75" s="211">
        <f>COUNTIFS(ローデータ!$B$12:$B$1011,1,ローデータ!$H$12:$H$1011,$A$75,ローデータ!$K$12:$K$1011,G73)</f>
        <v>0</v>
      </c>
      <c r="H75" s="212"/>
      <c r="I75" s="212"/>
      <c r="J75" s="104">
        <f t="shared" ref="J75:J84" si="2">SUM(C75:I75)</f>
        <v>10</v>
      </c>
    </row>
    <row r="76" spans="1:15" ht="14.1" customHeight="1" x14ac:dyDescent="0.15">
      <c r="A76" s="161">
        <v>2</v>
      </c>
      <c r="B76" s="50" t="s">
        <v>56</v>
      </c>
      <c r="C76" s="211">
        <f>COUNTIFS(ローデータ!$B$12:$B$1011,1,ローデータ!$H$12:$H$1011,$A$76,ローデータ!$K$12:$K$1011,C73)</f>
        <v>46</v>
      </c>
      <c r="D76" s="213"/>
      <c r="E76" s="211">
        <f>COUNTIFS(ローデータ!$B$12:$B$1011,1,ローデータ!$H$12:$H$1011,$A$76,ローデータ!$K$12:$K$1011,E73)</f>
        <v>33</v>
      </c>
      <c r="F76" s="213"/>
      <c r="G76" s="211">
        <f>COUNTIFS(ローデータ!$B$12:$B$1011,1,ローデータ!$H$12:$H$1011,$A$76,ローデータ!$K$12:$K$1011,G73)</f>
        <v>15</v>
      </c>
      <c r="H76" s="212"/>
      <c r="I76" s="212"/>
      <c r="J76" s="104">
        <f t="shared" si="2"/>
        <v>94</v>
      </c>
    </row>
    <row r="77" spans="1:15" ht="14.1" customHeight="1" x14ac:dyDescent="0.15">
      <c r="A77" s="161">
        <v>3</v>
      </c>
      <c r="B77" s="50" t="s">
        <v>57</v>
      </c>
      <c r="C77" s="211">
        <f>COUNTIFS(ローデータ!$B$12:$B$1011,1,ローデータ!$H$12:$H$1011,$A$77,ローデータ!$K$12:$K$1011,C73)</f>
        <v>31</v>
      </c>
      <c r="D77" s="213"/>
      <c r="E77" s="211">
        <f>COUNTIFS(ローデータ!$B$12:$B$1011,1,ローデータ!$H$12:$H$1011,$A$77,ローデータ!$K$12:$K$1011,E73)</f>
        <v>14</v>
      </c>
      <c r="F77" s="213"/>
      <c r="G77" s="211">
        <f>COUNTIFS(ローデータ!$B$12:$B$1011,1,ローデータ!$H$12:$H$1011,$A$77,ローデータ!$K$12:$K$1011,G73)</f>
        <v>7</v>
      </c>
      <c r="H77" s="212"/>
      <c r="I77" s="212"/>
      <c r="J77" s="104">
        <f t="shared" si="2"/>
        <v>52</v>
      </c>
    </row>
    <row r="78" spans="1:15" ht="14.1" customHeight="1" x14ac:dyDescent="0.15">
      <c r="A78" s="161">
        <v>4</v>
      </c>
      <c r="B78" s="50" t="s">
        <v>58</v>
      </c>
      <c r="C78" s="211">
        <f>COUNTIFS(ローデータ!$B$12:$B$1011,1,ローデータ!$H$12:$H$1011,$A$78,ローデータ!$K$12:$K$1011,C73)</f>
        <v>33</v>
      </c>
      <c r="D78" s="213"/>
      <c r="E78" s="211">
        <f>COUNTIFS(ローデータ!$B$12:$B$1011,1,ローデータ!$H$12:$H$1011,$A$78,ローデータ!$K$12:$K$1011,E73)</f>
        <v>13</v>
      </c>
      <c r="F78" s="213"/>
      <c r="G78" s="211">
        <f>COUNTIFS(ローデータ!$B$12:$B$1011,1,ローデータ!$H$12:$H$1011,$A$78,ローデータ!$K$12:$K$1011,G73)</f>
        <v>14</v>
      </c>
      <c r="H78" s="212"/>
      <c r="I78" s="212"/>
      <c r="J78" s="104">
        <f t="shared" si="2"/>
        <v>60</v>
      </c>
    </row>
    <row r="79" spans="1:15" ht="14.1" customHeight="1" x14ac:dyDescent="0.15">
      <c r="A79" s="161">
        <v>5</v>
      </c>
      <c r="B79" s="50" t="s">
        <v>59</v>
      </c>
      <c r="C79" s="211">
        <f>COUNTIFS(ローデータ!$B$12:$B$1011,1,ローデータ!$H$12:$H$1011,$A$79,ローデータ!$K$12:$K$1011,C73)</f>
        <v>38</v>
      </c>
      <c r="D79" s="213"/>
      <c r="E79" s="211">
        <f>COUNTIFS(ローデータ!$B$12:$B$1011,1,ローデータ!$H$12:$H$1011,$A$79,ローデータ!$K$12:$K$1011,E73)</f>
        <v>15</v>
      </c>
      <c r="F79" s="213"/>
      <c r="G79" s="211">
        <f>COUNTIFS(ローデータ!$B$12:$B$1011,1,ローデータ!$H$12:$H$1011,$A$79,ローデータ!$K$12:$K$1011,G73)</f>
        <v>7</v>
      </c>
      <c r="H79" s="212"/>
      <c r="I79" s="212"/>
      <c r="J79" s="104">
        <f t="shared" si="2"/>
        <v>60</v>
      </c>
    </row>
    <row r="80" spans="1:15" ht="14.1" customHeight="1" x14ac:dyDescent="0.15">
      <c r="A80" s="161">
        <v>6</v>
      </c>
      <c r="B80" s="50" t="s">
        <v>60</v>
      </c>
      <c r="C80" s="211">
        <f>COUNTIFS(ローデータ!$B$12:$B$1011,1,ローデータ!$H$12:$H$1011,$A$80,ローデータ!$K$12:$K$1011,C73)</f>
        <v>14</v>
      </c>
      <c r="D80" s="213"/>
      <c r="E80" s="211">
        <f>COUNTIFS(ローデータ!$B$12:$B$1011,1,ローデータ!$H$12:$H$1011,$A$80,ローデータ!$K$12:$K$1011,E73)</f>
        <v>3</v>
      </c>
      <c r="F80" s="213"/>
      <c r="G80" s="211">
        <f>COUNTIFS(ローデータ!$B$12:$B$1011,1,ローデータ!$H$12:$H$1011,$A$80,ローデータ!$K$12:$K$1011,G73)</f>
        <v>2</v>
      </c>
      <c r="H80" s="212"/>
      <c r="I80" s="212"/>
      <c r="J80" s="104">
        <f t="shared" si="2"/>
        <v>19</v>
      </c>
    </row>
    <row r="81" spans="1:17" ht="14.1" customHeight="1" x14ac:dyDescent="0.15">
      <c r="A81" s="161">
        <v>7</v>
      </c>
      <c r="B81" s="50" t="s">
        <v>61</v>
      </c>
      <c r="C81" s="211">
        <f>COUNTIFS(ローデータ!$B$12:$B$1011,1,ローデータ!$H$12:$H$1011,$A$81,ローデータ!$K$12:$K$1011,C73)</f>
        <v>7</v>
      </c>
      <c r="D81" s="213"/>
      <c r="E81" s="211">
        <f>COUNTIFS(ローデータ!$B$12:$B$1011,1,ローデータ!$H$12:$H$1011,$A$81,ローデータ!$K$12:$K$1011,E73)</f>
        <v>4</v>
      </c>
      <c r="F81" s="213"/>
      <c r="G81" s="211">
        <f>COUNTIFS(ローデータ!$B$12:$B$1011,1,ローデータ!$H$12:$H$1011,$A$81,ローデータ!$K$12:$K$1011,G73)</f>
        <v>1</v>
      </c>
      <c r="H81" s="212"/>
      <c r="I81" s="212"/>
      <c r="J81" s="104">
        <f t="shared" si="2"/>
        <v>12</v>
      </c>
    </row>
    <row r="82" spans="1:17" ht="14.1" customHeight="1" x14ac:dyDescent="0.15">
      <c r="A82" s="161">
        <v>8</v>
      </c>
      <c r="B82" s="50" t="s">
        <v>62</v>
      </c>
      <c r="C82" s="211">
        <f>COUNTIFS(ローデータ!$B$12:$B$1011,1,ローデータ!$H$12:$H$1011,$A$82,ローデータ!$K$12:$K$1011,C73)</f>
        <v>12</v>
      </c>
      <c r="D82" s="213"/>
      <c r="E82" s="211">
        <f>COUNTIFS(ローデータ!$B$12:$B$1011,1,ローデータ!$H$12:$H$1011,$A$82,ローデータ!$K$12:$K$1011,E73)</f>
        <v>6</v>
      </c>
      <c r="F82" s="213"/>
      <c r="G82" s="211">
        <f>COUNTIFS(ローデータ!$B$12:$B$1011,1,ローデータ!$H$12:$H$1011,$A$82,ローデータ!$K$12:$K$1011,G73)</f>
        <v>0</v>
      </c>
      <c r="H82" s="212"/>
      <c r="I82" s="212"/>
      <c r="J82" s="104">
        <f t="shared" si="2"/>
        <v>18</v>
      </c>
    </row>
    <row r="83" spans="1:17" ht="14.1" customHeight="1" thickBot="1" x14ac:dyDescent="0.2">
      <c r="A83" s="159">
        <v>9</v>
      </c>
      <c r="B83" s="68" t="s">
        <v>63</v>
      </c>
      <c r="C83" s="397">
        <f>COUNTIFS(ローデータ!$B$12:$B$1011,1,ローデータ!$H$12:$H$1011,$A$83,ローデータ!$K$12:$K$1011,C73)</f>
        <v>2</v>
      </c>
      <c r="D83" s="398"/>
      <c r="E83" s="397">
        <f>COUNTIFS(ローデータ!$B$12:$B$1011,1,ローデータ!$H$12:$H$1011,$A$83,ローデータ!$K$12:$K$1011,E73)</f>
        <v>2</v>
      </c>
      <c r="F83" s="398"/>
      <c r="G83" s="399">
        <f>COUNTIFS(ローデータ!$B$12:$B$1011,1,ローデータ!$H$12:$H$1011,$A$83,ローデータ!$K$12:$K$1011,G73)</f>
        <v>0</v>
      </c>
      <c r="H83" s="399"/>
      <c r="I83" s="397"/>
      <c r="J83" s="105">
        <f t="shared" si="2"/>
        <v>4</v>
      </c>
    </row>
    <row r="84" spans="1:17" ht="14.1" customHeight="1" thickTop="1" x14ac:dyDescent="0.15">
      <c r="A84" s="400" t="s">
        <v>51</v>
      </c>
      <c r="B84" s="401"/>
      <c r="C84" s="402">
        <f>SUM(C75:D83)</f>
        <v>191</v>
      </c>
      <c r="D84" s="403"/>
      <c r="E84" s="402">
        <f>SUM(E75:F83)</f>
        <v>92</v>
      </c>
      <c r="F84" s="403"/>
      <c r="G84" s="404">
        <f>SUM(G75:I83)</f>
        <v>46</v>
      </c>
      <c r="H84" s="404"/>
      <c r="I84" s="402"/>
      <c r="J84" s="106">
        <f t="shared" si="2"/>
        <v>329</v>
      </c>
    </row>
    <row r="85" spans="1:17" ht="14.1" customHeight="1" x14ac:dyDescent="0.15">
      <c r="A85" s="165"/>
      <c r="B85" s="165"/>
      <c r="C85" s="165"/>
      <c r="D85" s="165"/>
      <c r="E85" s="165"/>
      <c r="F85" s="165"/>
      <c r="G85" s="165"/>
      <c r="H85" s="165"/>
      <c r="I85" s="165"/>
      <c r="J85" s="9"/>
    </row>
    <row r="86" spans="1:17" ht="14.1" customHeight="1" x14ac:dyDescent="0.15">
      <c r="A86" s="79">
        <v>2.2000000000000002</v>
      </c>
      <c r="B86" s="34" t="s">
        <v>170</v>
      </c>
      <c r="C86" s="165"/>
      <c r="D86" s="165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65"/>
      <c r="D87" s="165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65"/>
      <c r="E88" s="9"/>
      <c r="F88" s="9"/>
      <c r="G88" s="9"/>
      <c r="H88" s="9"/>
      <c r="J88" s="166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54">
        <v>1</v>
      </c>
      <c r="D90" s="154">
        <v>2</v>
      </c>
      <c r="E90" s="154">
        <v>3</v>
      </c>
      <c r="F90" s="154">
        <v>4</v>
      </c>
      <c r="G90" s="15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61">
        <v>1</v>
      </c>
      <c r="K92" s="50" t="s">
        <v>55</v>
      </c>
      <c r="L92" s="88">
        <f>SUMIFS(ローデータ!$M$12:$M$1011,ローデータ!$B$12:$B$1011,1,ローデータ!$K$12:$K$1011,$B$21,ローデータ!$H$12:$H$1011,J92)</f>
        <v>1</v>
      </c>
      <c r="M92" s="88">
        <f>SUMIFS(ローデータ!$N$12:$N$1011,ローデータ!$B$12:$B$1011,1,ローデータ!$K$12:$K$1011,$B$21,ローデータ!$H$12:$H$1011,J92)</f>
        <v>7</v>
      </c>
      <c r="N92" s="88">
        <f>SUMIFS(ローデータ!$O$12:$O$1011,ローデータ!$B$12:$B$1011,1,ローデータ!$K$12:$K$1011,$B$21,ローデータ!$H$12:$H$1011,J92)</f>
        <v>0</v>
      </c>
      <c r="O92" s="88">
        <f>SUMIFS(ローデータ!$P$12:$P$1011,ローデータ!$B$12:$B$1011,1,ローデータ!$K$12:$K$1011,$B$21,ローデータ!$H$12:$H$1011,J92)</f>
        <v>0</v>
      </c>
      <c r="P92" s="108">
        <f>SUMIFS(ローデータ!$Q$12:$Q$1011,ローデータ!$B$12:$B$1011,1,ローデータ!$K$12:$K$1011,$B$21,ローデータ!$H$12:$H$1011,J92)</f>
        <v>0</v>
      </c>
      <c r="Q92" s="103">
        <f t="shared" ref="Q92:Q101" si="3">SUM(L92:P92)</f>
        <v>8</v>
      </c>
    </row>
    <row r="93" spans="1:17" ht="14.1" customHeight="1" x14ac:dyDescent="0.15">
      <c r="A93" s="161">
        <v>1</v>
      </c>
      <c r="B93" s="50" t="s">
        <v>55</v>
      </c>
      <c r="C93" s="56">
        <f>COUNTIFS(ローデータ!$B$12:$B$1011,1,ローデータ!$K$12:$K$1011,$B$21,ローデータ!$L$12:$L$1011,$C$90,ローデータ!$H$12:$H$1011,A93)</f>
        <v>8</v>
      </c>
      <c r="D93" s="56">
        <f>COUNTIFS(ローデータ!$B$12:$B$1011,1,ローデータ!$K$12:$K$1011,$B$21,ローデータ!$L$12:$L$1011,$D$90,ローデータ!$H$12:$H$1011,A93)</f>
        <v>0</v>
      </c>
      <c r="E93" s="56">
        <f>COUNTIFS(ローデータ!$B$12:$B$1011,1,ローデータ!$K$12:$K$1011,$B$21,ローデータ!$L$12:$L$1011,$E$90,ローデータ!$H$12:$H$1011,A93)</f>
        <v>0</v>
      </c>
      <c r="F93" s="56">
        <f>COUNTIFS(ローデータ!$B$12:$B$1011,1,ローデータ!$K$12:$K$1011,$B$21,ローデータ!$L$12:$L$1011,$F$90,ローデータ!$H$12:$H$1011,A93)</f>
        <v>0</v>
      </c>
      <c r="G93" s="56">
        <f>COUNTIFS(ローデータ!$B$12:$B$1011,1,ローデータ!$K$12:$K$1011,$B$21,ローデータ!$L$12:$L$1011,$G$90,ローデータ!$H$12:$H$1011,A93)</f>
        <v>0</v>
      </c>
      <c r="H93" s="107">
        <f t="shared" ref="H93:H102" si="4">SUM(C93:G93)</f>
        <v>8</v>
      </c>
      <c r="J93" s="161">
        <v>2</v>
      </c>
      <c r="K93" s="50" t="s">
        <v>56</v>
      </c>
      <c r="L93" s="88">
        <f>SUMIFS(ローデータ!$M$12:$M$1011,ローデータ!$B$12:$B$1011,1,ローデータ!$K$12:$K$1011,$B$21,ローデータ!$H$12:$H$1011,J93)</f>
        <v>5</v>
      </c>
      <c r="M93" s="88">
        <f>SUMIFS(ローデータ!$N$12:$N$1011,ローデータ!$B$12:$B$1011,1,ローデータ!$K$12:$K$1011,$B$21,ローデータ!$H$12:$H$1011,J93)</f>
        <v>39</v>
      </c>
      <c r="N93" s="88">
        <f>SUMIFS(ローデータ!$O$12:$O$1011,ローデータ!$B$12:$B$1011,1,ローデータ!$K$12:$K$1011,$B$21,ローデータ!$H$12:$H$1011,J93)</f>
        <v>3</v>
      </c>
      <c r="O93" s="88">
        <f>SUMIFS(ローデータ!$P$12:$P$1011,ローデータ!$B$12:$B$1011,1,ローデータ!$K$12:$K$1011,$B$21,ローデータ!$H$12:$H$1011,J93)</f>
        <v>9</v>
      </c>
      <c r="P93" s="108">
        <f>SUMIFS(ローデータ!$Q$12:$Q$1011,ローデータ!$B$12:$B$1011,1,ローデータ!$K$12:$K$1011,$B$21,ローデータ!$H$12:$H$1011,J93)</f>
        <v>1</v>
      </c>
      <c r="Q93" s="103">
        <f t="shared" si="3"/>
        <v>57</v>
      </c>
    </row>
    <row r="94" spans="1:17" ht="14.1" customHeight="1" x14ac:dyDescent="0.15">
      <c r="A94" s="161">
        <v>2</v>
      </c>
      <c r="B94" s="50" t="s">
        <v>56</v>
      </c>
      <c r="C94" s="56">
        <f>COUNTIFS(ローデータ!$B$12:$B$1011,1,ローデータ!$K$12:$K$1011,$B$21,ローデータ!$L$12:$L$1011,$C$90,ローデータ!$H$12:$H$1011,A94)</f>
        <v>46</v>
      </c>
      <c r="D94" s="56">
        <f>COUNTIFS(ローデータ!$B$12:$B$1011,1,ローデータ!$K$12:$K$1011,$B$21,ローデータ!$L$12:$L$1011,$D$90,ローデータ!$H$12:$H$1011,A94)</f>
        <v>0</v>
      </c>
      <c r="E94" s="56">
        <f>COUNTIFS(ローデータ!$B$12:$B$1011,1,ローデータ!$K$12:$K$1011,$B$21,ローデータ!$L$12:$L$1011,$E$90,ローデータ!$H$12:$H$1011,A94)</f>
        <v>0</v>
      </c>
      <c r="F94" s="56">
        <f>COUNTIFS(ローデータ!$B$12:$B$1011,1,ローデータ!$K$12:$K$1011,$B$21,ローデータ!$L$12:$L$1011,$F$90,ローデータ!$H$12:$H$1011,A94)</f>
        <v>0</v>
      </c>
      <c r="G94" s="56">
        <f>COUNTIFS(ローデータ!$B$12:$B$1011,1,ローデータ!$K$12:$K$1011,$B$21,ローデータ!$L$12:$L$1011,$G$90,ローデータ!$H$12:$H$1011,A94)</f>
        <v>0</v>
      </c>
      <c r="H94" s="56">
        <f t="shared" si="4"/>
        <v>46</v>
      </c>
      <c r="J94" s="161">
        <v>3</v>
      </c>
      <c r="K94" s="50" t="s">
        <v>57</v>
      </c>
      <c r="L94" s="103">
        <f>SUMIFS(ローデータ!$M$12:$M$1011,ローデータ!$B$12:$B$1011,1,ローデータ!$K$12:$K$1011,$B$21,ローデータ!$H$12:$H$1011,J94)</f>
        <v>2</v>
      </c>
      <c r="M94" s="88">
        <f>SUMIFS(ローデータ!$N$12:$N$1011,ローデータ!$B$12:$B$1011,1,ローデータ!$K$12:$K$1011,$B$21,ローデータ!$H$12:$H$1011,J94)</f>
        <v>23</v>
      </c>
      <c r="N94" s="88">
        <f>SUMIFS(ローデータ!$O$12:$O$1011,ローデータ!$B$12:$B$1011,1,ローデータ!$K$12:$K$1011,$B$21,ローデータ!$H$12:$H$1011,J94)</f>
        <v>9</v>
      </c>
      <c r="O94" s="88">
        <f>SUMIFS(ローデータ!$P$12:$P$1011,ローデータ!$B$12:$B$1011,1,ローデータ!$K$12:$K$1011,$B$21,ローデータ!$H$12:$H$1011,J94)</f>
        <v>5</v>
      </c>
      <c r="P94" s="108">
        <f>SUMIFS(ローデータ!$Q$12:$Q$1011,ローデータ!$B$12:$B$1011,1,ローデータ!$K$12:$K$1011,$B$21,ローデータ!$H$12:$H$1011,J94)</f>
        <v>0</v>
      </c>
      <c r="Q94" s="103">
        <f t="shared" si="3"/>
        <v>39</v>
      </c>
    </row>
    <row r="95" spans="1:17" ht="14.1" customHeight="1" x14ac:dyDescent="0.15">
      <c r="A95" s="161">
        <v>3</v>
      </c>
      <c r="B95" s="50" t="s">
        <v>57</v>
      </c>
      <c r="C95" s="56">
        <f>COUNTIFS(ローデータ!$B$12:$B$1011,1,ローデータ!$K$12:$K$1011,$B$21,ローデータ!$L$12:$L$1011,$C$90,ローデータ!$H$12:$H$1011,A95)</f>
        <v>30</v>
      </c>
      <c r="D95" s="56">
        <f>COUNTIFS(ローデータ!$B$12:$B$1011,1,ローデータ!$K$12:$K$1011,$B$21,ローデータ!$L$12:$L$1011,$D$90,ローデータ!$H$12:$H$1011,A95)</f>
        <v>0</v>
      </c>
      <c r="E95" s="56">
        <f>COUNTIFS(ローデータ!$B$12:$B$1011,1,ローデータ!$K$12:$K$1011,$B$21,ローデータ!$L$12:$L$1011,$E$90,ローデータ!$H$12:$H$1011,A95)</f>
        <v>1</v>
      </c>
      <c r="F95" s="56">
        <f>COUNTIFS(ローデータ!$B$12:$B$1011,1,ローデータ!$K$12:$K$1011,$B$21,ローデータ!$L$12:$L$1011,$F$90,ローデータ!$H$12:$H$1011,A95)</f>
        <v>0</v>
      </c>
      <c r="G95" s="56">
        <f>COUNTIFS(ローデータ!$B$12:$B$1011,1,ローデータ!$K$12:$K$1011,$B$21,ローデータ!$L$12:$L$1011,$G$90,ローデータ!$H$12:$H$1011,A95)</f>
        <v>0</v>
      </c>
      <c r="H95" s="56">
        <f t="shared" si="4"/>
        <v>31</v>
      </c>
      <c r="J95" s="161">
        <v>4</v>
      </c>
      <c r="K95" s="50" t="s">
        <v>58</v>
      </c>
      <c r="L95" s="103">
        <f>SUMIFS(ローデータ!$M$12:$M$1011,ローデータ!$B$12:$B$1011,1,ローデータ!$K$12:$K$1011,$B$21,ローデータ!$H$12:$H$1011,J95)</f>
        <v>6</v>
      </c>
      <c r="M95" s="88">
        <f>SUMIFS(ローデータ!$N$12:$N$1011,ローデータ!$B$12:$B$1011,1,ローデータ!$K$12:$K$1011,$B$21,ローデータ!$H$12:$H$1011,J95)</f>
        <v>18</v>
      </c>
      <c r="N95" s="88">
        <f>SUMIFS(ローデータ!$O$12:$O$1011,ローデータ!$B$12:$B$1011,1,ローデータ!$K$12:$K$1011,$B$21,ローデータ!$H$12:$H$1011,J95)</f>
        <v>11</v>
      </c>
      <c r="O95" s="88">
        <f>SUMIFS(ローデータ!$P$12:$P$1011,ローデータ!$B$12:$B$1011,1,ローデータ!$K$12:$K$1011,$B$21,ローデータ!$H$12:$H$1011,J95)</f>
        <v>7</v>
      </c>
      <c r="P95" s="108">
        <f>SUMIFS(ローデータ!$Q$12:$Q$1011,ローデータ!$B$12:$B$1011,1,ローデータ!$K$12:$K$1011,$B$21,ローデータ!$H$12:$H$1011,J95)</f>
        <v>0</v>
      </c>
      <c r="Q95" s="103">
        <f t="shared" si="3"/>
        <v>42</v>
      </c>
    </row>
    <row r="96" spans="1:17" ht="14.1" customHeight="1" x14ac:dyDescent="0.15">
      <c r="A96" s="161">
        <v>4</v>
      </c>
      <c r="B96" s="50" t="s">
        <v>58</v>
      </c>
      <c r="C96" s="56">
        <f>COUNTIFS(ローデータ!$B$12:$B$1011,1,ローデータ!$K$12:$K$1011,$B$21,ローデータ!$L$12:$L$1011,$C$90,ローデータ!$H$12:$H$1011,A96)</f>
        <v>31</v>
      </c>
      <c r="D96" s="56">
        <f>COUNTIFS(ローデータ!$B$12:$B$1011,1,ローデータ!$K$12:$K$1011,$B$21,ローデータ!$L$12:$L$1011,$D$90,ローデータ!$H$12:$H$1011,A96)</f>
        <v>1</v>
      </c>
      <c r="E96" s="56">
        <f>COUNTIFS(ローデータ!$B$12:$B$1011,1,ローデータ!$K$12:$K$1011,$B$21,ローデータ!$L$12:$L$1011,$E$90,ローデータ!$H$12:$H$1011,A96)</f>
        <v>1</v>
      </c>
      <c r="F96" s="56">
        <f>COUNTIFS(ローデータ!$B$12:$B$1011,1,ローデータ!$K$12:$K$1011,$B$21,ローデータ!$L$12:$L$1011,$F$90,ローデータ!$H$12:$H$1011,A96)</f>
        <v>0</v>
      </c>
      <c r="G96" s="56">
        <f>COUNTIFS(ローデータ!$B$12:$B$1011,1,ローデータ!$K$12:$K$1011,$B$21,ローデータ!$L$12:$L$1011,$G$90,ローデータ!$H$12:$H$1011,A96)</f>
        <v>0</v>
      </c>
      <c r="H96" s="56">
        <f t="shared" si="4"/>
        <v>33</v>
      </c>
      <c r="J96" s="161">
        <v>5</v>
      </c>
      <c r="K96" s="50" t="s">
        <v>59</v>
      </c>
      <c r="L96" s="103">
        <f>SUMIFS(ローデータ!$M$12:$M$1011,ローデータ!$B$12:$B$1011,1,ローデータ!$K$12:$K$1011,$B$21,ローデータ!$H$12:$H$1011,J96)</f>
        <v>5</v>
      </c>
      <c r="M96" s="88">
        <f>SUMIFS(ローデータ!$N$12:$N$1011,ローデータ!$B$12:$B$1011,1,ローデータ!$K$12:$K$1011,$B$21,ローデータ!$H$12:$H$1011,J96)</f>
        <v>22</v>
      </c>
      <c r="N96" s="88">
        <f>SUMIFS(ローデータ!$O$12:$O$1011,ローデータ!$B$12:$B$1011,1,ローデータ!$K$12:$K$1011,$B$21,ローデータ!$H$12:$H$1011,J96)</f>
        <v>15</v>
      </c>
      <c r="O96" s="88">
        <f>SUMIFS(ローデータ!$P$12:$P$1011,ローデータ!$B$12:$B$1011,1,ローデータ!$K$12:$K$1011,$B$21,ローデータ!$H$12:$H$1011,J96)</f>
        <v>8</v>
      </c>
      <c r="P96" s="108">
        <f>SUMIFS(ローデータ!$Q$12:$Q$1011,ローデータ!$B$12:$B$1011,1,ローデータ!$K$12:$K$1011,$B$21,ローデータ!$H$12:$H$1011,J96)</f>
        <v>0</v>
      </c>
      <c r="Q96" s="103">
        <f t="shared" si="3"/>
        <v>50</v>
      </c>
    </row>
    <row r="97" spans="1:17" ht="14.1" customHeight="1" x14ac:dyDescent="0.15">
      <c r="A97" s="161">
        <v>5</v>
      </c>
      <c r="B97" s="50" t="s">
        <v>59</v>
      </c>
      <c r="C97" s="56">
        <f>COUNTIFS(ローデータ!$B$12:$B$1011,1,ローデータ!$K$12:$K$1011,$B$21,ローデータ!$L$12:$L$1011,$C$90,ローデータ!$H$12:$H$1011,A97)</f>
        <v>37</v>
      </c>
      <c r="D97" s="56">
        <f>COUNTIFS(ローデータ!$B$12:$B$1011,1,ローデータ!$K$12:$K$1011,$B$21,ローデータ!$L$12:$L$1011,$D$90,ローデータ!$H$12:$H$1011,A97)</f>
        <v>0</v>
      </c>
      <c r="E97" s="56">
        <f>COUNTIFS(ローデータ!$B$12:$B$1011,1,ローデータ!$K$12:$K$1011,$B$21,ローデータ!$L$12:$L$1011,$E$90,ローデータ!$H$12:$H$1011,A97)</f>
        <v>0</v>
      </c>
      <c r="F97" s="56">
        <f>COUNTIFS(ローデータ!$B$12:$B$1011,1,ローデータ!$K$12:$K$1011,$B$21,ローデータ!$L$12:$L$1011,$F$90,ローデータ!$H$12:$H$1011,A97)</f>
        <v>1</v>
      </c>
      <c r="G97" s="56">
        <f>COUNTIFS(ローデータ!$B$12:$B$1011,1,ローデータ!$K$12:$K$1011,$B$21,ローデータ!$L$12:$L$1011,$G$90,ローデータ!$H$12:$H$1011,A97)</f>
        <v>0</v>
      </c>
      <c r="H97" s="56">
        <f t="shared" si="4"/>
        <v>38</v>
      </c>
      <c r="J97" s="161">
        <v>6</v>
      </c>
      <c r="K97" s="50" t="s">
        <v>60</v>
      </c>
      <c r="L97" s="103">
        <f>SUMIFS(ローデータ!$M$12:$M$1011,ローデータ!$B$12:$B$1011,1,ローデータ!$K$12:$K$1011,$B$21,ローデータ!$H$12:$H$1011,J97)</f>
        <v>2</v>
      </c>
      <c r="M97" s="88">
        <f>SUMIFS(ローデータ!$N$12:$N$1011,ローデータ!$B$12:$B$1011,1,ローデータ!$K$12:$K$1011,$B$21,ローデータ!$H$12:$H$1011,J97)</f>
        <v>6</v>
      </c>
      <c r="N97" s="88">
        <f>SUMIFS(ローデータ!$O$12:$O$1011,ローデータ!$B$12:$B$1011,1,ローデータ!$K$12:$K$1011,$B$21,ローデータ!$H$12:$H$1011,J97)</f>
        <v>5</v>
      </c>
      <c r="O97" s="88">
        <f>SUMIFS(ローデータ!$P$12:$P$1011,ローデータ!$B$12:$B$1011,1,ローデータ!$K$12:$K$1011,$B$21,ローデータ!$H$12:$H$1011,J97)</f>
        <v>2</v>
      </c>
      <c r="P97" s="108">
        <f>SUMIFS(ローデータ!$Q$12:$Q$1011,ローデータ!$B$12:$B$1011,1,ローデータ!$K$12:$K$1011,$B$21,ローデータ!$H$12:$H$1011,J97)</f>
        <v>0</v>
      </c>
      <c r="Q97" s="103">
        <f t="shared" si="3"/>
        <v>15</v>
      </c>
    </row>
    <row r="98" spans="1:17" ht="14.1" customHeight="1" x14ac:dyDescent="0.15">
      <c r="A98" s="161">
        <v>6</v>
      </c>
      <c r="B98" s="50" t="s">
        <v>60</v>
      </c>
      <c r="C98" s="56">
        <f>COUNTIFS(ローデータ!$B$12:$B$1011,1,ローデータ!$K$12:$K$1011,$B$21,ローデータ!$L$12:$L$1011,$C$90,ローデータ!$H$12:$H$1011,A98)</f>
        <v>14</v>
      </c>
      <c r="D98" s="56">
        <f>COUNTIFS(ローデータ!$B$12:$B$1011,1,ローデータ!$K$12:$K$1011,$B$21,ローデータ!$L$12:$L$1011,$D$90,ローデータ!$H$12:$H$1011,A98)</f>
        <v>0</v>
      </c>
      <c r="E98" s="56">
        <f>COUNTIFS(ローデータ!$B$12:$B$1011,1,ローデータ!$K$12:$K$1011,$B$21,ローデータ!$L$12:$L$1011,$E$90,ローデータ!$H$12:$H$1011,A98)</f>
        <v>0</v>
      </c>
      <c r="F98" s="56">
        <f>COUNTIFS(ローデータ!$B$12:$B$1011,1,ローデータ!$K$12:$K$1011,$B$21,ローデータ!$L$12:$L$1011,$F$90,ローデータ!$H$12:$H$1011,A98)</f>
        <v>0</v>
      </c>
      <c r="G98" s="56">
        <f>COUNTIFS(ローデータ!$B$12:$B$1011,1,ローデータ!$K$12:$K$1011,$B$21,ローデータ!$L$12:$L$1011,$G$90,ローデータ!$H$12:$H$1011,A98)</f>
        <v>0</v>
      </c>
      <c r="H98" s="56">
        <f t="shared" si="4"/>
        <v>14</v>
      </c>
      <c r="J98" s="161">
        <v>7</v>
      </c>
      <c r="K98" s="50" t="s">
        <v>61</v>
      </c>
      <c r="L98" s="103">
        <f>SUMIFS(ローデータ!$M$12:$M$1011,ローデータ!$B$12:$B$1011,1,ローデータ!$K$12:$K$1011,$B$21,ローデータ!$H$12:$H$1011,J98)</f>
        <v>2</v>
      </c>
      <c r="M98" s="88">
        <f>SUMIFS(ローデータ!$N$12:$N$1011,ローデータ!$B$12:$B$1011,1,ローデータ!$K$12:$K$1011,$B$21,ローデータ!$H$12:$H$1011,J98)</f>
        <v>3</v>
      </c>
      <c r="N98" s="88">
        <f>SUMIFS(ローデータ!$O$12:$O$1011,ローデータ!$B$12:$B$1011,1,ローデータ!$K$12:$K$1011,$B$21,ローデータ!$H$12:$H$1011,J98)</f>
        <v>3</v>
      </c>
      <c r="O98" s="88">
        <f>SUMIFS(ローデータ!$P$12:$P$1011,ローデータ!$B$12:$B$1011,1,ローデータ!$K$12:$K$1011,$B$21,ローデータ!$H$12:$H$1011,J98)</f>
        <v>0</v>
      </c>
      <c r="P98" s="108">
        <f>SUMIFS(ローデータ!$Q$12:$Q$1011,ローデータ!$B$12:$B$1011,1,ローデータ!$K$12:$K$1011,$B$21,ローデータ!$H$12:$H$1011,J98)</f>
        <v>0</v>
      </c>
      <c r="Q98" s="103">
        <f t="shared" si="3"/>
        <v>8</v>
      </c>
    </row>
    <row r="99" spans="1:17" ht="14.1" customHeight="1" x14ac:dyDescent="0.15">
      <c r="A99" s="161">
        <v>7</v>
      </c>
      <c r="B99" s="50" t="s">
        <v>61</v>
      </c>
      <c r="C99" s="56">
        <f>COUNTIFS(ローデータ!$B$12:$B$1011,1,ローデータ!$K$12:$K$1011,$B$21,ローデータ!$L$12:$L$1011,$C$90,ローデータ!$H$12:$H$1011,A99)</f>
        <v>6</v>
      </c>
      <c r="D99" s="56">
        <f>COUNTIFS(ローデータ!$B$12:$B$1011,1,ローデータ!$K$12:$K$1011,$B$21,ローデータ!$L$12:$L$1011,$D$90,ローデータ!$H$12:$H$1011,A99)</f>
        <v>1</v>
      </c>
      <c r="E99" s="56">
        <f>COUNTIFS(ローデータ!$B$12:$B$1011,1,ローデータ!$K$12:$K$1011,$B$21,ローデータ!$L$12:$L$1011,$E$90,ローデータ!$H$12:$H$1011,A99)</f>
        <v>0</v>
      </c>
      <c r="F99" s="56">
        <f>COUNTIFS(ローデータ!$B$12:$B$1011,1,ローデータ!$K$12:$K$1011,$B$21,ローデータ!$L$12:$L$1011,$F$90,ローデータ!$H$12:$H$1011,A99)</f>
        <v>0</v>
      </c>
      <c r="G99" s="56">
        <f>COUNTIFS(ローデータ!$B$12:$B$1011,1,ローデータ!$K$12:$K$1011,$B$21,ローデータ!$L$12:$L$1011,$G$90,ローデータ!$H$12:$H$1011,A99)</f>
        <v>0</v>
      </c>
      <c r="H99" s="56">
        <f t="shared" si="4"/>
        <v>7</v>
      </c>
      <c r="J99" s="161">
        <v>8</v>
      </c>
      <c r="K99" s="50" t="s">
        <v>62</v>
      </c>
      <c r="L99" s="103">
        <f>SUMIFS(ローデータ!$M$12:$M$1011,ローデータ!$B$12:$B$1011,1,ローデータ!$K$12:$K$1011,$B$21,ローデータ!$H$12:$H$1011,J99)</f>
        <v>3</v>
      </c>
      <c r="M99" s="88">
        <f>SUMIFS(ローデータ!$N$12:$N$1011,ローデータ!$B$12:$B$1011,1,ローデータ!$K$12:$K$1011,$B$21,ローデータ!$H$12:$H$1011,J99)</f>
        <v>5</v>
      </c>
      <c r="N99" s="88">
        <f>SUMIFS(ローデータ!$O$12:$O$1011,ローデータ!$B$12:$B$1011,1,ローデータ!$K$12:$K$1011,$B$21,ローデータ!$H$12:$H$1011,J99)</f>
        <v>3</v>
      </c>
      <c r="O99" s="88">
        <f>SUMIFS(ローデータ!$P$12:$P$1011,ローデータ!$B$12:$B$1011,1,ローデータ!$K$12:$K$1011,$B$21,ローデータ!$H$12:$H$1011,J99)</f>
        <v>4</v>
      </c>
      <c r="P99" s="108">
        <f>SUMIFS(ローデータ!$Q$12:$Q$1011,ローデータ!$B$12:$B$1011,1,ローデータ!$K$12:$K$1011,$B$21,ローデータ!$H$12:$H$1011,J99)</f>
        <v>0</v>
      </c>
      <c r="Q99" s="103">
        <f t="shared" si="3"/>
        <v>15</v>
      </c>
    </row>
    <row r="100" spans="1:17" ht="14.1" customHeight="1" x14ac:dyDescent="0.15">
      <c r="A100" s="161">
        <v>8</v>
      </c>
      <c r="B100" s="50" t="s">
        <v>62</v>
      </c>
      <c r="C100" s="56">
        <f>COUNTIFS(ローデータ!$B$12:$B$1011,1,ローデータ!$K$12:$K$1011,$B$21,ローデータ!$L$12:$L$1011,$C$90,ローデータ!$H$12:$H$1011,A100)</f>
        <v>11</v>
      </c>
      <c r="D100" s="56">
        <f>COUNTIFS(ローデータ!$B$12:$B$1011,1,ローデータ!$K$12:$K$1011,$B$21,ローデータ!$L$12:$L$1011,$D$90,ローデータ!$H$12:$H$1011,A100)</f>
        <v>1</v>
      </c>
      <c r="E100" s="56">
        <f>COUNTIFS(ローデータ!$B$12:$B$1011,1,ローデータ!$K$12:$K$1011,$B$21,ローデータ!$L$12:$L$1011,$E$90,ローデータ!$H$12:$H$1011,A100)</f>
        <v>0</v>
      </c>
      <c r="F100" s="56">
        <f>COUNTIFS(ローデータ!$B$12:$B$1011,1,ローデータ!$K$12:$K$1011,$B$21,ローデータ!$L$12:$L$1011,$F$90,ローデータ!$H$12:$H$1011,A100)</f>
        <v>0</v>
      </c>
      <c r="G100" s="56">
        <f>COUNTIFS(ローデータ!$B$12:$B$1011,1,ローデータ!$K$12:$K$1011,$B$21,ローデータ!$L$12:$L$1011,$G$90,ローデータ!$H$12:$H$1011,A100)</f>
        <v>0</v>
      </c>
      <c r="H100" s="56">
        <f t="shared" si="4"/>
        <v>12</v>
      </c>
      <c r="J100" s="159">
        <v>9</v>
      </c>
      <c r="K100" s="68" t="s">
        <v>63</v>
      </c>
      <c r="L100" s="103">
        <f>SUMIFS(ローデータ!$M$12:$M$1011,ローデータ!$B$12:$B$1011,1,ローデータ!$K$12:$K$1011,$B$21,ローデータ!$H$12:$H$1011,J100)</f>
        <v>1</v>
      </c>
      <c r="M100" s="88">
        <f>SUMIFS(ローデータ!$N$12:$N$1011,ローデータ!$B$12:$B$1011,1,ローデータ!$K$12:$K$1011,$B$21,ローデータ!$H$12:$H$1011,J100)</f>
        <v>1</v>
      </c>
      <c r="N100" s="88">
        <f>SUMIFS(ローデータ!$O$12:$O$1011,ローデータ!$B$12:$B$1011,1,ローデータ!$K$12:$K$1011,$B$21,ローデータ!$H$12:$H$1011,J100)</f>
        <v>1</v>
      </c>
      <c r="O100" s="88">
        <f>SUMIFS(ローデータ!$P$12:$P$1011,ローデータ!$B$12:$B$1011,1,ローデータ!$K$12:$K$1011,$B$21,ローデータ!$H$12:$H$1011,J100)</f>
        <v>0</v>
      </c>
      <c r="P100" s="108">
        <f>SUMIFS(ローデータ!$Q$12:$Q$1011,ローデータ!$B$12:$B$1011,1,ローデータ!$K$12:$K$1011,$B$21,ローデータ!$H$12:$H$1011,J100)</f>
        <v>0</v>
      </c>
      <c r="Q100" s="103">
        <f t="shared" si="3"/>
        <v>3</v>
      </c>
    </row>
    <row r="101" spans="1:17" ht="14.1" customHeight="1" x14ac:dyDescent="0.15">
      <c r="A101" s="159">
        <v>9</v>
      </c>
      <c r="B101" s="68" t="s">
        <v>63</v>
      </c>
      <c r="C101" s="56">
        <f>COUNTIFS(ローデータ!$B$12:$B$1011,1,ローデータ!$K$12:$K$1011,$B$21,ローデータ!$L$12:$L$1011,$C$90,ローデータ!$H$12:$H$1011,A101)</f>
        <v>2</v>
      </c>
      <c r="D101" s="56">
        <f>COUNTIFS(ローデータ!$B$12:$B$1011,1,ローデータ!$K$12:$K$1011,$B$21,ローデータ!$L$12:$L$1011,$D$90,ローデータ!$H$12:$H$1011,A101)</f>
        <v>0</v>
      </c>
      <c r="E101" s="56">
        <f>COUNTIFS(ローデータ!$B$12:$B$1011,1,ローデータ!$K$12:$K$1011,$B$21,ローデータ!$L$12:$L$1011,$E$90,ローデータ!$H$12:$H$1011,A101)</f>
        <v>0</v>
      </c>
      <c r="F101" s="56">
        <f>COUNTIFS(ローデータ!$B$12:$B$1011,1,ローデータ!$K$12:$K$1011,$B$21,ローデータ!$L$12:$L$1011,$F$90,ローデータ!$H$12:$H$1011,A101)</f>
        <v>0</v>
      </c>
      <c r="G101" s="56">
        <f>COUNTIFS(ローデータ!$B$12:$B$1011,1,ローデータ!$K$12:$K$1011,$B$21,ローデータ!$L$12:$L$1011,$G$90,ローデータ!$H$12:$H$1011,A101)</f>
        <v>0</v>
      </c>
      <c r="H101" s="56">
        <f t="shared" si="4"/>
        <v>2</v>
      </c>
      <c r="J101" s="155" t="s">
        <v>51</v>
      </c>
      <c r="K101" s="156"/>
      <c r="L101" s="103">
        <f>SUM(L92:L100)</f>
        <v>27</v>
      </c>
      <c r="M101" s="103">
        <f>SUM(M92:M100)</f>
        <v>124</v>
      </c>
      <c r="N101" s="103">
        <f>SUM(N92:N100)</f>
        <v>50</v>
      </c>
      <c r="O101" s="103">
        <f>SUM(O92:O100)</f>
        <v>35</v>
      </c>
      <c r="P101" s="103">
        <f>SUM(P92:P100)</f>
        <v>1</v>
      </c>
      <c r="Q101" s="103">
        <f t="shared" si="3"/>
        <v>237</v>
      </c>
    </row>
    <row r="102" spans="1:17" ht="14.1" customHeight="1" x14ac:dyDescent="0.15">
      <c r="A102" s="155" t="s">
        <v>51</v>
      </c>
      <c r="B102" s="156"/>
      <c r="C102" s="56">
        <f>SUM(C93:C101)</f>
        <v>185</v>
      </c>
      <c r="D102" s="56">
        <f>SUM(D93:D101)</f>
        <v>3</v>
      </c>
      <c r="E102" s="56">
        <f>SUM(E93:E101)</f>
        <v>2</v>
      </c>
      <c r="F102" s="56">
        <f>SUM(F93:F101)</f>
        <v>1</v>
      </c>
      <c r="G102" s="56">
        <f>SUM(G93:G101)</f>
        <v>0</v>
      </c>
      <c r="H102" s="56">
        <f t="shared" si="4"/>
        <v>191</v>
      </c>
    </row>
    <row r="103" spans="1:17" ht="14.1" customHeight="1" x14ac:dyDescent="0.15">
      <c r="B103" s="34"/>
      <c r="L103" s="34"/>
    </row>
    <row r="104" spans="1:17" ht="14.1" customHeight="1" x14ac:dyDescent="0.15">
      <c r="A104" s="166" t="s">
        <v>175</v>
      </c>
      <c r="B104" s="34" t="s">
        <v>215</v>
      </c>
      <c r="L104" s="34"/>
    </row>
    <row r="105" spans="1:17" ht="14.1" customHeight="1" x14ac:dyDescent="0.15">
      <c r="A105" s="166" t="s">
        <v>176</v>
      </c>
      <c r="B105" s="40" t="s">
        <v>115</v>
      </c>
      <c r="C105" s="165"/>
      <c r="D105" s="9"/>
      <c r="E105" s="9"/>
      <c r="F105" s="9"/>
      <c r="G105" s="9"/>
      <c r="I105" s="166" t="s">
        <v>178</v>
      </c>
      <c r="J105" s="40" t="s">
        <v>89</v>
      </c>
      <c r="K105" s="165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54">
        <v>1</v>
      </c>
      <c r="D107" s="154">
        <v>2</v>
      </c>
      <c r="E107" s="15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60" t="s">
        <v>68</v>
      </c>
      <c r="D108" s="160" t="s">
        <v>67</v>
      </c>
      <c r="E108" s="160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COUNTIFS(ローデータ!$B$12:$B$1011,1,ローデータ!$K$12:$K$1011,$D$21,ローデータ!$S$12:$S$1011,$C$107,ローデータ!$H$12:$H$1011,A109)</f>
        <v>2</v>
      </c>
      <c r="D109" s="109">
        <f>COUNTIFS(ローデータ!$B$12:$B$1011,1,ローデータ!$K$12:$K$1011,$D$21,ローデータ!$S$12:$S$1011,$D$107,ローデータ!$H$12:$H$1011,A109)</f>
        <v>0</v>
      </c>
      <c r="E109" s="109">
        <f>COUNTIFS(ローデータ!$B$12:$B$1011,1,ローデータ!$K$12:$K$1011,$D$21,ローデータ!$S$12:$S$1011,$E$107,ローデータ!$H$12:$H$1011,A109)</f>
        <v>0</v>
      </c>
      <c r="F109" s="110">
        <f>SUM(C109:E109)</f>
        <v>2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SUMIFS(ローデータ!$T$12:$T$1011,ローデータ!$B$12:$B$1011,1,ローデータ!$K$12:$K$1011,$D$21,ローデータ!$H$12:$H$1011,H109)</f>
        <v>1</v>
      </c>
      <c r="K109" s="109">
        <f>SUMIFS(ローデータ!$U$12:$U$1011,ローデータ!$B$12:$B$1011,1,ローデータ!$K$12:$K$1011,$D$21,ローデータ!$H$12:$H$1011,H109)</f>
        <v>1</v>
      </c>
      <c r="L109" s="109">
        <f>SUMIFS(ローデータ!$V$12:$V$1011,ローデータ!$B$12:$B$1011,1,ローデータ!$K$12:$K$1011,$D$21,ローデータ!$H$12:$H$1011,H109)</f>
        <v>1</v>
      </c>
      <c r="M109" s="109">
        <f>SUMIFS(ローデータ!$W$12:$W$1011,ローデータ!$B$12:$B$1011,1,ローデータ!$K$12:$K$1011,$D$21,ローデータ!$H$12:$H$1011,H109)</f>
        <v>0</v>
      </c>
      <c r="N109" s="109">
        <f>SUMIFS(ローデータ!$X$12:$X$1011,ローデータ!$B$12:$B$1011,1,ローデータ!$K$12:$K$1011,$D$21,ローデータ!$H$12:$H$1011,H109)</f>
        <v>0</v>
      </c>
      <c r="O109" s="109">
        <f>SUMIFS(ローデータ!$Y$12:$Y$1011,ローデータ!$B$12:$B$1011,1,ローデータ!$K$12:$K$1011,$D$21,ローデータ!$H$12:$H$1011,H109)</f>
        <v>0</v>
      </c>
      <c r="P109" s="109">
        <f>SUMIFS(ローデータ!$Z$12:$Z$1011,ローデータ!$B$12:$B$1011,1,ローデータ!$K$12:$K$1011,$D$21,ローデータ!$H$12:$H$1011,H109)</f>
        <v>0</v>
      </c>
      <c r="Q109" s="111">
        <f t="shared" ref="Q109:Q118" si="5">SUM(J109:P109)</f>
        <v>3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COUNTIFS(ローデータ!$B$12:$B$1011,1,ローデータ!$K$12:$K$1011,$D$21,ローデータ!$S$12:$S$1011,$C$107,ローデータ!$H$12:$H$1011,A110)</f>
        <v>33</v>
      </c>
      <c r="D110" s="109">
        <f>COUNTIFS(ローデータ!$B$12:$B$1011,1,ローデータ!$K$12:$K$1011,$D$21,ローデータ!$S$12:$S$1011,$D$107,ローデータ!$H$12:$H$1011,A110)</f>
        <v>0</v>
      </c>
      <c r="E110" s="109">
        <f>COUNTIFS(ローデータ!$B$12:$B$1011,1,ローデータ!$K$12:$K$1011,$D$21,ローデータ!$S$12:$S$1011,$E$107,ローデータ!$H$12:$H$1011,A110)</f>
        <v>0</v>
      </c>
      <c r="F110" s="110">
        <f t="shared" ref="F110:F117" si="6">SUM(C110:E110)</f>
        <v>33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SUMIFS(ローデータ!$T$12:$T$1011,ローデータ!$B$12:$B$1011,1,ローデータ!$K$12:$K$1011,$D$21,ローデータ!$H$12:$H$1011,H110)</f>
        <v>1</v>
      </c>
      <c r="K110" s="109">
        <f>SUMIFS(ローデータ!$U$12:$U$1011,ローデータ!$B$12:$B$1011,1,ローデータ!$K$12:$K$1011,$D$21,ローデータ!$H$12:$H$1011,H110)</f>
        <v>24</v>
      </c>
      <c r="L110" s="109">
        <f>SUMIFS(ローデータ!$V$12:$V$1011,ローデータ!$B$12:$B$1011,1,ローデータ!$K$12:$K$1011,$D$21,ローデータ!$H$12:$H$1011,H110)</f>
        <v>1</v>
      </c>
      <c r="M110" s="109">
        <f>SUMIFS(ローデータ!$W$12:$W$1011,ローデータ!$B$12:$B$1011,1,ローデータ!$K$12:$K$1011,$D$21,ローデータ!$H$12:$H$1011,H110)</f>
        <v>0</v>
      </c>
      <c r="N110" s="109">
        <f>SUMIFS(ローデータ!$X$12:$X$1011,ローデータ!$B$12:$B$1011,1,ローデータ!$K$12:$K$1011,$D$21,ローデータ!$H$12:$H$1011,H110)</f>
        <v>15</v>
      </c>
      <c r="O110" s="109">
        <f>SUMIFS(ローデータ!$Y$12:$Y$1011,ローデータ!$B$12:$B$1011,1,ローデータ!$K$12:$K$1011,$D$21,ローデータ!$H$12:$H$1011,H110)</f>
        <v>8</v>
      </c>
      <c r="P110" s="109">
        <f>SUMIFS(ローデータ!$Z$12:$Z$1011,ローデータ!$B$12:$B$1011,1,ローデータ!$K$12:$K$1011,$D$21,ローデータ!$H$12:$H$1011,H110)</f>
        <v>0</v>
      </c>
      <c r="Q110" s="111">
        <f t="shared" si="5"/>
        <v>49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COUNTIFS(ローデータ!$B$12:$B$1011,1,ローデータ!$K$12:$K$1011,$D$21,ローデータ!$S$12:$S$1011,$C$107,ローデータ!$H$12:$H$1011,A111)</f>
        <v>14</v>
      </c>
      <c r="D111" s="109">
        <f>COUNTIFS(ローデータ!$B$12:$B$1011,1,ローデータ!$K$12:$K$1011,$D$21,ローデータ!$S$12:$S$1011,$D$107,ローデータ!$H$12:$H$1011,A111)</f>
        <v>0</v>
      </c>
      <c r="E111" s="109">
        <f>COUNTIFS(ローデータ!$B$12:$B$1011,1,ローデータ!$K$12:$K$1011,$D$21,ローデータ!$S$12:$S$1011,$E$107,ローデータ!$H$12:$H$1011,A111)</f>
        <v>0</v>
      </c>
      <c r="F111" s="110">
        <f t="shared" si="6"/>
        <v>14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SUMIFS(ローデータ!$T$12:$T$1011,ローデータ!$B$12:$B$1011,1,ローデータ!$K$12:$K$1011,$D$21,ローデータ!$H$12:$H$1011,H111)</f>
        <v>1</v>
      </c>
      <c r="K111" s="109">
        <f>SUMIFS(ローデータ!$U$12:$U$1011,ローデータ!$B$12:$B$1011,1,ローデータ!$K$12:$K$1011,$D$21,ローデータ!$H$12:$H$1011,H111)</f>
        <v>6</v>
      </c>
      <c r="L111" s="109">
        <f>SUMIFS(ローデータ!$V$12:$V$1011,ローデータ!$B$12:$B$1011,1,ローデータ!$K$12:$K$1011,$D$21,ローデータ!$H$12:$H$1011,H111)</f>
        <v>0</v>
      </c>
      <c r="M111" s="109">
        <f>SUMIFS(ローデータ!$W$12:$W$1011,ローデータ!$B$12:$B$1011,1,ローデータ!$K$12:$K$1011,$D$21,ローデータ!$H$12:$H$1011,H111)</f>
        <v>0</v>
      </c>
      <c r="N111" s="109">
        <f>SUMIFS(ローデータ!$X$12:$X$1011,ローデータ!$B$12:$B$1011,1,ローデータ!$K$12:$K$1011,$D$21,ローデータ!$H$12:$H$1011,H111)</f>
        <v>1</v>
      </c>
      <c r="O111" s="109">
        <f>SUMIFS(ローデータ!$Y$12:$Y$1011,ローデータ!$B$12:$B$1011,1,ローデータ!$K$12:$K$1011,$D$21,ローデータ!$H$12:$H$1011,H111)</f>
        <v>12</v>
      </c>
      <c r="P111" s="109">
        <f>SUMIFS(ローデータ!$Z$12:$Z$1011,ローデータ!$B$12:$B$1011,1,ローデータ!$K$12:$K$1011,$D$21,ローデータ!$H$12:$H$1011,H111)</f>
        <v>1</v>
      </c>
      <c r="Q111" s="111">
        <f t="shared" si="5"/>
        <v>21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COUNTIFS(ローデータ!$B$12:$B$1011,1,ローデータ!$K$12:$K$1011,$D$21,ローデータ!$S$12:$S$1011,$C$107,ローデータ!$H$12:$H$1011,A112)</f>
        <v>13</v>
      </c>
      <c r="D112" s="109">
        <f>COUNTIFS(ローデータ!$B$12:$B$1011,1,ローデータ!$K$12:$K$1011,$D$21,ローデータ!$S$12:$S$1011,$D$107,ローデータ!$H$12:$H$1011,A112)</f>
        <v>0</v>
      </c>
      <c r="E112" s="109">
        <f>COUNTIFS(ローデータ!$B$12:$B$1011,1,ローデータ!$K$12:$K$1011,$D$21,ローデータ!$S$12:$S$1011,$E$107,ローデータ!$H$12:$H$1011,A112)</f>
        <v>0</v>
      </c>
      <c r="F112" s="110">
        <f t="shared" si="6"/>
        <v>13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SUMIFS(ローデータ!$T$12:$T$1011,ローデータ!$B$12:$B$1011,1,ローデータ!$K$12:$K$1011,$D$21,ローデータ!$H$12:$H$1011,H112)</f>
        <v>2</v>
      </c>
      <c r="K112" s="109">
        <f>SUMIFS(ローデータ!$U$12:$U$1011,ローデータ!$B$12:$B$1011,1,ローデータ!$K$12:$K$1011,$D$21,ローデータ!$H$12:$H$1011,H112)</f>
        <v>2</v>
      </c>
      <c r="L112" s="109">
        <f>SUMIFS(ローデータ!$V$12:$V$1011,ローデータ!$B$12:$B$1011,1,ローデータ!$K$12:$K$1011,$D$21,ローデータ!$H$12:$H$1011,H112)</f>
        <v>1</v>
      </c>
      <c r="M112" s="109">
        <f>SUMIFS(ローデータ!$W$12:$W$1011,ローデータ!$B$12:$B$1011,1,ローデータ!$K$12:$K$1011,$D$21,ローデータ!$H$12:$H$1011,H112)</f>
        <v>0</v>
      </c>
      <c r="N112" s="109">
        <f>SUMIFS(ローデータ!$X$12:$X$1011,ローデータ!$B$12:$B$1011,1,ローデータ!$K$12:$K$1011,$D$21,ローデータ!$H$12:$H$1011,H112)</f>
        <v>5</v>
      </c>
      <c r="O112" s="109">
        <f>SUMIFS(ローデータ!$Y$12:$Y$1011,ローデータ!$B$12:$B$1011,1,ローデータ!$K$12:$K$1011,$D$21,ローデータ!$H$12:$H$1011,H112)</f>
        <v>6</v>
      </c>
      <c r="P112" s="109">
        <f>SUMIFS(ローデータ!$Z$12:$Z$1011,ローデータ!$B$12:$B$1011,1,ローデータ!$K$12:$K$1011,$D$21,ローデータ!$H$12:$H$1011,H112)</f>
        <v>0</v>
      </c>
      <c r="Q112" s="111">
        <f t="shared" si="5"/>
        <v>16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COUNTIFS(ローデータ!$B$12:$B$1011,1,ローデータ!$K$12:$K$1011,$D$21,ローデータ!$S$12:$S$1011,$C$107,ローデータ!$H$12:$H$1011,A113)</f>
        <v>13</v>
      </c>
      <c r="D113" s="109">
        <f>COUNTIFS(ローデータ!$B$12:$B$1011,1,ローデータ!$K$12:$K$1011,$D$21,ローデータ!$S$12:$S$1011,$D$107,ローデータ!$H$12:$H$1011,A113)</f>
        <v>0</v>
      </c>
      <c r="E113" s="109">
        <f>COUNTIFS(ローデータ!$B$12:$B$1011,1,ローデータ!$K$12:$K$1011,$D$21,ローデータ!$S$12:$S$1011,$E$107,ローデータ!$H$12:$H$1011,A113)</f>
        <v>2</v>
      </c>
      <c r="F113" s="110">
        <f t="shared" si="6"/>
        <v>15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SUMIFS(ローデータ!$T$12:$T$1011,ローデータ!$B$12:$B$1011,1,ローデータ!$K$12:$K$1011,$D$21,ローデータ!$H$12:$H$1011,H113)</f>
        <v>3</v>
      </c>
      <c r="K113" s="109">
        <f>SUMIFS(ローデータ!$U$12:$U$1011,ローデータ!$B$12:$B$1011,1,ローデータ!$K$12:$K$1011,$D$21,ローデータ!$H$12:$H$1011,H113)</f>
        <v>5</v>
      </c>
      <c r="L113" s="109">
        <f>SUMIFS(ローデータ!$V$12:$V$1011,ローデータ!$B$12:$B$1011,1,ローデータ!$K$12:$K$1011,$D$21,ローデータ!$H$12:$H$1011,H113)</f>
        <v>0</v>
      </c>
      <c r="M113" s="109">
        <f>SUMIFS(ローデータ!$W$12:$W$1011,ローデータ!$B$12:$B$1011,1,ローデータ!$K$12:$K$1011,$D$21,ローデータ!$H$12:$H$1011,H113)</f>
        <v>0</v>
      </c>
      <c r="N113" s="109">
        <f>SUMIFS(ローデータ!$X$12:$X$1011,ローデータ!$B$12:$B$1011,1,ローデータ!$K$12:$K$1011,$D$21,ローデータ!$H$12:$H$1011,H113)</f>
        <v>0</v>
      </c>
      <c r="O113" s="109">
        <f>SUMIFS(ローデータ!$Y$12:$Y$1011,ローデータ!$B$12:$B$1011,1,ローデータ!$K$12:$K$1011,$D$21,ローデータ!$H$12:$H$1011,H113)</f>
        <v>9</v>
      </c>
      <c r="P113" s="109">
        <f>SUMIFS(ローデータ!$Z$12:$Z$1011,ローデータ!$B$12:$B$1011,1,ローデータ!$K$12:$K$1011,$D$21,ローデータ!$H$12:$H$1011,H113)</f>
        <v>0</v>
      </c>
      <c r="Q113" s="111">
        <f t="shared" si="5"/>
        <v>17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COUNTIFS(ローデータ!$B$12:$B$1011,1,ローデータ!$K$12:$K$1011,$D$21,ローデータ!$S$12:$S$1011,$C$107,ローデータ!$H$12:$H$1011,A114)</f>
        <v>3</v>
      </c>
      <c r="D114" s="109">
        <f>COUNTIFS(ローデータ!$B$12:$B$1011,1,ローデータ!$K$12:$K$1011,$D$21,ローデータ!$S$12:$S$1011,$D$107,ローデータ!$H$12:$H$1011,A114)</f>
        <v>0</v>
      </c>
      <c r="E114" s="109">
        <f>COUNTIFS(ローデータ!$B$12:$B$1011,1,ローデータ!$K$12:$K$1011,$D$21,ローデータ!$S$12:$S$1011,$E$107,ローデータ!$H$12:$H$1011,A114)</f>
        <v>0</v>
      </c>
      <c r="F114" s="110">
        <f t="shared" si="6"/>
        <v>3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SUMIFS(ローデータ!$T$12:$T$1011,ローデータ!$B$12:$B$1011,1,ローデータ!$K$12:$K$1011,$D$21,ローデータ!$H$12:$H$1011,H114)</f>
        <v>0</v>
      </c>
      <c r="K114" s="109">
        <f>SUMIFS(ローデータ!$U$12:$U$1011,ローデータ!$B$12:$B$1011,1,ローデータ!$K$12:$K$1011,$D$21,ローデータ!$H$12:$H$1011,H114)</f>
        <v>1</v>
      </c>
      <c r="L114" s="109">
        <f>SUMIFS(ローデータ!$V$12:$V$1011,ローデータ!$B$12:$B$1011,1,ローデータ!$K$12:$K$1011,$D$21,ローデータ!$H$12:$H$1011,H114)</f>
        <v>0</v>
      </c>
      <c r="M114" s="109">
        <f>SUMIFS(ローデータ!$W$12:$W$1011,ローデータ!$B$12:$B$1011,1,ローデータ!$K$12:$K$1011,$D$21,ローデータ!$H$12:$H$1011,H114)</f>
        <v>0</v>
      </c>
      <c r="N114" s="109">
        <f>SUMIFS(ローデータ!$X$12:$X$1011,ローデータ!$B$12:$B$1011,1,ローデータ!$K$12:$K$1011,$D$21,ローデータ!$H$12:$H$1011,H114)</f>
        <v>1</v>
      </c>
      <c r="O114" s="109">
        <f>SUMIFS(ローデータ!$Y$12:$Y$1011,ローデータ!$B$12:$B$1011,1,ローデータ!$K$12:$K$1011,$D$21,ローデータ!$H$12:$H$1011,H114)</f>
        <v>2</v>
      </c>
      <c r="P114" s="109">
        <f>SUMIFS(ローデータ!$Z$12:$Z$1011,ローデータ!$B$12:$B$1011,1,ローデータ!$K$12:$K$1011,$D$21,ローデータ!$H$12:$H$1011,H114)</f>
        <v>0</v>
      </c>
      <c r="Q114" s="111">
        <f t="shared" si="5"/>
        <v>4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COUNTIFS(ローデータ!$B$12:$B$1011,1,ローデータ!$K$12:$K$1011,$D$21,ローデータ!$S$12:$S$1011,$C$107,ローデータ!$H$12:$H$1011,A115)</f>
        <v>4</v>
      </c>
      <c r="D115" s="109">
        <f>COUNTIFS(ローデータ!$B$12:$B$1011,1,ローデータ!$K$12:$K$1011,$D$21,ローデータ!$S$12:$S$1011,$D$107,ローデータ!$H$12:$H$1011,A115)</f>
        <v>0</v>
      </c>
      <c r="E115" s="109">
        <f>COUNTIFS(ローデータ!$B$12:$B$1011,1,ローデータ!$K$12:$K$1011,$D$21,ローデータ!$S$12:$S$1011,$E$107,ローデータ!$H$12:$H$1011,A115)</f>
        <v>0</v>
      </c>
      <c r="F115" s="110">
        <f t="shared" si="6"/>
        <v>4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SUMIFS(ローデータ!$T$12:$T$1011,ローデータ!$B$12:$B$1011,1,ローデータ!$K$12:$K$1011,$D$21,ローデータ!$H$12:$H$1011,H115)</f>
        <v>0</v>
      </c>
      <c r="K115" s="109">
        <f>SUMIFS(ローデータ!$U$12:$U$1011,ローデータ!$B$12:$B$1011,1,ローデータ!$K$12:$K$1011,$D$21,ローデータ!$H$12:$H$1011,H115)</f>
        <v>1</v>
      </c>
      <c r="L115" s="109">
        <f>SUMIFS(ローデータ!$V$12:$V$1011,ローデータ!$B$12:$B$1011,1,ローデータ!$K$12:$K$1011,$D$21,ローデータ!$H$12:$H$1011,H115)</f>
        <v>0</v>
      </c>
      <c r="M115" s="109">
        <f>SUMIFS(ローデータ!$W$12:$W$1011,ローデータ!$B$12:$B$1011,1,ローデータ!$K$12:$K$1011,$D$21,ローデータ!$H$12:$H$1011,H115)</f>
        <v>0</v>
      </c>
      <c r="N115" s="109">
        <f>SUMIFS(ローデータ!$X$12:$X$1011,ローデータ!$B$12:$B$1011,1,ローデータ!$K$12:$K$1011,$D$21,ローデータ!$H$12:$H$1011,H115)</f>
        <v>0</v>
      </c>
      <c r="O115" s="109">
        <f>SUMIFS(ローデータ!$Y$12:$Y$1011,ローデータ!$B$12:$B$1011,1,ローデータ!$K$12:$K$1011,$D$21,ローデータ!$H$12:$H$1011,H115)</f>
        <v>6</v>
      </c>
      <c r="P115" s="109">
        <f>SUMIFS(ローデータ!$Z$12:$Z$1011,ローデータ!$B$12:$B$1011,1,ローデータ!$K$12:$K$1011,$D$21,ローデータ!$H$12:$H$1011,H115)</f>
        <v>0</v>
      </c>
      <c r="Q115" s="111">
        <f t="shared" si="5"/>
        <v>7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COUNTIFS(ローデータ!$B$12:$B$1011,1,ローデータ!$K$12:$K$1011,$D$21,ローデータ!$S$12:$S$1011,$C$107,ローデータ!$H$12:$H$1011,A116)</f>
        <v>6</v>
      </c>
      <c r="D116" s="109">
        <f>COUNTIFS(ローデータ!$B$12:$B$1011,1,ローデータ!$K$12:$K$1011,$D$21,ローデータ!$S$12:$S$1011,$D$107,ローデータ!$H$12:$H$1011,A116)</f>
        <v>0</v>
      </c>
      <c r="E116" s="109">
        <f>COUNTIFS(ローデータ!$B$12:$B$1011,1,ローデータ!$K$12:$K$1011,$D$21,ローデータ!$S$12:$S$1011,$E$107,ローデータ!$H$12:$H$1011,A116)</f>
        <v>0</v>
      </c>
      <c r="F116" s="110">
        <f t="shared" si="6"/>
        <v>6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SUMIFS(ローデータ!$T$12:$T$1011,ローデータ!$B$12:$B$1011,1,ローデータ!$K$12:$K$1011,$D$21,ローデータ!$H$12:$H$1011,H116)</f>
        <v>0</v>
      </c>
      <c r="K116" s="109">
        <f>SUMIFS(ローデータ!$U$12:$U$1011,ローデータ!$B$12:$B$1011,1,ローデータ!$K$12:$K$1011,$D$21,ローデータ!$H$12:$H$1011,H116)</f>
        <v>1</v>
      </c>
      <c r="L116" s="109">
        <f>SUMIFS(ローデータ!$V$12:$V$1011,ローデータ!$B$12:$B$1011,1,ローデータ!$K$12:$K$1011,$D$21,ローデータ!$H$12:$H$1011,H116)</f>
        <v>2</v>
      </c>
      <c r="M116" s="109">
        <f>SUMIFS(ローデータ!$W$12:$W$1011,ローデータ!$B$12:$B$1011,1,ローデータ!$K$12:$K$1011,$D$21,ローデータ!$H$12:$H$1011,H116)</f>
        <v>0</v>
      </c>
      <c r="N116" s="109">
        <f>SUMIFS(ローデータ!$X$12:$X$1011,ローデータ!$B$12:$B$1011,1,ローデータ!$K$12:$K$1011,$D$21,ローデータ!$H$12:$H$1011,H116)</f>
        <v>1</v>
      </c>
      <c r="O116" s="109">
        <f>SUMIFS(ローデータ!$Y$12:$Y$1011,ローデータ!$B$12:$B$1011,1,ローデータ!$K$12:$K$1011,$D$21,ローデータ!$H$12:$H$1011,H116)</f>
        <v>2</v>
      </c>
      <c r="P116" s="109">
        <f>SUMIFS(ローデータ!$Z$12:$Z$1011,ローデータ!$B$12:$B$1011,1,ローデータ!$K$12:$K$1011,$D$21,ローデータ!$H$12:$H$1011,H116)</f>
        <v>0</v>
      </c>
      <c r="Q116" s="111">
        <f t="shared" si="5"/>
        <v>6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COUNTIFS(ローデータ!$B$12:$B$1011,1,ローデータ!$K$12:$K$1011,$D$21,ローデータ!$S$12:$S$1011,$C$107,ローデータ!$H$12:$H$1011,A117)</f>
        <v>2</v>
      </c>
      <c r="D117" s="109">
        <f>COUNTIFS(ローデータ!$B$12:$B$1011,1,ローデータ!$K$12:$K$1011,$D$21,ローデータ!$S$12:$S$1011,$D$107,ローデータ!$H$12:$H$1011,A117)</f>
        <v>0</v>
      </c>
      <c r="E117" s="109">
        <f>COUNTIFS(ローデータ!$B$12:$B$1011,1,ローデータ!$K$12:$K$1011,$D$21,ローデータ!$S$12:$S$1011,$E$107,ローデータ!$H$12:$H$1011,A117)</f>
        <v>0</v>
      </c>
      <c r="F117" s="110">
        <f t="shared" si="6"/>
        <v>2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SUMIFS(ローデータ!$T$12:$T$1011,ローデータ!$B$12:$B$1011,1,ローデータ!$K$12:$K$1011,$D$21,ローデータ!$H$12:$H$1011,H117)</f>
        <v>0</v>
      </c>
      <c r="K117" s="109">
        <f>SUMIFS(ローデータ!$U$12:$U$1011,ローデータ!$B$12:$B$1011,1,ローデータ!$K$12:$K$1011,$D$21,ローデータ!$H$12:$H$1011,H117)</f>
        <v>0</v>
      </c>
      <c r="L117" s="109">
        <f>SUMIFS(ローデータ!$V$12:$V$1011,ローデータ!$B$12:$B$1011,1,ローデータ!$K$12:$K$1011,$D$21,ローデータ!$H$12:$H$1011,H117)</f>
        <v>0</v>
      </c>
      <c r="M117" s="109">
        <f>SUMIFS(ローデータ!$W$12:$W$1011,ローデータ!$B$12:$B$1011,1,ローデータ!$K$12:$K$1011,$D$21,ローデータ!$H$12:$H$1011,H117)</f>
        <v>0</v>
      </c>
      <c r="N117" s="109">
        <f>SUMIFS(ローデータ!$X$12:$X$1011,ローデータ!$B$12:$B$1011,1,ローデータ!$K$12:$K$1011,$D$21,ローデータ!$H$12:$H$1011,H117)</f>
        <v>0</v>
      </c>
      <c r="O117" s="109">
        <f>SUMIFS(ローデータ!$Y$12:$Y$1011,ローデータ!$B$12:$B$1011,1,ローデータ!$K$12:$K$1011,$D$21,ローデータ!$H$12:$H$1011,H117)</f>
        <v>4</v>
      </c>
      <c r="P117" s="109">
        <f>SUMIFS(ローデータ!$Z$12:$Z$1011,ローデータ!$B$12:$B$1011,1,ローデータ!$K$12:$K$1011,$D$21,ローデータ!$H$12:$H$1011,H117)</f>
        <v>0</v>
      </c>
      <c r="Q117" s="111">
        <f t="shared" si="5"/>
        <v>4</v>
      </c>
    </row>
    <row r="118" spans="1:17" ht="14.1" customHeight="1" x14ac:dyDescent="0.15">
      <c r="A118" s="313" t="s">
        <v>51</v>
      </c>
      <c r="B118" s="315"/>
      <c r="C118" s="109">
        <f>SUM(C109:C117)</f>
        <v>90</v>
      </c>
      <c r="D118" s="109">
        <f t="shared" ref="D118:E118" si="7">SUM(D109:D117)</f>
        <v>0</v>
      </c>
      <c r="E118" s="109">
        <f t="shared" si="7"/>
        <v>2</v>
      </c>
      <c r="F118" s="109">
        <f>SUM(C118:E118)</f>
        <v>92</v>
      </c>
      <c r="G118" s="78"/>
      <c r="H118" s="313" t="s">
        <v>51</v>
      </c>
      <c r="I118" s="315"/>
      <c r="J118" s="109">
        <f t="shared" ref="J118:P118" si="8">SUM(J109:J117)</f>
        <v>8</v>
      </c>
      <c r="K118" s="109">
        <f t="shared" si="8"/>
        <v>41</v>
      </c>
      <c r="L118" s="109">
        <f t="shared" si="8"/>
        <v>5</v>
      </c>
      <c r="M118" s="109">
        <f t="shared" si="8"/>
        <v>0</v>
      </c>
      <c r="N118" s="109">
        <f t="shared" si="8"/>
        <v>23</v>
      </c>
      <c r="O118" s="109">
        <f t="shared" si="8"/>
        <v>49</v>
      </c>
      <c r="P118" s="109">
        <f t="shared" si="8"/>
        <v>1</v>
      </c>
      <c r="Q118" s="109">
        <f t="shared" si="5"/>
        <v>127</v>
      </c>
    </row>
    <row r="119" spans="1:17" ht="14.1" customHeight="1" x14ac:dyDescent="0.15">
      <c r="B119" s="34"/>
      <c r="C119" s="165"/>
      <c r="D119" s="165"/>
      <c r="E119" s="9"/>
      <c r="F119" s="9"/>
      <c r="G119" s="9"/>
    </row>
    <row r="120" spans="1:17" ht="14.1" customHeight="1" x14ac:dyDescent="0.15">
      <c r="A120" s="166" t="s">
        <v>182</v>
      </c>
      <c r="B120" s="34" t="s">
        <v>216</v>
      </c>
      <c r="C120" s="165"/>
      <c r="D120" s="165"/>
      <c r="E120" s="9"/>
      <c r="F120" s="9"/>
      <c r="G120" s="9"/>
    </row>
    <row r="121" spans="1:17" ht="14.1" customHeight="1" x14ac:dyDescent="0.15">
      <c r="A121" s="166" t="s">
        <v>180</v>
      </c>
      <c r="B121" s="40" t="s">
        <v>217</v>
      </c>
      <c r="D121" s="165"/>
      <c r="E121" s="9"/>
      <c r="F121" s="9"/>
      <c r="G121" s="9"/>
      <c r="H121" s="9"/>
    </row>
    <row r="122" spans="1:17" ht="14.1" customHeight="1" x14ac:dyDescent="0.15">
      <c r="B122" s="34"/>
      <c r="C122" s="40"/>
      <c r="D122" s="165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17</v>
      </c>
      <c r="D123" s="261"/>
      <c r="E123" s="261"/>
      <c r="F123" s="261"/>
      <c r="G123" s="262"/>
      <c r="H123" s="390" t="s">
        <v>51</v>
      </c>
      <c r="I123" s="266" t="s">
        <v>14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COUNTIFS(ローデータ!$B$12:$B$1011,1,ローデータ!$K$12:$K$1011,$F$21,ローデータ!$L$12:$L$1011,$C$124,ローデータ!$H$12:$H$1011,A127)</f>
        <v>0</v>
      </c>
      <c r="D127" s="112">
        <f>COUNTIFS(ローデータ!$B$12:$B$1011,1,ローデータ!$K$12:$K$1011,$F$21,ローデータ!$L$12:$L$1011,$D$124,ローデータ!$H$12:$H$1011,A127)</f>
        <v>0</v>
      </c>
      <c r="E127" s="112">
        <f>COUNTIFS(ローデータ!$B$12:$B$1011,1,ローデータ!$K$12:$K$1011,$F$21,ローデータ!$L$12:$L$1011,$E$124,ローデータ!$H$12:$H$1011,A127)</f>
        <v>0</v>
      </c>
      <c r="F127" s="112">
        <f>COUNTIFS(ローデータ!$B$12:$B$1011,1,ローデータ!$K$12:$K$1011,$F$21,ローデータ!$L$12:$L$1011,$F$124,ローデータ!$H$12:$H$1011,A127)</f>
        <v>0</v>
      </c>
      <c r="G127" s="113">
        <f>COUNTIFS(ローデータ!$B$12:$B$1011,1,ローデータ!$K$12:$K$1011,$F$21,ローデータ!$L$12:$L$1011,$G$124,ローデータ!$H$12:$H$1011,A127)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COUNTIFS(ローデータ!$B$12:$B$1011,1,ローデータ!$K$12:$K$1011,$F$21,ローデータ!$S$12:$S$1011,$I$124,ローデータ!$H$12:$H$1011,A127)</f>
        <v>0</v>
      </c>
      <c r="J127" s="112">
        <f>COUNTIFS(ローデータ!$B$12:$B$1011,1,ローデータ!$K$12:$K$1011,$F$21,ローデータ!$S$12:$S$1011,$J$124,ローデータ!$H$12:$H$1011,A127)</f>
        <v>0</v>
      </c>
      <c r="K127" s="112">
        <f>COUNTIFS(ローデータ!$B$12:$B$1011,1,ローデータ!$K$12:$K$1011,$F$21,ローデータ!$S$12:$S$1011,$K$124,ローデータ!$H$12:$H$1011,A127)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COUNTIFS(ローデータ!$B$12:$B$1011,1,ローデータ!$K$12:$K$1011,$F$21,ローデータ!$L$12:$L$1011,$C$124,ローデータ!$H$12:$H$1011,A128)</f>
        <v>14</v>
      </c>
      <c r="D128" s="112">
        <f>COUNTIFS(ローデータ!$B$12:$B$1011,1,ローデータ!$K$12:$K$1011,$F$21,ローデータ!$L$12:$L$1011,$D$124,ローデータ!$H$12:$H$1011,A128)</f>
        <v>1</v>
      </c>
      <c r="E128" s="112">
        <f>COUNTIFS(ローデータ!$B$12:$B$1011,1,ローデータ!$K$12:$K$1011,$F$21,ローデータ!$L$12:$L$1011,$E$124,ローデータ!$H$12:$H$1011,A128)</f>
        <v>0</v>
      </c>
      <c r="F128" s="112">
        <f>COUNTIFS(ローデータ!$B$12:$B$1011,1,ローデータ!$K$12:$K$1011,$F$21,ローデータ!$L$12:$L$1011,$F$124,ローデータ!$H$12:$H$1011,A128)</f>
        <v>0</v>
      </c>
      <c r="G128" s="113">
        <f>COUNTIFS(ローデータ!$B$12:$B$1011,1,ローデータ!$K$12:$K$1011,$F$21,ローデータ!$L$12:$L$1011,$G$124,ローデータ!$H$12:$H$1011,A128)</f>
        <v>0</v>
      </c>
      <c r="H128" s="114">
        <f t="shared" ref="H128:H135" si="10">SUM(C128:G128)</f>
        <v>15</v>
      </c>
      <c r="I128" s="115">
        <f>COUNTIFS(ローデータ!$B$12:$B$1011,1,ローデータ!$K$12:$K$1011,$F$21,ローデータ!$S$12:$S$1011,$I$124,ローデータ!$H$12:$H$1011,A128)</f>
        <v>14</v>
      </c>
      <c r="J128" s="112">
        <f>COUNTIFS(ローデータ!$B$12:$B$1011,1,ローデータ!$K$12:$K$1011,$F$21,ローデータ!$S$12:$S$1011,$J$124,ローデータ!$H$12:$H$1011,A128)</f>
        <v>1</v>
      </c>
      <c r="K128" s="112">
        <f>COUNTIFS(ローデータ!$B$12:$B$1011,1,ローデータ!$K$12:$K$1011,$F$21,ローデータ!$S$12:$S$1011,$K$124,ローデータ!$H$12:$H$1011,A128)</f>
        <v>0</v>
      </c>
      <c r="L128" s="109">
        <f t="shared" si="9"/>
        <v>15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COUNTIFS(ローデータ!$B$12:$B$1011,1,ローデータ!$K$12:$K$1011,$F$21,ローデータ!$L$12:$L$1011,$C$124,ローデータ!$H$12:$H$1011,A129)</f>
        <v>7</v>
      </c>
      <c r="D129" s="112">
        <f>COUNTIFS(ローデータ!$B$12:$B$1011,1,ローデータ!$K$12:$K$1011,$F$21,ローデータ!$L$12:$L$1011,$D$124,ローデータ!$H$12:$H$1011,A129)</f>
        <v>0</v>
      </c>
      <c r="E129" s="112">
        <f>COUNTIFS(ローデータ!$B$12:$B$1011,1,ローデータ!$K$12:$K$1011,$F$21,ローデータ!$L$12:$L$1011,$E$124,ローデータ!$H$12:$H$1011,A129)</f>
        <v>0</v>
      </c>
      <c r="F129" s="112">
        <f>COUNTIFS(ローデータ!$B$12:$B$1011,1,ローデータ!$K$12:$K$1011,$F$21,ローデータ!$L$12:$L$1011,$F$124,ローデータ!$H$12:$H$1011,A129)</f>
        <v>0</v>
      </c>
      <c r="G129" s="113">
        <f>COUNTIFS(ローデータ!$B$12:$B$1011,1,ローデータ!$K$12:$K$1011,$F$21,ローデータ!$L$12:$L$1011,$G$124,ローデータ!$H$12:$H$1011,A129)</f>
        <v>0</v>
      </c>
      <c r="H129" s="114">
        <f t="shared" si="10"/>
        <v>7</v>
      </c>
      <c r="I129" s="115">
        <f>COUNTIFS(ローデータ!$B$12:$B$1011,1,ローデータ!$K$12:$K$1011,$F$21,ローデータ!$S$12:$S$1011,$I$124,ローデータ!$H$12:$H$1011,A129)</f>
        <v>7</v>
      </c>
      <c r="J129" s="112">
        <f>COUNTIFS(ローデータ!$B$12:$B$1011,1,ローデータ!$K$12:$K$1011,$F$21,ローデータ!$S$12:$S$1011,$J$124,ローデータ!$H$12:$H$1011,A129)</f>
        <v>0</v>
      </c>
      <c r="K129" s="112">
        <f>COUNTIFS(ローデータ!$B$12:$B$1011,1,ローデータ!$K$12:$K$1011,$F$21,ローデータ!$S$12:$S$1011,$K$124,ローデータ!$H$12:$H$1011,A129)</f>
        <v>0</v>
      </c>
      <c r="L129" s="109">
        <f t="shared" si="9"/>
        <v>7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COUNTIFS(ローデータ!$B$12:$B$1011,1,ローデータ!$K$12:$K$1011,$F$21,ローデータ!$L$12:$L$1011,$C$124,ローデータ!$H$12:$H$1011,A130)</f>
        <v>13</v>
      </c>
      <c r="D130" s="112">
        <f>COUNTIFS(ローデータ!$B$12:$B$1011,1,ローデータ!$K$12:$K$1011,$F$21,ローデータ!$L$12:$L$1011,$D$124,ローデータ!$H$12:$H$1011,A130)</f>
        <v>1</v>
      </c>
      <c r="E130" s="112">
        <f>COUNTIFS(ローデータ!$B$12:$B$1011,1,ローデータ!$K$12:$K$1011,$F$21,ローデータ!$L$12:$L$1011,$E$124,ローデータ!$H$12:$H$1011,A130)</f>
        <v>0</v>
      </c>
      <c r="F130" s="112">
        <f>COUNTIFS(ローデータ!$B$12:$B$1011,1,ローデータ!$K$12:$K$1011,$F$21,ローデータ!$L$12:$L$1011,$F$124,ローデータ!$H$12:$H$1011,A130)</f>
        <v>0</v>
      </c>
      <c r="G130" s="113">
        <f>COUNTIFS(ローデータ!$B$12:$B$1011,1,ローデータ!$K$12:$K$1011,$F$21,ローデータ!$L$12:$L$1011,$G$124,ローデータ!$H$12:$H$1011,A130)</f>
        <v>0</v>
      </c>
      <c r="H130" s="114">
        <f t="shared" si="10"/>
        <v>14</v>
      </c>
      <c r="I130" s="115">
        <f>COUNTIFS(ローデータ!$B$12:$B$1011,1,ローデータ!$K$12:$K$1011,$F$21,ローデータ!$S$12:$S$1011,$I$124,ローデータ!$H$12:$H$1011,A130)</f>
        <v>13</v>
      </c>
      <c r="J130" s="112">
        <f>COUNTIFS(ローデータ!$B$12:$B$1011,1,ローデータ!$K$12:$K$1011,$F$21,ローデータ!$S$12:$S$1011,$J$124,ローデータ!$H$12:$H$1011,A130)</f>
        <v>1</v>
      </c>
      <c r="K130" s="112">
        <f>COUNTIFS(ローデータ!$B$12:$B$1011,1,ローデータ!$K$12:$K$1011,$F$21,ローデータ!$S$12:$S$1011,$K$124,ローデータ!$H$12:$H$1011,A130)</f>
        <v>0</v>
      </c>
      <c r="L130" s="109">
        <f t="shared" si="9"/>
        <v>14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COUNTIFS(ローデータ!$B$12:$B$1011,1,ローデータ!$K$12:$K$1011,$F$21,ローデータ!$L$12:$L$1011,$C$124,ローデータ!$H$12:$H$1011,A131)</f>
        <v>5</v>
      </c>
      <c r="D131" s="112">
        <f>COUNTIFS(ローデータ!$B$12:$B$1011,1,ローデータ!$K$12:$K$1011,$F$21,ローデータ!$L$12:$L$1011,$D$124,ローデータ!$H$12:$H$1011,A131)</f>
        <v>2</v>
      </c>
      <c r="E131" s="112">
        <f>COUNTIFS(ローデータ!$B$12:$B$1011,1,ローデータ!$K$12:$K$1011,$F$21,ローデータ!$L$12:$L$1011,$E$124,ローデータ!$H$12:$H$1011,A131)</f>
        <v>0</v>
      </c>
      <c r="F131" s="112">
        <f>COUNTIFS(ローデータ!$B$12:$B$1011,1,ローデータ!$K$12:$K$1011,$F$21,ローデータ!$L$12:$L$1011,$F$124,ローデータ!$H$12:$H$1011,A131)</f>
        <v>0</v>
      </c>
      <c r="G131" s="113">
        <f>COUNTIFS(ローデータ!$B$12:$B$1011,1,ローデータ!$K$12:$K$1011,$F$21,ローデータ!$L$12:$L$1011,$G$124,ローデータ!$H$12:$H$1011,A131)</f>
        <v>0</v>
      </c>
      <c r="H131" s="114">
        <f t="shared" si="10"/>
        <v>7</v>
      </c>
      <c r="I131" s="115">
        <f>COUNTIFS(ローデータ!$B$12:$B$1011,1,ローデータ!$K$12:$K$1011,$F$21,ローデータ!$S$12:$S$1011,$I$124,ローデータ!$H$12:$H$1011,A131)</f>
        <v>5</v>
      </c>
      <c r="J131" s="112">
        <f>COUNTIFS(ローデータ!$B$12:$B$1011,1,ローデータ!$K$12:$K$1011,$F$21,ローデータ!$S$12:$S$1011,$J$124,ローデータ!$H$12:$H$1011,A131)</f>
        <v>2</v>
      </c>
      <c r="K131" s="112">
        <f>COUNTIFS(ローデータ!$B$12:$B$1011,1,ローデータ!$K$12:$K$1011,$F$21,ローデータ!$S$12:$S$1011,$K$124,ローデータ!$H$12:$H$1011,A131)</f>
        <v>0</v>
      </c>
      <c r="L131" s="109">
        <f t="shared" si="9"/>
        <v>7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COUNTIFS(ローデータ!$B$12:$B$1011,1,ローデータ!$K$12:$K$1011,$F$21,ローデータ!$L$12:$L$1011,$C$124,ローデータ!$H$12:$H$1011,A132)</f>
        <v>1</v>
      </c>
      <c r="D132" s="112">
        <f>COUNTIFS(ローデータ!$B$12:$B$1011,1,ローデータ!$K$12:$K$1011,$F$21,ローデータ!$L$12:$L$1011,$D$124,ローデータ!$H$12:$H$1011,A132)</f>
        <v>1</v>
      </c>
      <c r="E132" s="112">
        <f>COUNTIFS(ローデータ!$B$12:$B$1011,1,ローデータ!$K$12:$K$1011,$F$21,ローデータ!$L$12:$L$1011,$E$124,ローデータ!$H$12:$H$1011,A132)</f>
        <v>0</v>
      </c>
      <c r="F132" s="112">
        <f>COUNTIFS(ローデータ!$B$12:$B$1011,1,ローデータ!$K$12:$K$1011,$F$21,ローデータ!$L$12:$L$1011,$F$124,ローデータ!$H$12:$H$1011,A132)</f>
        <v>0</v>
      </c>
      <c r="G132" s="113">
        <f>COUNTIFS(ローデータ!$B$12:$B$1011,1,ローデータ!$K$12:$K$1011,$F$21,ローデータ!$L$12:$L$1011,$G$124,ローデータ!$H$12:$H$1011,A132)</f>
        <v>0</v>
      </c>
      <c r="H132" s="114">
        <f t="shared" si="10"/>
        <v>2</v>
      </c>
      <c r="I132" s="115">
        <f>COUNTIFS(ローデータ!$B$12:$B$1011,1,ローデータ!$K$12:$K$1011,$F$21,ローデータ!$S$12:$S$1011,$I$124,ローデータ!$H$12:$H$1011,A132)</f>
        <v>1</v>
      </c>
      <c r="J132" s="112">
        <f>COUNTIFS(ローデータ!$B$12:$B$1011,1,ローデータ!$K$12:$K$1011,$F$21,ローデータ!$S$12:$S$1011,$J$124,ローデータ!$H$12:$H$1011,A132)</f>
        <v>1</v>
      </c>
      <c r="K132" s="112">
        <f>COUNTIFS(ローデータ!$B$12:$B$1011,1,ローデータ!$K$12:$K$1011,$F$21,ローデータ!$S$12:$S$1011,$K$124,ローデータ!$H$12:$H$1011,A132)</f>
        <v>0</v>
      </c>
      <c r="L132" s="109">
        <f t="shared" si="9"/>
        <v>2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COUNTIFS(ローデータ!$B$12:$B$1011,1,ローデータ!$K$12:$K$1011,$F$21,ローデータ!$L$12:$L$1011,$C$124,ローデータ!$H$12:$H$1011,A133)</f>
        <v>1</v>
      </c>
      <c r="D133" s="112">
        <f>COUNTIFS(ローデータ!$B$12:$B$1011,1,ローデータ!$K$12:$K$1011,$F$21,ローデータ!$L$12:$L$1011,$D$124,ローデータ!$H$12:$H$1011,A133)</f>
        <v>0</v>
      </c>
      <c r="E133" s="112">
        <f>COUNTIFS(ローデータ!$B$12:$B$1011,1,ローデータ!$K$12:$K$1011,$F$21,ローデータ!$L$12:$L$1011,$E$124,ローデータ!$H$12:$H$1011,A133)</f>
        <v>0</v>
      </c>
      <c r="F133" s="112">
        <f>COUNTIFS(ローデータ!$B$12:$B$1011,1,ローデータ!$K$12:$K$1011,$F$21,ローデータ!$L$12:$L$1011,$F$124,ローデータ!$H$12:$H$1011,A133)</f>
        <v>0</v>
      </c>
      <c r="G133" s="113">
        <f>COUNTIFS(ローデータ!$B$12:$B$1011,1,ローデータ!$K$12:$K$1011,$F$21,ローデータ!$L$12:$L$1011,$G$124,ローデータ!$H$12:$H$1011,A133)</f>
        <v>0</v>
      </c>
      <c r="H133" s="114">
        <f t="shared" si="10"/>
        <v>1</v>
      </c>
      <c r="I133" s="115">
        <f>COUNTIFS(ローデータ!$B$12:$B$1011,1,ローデータ!$K$12:$K$1011,$F$21,ローデータ!$S$12:$S$1011,$I$124,ローデータ!$H$12:$H$1011,A133)</f>
        <v>1</v>
      </c>
      <c r="J133" s="112">
        <f>COUNTIFS(ローデータ!$B$12:$B$1011,1,ローデータ!$K$12:$K$1011,$F$21,ローデータ!$S$12:$S$1011,$J$124,ローデータ!$H$12:$H$1011,A133)</f>
        <v>0</v>
      </c>
      <c r="K133" s="112">
        <f>COUNTIFS(ローデータ!$B$12:$B$1011,1,ローデータ!$K$12:$K$1011,$F$21,ローデータ!$S$12:$S$1011,$K$124,ローデータ!$H$12:$H$1011,A133)</f>
        <v>0</v>
      </c>
      <c r="L133" s="109">
        <f t="shared" si="9"/>
        <v>1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COUNTIFS(ローデータ!$B$12:$B$1011,1,ローデータ!$K$12:$K$1011,$F$21,ローデータ!$L$12:$L$1011,$C$124,ローデータ!$H$12:$H$1011,A134)</f>
        <v>0</v>
      </c>
      <c r="D134" s="112">
        <f>COUNTIFS(ローデータ!$B$12:$B$1011,1,ローデータ!$K$12:$K$1011,$F$21,ローデータ!$L$12:$L$1011,$D$124,ローデータ!$H$12:$H$1011,A134)</f>
        <v>0</v>
      </c>
      <c r="E134" s="112">
        <f>COUNTIFS(ローデータ!$B$12:$B$1011,1,ローデータ!$K$12:$K$1011,$F$21,ローデータ!$L$12:$L$1011,$E$124,ローデータ!$H$12:$H$1011,A134)</f>
        <v>0</v>
      </c>
      <c r="F134" s="112">
        <f>COUNTIFS(ローデータ!$B$12:$B$1011,1,ローデータ!$K$12:$K$1011,$F$21,ローデータ!$L$12:$L$1011,$F$124,ローデータ!$H$12:$H$1011,A134)</f>
        <v>0</v>
      </c>
      <c r="G134" s="113">
        <f>COUNTIFS(ローデータ!$B$12:$B$1011,1,ローデータ!$K$12:$K$1011,$F$21,ローデータ!$L$12:$L$1011,$G$124,ローデータ!$H$12:$H$1011,A134)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COUNTIFS(ローデータ!$B$12:$B$1011,1,ローデータ!$K$12:$K$1011,$F$21,ローデータ!$S$12:$S$1011,$I$124,ローデータ!$H$12:$H$1011,A134)</f>
        <v>0</v>
      </c>
      <c r="J134" s="112">
        <f>COUNTIFS(ローデータ!$B$12:$B$1011,1,ローデータ!$K$12:$K$1011,$F$21,ローデータ!$S$12:$S$1011,$J$124,ローデータ!$H$12:$H$1011,A134)</f>
        <v>0</v>
      </c>
      <c r="K134" s="112">
        <f>COUNTIFS(ローデータ!$B$12:$B$1011,1,ローデータ!$K$12:$K$1011,$F$21,ローデータ!$S$12:$S$1011,$K$124,ローデータ!$H$12:$H$1011,A134)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COUNTIFS(ローデータ!$B$12:$B$1011,1,ローデータ!$K$12:$K$1011,$F$21,ローデータ!$L$12:$L$1011,$C$124,ローデータ!$H$12:$H$1011,A135)</f>
        <v>0</v>
      </c>
      <c r="D135" s="112">
        <f>COUNTIFS(ローデータ!$B$12:$B$1011,1,ローデータ!$K$12:$K$1011,$F$21,ローデータ!$L$12:$L$1011,$D$124,ローデータ!$H$12:$H$1011,A135)</f>
        <v>0</v>
      </c>
      <c r="E135" s="112">
        <f>COUNTIFS(ローデータ!$B$12:$B$1011,1,ローデータ!$K$12:$K$1011,$F$21,ローデータ!$L$12:$L$1011,$E$124,ローデータ!$H$12:$H$1011,A135)</f>
        <v>0</v>
      </c>
      <c r="F135" s="112">
        <f>COUNTIFS(ローデータ!$B$12:$B$1011,1,ローデータ!$K$12:$K$1011,$F$21,ローデータ!$L$12:$L$1011,$F$124,ローデータ!$H$12:$H$1011,A135)</f>
        <v>0</v>
      </c>
      <c r="G135" s="113">
        <f>COUNTIFS(ローデータ!$B$12:$B$1011,1,ローデータ!$K$12:$K$1011,$F$21,ローデータ!$L$12:$L$1011,$G$124,ローデータ!$H$12:$H$1011,A135)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COUNTIFS(ローデータ!$B$12:$B$1011,1,ローデータ!$K$12:$K$1011,$F$21,ローデータ!$S$12:$S$1011,$I$124,ローデータ!$H$12:$H$1011,A135)</f>
        <v>0</v>
      </c>
      <c r="J135" s="112">
        <f>COUNTIFS(ローデータ!$B$12:$B$1011,1,ローデータ!$K$12:$K$1011,$F$21,ローデータ!$S$12:$S$1011,$J$124,ローデータ!$H$12:$H$1011,A135)</f>
        <v>0</v>
      </c>
      <c r="K135" s="112">
        <f>COUNTIFS(ローデータ!$B$12:$B$1011,1,ローデータ!$K$12:$K$1011,$F$21,ローデータ!$S$12:$S$1011,$K$124,ローデータ!$H$12:$H$1011,A135)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41</v>
      </c>
      <c r="D136" s="109">
        <f t="shared" ref="D136:G136" si="11">SUM(D127:D135)</f>
        <v>5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46</v>
      </c>
      <c r="I136" s="111">
        <f>SUM(I127:I135)</f>
        <v>41</v>
      </c>
      <c r="J136" s="109">
        <f>SUM(J127:J135)</f>
        <v>5</v>
      </c>
      <c r="K136" s="109">
        <f>SUM(K127:K135)</f>
        <v>0</v>
      </c>
      <c r="L136" s="109">
        <f t="shared" si="9"/>
        <v>46</v>
      </c>
    </row>
    <row r="137" spans="1:16" ht="14.1" customHeight="1" x14ac:dyDescent="0.15">
      <c r="B137" s="166"/>
      <c r="C137" s="165"/>
      <c r="D137" s="165"/>
      <c r="E137" s="9"/>
      <c r="F137" s="9"/>
      <c r="G137" s="9"/>
    </row>
    <row r="138" spans="1:16" ht="14.1" customHeight="1" x14ac:dyDescent="0.15">
      <c r="A138" s="166" t="s">
        <v>181</v>
      </c>
      <c r="B138" s="40" t="s">
        <v>183</v>
      </c>
      <c r="D138" s="165"/>
      <c r="E138" s="9"/>
      <c r="F138" s="9"/>
      <c r="G138" s="9"/>
      <c r="H138" s="9"/>
    </row>
    <row r="139" spans="1:16" ht="14.1" customHeight="1" x14ac:dyDescent="0.15">
      <c r="B139" s="34"/>
      <c r="C139" s="165"/>
      <c r="D139" s="165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61">
        <v>1</v>
      </c>
      <c r="B143" s="50" t="s">
        <v>55</v>
      </c>
      <c r="C143" s="91">
        <f>SUMIFS(ローデータ!$M$12:$M$1011,ローデータ!$B$12:$B$1011,1,ローデータ!$K$12:$K$1011,$F$21,ローデータ!$H$12:$H$1011,A143)</f>
        <v>0</v>
      </c>
      <c r="D143" s="91">
        <f>SUMIFS(ローデータ!$N$12:$N$1011,ローデータ!$B$12:$B$1011,1,ローデータ!$K$12:$K$1011,$F$21,ローデータ!$H$12:$H$1011,A143)</f>
        <v>0</v>
      </c>
      <c r="E143" s="91">
        <f>SUMIFS(ローデータ!$O$12:$O$1011,ローデータ!$B$12:$B$1011,1,ローデータ!$K$12:$K$1011,$F$21,ローデータ!$H$12:$H$1011,A143)</f>
        <v>0</v>
      </c>
      <c r="F143" s="92">
        <f>SUMIFS(ローデータ!$P$12:$P$1011,ローデータ!$B$12:$B$1011,1,ローデータ!$K$12:$K$1011,$F$21,ローデータ!$H$12:$H$1011,A143)</f>
        <v>0</v>
      </c>
      <c r="G143" s="91">
        <f>SUMIFS(ローデータ!$Q$12:$Q$1011,ローデータ!$B$12:$B$1011,1,ローデータ!$K$12:$K$1011,$F$21,ローデータ!$H$12:$H$1011,A143)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SUMIFS(ローデータ!$T$12:$T$1011,ローデータ!$B$12:$B$1011,1,ローデータ!$K$12:$K$1011,$F$21,ローデータ!$H$12:$H$1011,A143)</f>
        <v>0</v>
      </c>
      <c r="J143" s="91">
        <f>SUMIFS(ローデータ!$U$12:$U$1011,ローデータ!$B$12:$B$1011,1,ローデータ!$K$12:$K$1011,$F$21,ローデータ!$H$12:$H$1011,A143)</f>
        <v>0</v>
      </c>
      <c r="K143" s="91">
        <f>SUMIFS(ローデータ!$V$12:$V$1011,ローデータ!$B$12:$B$1011,1,ローデータ!$K$12:$K$1011,$F$21,ローデータ!$H$12:$H$1011,A143)</f>
        <v>0</v>
      </c>
      <c r="L143" s="91">
        <f>SUMIFS(ローデータ!$W$12:$W$1011,ローデータ!$B$12:$B$1011,1,ローデータ!$K$12:$K$1011,$F$21,ローデータ!$H$12:$H$1011,A143)</f>
        <v>0</v>
      </c>
      <c r="M143" s="91">
        <f>SUMIFS(ローデータ!$X$12:$X$1011,ローデータ!$B$12:$B$1011,1,ローデータ!$K$12:$K$1011,$F$21,ローデータ!$H$12:$H$1011,A143)</f>
        <v>0</v>
      </c>
      <c r="N143" s="91">
        <f>SUMIFS(ローデータ!$Y$12:$Y$1011,ローデータ!$B$12:$B$1011,1,ローデータ!$K$12:$K$1011,$F$21,ローデータ!$H$12:$H$1011,A143)</f>
        <v>0</v>
      </c>
      <c r="O143" s="91">
        <f>SUMIFS(ローデータ!$Z$12:$Z$1011,ローデータ!$B$12:$B$1011,1,ローデータ!$K$12:$K$1011,$F$21,ローデータ!$H$12:$H$1011,A143)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61">
        <v>2</v>
      </c>
      <c r="B144" s="50" t="s">
        <v>56</v>
      </c>
      <c r="C144" s="91">
        <f>SUMIFS(ローデータ!$M$12:$M$1011,ローデータ!$B$12:$B$1011,1,ローデータ!$K$12:$K$1011,$F$21,ローデータ!$H$12:$H$1011,A144)</f>
        <v>1</v>
      </c>
      <c r="D144" s="91">
        <f>SUMIFS(ローデータ!$N$12:$N$1011,ローデータ!$B$12:$B$1011,1,ローデータ!$K$12:$K$1011,$F$21,ローデータ!$H$12:$H$1011,A144)</f>
        <v>14</v>
      </c>
      <c r="E144" s="91">
        <f>SUMIFS(ローデータ!$O$12:$O$1011,ローデータ!$B$12:$B$1011,1,ローデータ!$K$12:$K$1011,$F$21,ローデータ!$H$12:$H$1011,A144)</f>
        <v>0</v>
      </c>
      <c r="F144" s="92">
        <f>SUMIFS(ローデータ!$P$12:$P$1011,ローデータ!$B$12:$B$1011,1,ローデータ!$K$12:$K$1011,$F$21,ローデータ!$H$12:$H$1011,A144)</f>
        <v>0</v>
      </c>
      <c r="G144" s="91">
        <f>SUMIFS(ローデータ!$Q$12:$Q$1011,ローデータ!$B$12:$B$1011,1,ローデータ!$K$12:$K$1011,$F$21,ローデータ!$H$12:$H$1011,A144)</f>
        <v>0</v>
      </c>
      <c r="H144" s="116">
        <f t="shared" si="12"/>
        <v>15</v>
      </c>
      <c r="I144" s="94">
        <f>SUMIFS(ローデータ!$T$12:$T$1011,ローデータ!$B$12:$B$1011,1,ローデータ!$K$12:$K$1011,$F$21,ローデータ!$H$12:$H$1011,A144)</f>
        <v>1</v>
      </c>
      <c r="J144" s="91">
        <f>SUMIFS(ローデータ!$U$12:$U$1011,ローデータ!$B$12:$B$1011,1,ローデータ!$K$12:$K$1011,$F$21,ローデータ!$H$12:$H$1011,A144)</f>
        <v>15</v>
      </c>
      <c r="K144" s="91">
        <f>SUMIFS(ローデータ!$V$12:$V$1011,ローデータ!$B$12:$B$1011,1,ローデータ!$K$12:$K$1011,$F$21,ローデータ!$H$12:$H$1011,A144)</f>
        <v>2</v>
      </c>
      <c r="L144" s="91">
        <f>SUMIFS(ローデータ!$W$12:$W$1011,ローデータ!$B$12:$B$1011,1,ローデータ!$K$12:$K$1011,$F$21,ローデータ!$H$12:$H$1011,A144)</f>
        <v>0</v>
      </c>
      <c r="M144" s="91">
        <f>SUMIFS(ローデータ!$X$12:$X$1011,ローデータ!$B$12:$B$1011,1,ローデータ!$K$12:$K$1011,$F$21,ローデータ!$H$12:$H$1011,A144)</f>
        <v>14</v>
      </c>
      <c r="N144" s="91">
        <f>SUMIFS(ローデータ!$Y$12:$Y$1011,ローデータ!$B$12:$B$1011,1,ローデータ!$K$12:$K$1011,$F$21,ローデータ!$H$12:$H$1011,A144)</f>
        <v>1</v>
      </c>
      <c r="O144" s="91">
        <f>SUMIFS(ローデータ!$Z$12:$Z$1011,ローデータ!$B$12:$B$1011,1,ローデータ!$K$12:$K$1011,$F$21,ローデータ!$H$12:$H$1011,A144)</f>
        <v>0</v>
      </c>
      <c r="P144" s="56">
        <f t="shared" si="13"/>
        <v>33</v>
      </c>
    </row>
    <row r="145" spans="1:16" ht="14.1" customHeight="1" x14ac:dyDescent="0.15">
      <c r="A145" s="161">
        <v>3</v>
      </c>
      <c r="B145" s="50" t="s">
        <v>57</v>
      </c>
      <c r="C145" s="91">
        <f>SUMIFS(ローデータ!$M$12:$M$1011,ローデータ!$B$12:$B$1011,1,ローデータ!$K$12:$K$1011,$F$21,ローデータ!$H$12:$H$1011,A145)</f>
        <v>2</v>
      </c>
      <c r="D145" s="91">
        <f>SUMIFS(ローデータ!$N$12:$N$1011,ローデータ!$B$12:$B$1011,1,ローデータ!$K$12:$K$1011,$F$21,ローデータ!$H$12:$H$1011,A145)</f>
        <v>4</v>
      </c>
      <c r="E145" s="91">
        <f>SUMIFS(ローデータ!$O$12:$O$1011,ローデータ!$B$12:$B$1011,1,ローデータ!$K$12:$K$1011,$F$21,ローデータ!$H$12:$H$1011,A145)</f>
        <v>3</v>
      </c>
      <c r="F145" s="92">
        <f>SUMIFS(ローデータ!$P$12:$P$1011,ローデータ!$B$12:$B$1011,1,ローデータ!$K$12:$K$1011,$F$21,ローデータ!$H$12:$H$1011,A145)</f>
        <v>0</v>
      </c>
      <c r="G145" s="91">
        <f>SUMIFS(ローデータ!$Q$12:$Q$1011,ローデータ!$B$12:$B$1011,1,ローデータ!$K$12:$K$1011,$F$21,ローデータ!$H$12:$H$1011,A145)</f>
        <v>0</v>
      </c>
      <c r="H145" s="116">
        <f t="shared" si="12"/>
        <v>9</v>
      </c>
      <c r="I145" s="94">
        <f>SUMIFS(ローデータ!$T$12:$T$1011,ローデータ!$B$12:$B$1011,1,ローデータ!$K$12:$K$1011,$F$21,ローデータ!$H$12:$H$1011,A145)</f>
        <v>2</v>
      </c>
      <c r="J145" s="91">
        <f>SUMIFS(ローデータ!$U$12:$U$1011,ローデータ!$B$12:$B$1011,1,ローデータ!$K$12:$K$1011,$F$21,ローデータ!$H$12:$H$1011,A145)</f>
        <v>3</v>
      </c>
      <c r="K145" s="91">
        <f>SUMIFS(ローデータ!$V$12:$V$1011,ローデータ!$B$12:$B$1011,1,ローデータ!$K$12:$K$1011,$F$21,ローデータ!$H$12:$H$1011,A145)</f>
        <v>3</v>
      </c>
      <c r="L145" s="91">
        <f>SUMIFS(ローデータ!$W$12:$W$1011,ローデータ!$B$12:$B$1011,1,ローデータ!$K$12:$K$1011,$F$21,ローデータ!$H$12:$H$1011,A145)</f>
        <v>0</v>
      </c>
      <c r="M145" s="91">
        <f>SUMIFS(ローデータ!$X$12:$X$1011,ローデータ!$B$12:$B$1011,1,ローデータ!$K$12:$K$1011,$F$21,ローデータ!$H$12:$H$1011,A145)</f>
        <v>3</v>
      </c>
      <c r="N145" s="91">
        <f>SUMIFS(ローデータ!$Y$12:$Y$1011,ローデータ!$B$12:$B$1011,1,ローデータ!$K$12:$K$1011,$F$21,ローデータ!$H$12:$H$1011,A145)</f>
        <v>2</v>
      </c>
      <c r="O145" s="91">
        <f>SUMIFS(ローデータ!$Z$12:$Z$1011,ローデータ!$B$12:$B$1011,1,ローデータ!$K$12:$K$1011,$F$21,ローデータ!$H$12:$H$1011,A145)</f>
        <v>0</v>
      </c>
      <c r="P145" s="56">
        <f t="shared" si="13"/>
        <v>13</v>
      </c>
    </row>
    <row r="146" spans="1:16" ht="14.1" customHeight="1" x14ac:dyDescent="0.15">
      <c r="A146" s="161">
        <v>4</v>
      </c>
      <c r="B146" s="50" t="s">
        <v>58</v>
      </c>
      <c r="C146" s="91">
        <f>SUMIFS(ローデータ!$M$12:$M$1011,ローデータ!$B$12:$B$1011,1,ローデータ!$K$12:$K$1011,$F$21,ローデータ!$H$12:$H$1011,A146)</f>
        <v>0</v>
      </c>
      <c r="D146" s="91">
        <f>SUMIFS(ローデータ!$N$12:$N$1011,ローデータ!$B$12:$B$1011,1,ローデータ!$K$12:$K$1011,$F$21,ローデータ!$H$12:$H$1011,A146)</f>
        <v>8</v>
      </c>
      <c r="E146" s="91">
        <f>SUMIFS(ローデータ!$O$12:$O$1011,ローデータ!$B$12:$B$1011,1,ローデータ!$K$12:$K$1011,$F$21,ローデータ!$H$12:$H$1011,A146)</f>
        <v>8</v>
      </c>
      <c r="F146" s="92">
        <f>SUMIFS(ローデータ!$P$12:$P$1011,ローデータ!$B$12:$B$1011,1,ローデータ!$K$12:$K$1011,$F$21,ローデータ!$H$12:$H$1011,A146)</f>
        <v>0</v>
      </c>
      <c r="G146" s="91">
        <f>SUMIFS(ローデータ!$Q$12:$Q$1011,ローデータ!$B$12:$B$1011,1,ローデータ!$K$12:$K$1011,$F$21,ローデータ!$H$12:$H$1011,A146)</f>
        <v>0</v>
      </c>
      <c r="H146" s="116">
        <f t="shared" si="12"/>
        <v>16</v>
      </c>
      <c r="I146" s="94">
        <f>SUMIFS(ローデータ!$T$12:$T$1011,ローデータ!$B$12:$B$1011,1,ローデータ!$K$12:$K$1011,$F$21,ローデータ!$H$12:$H$1011,A146)</f>
        <v>0</v>
      </c>
      <c r="J146" s="91">
        <f>SUMIFS(ローデータ!$U$12:$U$1011,ローデータ!$B$12:$B$1011,1,ローデータ!$K$12:$K$1011,$F$21,ローデータ!$H$12:$H$1011,A146)</f>
        <v>8</v>
      </c>
      <c r="K146" s="91">
        <f>SUMIFS(ローデータ!$V$12:$V$1011,ローデータ!$B$12:$B$1011,1,ローデータ!$K$12:$K$1011,$F$21,ローデータ!$H$12:$H$1011,A146)</f>
        <v>8</v>
      </c>
      <c r="L146" s="91">
        <f>SUMIFS(ローデータ!$W$12:$W$1011,ローデータ!$B$12:$B$1011,1,ローデータ!$K$12:$K$1011,$F$21,ローデータ!$H$12:$H$1011,A146)</f>
        <v>0</v>
      </c>
      <c r="M146" s="91">
        <f>SUMIFS(ローデータ!$X$12:$X$1011,ローデータ!$B$12:$B$1011,1,ローデータ!$K$12:$K$1011,$F$21,ローデータ!$H$12:$H$1011,A146)</f>
        <v>4</v>
      </c>
      <c r="N146" s="91">
        <f>SUMIFS(ローデータ!$Y$12:$Y$1011,ローデータ!$B$12:$B$1011,1,ローデータ!$K$12:$K$1011,$F$21,ローデータ!$H$12:$H$1011,A146)</f>
        <v>0</v>
      </c>
      <c r="O146" s="91">
        <f>SUMIFS(ローデータ!$Z$12:$Z$1011,ローデータ!$B$12:$B$1011,1,ローデータ!$K$12:$K$1011,$F$21,ローデータ!$H$12:$H$1011,A146)</f>
        <v>0</v>
      </c>
      <c r="P146" s="56">
        <f t="shared" si="13"/>
        <v>20</v>
      </c>
    </row>
    <row r="147" spans="1:16" ht="14.1" customHeight="1" x14ac:dyDescent="0.15">
      <c r="A147" s="161">
        <v>5</v>
      </c>
      <c r="B147" s="50" t="s">
        <v>59</v>
      </c>
      <c r="C147" s="91">
        <f>SUMIFS(ローデータ!$M$12:$M$1011,ローデータ!$B$12:$B$1011,1,ローデータ!$K$12:$K$1011,$F$21,ローデータ!$H$12:$H$1011,A147)</f>
        <v>0</v>
      </c>
      <c r="D147" s="91">
        <f>SUMIFS(ローデータ!$N$12:$N$1011,ローデータ!$B$12:$B$1011,1,ローデータ!$K$12:$K$1011,$F$21,ローデータ!$H$12:$H$1011,A147)</f>
        <v>5</v>
      </c>
      <c r="E147" s="91">
        <f>SUMIFS(ローデータ!$O$12:$O$1011,ローデータ!$B$12:$B$1011,1,ローデータ!$K$12:$K$1011,$F$21,ローデータ!$H$12:$H$1011,A147)</f>
        <v>2</v>
      </c>
      <c r="F147" s="92">
        <f>SUMIFS(ローデータ!$P$12:$P$1011,ローデータ!$B$12:$B$1011,1,ローデータ!$K$12:$K$1011,$F$21,ローデータ!$H$12:$H$1011,A147)</f>
        <v>0</v>
      </c>
      <c r="G147" s="91">
        <f>SUMIFS(ローデータ!$Q$12:$Q$1011,ローデータ!$B$12:$B$1011,1,ローデータ!$K$12:$K$1011,$F$21,ローデータ!$H$12:$H$1011,A147)</f>
        <v>0</v>
      </c>
      <c r="H147" s="116">
        <f t="shared" si="12"/>
        <v>7</v>
      </c>
      <c r="I147" s="94">
        <f>SUMIFS(ローデータ!$T$12:$T$1011,ローデータ!$B$12:$B$1011,1,ローデータ!$K$12:$K$1011,$F$21,ローデータ!$H$12:$H$1011,A147)</f>
        <v>1</v>
      </c>
      <c r="J147" s="91">
        <f>SUMIFS(ローデータ!$U$12:$U$1011,ローデータ!$B$12:$B$1011,1,ローデータ!$K$12:$K$1011,$F$21,ローデータ!$H$12:$H$1011,A147)</f>
        <v>5</v>
      </c>
      <c r="K147" s="91">
        <f>SUMIFS(ローデータ!$V$12:$V$1011,ローデータ!$B$12:$B$1011,1,ローデータ!$K$12:$K$1011,$F$21,ローデータ!$H$12:$H$1011,A147)</f>
        <v>2</v>
      </c>
      <c r="L147" s="91">
        <f>SUMIFS(ローデータ!$W$12:$W$1011,ローデータ!$B$12:$B$1011,1,ローデータ!$K$12:$K$1011,$F$21,ローデータ!$H$12:$H$1011,A147)</f>
        <v>0</v>
      </c>
      <c r="M147" s="91">
        <f>SUMIFS(ローデータ!$X$12:$X$1011,ローデータ!$B$12:$B$1011,1,ローデータ!$K$12:$K$1011,$F$21,ローデータ!$H$12:$H$1011,A147)</f>
        <v>2</v>
      </c>
      <c r="N147" s="91">
        <f>SUMIFS(ローデータ!$Y$12:$Y$1011,ローデータ!$B$12:$B$1011,1,ローデータ!$K$12:$K$1011,$F$21,ローデータ!$H$12:$H$1011,A147)</f>
        <v>0</v>
      </c>
      <c r="O147" s="91">
        <f>SUMIFS(ローデータ!$Z$12:$Z$1011,ローデータ!$B$12:$B$1011,1,ローデータ!$K$12:$K$1011,$F$21,ローデータ!$H$12:$H$1011,A147)</f>
        <v>0</v>
      </c>
      <c r="P147" s="56">
        <f t="shared" si="13"/>
        <v>10</v>
      </c>
    </row>
    <row r="148" spans="1:16" ht="14.1" customHeight="1" x14ac:dyDescent="0.15">
      <c r="A148" s="161">
        <v>6</v>
      </c>
      <c r="B148" s="50" t="s">
        <v>60</v>
      </c>
      <c r="C148" s="91">
        <f>SUMIFS(ローデータ!$M$12:$M$1011,ローデータ!$B$12:$B$1011,1,ローデータ!$K$12:$K$1011,$F$21,ローデータ!$H$12:$H$1011,A148)</f>
        <v>0</v>
      </c>
      <c r="D148" s="91">
        <f>SUMIFS(ローデータ!$N$12:$N$1011,ローデータ!$B$12:$B$1011,1,ローデータ!$K$12:$K$1011,$F$21,ローデータ!$H$12:$H$1011,A148)</f>
        <v>1</v>
      </c>
      <c r="E148" s="91">
        <f>SUMIFS(ローデータ!$O$12:$O$1011,ローデータ!$B$12:$B$1011,1,ローデータ!$K$12:$K$1011,$F$21,ローデータ!$H$12:$H$1011,A148)</f>
        <v>1</v>
      </c>
      <c r="F148" s="92">
        <f>SUMIFS(ローデータ!$P$12:$P$1011,ローデータ!$B$12:$B$1011,1,ローデータ!$K$12:$K$1011,$F$21,ローデータ!$H$12:$H$1011,A148)</f>
        <v>0</v>
      </c>
      <c r="G148" s="91">
        <f>SUMIFS(ローデータ!$Q$12:$Q$1011,ローデータ!$B$12:$B$1011,1,ローデータ!$K$12:$K$1011,$F$21,ローデータ!$H$12:$H$1011,A148)</f>
        <v>0</v>
      </c>
      <c r="H148" s="116">
        <f t="shared" si="12"/>
        <v>2</v>
      </c>
      <c r="I148" s="94">
        <f>SUMIFS(ローデータ!$T$12:$T$1011,ローデータ!$B$12:$B$1011,1,ローデータ!$K$12:$K$1011,$F$21,ローデータ!$H$12:$H$1011,A148)</f>
        <v>0</v>
      </c>
      <c r="J148" s="91">
        <f>SUMIFS(ローデータ!$U$12:$U$1011,ローデータ!$B$12:$B$1011,1,ローデータ!$K$12:$K$1011,$F$21,ローデータ!$H$12:$H$1011,A148)</f>
        <v>1</v>
      </c>
      <c r="K148" s="91">
        <f>SUMIFS(ローデータ!$V$12:$V$1011,ローデータ!$B$12:$B$1011,1,ローデータ!$K$12:$K$1011,$F$21,ローデータ!$H$12:$H$1011,A148)</f>
        <v>1</v>
      </c>
      <c r="L148" s="91">
        <f>SUMIFS(ローデータ!$W$12:$W$1011,ローデータ!$B$12:$B$1011,1,ローデータ!$K$12:$K$1011,$F$21,ローデータ!$H$12:$H$1011,A148)</f>
        <v>0</v>
      </c>
      <c r="M148" s="91">
        <f>SUMIFS(ローデータ!$X$12:$X$1011,ローデータ!$B$12:$B$1011,1,ローデータ!$K$12:$K$1011,$F$21,ローデータ!$H$12:$H$1011,A148)</f>
        <v>0</v>
      </c>
      <c r="N148" s="91">
        <f>SUMIFS(ローデータ!$Y$12:$Y$1011,ローデータ!$B$12:$B$1011,1,ローデータ!$K$12:$K$1011,$F$21,ローデータ!$H$12:$H$1011,A148)</f>
        <v>0</v>
      </c>
      <c r="O148" s="91">
        <f>SUMIFS(ローデータ!$Z$12:$Z$1011,ローデータ!$B$12:$B$1011,1,ローデータ!$K$12:$K$1011,$F$21,ローデータ!$H$12:$H$1011,A148)</f>
        <v>0</v>
      </c>
      <c r="P148" s="56">
        <f t="shared" si="13"/>
        <v>2</v>
      </c>
    </row>
    <row r="149" spans="1:16" ht="14.1" customHeight="1" x14ac:dyDescent="0.15">
      <c r="A149" s="161">
        <v>7</v>
      </c>
      <c r="B149" s="50" t="s">
        <v>61</v>
      </c>
      <c r="C149" s="91">
        <f>SUMIFS(ローデータ!$M$12:$M$1011,ローデータ!$B$12:$B$1011,1,ローデータ!$K$12:$K$1011,$F$21,ローデータ!$H$12:$H$1011,A149)</f>
        <v>0</v>
      </c>
      <c r="D149" s="91">
        <f>SUMIFS(ローデータ!$N$12:$N$1011,ローデータ!$B$12:$B$1011,1,ローデータ!$K$12:$K$1011,$F$21,ローデータ!$H$12:$H$1011,A149)</f>
        <v>1</v>
      </c>
      <c r="E149" s="91">
        <f>SUMIFS(ローデータ!$O$12:$O$1011,ローデータ!$B$12:$B$1011,1,ローデータ!$K$12:$K$1011,$F$21,ローデータ!$H$12:$H$1011,A149)</f>
        <v>0</v>
      </c>
      <c r="F149" s="92">
        <f>SUMIFS(ローデータ!$P$12:$P$1011,ローデータ!$B$12:$B$1011,1,ローデータ!$K$12:$K$1011,$F$21,ローデータ!$H$12:$H$1011,A149)</f>
        <v>0</v>
      </c>
      <c r="G149" s="91">
        <f>SUMIFS(ローデータ!$Q$12:$Q$1011,ローデータ!$B$12:$B$1011,1,ローデータ!$K$12:$K$1011,$F$21,ローデータ!$H$12:$H$1011,A149)</f>
        <v>0</v>
      </c>
      <c r="H149" s="116">
        <f t="shared" si="12"/>
        <v>1</v>
      </c>
      <c r="I149" s="94">
        <f>SUMIFS(ローデータ!$T$12:$T$1011,ローデータ!$B$12:$B$1011,1,ローデータ!$K$12:$K$1011,$F$21,ローデータ!$H$12:$H$1011,A149)</f>
        <v>0</v>
      </c>
      <c r="J149" s="91">
        <f>SUMIFS(ローデータ!$U$12:$U$1011,ローデータ!$B$12:$B$1011,1,ローデータ!$K$12:$K$1011,$F$21,ローデータ!$H$12:$H$1011,A149)</f>
        <v>1</v>
      </c>
      <c r="K149" s="91">
        <f>SUMIFS(ローデータ!$V$12:$V$1011,ローデータ!$B$12:$B$1011,1,ローデータ!$K$12:$K$1011,$F$21,ローデータ!$H$12:$H$1011,A149)</f>
        <v>0</v>
      </c>
      <c r="L149" s="91">
        <f>SUMIFS(ローデータ!$W$12:$W$1011,ローデータ!$B$12:$B$1011,1,ローデータ!$K$12:$K$1011,$F$21,ローデータ!$H$12:$H$1011,A149)</f>
        <v>0</v>
      </c>
      <c r="M149" s="91">
        <f>SUMIFS(ローデータ!$X$12:$X$1011,ローデータ!$B$12:$B$1011,1,ローデータ!$K$12:$K$1011,$F$21,ローデータ!$H$12:$H$1011,A149)</f>
        <v>0</v>
      </c>
      <c r="N149" s="91">
        <f>SUMIFS(ローデータ!$Y$12:$Y$1011,ローデータ!$B$12:$B$1011,1,ローデータ!$K$12:$K$1011,$F$21,ローデータ!$H$12:$H$1011,A149)</f>
        <v>0</v>
      </c>
      <c r="O149" s="91">
        <f>SUMIFS(ローデータ!$Z$12:$Z$1011,ローデータ!$B$12:$B$1011,1,ローデータ!$K$12:$K$1011,$F$21,ローデータ!$H$12:$H$1011,A149)</f>
        <v>0</v>
      </c>
      <c r="P149" s="56">
        <f t="shared" si="13"/>
        <v>1</v>
      </c>
    </row>
    <row r="150" spans="1:16" ht="14.1" customHeight="1" x14ac:dyDescent="0.15">
      <c r="A150" s="161">
        <v>8</v>
      </c>
      <c r="B150" s="50" t="s">
        <v>62</v>
      </c>
      <c r="C150" s="91">
        <f>SUMIFS(ローデータ!$M$12:$M$1011,ローデータ!$B$12:$B$1011,1,ローデータ!$K$12:$K$1011,$F$21,ローデータ!$H$12:$H$1011,A150)</f>
        <v>0</v>
      </c>
      <c r="D150" s="91">
        <f>SUMIFS(ローデータ!$N$12:$N$1011,ローデータ!$B$12:$B$1011,1,ローデータ!$K$12:$K$1011,$F$21,ローデータ!$H$12:$H$1011,A150)</f>
        <v>0</v>
      </c>
      <c r="E150" s="91">
        <f>SUMIFS(ローデータ!$O$12:$O$1011,ローデータ!$B$12:$B$1011,1,ローデータ!$K$12:$K$1011,$F$21,ローデータ!$H$12:$H$1011,A150)</f>
        <v>0</v>
      </c>
      <c r="F150" s="92">
        <f>SUMIFS(ローデータ!$P$12:$P$1011,ローデータ!$B$12:$B$1011,1,ローデータ!$K$12:$K$1011,$F$21,ローデータ!$H$12:$H$1011,A150)</f>
        <v>0</v>
      </c>
      <c r="G150" s="91">
        <f>SUMIFS(ローデータ!$Q$12:$Q$1011,ローデータ!$B$12:$B$1011,1,ローデータ!$K$12:$K$1011,$F$21,ローデータ!$H$12:$H$1011,A150)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SUMIFS(ローデータ!$T$12:$T$1011,ローデータ!$B$12:$B$1011,1,ローデータ!$K$12:$K$1011,$F$21,ローデータ!$H$12:$H$1011,A150)</f>
        <v>0</v>
      </c>
      <c r="J150" s="91">
        <f>SUMIFS(ローデータ!$U$12:$U$1011,ローデータ!$B$12:$B$1011,1,ローデータ!$K$12:$K$1011,$F$21,ローデータ!$H$12:$H$1011,A150)</f>
        <v>0</v>
      </c>
      <c r="K150" s="91">
        <f>SUMIFS(ローデータ!$V$12:$V$1011,ローデータ!$B$12:$B$1011,1,ローデータ!$K$12:$K$1011,$F$21,ローデータ!$H$12:$H$1011,A150)</f>
        <v>0</v>
      </c>
      <c r="L150" s="91">
        <f>SUMIFS(ローデータ!$W$12:$W$1011,ローデータ!$B$12:$B$1011,1,ローデータ!$K$12:$K$1011,$F$21,ローデータ!$H$12:$H$1011,A150)</f>
        <v>0</v>
      </c>
      <c r="M150" s="91">
        <f>SUMIFS(ローデータ!$X$12:$X$1011,ローデータ!$B$12:$B$1011,1,ローデータ!$K$12:$K$1011,$F$21,ローデータ!$H$12:$H$1011,A150)</f>
        <v>0</v>
      </c>
      <c r="N150" s="91">
        <f>SUMIFS(ローデータ!$Y$12:$Y$1011,ローデータ!$B$12:$B$1011,1,ローデータ!$K$12:$K$1011,$F$21,ローデータ!$H$12:$H$1011,A150)</f>
        <v>0</v>
      </c>
      <c r="O150" s="91">
        <f>SUMIFS(ローデータ!$Z$12:$Z$1011,ローデータ!$B$12:$B$1011,1,ローデータ!$K$12:$K$1011,$F$21,ローデータ!$H$12:$H$1011,A150)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59">
        <v>9</v>
      </c>
      <c r="B151" s="68" t="s">
        <v>63</v>
      </c>
      <c r="C151" s="91">
        <f>SUMIFS(ローデータ!$M$12:$M$1011,ローデータ!$B$12:$B$1011,1,ローデータ!$K$12:$K$1011,$F$21,ローデータ!$H$12:$H$1011,A151)</f>
        <v>0</v>
      </c>
      <c r="D151" s="91">
        <f>SUMIFS(ローデータ!$N$12:$N$1011,ローデータ!$B$12:$B$1011,1,ローデータ!$K$12:$K$1011,$F$21,ローデータ!$H$12:$H$1011,A151)</f>
        <v>0</v>
      </c>
      <c r="E151" s="91">
        <f>SUMIFS(ローデータ!$O$12:$O$1011,ローデータ!$B$12:$B$1011,1,ローデータ!$K$12:$K$1011,$F$21,ローデータ!$H$12:$H$1011,A151)</f>
        <v>0</v>
      </c>
      <c r="F151" s="92">
        <f>SUMIFS(ローデータ!$P$12:$P$1011,ローデータ!$B$12:$B$1011,1,ローデータ!$K$12:$K$1011,$F$21,ローデータ!$H$12:$H$1011,A151)</f>
        <v>0</v>
      </c>
      <c r="G151" s="91">
        <f>SUMIFS(ローデータ!$Q$12:$Q$1011,ローデータ!$B$12:$B$1011,1,ローデータ!$K$12:$K$1011,$F$21,ローデータ!$H$12:$H$1011,A151)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SUMIFS(ローデータ!$T$12:$T$1011,ローデータ!$B$12:$B$1011,1,ローデータ!$K$12:$K$1011,$F$21,ローデータ!$H$12:$H$1011,A151)</f>
        <v>0</v>
      </c>
      <c r="J151" s="91">
        <f>SUMIFS(ローデータ!$U$12:$U$1011,ローデータ!$B$12:$B$1011,1,ローデータ!$K$12:$K$1011,$F$21,ローデータ!$H$12:$H$1011,A151)</f>
        <v>0</v>
      </c>
      <c r="K151" s="91">
        <f>SUMIFS(ローデータ!$V$12:$V$1011,ローデータ!$B$12:$B$1011,1,ローデータ!$K$12:$K$1011,$F$21,ローデータ!$H$12:$H$1011,A151)</f>
        <v>0</v>
      </c>
      <c r="L151" s="91">
        <f>SUMIFS(ローデータ!$W$12:$W$1011,ローデータ!$B$12:$B$1011,1,ローデータ!$K$12:$K$1011,$F$21,ローデータ!$H$12:$H$1011,A151)</f>
        <v>0</v>
      </c>
      <c r="M151" s="91">
        <f>SUMIFS(ローデータ!$X$12:$X$1011,ローデータ!$B$12:$B$1011,1,ローデータ!$K$12:$K$1011,$F$21,ローデータ!$H$12:$H$1011,A151)</f>
        <v>0</v>
      </c>
      <c r="N151" s="91">
        <f>SUMIFS(ローデータ!$Y$12:$Y$1011,ローデータ!$B$12:$B$1011,1,ローデータ!$K$12:$K$1011,$F$21,ローデータ!$H$12:$H$1011,A151)</f>
        <v>0</v>
      </c>
      <c r="O151" s="91">
        <f>SUMIFS(ローデータ!$Z$12:$Z$1011,ローデータ!$B$12:$B$1011,1,ローデータ!$K$12:$K$1011,$F$21,ローデータ!$H$12:$H$1011,A151)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3</v>
      </c>
      <c r="D152" s="56">
        <f>SUM(D143:D151)</f>
        <v>33</v>
      </c>
      <c r="E152" s="56">
        <f>SUM(E143:E151)</f>
        <v>14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50</v>
      </c>
      <c r="I152" s="56">
        <f t="shared" ref="I152:O152" si="15">SUM(I143:I151)</f>
        <v>4</v>
      </c>
      <c r="J152" s="56">
        <f t="shared" si="15"/>
        <v>33</v>
      </c>
      <c r="K152" s="56">
        <f t="shared" si="15"/>
        <v>16</v>
      </c>
      <c r="L152" s="56">
        <f t="shared" si="15"/>
        <v>0</v>
      </c>
      <c r="M152" s="56">
        <f t="shared" si="15"/>
        <v>23</v>
      </c>
      <c r="N152" s="56">
        <f t="shared" si="15"/>
        <v>3</v>
      </c>
      <c r="O152" s="56">
        <f t="shared" si="15"/>
        <v>0</v>
      </c>
      <c r="P152" s="56">
        <f t="shared" si="13"/>
        <v>79</v>
      </c>
    </row>
    <row r="153" spans="1:16" ht="14.1" customHeight="1" x14ac:dyDescent="0.15">
      <c r="A153" s="165"/>
      <c r="B153" s="16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6">
        <v>3</v>
      </c>
      <c r="B154" t="s">
        <v>218</v>
      </c>
      <c r="C154" s="16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6">
        <v>3.1</v>
      </c>
      <c r="B155" t="s">
        <v>169</v>
      </c>
      <c r="D155" s="165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63" t="s">
        <v>86</v>
      </c>
      <c r="C159" s="306" t="s">
        <v>88</v>
      </c>
      <c r="D159" s="307"/>
      <c r="E159" s="308"/>
      <c r="F159" s="211">
        <f>COUNTIFS(ローデータ!$B$12:$B$1011,1,ローデータ!$I$12:$I$1011,$C$14,ローデータ!$K$12:$K$1011,F157)</f>
        <v>191</v>
      </c>
      <c r="G159" s="213"/>
      <c r="H159" s="211">
        <f>COUNTIFS(ローデータ!$B$12:$B$1011,1,ローデータ!$I$12:$I$1011,$C$14,ローデータ!$K$12:$K$1011,H157)</f>
        <v>91</v>
      </c>
      <c r="I159" s="213"/>
      <c r="J159" s="211">
        <f>COUNTIFS(ローデータ!$B$12:$B$1011,1,ローデータ!$I$12:$I$1011,$C$14,ローデータ!$K$12:$K$1011,J157)</f>
        <v>46</v>
      </c>
      <c r="K159" s="212"/>
      <c r="L159" s="213"/>
      <c r="M159" s="56">
        <f t="shared" ref="M159:M171" si="16">SUM(F159:L159)</f>
        <v>328</v>
      </c>
    </row>
    <row r="160" spans="1:16" ht="14.1" customHeight="1" x14ac:dyDescent="0.15">
      <c r="A160" s="311"/>
      <c r="B160" s="316" t="s">
        <v>87</v>
      </c>
      <c r="C160" s="157">
        <v>1</v>
      </c>
      <c r="D160" s="304" t="s">
        <v>76</v>
      </c>
      <c r="E160" s="305"/>
      <c r="F160" s="211">
        <f>COUNTIFS(ローデータ!$B$12:$B$1011,1,ローデータ!$I$12:$I$1011,$B$14,ローデータ!$J$12:$J$1011,C160,ローデータ!$K$12:$K$1011,$F$157)</f>
        <v>0</v>
      </c>
      <c r="G160" s="213"/>
      <c r="H160" s="211">
        <f>COUNTIFS(ローデータ!$B$12:$B$1011,1,ローデータ!$I$12:$I$1011,$B$14,ローデータ!$J$12:$J$1011,C160,ローデータ!$K$12:$K$1011,$H$157)</f>
        <v>0</v>
      </c>
      <c r="I160" s="213"/>
      <c r="J160" s="211">
        <f>COUNTIFS(ローデータ!$B$12:$B$1011,1,ローデータ!$I$12:$I$1011,$B$14,ローデータ!$J$12:$J$1011,C160,ローデータ!$K$12:$K$1011,$J$157)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57">
        <v>2</v>
      </c>
      <c r="D161" s="304" t="s">
        <v>77</v>
      </c>
      <c r="E161" s="305"/>
      <c r="F161" s="211">
        <f>COUNTIFS(ローデータ!$B$12:$B$1011,1,ローデータ!$I$12:$I$1011,$B$14,ローデータ!$J$12:$J$1011,C161,ローデータ!$K$12:$K$1011,$F$157)</f>
        <v>0</v>
      </c>
      <c r="G161" s="213"/>
      <c r="H161" s="211">
        <f>COUNTIFS(ローデータ!$B$12:$B$1011,1,ローデータ!$I$12:$I$1011,$B$14,ローデータ!$J$12:$J$1011,C161,ローデータ!$K$12:$K$1011,$H$157)</f>
        <v>1</v>
      </c>
      <c r="I161" s="213"/>
      <c r="J161" s="211">
        <f>COUNTIFS(ローデータ!$B$12:$B$1011,1,ローデータ!$I$12:$I$1011,$B$14,ローデータ!$J$12:$J$1011,C161,ローデータ!$K$12:$K$1011,$J$157)</f>
        <v>0</v>
      </c>
      <c r="K161" s="212"/>
      <c r="L161" s="213"/>
      <c r="M161" s="56">
        <f t="shared" si="16"/>
        <v>1</v>
      </c>
    </row>
    <row r="162" spans="1:19" ht="14.1" customHeight="1" x14ac:dyDescent="0.15">
      <c r="A162" s="311"/>
      <c r="B162" s="317"/>
      <c r="C162" s="157">
        <v>3</v>
      </c>
      <c r="D162" s="304" t="s">
        <v>78</v>
      </c>
      <c r="E162" s="305"/>
      <c r="F162" s="211">
        <f>COUNTIFS(ローデータ!$B$12:$B$1011,1,ローデータ!$I$12:$I$1011,$B$14,ローデータ!$J$12:$J$1011,C162,ローデータ!$K$12:$K$1011,$F$157)</f>
        <v>0</v>
      </c>
      <c r="G162" s="213"/>
      <c r="H162" s="211">
        <f>COUNTIFS(ローデータ!$B$12:$B$1011,1,ローデータ!$I$12:$I$1011,$B$14,ローデータ!$J$12:$J$1011,C162,ローデータ!$K$12:$K$1011,$H$157)</f>
        <v>0</v>
      </c>
      <c r="I162" s="213"/>
      <c r="J162" s="211">
        <f>COUNTIFS(ローデータ!$B$12:$B$1011,1,ローデータ!$I$12:$I$1011,$B$14,ローデータ!$J$12:$J$1011,C162,ローデータ!$K$12:$K$1011,$J$157)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57">
        <v>4</v>
      </c>
      <c r="D163" s="304" t="s">
        <v>111</v>
      </c>
      <c r="E163" s="305"/>
      <c r="F163" s="211">
        <f>COUNTIFS(ローデータ!$B$12:$B$1011,1,ローデータ!$I$12:$I$1011,$B$14,ローデータ!$J$12:$J$1011,C163,ローデータ!$K$12:$K$1011,$F$157)</f>
        <v>0</v>
      </c>
      <c r="G163" s="213"/>
      <c r="H163" s="211">
        <f>COUNTIFS(ローデータ!$B$12:$B$1011,1,ローデータ!$I$12:$I$1011,$B$14,ローデータ!$J$12:$J$1011,C163,ローデータ!$K$12:$K$1011,$H$157)</f>
        <v>0</v>
      </c>
      <c r="I163" s="213"/>
      <c r="J163" s="211">
        <f>COUNTIFS(ローデータ!$B$12:$B$1011,1,ローデータ!$I$12:$I$1011,$B$14,ローデータ!$J$12:$J$1011,C163,ローデータ!$K$12:$K$1011,$J$157)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57">
        <v>5</v>
      </c>
      <c r="D164" s="304" t="s">
        <v>79</v>
      </c>
      <c r="E164" s="305"/>
      <c r="F164" s="211">
        <f>COUNTIFS(ローデータ!$B$12:$B$1011,1,ローデータ!$I$12:$I$1011,$B$14,ローデータ!$J$12:$J$1011,C164,ローデータ!$K$12:$K$1011,$F$157)</f>
        <v>0</v>
      </c>
      <c r="G164" s="213"/>
      <c r="H164" s="211">
        <f>COUNTIFS(ローデータ!$B$12:$B$1011,1,ローデータ!$I$12:$I$1011,$B$14,ローデータ!$J$12:$J$1011,C164,ローデータ!$K$12:$K$1011,$H$157)</f>
        <v>0</v>
      </c>
      <c r="I164" s="213"/>
      <c r="J164" s="211">
        <f>COUNTIFS(ローデータ!$B$12:$B$1011,1,ローデータ!$I$12:$I$1011,$B$14,ローデータ!$J$12:$J$1011,C164,ローデータ!$K$12:$K$1011,$J$157)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57">
        <v>6</v>
      </c>
      <c r="D165" s="304" t="s">
        <v>80</v>
      </c>
      <c r="E165" s="305"/>
      <c r="F165" s="211">
        <f>COUNTIFS(ローデータ!$B$12:$B$1011,1,ローデータ!$I$12:$I$1011,$B$14,ローデータ!$J$12:$J$1011,C165,ローデータ!$K$12:$K$1011,$F$157)</f>
        <v>0</v>
      </c>
      <c r="G165" s="213"/>
      <c r="H165" s="211">
        <f>COUNTIFS(ローデータ!$B$12:$B$1011,1,ローデータ!$I$12:$I$1011,$B$14,ローデータ!$J$12:$J$1011,C165,ローデータ!$K$12:$K$1011,$H$157)</f>
        <v>0</v>
      </c>
      <c r="I165" s="213"/>
      <c r="J165" s="211">
        <f>COUNTIFS(ローデータ!$B$12:$B$1011,1,ローデータ!$I$12:$I$1011,$B$14,ローデータ!$J$12:$J$1011,C165,ローデータ!$K$12:$K$1011,$J$157)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57">
        <v>7</v>
      </c>
      <c r="D166" s="304" t="s">
        <v>81</v>
      </c>
      <c r="E166" s="305"/>
      <c r="F166" s="211">
        <f>COUNTIFS(ローデータ!$B$12:$B$1011,1,ローデータ!$I$12:$I$1011,$B$14,ローデータ!$J$12:$J$1011,C166,ローデータ!$K$12:$K$1011,$F$157)</f>
        <v>0</v>
      </c>
      <c r="G166" s="213"/>
      <c r="H166" s="211">
        <f>COUNTIFS(ローデータ!$B$12:$B$1011,1,ローデータ!$I$12:$I$1011,$B$14,ローデータ!$J$12:$J$1011,C166,ローデータ!$K$12:$K$1011,$H$157)</f>
        <v>0</v>
      </c>
      <c r="I166" s="213"/>
      <c r="J166" s="211">
        <f>COUNTIFS(ローデータ!$B$12:$B$1011,1,ローデータ!$I$12:$I$1011,$B$14,ローデータ!$J$12:$J$1011,C166,ローデータ!$K$12:$K$1011,$J$157)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57">
        <v>8</v>
      </c>
      <c r="D167" s="304" t="s">
        <v>82</v>
      </c>
      <c r="E167" s="305"/>
      <c r="F167" s="211">
        <f>COUNTIFS(ローデータ!$B$12:$B$1011,1,ローデータ!$I$12:$I$1011,$B$14,ローデータ!$J$12:$J$1011,C167,ローデータ!$K$12:$K$1011,$F$157)</f>
        <v>0</v>
      </c>
      <c r="G167" s="213"/>
      <c r="H167" s="211">
        <f>COUNTIFS(ローデータ!$B$12:$B$1011,1,ローデータ!$I$12:$I$1011,$B$14,ローデータ!$J$12:$J$1011,C167,ローデータ!$K$12:$K$1011,$H$157)</f>
        <v>0</v>
      </c>
      <c r="I167" s="213"/>
      <c r="J167" s="211">
        <f>COUNTIFS(ローデータ!$B$12:$B$1011,1,ローデータ!$I$12:$I$1011,$B$14,ローデータ!$J$12:$J$1011,C167,ローデータ!$K$12:$K$1011,$J$157)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57">
        <v>9</v>
      </c>
      <c r="D168" s="304" t="s">
        <v>83</v>
      </c>
      <c r="E168" s="305"/>
      <c r="F168" s="211">
        <f>COUNTIFS(ローデータ!$B$12:$B$1011,1,ローデータ!$I$12:$I$1011,$B$14,ローデータ!$J$12:$J$1011,C168,ローデータ!$K$12:$K$1011,$F$157)</f>
        <v>0</v>
      </c>
      <c r="G168" s="213"/>
      <c r="H168" s="211">
        <f>COUNTIFS(ローデータ!$B$12:$B$1011,1,ローデータ!$I$12:$I$1011,$B$14,ローデータ!$J$12:$J$1011,C168,ローデータ!$K$12:$K$1011,$H$157)</f>
        <v>0</v>
      </c>
      <c r="I168" s="213"/>
      <c r="J168" s="211">
        <f>COUNTIFS(ローデータ!$B$12:$B$1011,1,ローデータ!$I$12:$I$1011,$B$14,ローデータ!$J$12:$J$1011,C168,ローデータ!$K$12:$K$1011,$J$157)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57">
        <v>10</v>
      </c>
      <c r="D169" s="304" t="s">
        <v>112</v>
      </c>
      <c r="E169" s="305"/>
      <c r="F169" s="211">
        <f>COUNTIFS(ローデータ!$B$12:$B$1011,1,ローデータ!$I$12:$I$1011,$B$14,ローデータ!$J$12:$J$1011,C169,ローデータ!$K$12:$K$1011,$F$157)</f>
        <v>0</v>
      </c>
      <c r="G169" s="213"/>
      <c r="H169" s="211">
        <f>COUNTIFS(ローデータ!$B$12:$B$1011,1,ローデータ!$I$12:$I$1011,$B$14,ローデータ!$J$12:$J$1011,C169,ローデータ!$K$12:$K$1011,$H$157)</f>
        <v>0</v>
      </c>
      <c r="I169" s="213"/>
      <c r="J169" s="211">
        <f>COUNTIFS(ローデータ!$B$12:$B$1011,1,ローデータ!$I$12:$I$1011,$B$14,ローデータ!$J$12:$J$1011,C169,ローデータ!$K$12:$K$1011,$J$157)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57">
        <v>11</v>
      </c>
      <c r="D170" s="304" t="s">
        <v>84</v>
      </c>
      <c r="E170" s="305"/>
      <c r="F170" s="211">
        <f>COUNTIFS(ローデータ!$B$12:$B$1011,1,ローデータ!$I$12:$I$1011,$B$14,ローデータ!$J$12:$J$1011,C170,ローデータ!$K$12:$K$1011,$F$157)</f>
        <v>0</v>
      </c>
      <c r="G170" s="213"/>
      <c r="H170" s="211">
        <f>COUNTIFS(ローデータ!$B$12:$B$1011,1,ローデータ!$I$12:$I$1011,$B$14,ローデータ!$J$12:$J$1011,C170,ローデータ!$K$12:$K$1011,$H$157)</f>
        <v>0</v>
      </c>
      <c r="I170" s="213"/>
      <c r="J170" s="211">
        <f>COUNTIFS(ローデータ!$B$12:$B$1011,1,ローデータ!$I$12:$I$1011,$B$14,ローデータ!$J$12:$J$1011,C170,ローデータ!$K$12:$K$1011,$J$157)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191</v>
      </c>
      <c r="G171" s="213"/>
      <c r="H171" s="211">
        <f>SUM(H159:I170)</f>
        <v>92</v>
      </c>
      <c r="I171" s="213"/>
      <c r="J171" s="211">
        <f>SUM(J159:L170)</f>
        <v>46</v>
      </c>
      <c r="K171" s="212"/>
      <c r="L171" s="213"/>
      <c r="M171" s="56">
        <f t="shared" si="16"/>
        <v>329</v>
      </c>
      <c r="P171" s="9"/>
      <c r="Q171" s="9"/>
      <c r="R171" s="9"/>
      <c r="S171" s="9"/>
    </row>
    <row r="172" spans="1:19" ht="14.1" customHeight="1" x14ac:dyDescent="0.15">
      <c r="A172" s="166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6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6" t="s">
        <v>185</v>
      </c>
      <c r="B174" s="40" t="s">
        <v>113</v>
      </c>
      <c r="C174" s="16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54">
        <v>1</v>
      </c>
      <c r="G176" s="154">
        <v>2</v>
      </c>
      <c r="H176" s="154">
        <v>3</v>
      </c>
      <c r="I176" s="154">
        <v>4</v>
      </c>
      <c r="J176" s="15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COUNTIFS(ローデータ!$B$12:$B$1011,1,ローデータ!$I$12:$I$1011,$C$14,ローデータ!$K$12:$K$1011,$B$21,ローデータ!$L$12:$L$1011,F176)</f>
        <v>185</v>
      </c>
      <c r="G179" s="56">
        <f>COUNTIFS(ローデータ!$B$12:$B$1011,1,ローデータ!$I$12:$I$1011,$C$14,ローデータ!$K$12:$K$1011,$B$21,ローデータ!$L$12:$L$1011,G176)</f>
        <v>3</v>
      </c>
      <c r="H179" s="56">
        <f>COUNTIFS(ローデータ!$B$12:$B$1011,1,ローデータ!$I$12:$I$1011,$C$14,ローデータ!$K$12:$K$1011,$B$21,ローデータ!$L$12:$L$1011,H176)</f>
        <v>2</v>
      </c>
      <c r="I179" s="56">
        <f>COUNTIFS(ローデータ!$B$12:$B$1011,1,ローデータ!$I$12:$I$1011,$C$14,ローデータ!$K$12:$K$1011,$B$21,ローデータ!$L$12:$L$1011,I176)</f>
        <v>1</v>
      </c>
      <c r="J179" s="56">
        <f>COUNTIFS(ローデータ!$B$12:$B$1011,1,ローデータ!$I$12:$I$1011,$C$14,ローデータ!$K$12:$K$1011,$B$21,ローデータ!$L$12:$L$1011,J176)</f>
        <v>0</v>
      </c>
      <c r="K179" s="107">
        <f t="shared" ref="K179:K191" si="17">SUM(F179:J179)</f>
        <v>191</v>
      </c>
      <c r="L179" s="9"/>
    </row>
    <row r="180" spans="1:13" ht="14.1" customHeight="1" x14ac:dyDescent="0.15">
      <c r="A180" s="311"/>
      <c r="B180" s="316" t="s">
        <v>87</v>
      </c>
      <c r="C180" s="157">
        <v>1</v>
      </c>
      <c r="D180" s="304" t="s">
        <v>76</v>
      </c>
      <c r="E180" s="305"/>
      <c r="F180" s="56">
        <f>COUNTIFS(ローデータ!$B$12:$B$1011,1,ローデータ!$I$12:$I$1011,$B$14,ローデータ!$J$12:$J$1011,C180,ローデータ!$K$12:$K$1011,$B$21,ローデータ!$L$12:$L$1011,$F$176)</f>
        <v>0</v>
      </c>
      <c r="G180" s="56">
        <f>COUNTIFS(ローデータ!$B$12:$B$1011,1,ローデータ!$I$12:$I$1011,$B$14,ローデータ!$J$12:$J$1011,C180,ローデータ!$K$12:$K$1011,$B$21,ローデータ!$L$12:$L$1011,$G$176)</f>
        <v>0</v>
      </c>
      <c r="H180" s="56">
        <f>COUNTIFS(ローデータ!$B$12:$B$1011,1,ローデータ!$I$12:$I$1011,$B$14,ローデータ!$J$12:$J$1011,C180,ローデータ!$K$12:$K$1011,$B$21,ローデータ!$L$12:$L$1011,$H$176)</f>
        <v>0</v>
      </c>
      <c r="I180" s="56">
        <f>COUNTIFS(ローデータ!$B$12:$B$1011,1,ローデータ!$I$12:$I$1011,$B$14,ローデータ!$J$12:$J$1011,C180,ローデータ!$K$12:$K$1011,$B$21,ローデータ!$L$12:$L$1011,$I$176)</f>
        <v>0</v>
      </c>
      <c r="J180" s="56">
        <f>COUNTIFS(ローデータ!$B$12:$B$1011,1,ローデータ!$I$12:$I$1011,$B$14,ローデータ!$J$12:$J$1011,C180,ローデータ!$K$12:$K$1011,$B$21,ローデータ!$L$12:$L$1011,$J$176)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57">
        <v>2</v>
      </c>
      <c r="D181" s="304" t="s">
        <v>77</v>
      </c>
      <c r="E181" s="305"/>
      <c r="F181" s="56">
        <f>COUNTIFS(ローデータ!$B$12:$B$1011,1,ローデータ!$I$12:$I$1011,$B$14,ローデータ!$J$12:$J$1011,C181,ローデータ!$K$12:$K$1011,$B$21,ローデータ!$L$12:$L$1011,$F$176)</f>
        <v>0</v>
      </c>
      <c r="G181" s="56">
        <f>COUNTIFS(ローデータ!$B$12:$B$1011,1,ローデータ!$I$12:$I$1011,$B$14,ローデータ!$J$12:$J$1011,C181,ローデータ!$K$12:$K$1011,$B$21,ローデータ!$L$12:$L$1011,$G$176)</f>
        <v>0</v>
      </c>
      <c r="H181" s="56">
        <f>COUNTIFS(ローデータ!$B$12:$B$1011,1,ローデータ!$I$12:$I$1011,$B$14,ローデータ!$J$12:$J$1011,C181,ローデータ!$K$12:$K$1011,$B$21,ローデータ!$L$12:$L$1011,$H$176)</f>
        <v>0</v>
      </c>
      <c r="I181" s="56">
        <f>COUNTIFS(ローデータ!$B$12:$B$1011,1,ローデータ!$I$12:$I$1011,$B$14,ローデータ!$J$12:$J$1011,C181,ローデータ!$K$12:$K$1011,$B$21,ローデータ!$L$12:$L$1011,$I$176)</f>
        <v>0</v>
      </c>
      <c r="J181" s="56">
        <f>COUNTIFS(ローデータ!$B$12:$B$1011,1,ローデータ!$I$12:$I$1011,$B$14,ローデータ!$J$12:$J$1011,C181,ローデータ!$K$12:$K$1011,$B$21,ローデータ!$L$12:$L$1011,$J$176)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57">
        <v>3</v>
      </c>
      <c r="D182" s="304" t="s">
        <v>78</v>
      </c>
      <c r="E182" s="305"/>
      <c r="F182" s="56">
        <f>COUNTIFS(ローデータ!$B$12:$B$1011,1,ローデータ!$I$12:$I$1011,$B$14,ローデータ!$J$12:$J$1011,C182,ローデータ!$K$12:$K$1011,$B$21,ローデータ!$L$12:$L$1011,$F$176)</f>
        <v>0</v>
      </c>
      <c r="G182" s="56">
        <f>COUNTIFS(ローデータ!$B$12:$B$1011,1,ローデータ!$I$12:$I$1011,$B$14,ローデータ!$J$12:$J$1011,C182,ローデータ!$K$12:$K$1011,$B$21,ローデータ!$L$12:$L$1011,$G$176)</f>
        <v>0</v>
      </c>
      <c r="H182" s="56">
        <f>COUNTIFS(ローデータ!$B$12:$B$1011,1,ローデータ!$I$12:$I$1011,$B$14,ローデータ!$J$12:$J$1011,C182,ローデータ!$K$12:$K$1011,$B$21,ローデータ!$L$12:$L$1011,$H$176)</f>
        <v>0</v>
      </c>
      <c r="I182" s="56">
        <f>COUNTIFS(ローデータ!$B$12:$B$1011,1,ローデータ!$I$12:$I$1011,$B$14,ローデータ!$J$12:$J$1011,C182,ローデータ!$K$12:$K$1011,$B$21,ローデータ!$L$12:$L$1011,$I$176)</f>
        <v>0</v>
      </c>
      <c r="J182" s="56">
        <f>COUNTIFS(ローデータ!$B$12:$B$1011,1,ローデータ!$I$12:$I$1011,$B$14,ローデータ!$J$12:$J$1011,C182,ローデータ!$K$12:$K$1011,$B$21,ローデータ!$L$12:$L$1011,$J$176)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57">
        <v>4</v>
      </c>
      <c r="D183" s="304" t="s">
        <v>111</v>
      </c>
      <c r="E183" s="305"/>
      <c r="F183" s="56">
        <f>COUNTIFS(ローデータ!$B$12:$B$1011,1,ローデータ!$I$12:$I$1011,$B$14,ローデータ!$J$12:$J$1011,C183,ローデータ!$K$12:$K$1011,$B$21,ローデータ!$L$12:$L$1011,$F$176)</f>
        <v>0</v>
      </c>
      <c r="G183" s="56">
        <f>COUNTIFS(ローデータ!$B$12:$B$1011,1,ローデータ!$I$12:$I$1011,$B$14,ローデータ!$J$12:$J$1011,C183,ローデータ!$K$12:$K$1011,$B$21,ローデータ!$L$12:$L$1011,$G$176)</f>
        <v>0</v>
      </c>
      <c r="H183" s="56">
        <f>COUNTIFS(ローデータ!$B$12:$B$1011,1,ローデータ!$I$12:$I$1011,$B$14,ローデータ!$J$12:$J$1011,C183,ローデータ!$K$12:$K$1011,$B$21,ローデータ!$L$12:$L$1011,$H$176)</f>
        <v>0</v>
      </c>
      <c r="I183" s="56">
        <f>COUNTIFS(ローデータ!$B$12:$B$1011,1,ローデータ!$I$12:$I$1011,$B$14,ローデータ!$J$12:$J$1011,C183,ローデータ!$K$12:$K$1011,$B$21,ローデータ!$L$12:$L$1011,$I$176)</f>
        <v>0</v>
      </c>
      <c r="J183" s="56">
        <f>COUNTIFS(ローデータ!$B$12:$B$1011,1,ローデータ!$I$12:$I$1011,$B$14,ローデータ!$J$12:$J$1011,C183,ローデータ!$K$12:$K$1011,$B$21,ローデータ!$L$12:$L$1011,$J$176)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57">
        <v>5</v>
      </c>
      <c r="D184" s="304" t="s">
        <v>79</v>
      </c>
      <c r="E184" s="305"/>
      <c r="F184" s="56">
        <f>COUNTIFS(ローデータ!$B$12:$B$1011,1,ローデータ!$I$12:$I$1011,$B$14,ローデータ!$J$12:$J$1011,C184,ローデータ!$K$12:$K$1011,$B$21,ローデータ!$L$12:$L$1011,$F$176)</f>
        <v>0</v>
      </c>
      <c r="G184" s="56">
        <f>COUNTIFS(ローデータ!$B$12:$B$1011,1,ローデータ!$I$12:$I$1011,$B$14,ローデータ!$J$12:$J$1011,C184,ローデータ!$K$12:$K$1011,$B$21,ローデータ!$L$12:$L$1011,$G$176)</f>
        <v>0</v>
      </c>
      <c r="H184" s="56">
        <f>COUNTIFS(ローデータ!$B$12:$B$1011,1,ローデータ!$I$12:$I$1011,$B$14,ローデータ!$J$12:$J$1011,C184,ローデータ!$K$12:$K$1011,$B$21,ローデータ!$L$12:$L$1011,$H$176)</f>
        <v>0</v>
      </c>
      <c r="I184" s="56">
        <f>COUNTIFS(ローデータ!$B$12:$B$1011,1,ローデータ!$I$12:$I$1011,$B$14,ローデータ!$J$12:$J$1011,C184,ローデータ!$K$12:$K$1011,$B$21,ローデータ!$L$12:$L$1011,$I$176)</f>
        <v>0</v>
      </c>
      <c r="J184" s="56">
        <f>COUNTIFS(ローデータ!$B$12:$B$1011,1,ローデータ!$I$12:$I$1011,$B$14,ローデータ!$J$12:$J$1011,C184,ローデータ!$K$12:$K$1011,$B$21,ローデータ!$L$12:$L$1011,$J$176)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57">
        <v>6</v>
      </c>
      <c r="D185" s="304" t="s">
        <v>80</v>
      </c>
      <c r="E185" s="305"/>
      <c r="F185" s="56">
        <f>COUNTIFS(ローデータ!$B$12:$B$1011,1,ローデータ!$I$12:$I$1011,$B$14,ローデータ!$J$12:$J$1011,C185,ローデータ!$K$12:$K$1011,$B$21,ローデータ!$L$12:$L$1011,$F$176)</f>
        <v>0</v>
      </c>
      <c r="G185" s="56">
        <f>COUNTIFS(ローデータ!$B$12:$B$1011,1,ローデータ!$I$12:$I$1011,$B$14,ローデータ!$J$12:$J$1011,C185,ローデータ!$K$12:$K$1011,$B$21,ローデータ!$L$12:$L$1011,$G$176)</f>
        <v>0</v>
      </c>
      <c r="H185" s="56">
        <f>COUNTIFS(ローデータ!$B$12:$B$1011,1,ローデータ!$I$12:$I$1011,$B$14,ローデータ!$J$12:$J$1011,C185,ローデータ!$K$12:$K$1011,$B$21,ローデータ!$L$12:$L$1011,$H$176)</f>
        <v>0</v>
      </c>
      <c r="I185" s="56">
        <f>COUNTIFS(ローデータ!$B$12:$B$1011,1,ローデータ!$I$12:$I$1011,$B$14,ローデータ!$J$12:$J$1011,C185,ローデータ!$K$12:$K$1011,$B$21,ローデータ!$L$12:$L$1011,$I$176)</f>
        <v>0</v>
      </c>
      <c r="J185" s="56">
        <f>COUNTIFS(ローデータ!$B$12:$B$1011,1,ローデータ!$I$12:$I$1011,$B$14,ローデータ!$J$12:$J$1011,C185,ローデータ!$K$12:$K$1011,$B$21,ローデータ!$L$12:$L$1011,$J$176)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57">
        <v>7</v>
      </c>
      <c r="D186" s="304" t="s">
        <v>81</v>
      </c>
      <c r="E186" s="305"/>
      <c r="F186" s="56">
        <f>COUNTIFS(ローデータ!$B$12:$B$1011,1,ローデータ!$I$12:$I$1011,$B$14,ローデータ!$J$12:$J$1011,C186,ローデータ!$K$12:$K$1011,$B$21,ローデータ!$L$12:$L$1011,$F$176)</f>
        <v>0</v>
      </c>
      <c r="G186" s="56">
        <f>COUNTIFS(ローデータ!$B$12:$B$1011,1,ローデータ!$I$12:$I$1011,$B$14,ローデータ!$J$12:$J$1011,C186,ローデータ!$K$12:$K$1011,$B$21,ローデータ!$L$12:$L$1011,$G$176)</f>
        <v>0</v>
      </c>
      <c r="H186" s="56">
        <f>COUNTIFS(ローデータ!$B$12:$B$1011,1,ローデータ!$I$12:$I$1011,$B$14,ローデータ!$J$12:$J$1011,C186,ローデータ!$K$12:$K$1011,$B$21,ローデータ!$L$12:$L$1011,$H$176)</f>
        <v>0</v>
      </c>
      <c r="I186" s="56">
        <f>COUNTIFS(ローデータ!$B$12:$B$1011,1,ローデータ!$I$12:$I$1011,$B$14,ローデータ!$J$12:$J$1011,C186,ローデータ!$K$12:$K$1011,$B$21,ローデータ!$L$12:$L$1011,$I$176)</f>
        <v>0</v>
      </c>
      <c r="J186" s="56">
        <f>COUNTIFS(ローデータ!$B$12:$B$1011,1,ローデータ!$I$12:$I$1011,$B$14,ローデータ!$J$12:$J$1011,C186,ローデータ!$K$12:$K$1011,$B$21,ローデータ!$L$12:$L$1011,$J$176)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57">
        <v>8</v>
      </c>
      <c r="D187" s="304" t="s">
        <v>82</v>
      </c>
      <c r="E187" s="305"/>
      <c r="F187" s="56">
        <f>COUNTIFS(ローデータ!$B$12:$B$1011,1,ローデータ!$I$12:$I$1011,$B$14,ローデータ!$J$12:$J$1011,C187,ローデータ!$K$12:$K$1011,$B$21,ローデータ!$L$12:$L$1011,$F$176)</f>
        <v>0</v>
      </c>
      <c r="G187" s="56">
        <f>COUNTIFS(ローデータ!$B$12:$B$1011,1,ローデータ!$I$12:$I$1011,$B$14,ローデータ!$J$12:$J$1011,C187,ローデータ!$K$12:$K$1011,$B$21,ローデータ!$L$12:$L$1011,$G$176)</f>
        <v>0</v>
      </c>
      <c r="H187" s="56">
        <f>COUNTIFS(ローデータ!$B$12:$B$1011,1,ローデータ!$I$12:$I$1011,$B$14,ローデータ!$J$12:$J$1011,C187,ローデータ!$K$12:$K$1011,$B$21,ローデータ!$L$12:$L$1011,$H$176)</f>
        <v>0</v>
      </c>
      <c r="I187" s="56">
        <f>COUNTIFS(ローデータ!$B$12:$B$1011,1,ローデータ!$I$12:$I$1011,$B$14,ローデータ!$J$12:$J$1011,C187,ローデータ!$K$12:$K$1011,$B$21,ローデータ!$L$12:$L$1011,$I$176)</f>
        <v>0</v>
      </c>
      <c r="J187" s="56">
        <f>COUNTIFS(ローデータ!$B$12:$B$1011,1,ローデータ!$I$12:$I$1011,$B$14,ローデータ!$J$12:$J$1011,C187,ローデータ!$K$12:$K$1011,$B$21,ローデータ!$L$12:$L$1011,$J$176)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57">
        <v>9</v>
      </c>
      <c r="D188" s="304" t="s">
        <v>83</v>
      </c>
      <c r="E188" s="305"/>
      <c r="F188" s="56">
        <f>COUNTIFS(ローデータ!$B$12:$B$1011,1,ローデータ!$I$12:$I$1011,$B$14,ローデータ!$J$12:$J$1011,C188,ローデータ!$K$12:$K$1011,$B$21,ローデータ!$L$12:$L$1011,$F$176)</f>
        <v>0</v>
      </c>
      <c r="G188" s="56">
        <f>COUNTIFS(ローデータ!$B$12:$B$1011,1,ローデータ!$I$12:$I$1011,$B$14,ローデータ!$J$12:$J$1011,C188,ローデータ!$K$12:$K$1011,$B$21,ローデータ!$L$12:$L$1011,$G$176)</f>
        <v>0</v>
      </c>
      <c r="H188" s="56">
        <f>COUNTIFS(ローデータ!$B$12:$B$1011,1,ローデータ!$I$12:$I$1011,$B$14,ローデータ!$J$12:$J$1011,C188,ローデータ!$K$12:$K$1011,$B$21,ローデータ!$L$12:$L$1011,$H$176)</f>
        <v>0</v>
      </c>
      <c r="I188" s="56">
        <f>COUNTIFS(ローデータ!$B$12:$B$1011,1,ローデータ!$I$12:$I$1011,$B$14,ローデータ!$J$12:$J$1011,C188,ローデータ!$K$12:$K$1011,$B$21,ローデータ!$L$12:$L$1011,$I$176)</f>
        <v>0</v>
      </c>
      <c r="J188" s="56">
        <f>COUNTIFS(ローデータ!$B$12:$B$1011,1,ローデータ!$I$12:$I$1011,$B$14,ローデータ!$J$12:$J$1011,C188,ローデータ!$K$12:$K$1011,$B$21,ローデータ!$L$12:$L$1011,$J$176)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57">
        <v>10</v>
      </c>
      <c r="D189" s="304" t="s">
        <v>112</v>
      </c>
      <c r="E189" s="305"/>
      <c r="F189" s="56">
        <f>COUNTIFS(ローデータ!$B$12:$B$1011,1,ローデータ!$I$12:$I$1011,$B$14,ローデータ!$J$12:$J$1011,C189,ローデータ!$K$12:$K$1011,$B$21,ローデータ!$L$12:$L$1011,$F$176)</f>
        <v>0</v>
      </c>
      <c r="G189" s="56">
        <f>COUNTIFS(ローデータ!$B$12:$B$1011,1,ローデータ!$I$12:$I$1011,$B$14,ローデータ!$J$12:$J$1011,C189,ローデータ!$K$12:$K$1011,$B$21,ローデータ!$L$12:$L$1011,$G$176)</f>
        <v>0</v>
      </c>
      <c r="H189" s="56">
        <f>COUNTIFS(ローデータ!$B$12:$B$1011,1,ローデータ!$I$12:$I$1011,$B$14,ローデータ!$J$12:$J$1011,C189,ローデータ!$K$12:$K$1011,$B$21,ローデータ!$L$12:$L$1011,$H$176)</f>
        <v>0</v>
      </c>
      <c r="I189" s="56">
        <f>COUNTIFS(ローデータ!$B$12:$B$1011,1,ローデータ!$I$12:$I$1011,$B$14,ローデータ!$J$12:$J$1011,C189,ローデータ!$K$12:$K$1011,$B$21,ローデータ!$L$12:$L$1011,$I$176)</f>
        <v>0</v>
      </c>
      <c r="J189" s="56">
        <f>COUNTIFS(ローデータ!$B$12:$B$1011,1,ローデータ!$I$12:$I$1011,$B$14,ローデータ!$J$12:$J$1011,C189,ローデータ!$K$12:$K$1011,$B$21,ローデータ!$L$12:$L$1011,$J$176)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57">
        <v>11</v>
      </c>
      <c r="D190" s="304" t="s">
        <v>84</v>
      </c>
      <c r="E190" s="305"/>
      <c r="F190" s="56">
        <f>COUNTIFS(ローデータ!$B$12:$B$1011,1,ローデータ!$I$12:$I$1011,$B$14,ローデータ!$J$12:$J$1011,C190,ローデータ!$K$12:$K$1011,$B$21,ローデータ!$L$12:$L$1011,$F$176)</f>
        <v>0</v>
      </c>
      <c r="G190" s="56">
        <f>COUNTIFS(ローデータ!$B$12:$B$1011,1,ローデータ!$I$12:$I$1011,$B$14,ローデータ!$J$12:$J$1011,C190,ローデータ!$K$12:$K$1011,$B$21,ローデータ!$L$12:$L$1011,$G$176)</f>
        <v>0</v>
      </c>
      <c r="H190" s="56">
        <f>COUNTIFS(ローデータ!$B$12:$B$1011,1,ローデータ!$I$12:$I$1011,$B$14,ローデータ!$J$12:$J$1011,C190,ローデータ!$K$12:$K$1011,$B$21,ローデータ!$L$12:$L$1011,$H$176)</f>
        <v>0</v>
      </c>
      <c r="I190" s="56">
        <f>COUNTIFS(ローデータ!$B$12:$B$1011,1,ローデータ!$I$12:$I$1011,$B$14,ローデータ!$J$12:$J$1011,C190,ローデータ!$K$12:$K$1011,$B$21,ローデータ!$L$12:$L$1011,$I$176)</f>
        <v>0</v>
      </c>
      <c r="J190" s="56">
        <f>COUNTIFS(ローデータ!$B$12:$B$1011,1,ローデータ!$I$12:$I$1011,$B$14,ローデータ!$J$12:$J$1011,C190,ローデータ!$K$12:$K$1011,$B$21,ローデータ!$L$12:$L$1011,$J$176)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185</v>
      </c>
      <c r="G191" s="56">
        <f>SUM(G179:G190)</f>
        <v>3</v>
      </c>
      <c r="H191" s="56">
        <f>SUM(H179:H190)</f>
        <v>2</v>
      </c>
      <c r="I191" s="56">
        <f>SUM(I179:I190)</f>
        <v>1</v>
      </c>
      <c r="J191" s="56">
        <f>SUM(J179:J190)</f>
        <v>0</v>
      </c>
      <c r="K191" s="107">
        <f t="shared" si="17"/>
        <v>191</v>
      </c>
      <c r="L191" s="9"/>
    </row>
    <row r="192" spans="1:13" ht="14.1" customHeight="1" x14ac:dyDescent="0.15">
      <c r="A192" s="165"/>
      <c r="B192" s="165"/>
      <c r="C192" s="165"/>
      <c r="D192" s="165"/>
      <c r="E192" s="16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6" t="s">
        <v>186</v>
      </c>
      <c r="B193" s="40" t="s">
        <v>166</v>
      </c>
      <c r="C193" s="16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SUMIFS(ローデータ!M12:M1011,ローデータ!$B$12:$B$1011,1,ローデータ!$I$12:$I$1011,$C$14,ローデータ!$K$12:$K$1011,$B$21)</f>
        <v>27</v>
      </c>
      <c r="G198" s="90">
        <f>SUMIFS(ローデータ!N12:N1011,ローデータ!$B$12:$B$1011,1,ローデータ!$I$12:$I$1011,$C$14,ローデータ!$K$12:$K$1011,$B$21)</f>
        <v>124</v>
      </c>
      <c r="H198" s="90">
        <f>SUMIFS(ローデータ!O12:O1011,ローデータ!$B$12:$B$1011,1,ローデータ!$I$12:$I$1011,$C$14,ローデータ!$K$12:$K$1011,$B$21)</f>
        <v>50</v>
      </c>
      <c r="I198" s="90">
        <f>SUMIFS(ローデータ!P12:P1011,ローデータ!$B$12:$B$1011,1,ローデータ!$I$12:$I$1011,$C$14,ローデータ!$K$12:$K$1011,$B$21)</f>
        <v>35</v>
      </c>
      <c r="J198" s="90">
        <f>SUMIFS(ローデータ!Q12:Q1011,ローデータ!$B$12:$B$1011,1,ローデータ!$I$12:$I$1011,$C$14,ローデータ!$K$12:$K$1011,$B$21)</f>
        <v>1</v>
      </c>
      <c r="K198" s="119">
        <f>SUM(F198:J198)</f>
        <v>237</v>
      </c>
      <c r="L198" s="9"/>
    </row>
    <row r="199" spans="1:18" ht="14.1" customHeight="1" x14ac:dyDescent="0.15">
      <c r="A199" s="311"/>
      <c r="B199" s="316" t="s">
        <v>87</v>
      </c>
      <c r="C199" s="157">
        <v>1</v>
      </c>
      <c r="D199" s="304" t="s">
        <v>76</v>
      </c>
      <c r="E199" s="305"/>
      <c r="F199" s="95">
        <f>SUMIFS(ローデータ!$M$12:$M$1011,ローデータ!$B$12:$B$1011,1,ローデータ!$I$12:$I$1011,$B$14,ローデータ!$J$12:$J$1011,C199,ローデータ!$K$12:$K$1011,$B$21)</f>
        <v>0</v>
      </c>
      <c r="G199" s="56">
        <f>SUMIFS(ローデータ!$N$12:$N$1011,ローデータ!$B$12:$B$1011,1,ローデータ!$I$12:$I$1011,$B$14,ローデータ!$J$12:$J$1011,C199,ローデータ!$K$12:$K$1011,$B$21)</f>
        <v>0</v>
      </c>
      <c r="H199" s="56">
        <f>SUMIFS(ローデータ!$O$12:$O$1011,ローデータ!$B$12:$B$1011,1,ローデータ!$I$12:$I$1011,$B$14,ローデータ!$J$12:$J$1011,C199,ローデータ!$K$12:$K$1011,$B$21)</f>
        <v>0</v>
      </c>
      <c r="I199" s="56">
        <f>SUMIFS(ローデータ!$P$12:$P$1011,ローデータ!$B$12:$B$1011,1,ローデータ!$I$12:$I$1011,$B$14,ローデータ!$J$12:$J$1011,C199,ローデータ!$K$12:$K$1011,$B$21)</f>
        <v>0</v>
      </c>
      <c r="J199" s="56">
        <f>SUMIFS(ローデータ!$Q$12:$Q$1011,ローデータ!$B$12:$B$1011,1,ローデータ!$I$12:$I$1011,$B$14,ローデータ!$J$12:$J$1011,C199,ローデータ!$K$12:$K$1011,$B$21)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57">
        <v>2</v>
      </c>
      <c r="D200" s="304" t="s">
        <v>77</v>
      </c>
      <c r="E200" s="305"/>
      <c r="F200" s="95">
        <f>SUMIFS(ローデータ!$M$12:$M$1011,ローデータ!$B$12:$B$1011,1,ローデータ!$I$12:$I$1011,$B$14,ローデータ!$J$12:$J$1011,C200,ローデータ!$K$12:$K$1011,$B$21)</f>
        <v>0</v>
      </c>
      <c r="G200" s="56">
        <f>SUMIFS(ローデータ!$N$12:$N$1011,ローデータ!$B$12:$B$1011,1,ローデータ!$I$12:$I$1011,$B$14,ローデータ!$J$12:$J$1011,C200,ローデータ!$K$12:$K$1011,$B$21)</f>
        <v>0</v>
      </c>
      <c r="H200" s="56">
        <f>SUMIFS(ローデータ!$O$12:$O$1011,ローデータ!$B$12:$B$1011,1,ローデータ!$I$12:$I$1011,$B$14,ローデータ!$J$12:$J$1011,C200,ローデータ!$K$12:$K$1011,$B$21)</f>
        <v>0</v>
      </c>
      <c r="I200" s="56">
        <f>SUMIFS(ローデータ!$P$12:$P$1011,ローデータ!$B$12:$B$1011,1,ローデータ!$I$12:$I$1011,$B$14,ローデータ!$J$12:$J$1011,C200,ローデータ!$K$12:$K$1011,$B$21)</f>
        <v>0</v>
      </c>
      <c r="J200" s="56">
        <f>SUMIFS(ローデータ!$Q$12:$Q$1011,ローデータ!$B$12:$B$1011,1,ローデータ!$I$12:$I$1011,$B$14,ローデータ!$J$12:$J$1011,C200,ローデータ!$K$12:$K$1011,$B$21)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57">
        <v>3</v>
      </c>
      <c r="D201" s="304" t="s">
        <v>78</v>
      </c>
      <c r="E201" s="305"/>
      <c r="F201" s="95">
        <f>SUMIFS(ローデータ!$M$12:$M$1011,ローデータ!$B$12:$B$1011,1,ローデータ!$I$12:$I$1011,$B$14,ローデータ!$J$12:$J$1011,C201,ローデータ!$K$12:$K$1011,$B$21)</f>
        <v>0</v>
      </c>
      <c r="G201" s="56">
        <f>SUMIFS(ローデータ!$N$12:$N$1011,ローデータ!$B$12:$B$1011,1,ローデータ!$I$12:$I$1011,$B$14,ローデータ!$J$12:$J$1011,C201,ローデータ!$K$12:$K$1011,$B$21)</f>
        <v>0</v>
      </c>
      <c r="H201" s="56">
        <f>SUMIFS(ローデータ!$O$12:$O$1011,ローデータ!$B$12:$B$1011,1,ローデータ!$I$12:$I$1011,$B$14,ローデータ!$J$12:$J$1011,C201,ローデータ!$K$12:$K$1011,$B$21)</f>
        <v>0</v>
      </c>
      <c r="I201" s="56">
        <f>SUMIFS(ローデータ!$P$12:$P$1011,ローデータ!$B$12:$B$1011,1,ローデータ!$I$12:$I$1011,$B$14,ローデータ!$J$12:$J$1011,C201,ローデータ!$K$12:$K$1011,$B$21)</f>
        <v>0</v>
      </c>
      <c r="J201" s="56">
        <f>SUMIFS(ローデータ!$Q$12:$Q$1011,ローデータ!$B$12:$B$1011,1,ローデータ!$I$12:$I$1011,$B$14,ローデータ!$J$12:$J$1011,C201,ローデータ!$K$12:$K$1011,$B$21)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57">
        <v>4</v>
      </c>
      <c r="D202" s="304" t="s">
        <v>111</v>
      </c>
      <c r="E202" s="305"/>
      <c r="F202" s="95">
        <f>SUMIFS(ローデータ!$M$12:$M$1011,ローデータ!$B$12:$B$1011,1,ローデータ!$I$12:$I$1011,$B$14,ローデータ!$J$12:$J$1011,C202,ローデータ!$K$12:$K$1011,$B$21)</f>
        <v>0</v>
      </c>
      <c r="G202" s="56">
        <f>SUMIFS(ローデータ!$N$12:$N$1011,ローデータ!$B$12:$B$1011,1,ローデータ!$I$12:$I$1011,$B$14,ローデータ!$J$12:$J$1011,C202,ローデータ!$K$12:$K$1011,$B$21)</f>
        <v>0</v>
      </c>
      <c r="H202" s="56">
        <f>SUMIFS(ローデータ!$O$12:$O$1011,ローデータ!$B$12:$B$1011,1,ローデータ!$I$12:$I$1011,$B$14,ローデータ!$J$12:$J$1011,C202,ローデータ!$K$12:$K$1011,$B$21)</f>
        <v>0</v>
      </c>
      <c r="I202" s="56">
        <f>SUMIFS(ローデータ!$P$12:$P$1011,ローデータ!$B$12:$B$1011,1,ローデータ!$I$12:$I$1011,$B$14,ローデータ!$J$12:$J$1011,C202,ローデータ!$K$12:$K$1011,$B$21)</f>
        <v>0</v>
      </c>
      <c r="J202" s="56">
        <f>SUMIFS(ローデータ!$Q$12:$Q$1011,ローデータ!$B$12:$B$1011,1,ローデータ!$I$12:$I$1011,$B$14,ローデータ!$J$12:$J$1011,C202,ローデータ!$K$12:$K$1011,$B$21)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57">
        <v>5</v>
      </c>
      <c r="D203" s="304" t="s">
        <v>79</v>
      </c>
      <c r="E203" s="305"/>
      <c r="F203" s="95">
        <f>SUMIFS(ローデータ!$M$12:$M$1011,ローデータ!$B$12:$B$1011,1,ローデータ!$I$12:$I$1011,$B$14,ローデータ!$J$12:$J$1011,C203,ローデータ!$K$12:$K$1011,$B$21)</f>
        <v>0</v>
      </c>
      <c r="G203" s="56">
        <f>SUMIFS(ローデータ!$N$12:$N$1011,ローデータ!$B$12:$B$1011,1,ローデータ!$I$12:$I$1011,$B$14,ローデータ!$J$12:$J$1011,C203,ローデータ!$K$12:$K$1011,$B$21)</f>
        <v>0</v>
      </c>
      <c r="H203" s="56">
        <f>SUMIFS(ローデータ!$O$12:$O$1011,ローデータ!$B$12:$B$1011,1,ローデータ!$I$12:$I$1011,$B$14,ローデータ!$J$12:$J$1011,C203,ローデータ!$K$12:$K$1011,$B$21)</f>
        <v>0</v>
      </c>
      <c r="I203" s="56">
        <f>SUMIFS(ローデータ!$P$12:$P$1011,ローデータ!$B$12:$B$1011,1,ローデータ!$I$12:$I$1011,$B$14,ローデータ!$J$12:$J$1011,C203,ローデータ!$K$12:$K$1011,$B$21)</f>
        <v>0</v>
      </c>
      <c r="J203" s="56">
        <f>SUMIFS(ローデータ!$Q$12:$Q$1011,ローデータ!$B$12:$B$1011,1,ローデータ!$I$12:$I$1011,$B$14,ローデータ!$J$12:$J$1011,C203,ローデータ!$K$12:$K$1011,$B$21)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57">
        <v>6</v>
      </c>
      <c r="D204" s="304" t="s">
        <v>80</v>
      </c>
      <c r="E204" s="305"/>
      <c r="F204" s="95">
        <f>SUMIFS(ローデータ!$M$12:$M$1011,ローデータ!$B$12:$B$1011,1,ローデータ!$I$12:$I$1011,$B$14,ローデータ!$J$12:$J$1011,C204,ローデータ!$K$12:$K$1011,$B$21)</f>
        <v>0</v>
      </c>
      <c r="G204" s="56">
        <f>SUMIFS(ローデータ!$N$12:$N$1011,ローデータ!$B$12:$B$1011,1,ローデータ!$I$12:$I$1011,$B$14,ローデータ!$J$12:$J$1011,C204,ローデータ!$K$12:$K$1011,$B$21)</f>
        <v>0</v>
      </c>
      <c r="H204" s="56">
        <f>SUMIFS(ローデータ!$O$12:$O$1011,ローデータ!$B$12:$B$1011,1,ローデータ!$I$12:$I$1011,$B$14,ローデータ!$J$12:$J$1011,C204,ローデータ!$K$12:$K$1011,$B$21)</f>
        <v>0</v>
      </c>
      <c r="I204" s="56">
        <f>SUMIFS(ローデータ!$P$12:$P$1011,ローデータ!$B$12:$B$1011,1,ローデータ!$I$12:$I$1011,$B$14,ローデータ!$J$12:$J$1011,C204,ローデータ!$K$12:$K$1011,$B$21)</f>
        <v>0</v>
      </c>
      <c r="J204" s="56">
        <f>SUMIFS(ローデータ!$Q$12:$Q$1011,ローデータ!$B$12:$B$1011,1,ローデータ!$I$12:$I$1011,$B$14,ローデータ!$J$12:$J$1011,C204,ローデータ!$K$12:$K$1011,$B$21)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57">
        <v>7</v>
      </c>
      <c r="D205" s="304" t="s">
        <v>81</v>
      </c>
      <c r="E205" s="305"/>
      <c r="F205" s="95">
        <f>SUMIFS(ローデータ!$M$12:$M$1011,ローデータ!$B$12:$B$1011,1,ローデータ!$I$12:$I$1011,$B$14,ローデータ!$J$12:$J$1011,C205,ローデータ!$K$12:$K$1011,$B$21)</f>
        <v>0</v>
      </c>
      <c r="G205" s="56">
        <f>SUMIFS(ローデータ!$N$12:$N$1011,ローデータ!$B$12:$B$1011,1,ローデータ!$I$12:$I$1011,$B$14,ローデータ!$J$12:$J$1011,C205,ローデータ!$K$12:$K$1011,$B$21)</f>
        <v>0</v>
      </c>
      <c r="H205" s="56">
        <f>SUMIFS(ローデータ!$O$12:$O$1011,ローデータ!$B$12:$B$1011,1,ローデータ!$I$12:$I$1011,$B$14,ローデータ!$J$12:$J$1011,C205,ローデータ!$K$12:$K$1011,$B$21)</f>
        <v>0</v>
      </c>
      <c r="I205" s="56">
        <f>SUMIFS(ローデータ!$P$12:$P$1011,ローデータ!$B$12:$B$1011,1,ローデータ!$I$12:$I$1011,$B$14,ローデータ!$J$12:$J$1011,C205,ローデータ!$K$12:$K$1011,$B$21)</f>
        <v>0</v>
      </c>
      <c r="J205" s="56">
        <f>SUMIFS(ローデータ!$Q$12:$Q$1011,ローデータ!$B$12:$B$1011,1,ローデータ!$I$12:$I$1011,$B$14,ローデータ!$J$12:$J$1011,C205,ローデータ!$K$12:$K$1011,$B$21)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57">
        <v>8</v>
      </c>
      <c r="D206" s="304" t="s">
        <v>82</v>
      </c>
      <c r="E206" s="305"/>
      <c r="F206" s="95">
        <f>SUMIFS(ローデータ!$M$12:$M$1011,ローデータ!$B$12:$B$1011,1,ローデータ!$I$12:$I$1011,$B$14,ローデータ!$J$12:$J$1011,C206,ローデータ!$K$12:$K$1011,$B$21)</f>
        <v>0</v>
      </c>
      <c r="G206" s="56">
        <f>SUMIFS(ローデータ!$N$12:$N$1011,ローデータ!$B$12:$B$1011,1,ローデータ!$I$12:$I$1011,$B$14,ローデータ!$J$12:$J$1011,C206,ローデータ!$K$12:$K$1011,$B$21)</f>
        <v>0</v>
      </c>
      <c r="H206" s="56">
        <f>SUMIFS(ローデータ!$O$12:$O$1011,ローデータ!$B$12:$B$1011,1,ローデータ!$I$12:$I$1011,$B$14,ローデータ!$J$12:$J$1011,C206,ローデータ!$K$12:$K$1011,$B$21)</f>
        <v>0</v>
      </c>
      <c r="I206" s="56">
        <f>SUMIFS(ローデータ!$P$12:$P$1011,ローデータ!$B$12:$B$1011,1,ローデータ!$I$12:$I$1011,$B$14,ローデータ!$J$12:$J$1011,C206,ローデータ!$K$12:$K$1011,$B$21)</f>
        <v>0</v>
      </c>
      <c r="J206" s="56">
        <f>SUMIFS(ローデータ!$Q$12:$Q$1011,ローデータ!$B$12:$B$1011,1,ローデータ!$I$12:$I$1011,$B$14,ローデータ!$J$12:$J$1011,C206,ローデータ!$K$12:$K$1011,$B$21)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57">
        <v>9</v>
      </c>
      <c r="D207" s="304" t="s">
        <v>83</v>
      </c>
      <c r="E207" s="305"/>
      <c r="F207" s="95">
        <f>SUMIFS(ローデータ!$M$12:$M$1011,ローデータ!$B$12:$B$1011,1,ローデータ!$I$12:$I$1011,$B$14,ローデータ!$J$12:$J$1011,C207,ローデータ!$K$12:$K$1011,$B$21)</f>
        <v>0</v>
      </c>
      <c r="G207" s="56">
        <f>SUMIFS(ローデータ!$N$12:$N$1011,ローデータ!$B$12:$B$1011,1,ローデータ!$I$12:$I$1011,$B$14,ローデータ!$J$12:$J$1011,C207,ローデータ!$K$12:$K$1011,$B$21)</f>
        <v>0</v>
      </c>
      <c r="H207" s="56">
        <f>SUMIFS(ローデータ!$O$12:$O$1011,ローデータ!$B$12:$B$1011,1,ローデータ!$I$12:$I$1011,$B$14,ローデータ!$J$12:$J$1011,C207,ローデータ!$K$12:$K$1011,$B$21)</f>
        <v>0</v>
      </c>
      <c r="I207" s="56">
        <f>SUMIFS(ローデータ!$P$12:$P$1011,ローデータ!$B$12:$B$1011,1,ローデータ!$I$12:$I$1011,$B$14,ローデータ!$J$12:$J$1011,C207,ローデータ!$K$12:$K$1011,$B$21)</f>
        <v>0</v>
      </c>
      <c r="J207" s="56">
        <f>SUMIFS(ローデータ!$Q$12:$Q$1011,ローデータ!$B$12:$B$1011,1,ローデータ!$I$12:$I$1011,$B$14,ローデータ!$J$12:$J$1011,C207,ローデータ!$K$12:$K$1011,$B$21)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57">
        <v>10</v>
      </c>
      <c r="D208" s="304" t="s">
        <v>112</v>
      </c>
      <c r="E208" s="305"/>
      <c r="F208" s="95">
        <f>SUMIFS(ローデータ!$M$12:$M$1011,ローデータ!$B$12:$B$1011,1,ローデータ!$I$12:$I$1011,$B$14,ローデータ!$J$12:$J$1011,C208,ローデータ!$K$12:$K$1011,$B$21)</f>
        <v>0</v>
      </c>
      <c r="G208" s="56">
        <f>SUMIFS(ローデータ!$N$12:$N$1011,ローデータ!$B$12:$B$1011,1,ローデータ!$I$12:$I$1011,$B$14,ローデータ!$J$12:$J$1011,C208,ローデータ!$K$12:$K$1011,$B$21)</f>
        <v>0</v>
      </c>
      <c r="H208" s="56">
        <f>SUMIFS(ローデータ!$O$12:$O$1011,ローデータ!$B$12:$B$1011,1,ローデータ!$I$12:$I$1011,$B$14,ローデータ!$J$12:$J$1011,C208,ローデータ!$K$12:$K$1011,$B$21)</f>
        <v>0</v>
      </c>
      <c r="I208" s="56">
        <f>SUMIFS(ローデータ!$P$12:$P$1011,ローデータ!$B$12:$B$1011,1,ローデータ!$I$12:$I$1011,$B$14,ローデータ!$J$12:$J$1011,C208,ローデータ!$K$12:$K$1011,$B$21)</f>
        <v>0</v>
      </c>
      <c r="J208" s="56">
        <f>SUMIFS(ローデータ!$Q$12:$Q$1011,ローデータ!$B$12:$B$1011,1,ローデータ!$I$12:$I$1011,$B$14,ローデータ!$J$12:$J$1011,C208,ローデータ!$K$12:$K$1011,$B$21)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57">
        <v>11</v>
      </c>
      <c r="D209" s="304" t="s">
        <v>84</v>
      </c>
      <c r="E209" s="305"/>
      <c r="F209" s="95">
        <f>SUMIFS(ローデータ!$M$12:$M$1011,ローデータ!$B$12:$B$1011,1,ローデータ!$I$12:$I$1011,$B$14,ローデータ!$J$12:$J$1011,C209,ローデータ!$K$12:$K$1011,$B$21)</f>
        <v>0</v>
      </c>
      <c r="G209" s="56">
        <f>SUMIFS(ローデータ!$N$12:$N$1011,ローデータ!$B$12:$B$1011,1,ローデータ!$I$12:$I$1011,$B$14,ローデータ!$J$12:$J$1011,C209,ローデータ!$K$12:$K$1011,$B$21)</f>
        <v>0</v>
      </c>
      <c r="H209" s="56">
        <f>SUMIFS(ローデータ!$O$12:$O$1011,ローデータ!$B$12:$B$1011,1,ローデータ!$I$12:$I$1011,$B$14,ローデータ!$J$12:$J$1011,C209,ローデータ!$K$12:$K$1011,$B$21)</f>
        <v>0</v>
      </c>
      <c r="I209" s="56">
        <f>SUMIFS(ローデータ!$P$12:$P$1011,ローデータ!$B$12:$B$1011,1,ローデータ!$I$12:$I$1011,$B$14,ローデータ!$J$12:$J$1011,C209,ローデータ!$K$12:$K$1011,$B$21)</f>
        <v>0</v>
      </c>
      <c r="J209" s="56">
        <f>SUMIFS(ローデータ!$Q$12:$Q$1011,ローデータ!$B$12:$B$1011,1,ローデータ!$I$12:$I$1011,$B$14,ローデータ!$J$12:$J$1011,C209,ローデータ!$K$12:$K$1011,$B$21)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27</v>
      </c>
      <c r="G210" s="95">
        <f t="shared" ref="G210:I210" si="19">SUM(G198:G209)</f>
        <v>124</v>
      </c>
      <c r="H210" s="95">
        <f>SUM(H198:H209)</f>
        <v>50</v>
      </c>
      <c r="I210" s="95">
        <f t="shared" si="19"/>
        <v>35</v>
      </c>
      <c r="J210" s="95">
        <f>SUM(J198:J209)</f>
        <v>1</v>
      </c>
      <c r="K210" s="119">
        <f t="shared" si="18"/>
        <v>237</v>
      </c>
      <c r="L210" s="9"/>
    </row>
    <row r="211" spans="1:18" ht="14.1" customHeight="1" x14ac:dyDescent="0.15">
      <c r="A211" s="165" t="s">
        <v>162</v>
      </c>
      <c r="B211" s="40" t="s">
        <v>220</v>
      </c>
      <c r="C211" s="165"/>
      <c r="D211" s="165"/>
      <c r="E211" s="16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6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54">
        <v>1</v>
      </c>
      <c r="G214" s="154">
        <v>2</v>
      </c>
      <c r="H214" s="15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60" t="s">
        <v>68</v>
      </c>
      <c r="G215" s="160" t="s">
        <v>67</v>
      </c>
      <c r="H215" s="160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COUNTIFS(ローデータ!$B$12:$B$1011,1,ローデータ!$I$12:$I$1011,$C$14,ローデータ!$K$12:$K$1011,$D$21,ローデータ!$S$12:$S$1011,F214)</f>
        <v>89</v>
      </c>
      <c r="G216" s="56">
        <f>COUNTIFS(ローデータ!$B$12:$B$1011,1,ローデータ!$I$12:$I$1011,$C$14,ローデータ!$K$12:$K$1011,$D$21,ローデータ!$S$12:$S$1011,G214)</f>
        <v>0</v>
      </c>
      <c r="H216" s="56">
        <f>COUNTIFS(ローデータ!$B$12:$B$1011,1,ローデータ!$I$12:$I$1011,$C$14,ローデータ!$K$12:$K$1011,$D$21,ローデータ!$S$12:$S$1011,H214)</f>
        <v>2</v>
      </c>
      <c r="I216" s="56">
        <f>SUM(F216:H216)</f>
        <v>91</v>
      </c>
    </row>
    <row r="217" spans="1:18" ht="14.1" customHeight="1" x14ac:dyDescent="0.15">
      <c r="A217" s="311"/>
      <c r="B217" s="316" t="s">
        <v>87</v>
      </c>
      <c r="C217" s="157">
        <v>1</v>
      </c>
      <c r="D217" s="304" t="s">
        <v>76</v>
      </c>
      <c r="E217" s="305"/>
      <c r="F217" s="56">
        <f>COUNTIFS(ローデータ!$B$12:$B$1011,1,ローデータ!$I$12:$I$1011,$B$14,ローデータ!$J$12:$J$1011,C217,ローデータ!$K$12:$K$1011,$D$21,ローデータ!$S$12:$S$1011,$F$214)</f>
        <v>0</v>
      </c>
      <c r="G217" s="56">
        <f>COUNTIFS(ローデータ!$B$12:$B$1011,1,ローデータ!$I$12:$I$1011,$B$14,ローデータ!$J$12:$J$1011,C217,ローデータ!$K$12:$K$1011,$D$21,ローデータ!$S$12:$S$1011,$G$214)</f>
        <v>0</v>
      </c>
      <c r="H217" s="56">
        <f>COUNTIFS(ローデータ!$B$12:$B$1011,1,ローデータ!$I$12:$I$1011,$B$14,ローデータ!$J$12:$J$1011,C217,ローデータ!$K$12:$K$1011,$D$21,ローデータ!$S$12:$S$1011,$H$214)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57">
        <v>2</v>
      </c>
      <c r="D218" s="304" t="s">
        <v>77</v>
      </c>
      <c r="E218" s="305"/>
      <c r="F218" s="56">
        <f>COUNTIFS(ローデータ!$B$12:$B$1011,1,ローデータ!$I$12:$I$1011,$B$14,ローデータ!$J$12:$J$1011,C218,ローデータ!$K$12:$K$1011,$D$21,ローデータ!$S$12:$S$1011,$F$214)</f>
        <v>1</v>
      </c>
      <c r="G218" s="56">
        <f>COUNTIFS(ローデータ!$B$12:$B$1011,1,ローデータ!$I$12:$I$1011,$B$14,ローデータ!$J$12:$J$1011,C218,ローデータ!$K$12:$K$1011,$D$21,ローデータ!$S$12:$S$1011,$G$214)</f>
        <v>0</v>
      </c>
      <c r="H218" s="56">
        <f>COUNTIFS(ローデータ!$B$12:$B$1011,1,ローデータ!$I$12:$I$1011,$B$14,ローデータ!$J$12:$J$1011,C218,ローデータ!$K$12:$K$1011,$D$21,ローデータ!$S$12:$S$1011,$H$214)</f>
        <v>0</v>
      </c>
      <c r="I218" s="56">
        <f t="shared" si="20"/>
        <v>1</v>
      </c>
    </row>
    <row r="219" spans="1:18" ht="14.1" customHeight="1" x14ac:dyDescent="0.15">
      <c r="A219" s="311"/>
      <c r="B219" s="317"/>
      <c r="C219" s="157">
        <v>3</v>
      </c>
      <c r="D219" s="304" t="s">
        <v>78</v>
      </c>
      <c r="E219" s="305"/>
      <c r="F219" s="56">
        <f>COUNTIFS(ローデータ!$B$12:$B$1011,1,ローデータ!$I$12:$I$1011,$B$14,ローデータ!$J$12:$J$1011,C219,ローデータ!$K$12:$K$1011,$D$21,ローデータ!$S$12:$S$1011,$F$214)</f>
        <v>0</v>
      </c>
      <c r="G219" s="56">
        <f>COUNTIFS(ローデータ!$B$12:$B$1011,1,ローデータ!$I$12:$I$1011,$B$14,ローデータ!$J$12:$J$1011,C219,ローデータ!$K$12:$K$1011,$D$21,ローデータ!$S$12:$S$1011,$G$214)</f>
        <v>0</v>
      </c>
      <c r="H219" s="56">
        <f>COUNTIFS(ローデータ!$B$12:$B$1011,1,ローデータ!$I$12:$I$1011,$B$14,ローデータ!$J$12:$J$1011,C219,ローデータ!$K$12:$K$1011,$D$21,ローデータ!$S$12:$S$1011,$H$214)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57">
        <v>4</v>
      </c>
      <c r="D220" s="304" t="s">
        <v>111</v>
      </c>
      <c r="E220" s="305"/>
      <c r="F220" s="56">
        <f>COUNTIFS(ローデータ!$B$12:$B$1011,1,ローデータ!$I$12:$I$1011,$B$14,ローデータ!$J$12:$J$1011,C220,ローデータ!$K$12:$K$1011,$D$21,ローデータ!$S$12:$S$1011,$F$214)</f>
        <v>0</v>
      </c>
      <c r="G220" s="56">
        <f>COUNTIFS(ローデータ!$B$12:$B$1011,1,ローデータ!$I$12:$I$1011,$B$14,ローデータ!$J$12:$J$1011,C220,ローデータ!$K$12:$K$1011,$D$21,ローデータ!$S$12:$S$1011,$G$214)</f>
        <v>0</v>
      </c>
      <c r="H220" s="56">
        <f>COUNTIFS(ローデータ!$B$12:$B$1011,1,ローデータ!$I$12:$I$1011,$B$14,ローデータ!$J$12:$J$1011,C220,ローデータ!$K$12:$K$1011,$D$21,ローデータ!$S$12:$S$1011,$H$214)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57">
        <v>5</v>
      </c>
      <c r="D221" s="304" t="s">
        <v>79</v>
      </c>
      <c r="E221" s="305"/>
      <c r="F221" s="56">
        <f>COUNTIFS(ローデータ!$B$12:$B$1011,1,ローデータ!$I$12:$I$1011,$B$14,ローデータ!$J$12:$J$1011,C221,ローデータ!$K$12:$K$1011,$D$21,ローデータ!$S$12:$S$1011,$F$214)</f>
        <v>0</v>
      </c>
      <c r="G221" s="56">
        <f>COUNTIFS(ローデータ!$B$12:$B$1011,1,ローデータ!$I$12:$I$1011,$B$14,ローデータ!$J$12:$J$1011,C221,ローデータ!$K$12:$K$1011,$D$21,ローデータ!$S$12:$S$1011,$G$214)</f>
        <v>0</v>
      </c>
      <c r="H221" s="56">
        <f>COUNTIFS(ローデータ!$B$12:$B$1011,1,ローデータ!$I$12:$I$1011,$B$14,ローデータ!$J$12:$J$1011,C221,ローデータ!$K$12:$K$1011,$D$21,ローデータ!$S$12:$S$1011,$H$214)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57">
        <v>6</v>
      </c>
      <c r="D222" s="304" t="s">
        <v>80</v>
      </c>
      <c r="E222" s="305"/>
      <c r="F222" s="56">
        <f>COUNTIFS(ローデータ!$B$12:$B$1011,1,ローデータ!$I$12:$I$1011,$B$14,ローデータ!$J$12:$J$1011,C222,ローデータ!$K$12:$K$1011,$D$21,ローデータ!$S$12:$S$1011,$F$214)</f>
        <v>0</v>
      </c>
      <c r="G222" s="56">
        <f>COUNTIFS(ローデータ!$B$12:$B$1011,1,ローデータ!$I$12:$I$1011,$B$14,ローデータ!$J$12:$J$1011,C222,ローデータ!$K$12:$K$1011,$D$21,ローデータ!$S$12:$S$1011,$G$214)</f>
        <v>0</v>
      </c>
      <c r="H222" s="56">
        <f>COUNTIFS(ローデータ!$B$12:$B$1011,1,ローデータ!$I$12:$I$1011,$B$14,ローデータ!$J$12:$J$1011,C222,ローデータ!$K$12:$K$1011,$D$21,ローデータ!$S$12:$S$1011,$H$214)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57">
        <v>7</v>
      </c>
      <c r="D223" s="304" t="s">
        <v>81</v>
      </c>
      <c r="E223" s="305"/>
      <c r="F223" s="56">
        <f>COUNTIFS(ローデータ!$B$12:$B$1011,1,ローデータ!$I$12:$I$1011,$B$14,ローデータ!$J$12:$J$1011,C223,ローデータ!$K$12:$K$1011,$D$21,ローデータ!$S$12:$S$1011,$F$214)</f>
        <v>0</v>
      </c>
      <c r="G223" s="56">
        <f>COUNTIFS(ローデータ!$B$12:$B$1011,1,ローデータ!$I$12:$I$1011,$B$14,ローデータ!$J$12:$J$1011,C223,ローデータ!$K$12:$K$1011,$D$21,ローデータ!$S$12:$S$1011,$G$214)</f>
        <v>0</v>
      </c>
      <c r="H223" s="56">
        <f>COUNTIFS(ローデータ!$B$12:$B$1011,1,ローデータ!$I$12:$I$1011,$B$14,ローデータ!$J$12:$J$1011,C223,ローデータ!$K$12:$K$1011,$D$21,ローデータ!$S$12:$S$1011,$H$214)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57">
        <v>8</v>
      </c>
      <c r="D224" s="304" t="s">
        <v>82</v>
      </c>
      <c r="E224" s="305"/>
      <c r="F224" s="56">
        <f>COUNTIFS(ローデータ!$B$12:$B$1011,1,ローデータ!$I$12:$I$1011,$B$14,ローデータ!$J$12:$J$1011,C224,ローデータ!$K$12:$K$1011,$D$21,ローデータ!$S$12:$S$1011,$F$214)</f>
        <v>0</v>
      </c>
      <c r="G224" s="56">
        <f>COUNTIFS(ローデータ!$B$12:$B$1011,1,ローデータ!$I$12:$I$1011,$B$14,ローデータ!$J$12:$J$1011,C224,ローデータ!$K$12:$K$1011,$D$21,ローデータ!$S$12:$S$1011,$G$214)</f>
        <v>0</v>
      </c>
      <c r="H224" s="56">
        <f>COUNTIFS(ローデータ!$B$12:$B$1011,1,ローデータ!$I$12:$I$1011,$B$14,ローデータ!$J$12:$J$1011,C224,ローデータ!$K$12:$K$1011,$D$21,ローデータ!$S$12:$S$1011,$H$214)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57">
        <v>9</v>
      </c>
      <c r="D225" s="304" t="s">
        <v>83</v>
      </c>
      <c r="E225" s="305"/>
      <c r="F225" s="56">
        <f>COUNTIFS(ローデータ!$B$12:$B$1011,1,ローデータ!$I$12:$I$1011,$B$14,ローデータ!$J$12:$J$1011,C225,ローデータ!$K$12:$K$1011,$D$21,ローデータ!$S$12:$S$1011,$F$214)</f>
        <v>0</v>
      </c>
      <c r="G225" s="56">
        <f>COUNTIFS(ローデータ!$B$12:$B$1011,1,ローデータ!$I$12:$I$1011,$B$14,ローデータ!$J$12:$J$1011,C225,ローデータ!$K$12:$K$1011,$D$21,ローデータ!$S$12:$S$1011,$G$214)</f>
        <v>0</v>
      </c>
      <c r="H225" s="56">
        <f>COUNTIFS(ローデータ!$B$12:$B$1011,1,ローデータ!$I$12:$I$1011,$B$14,ローデータ!$J$12:$J$1011,C225,ローデータ!$K$12:$K$1011,$D$21,ローデータ!$S$12:$S$1011,$H$214)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57">
        <v>10</v>
      </c>
      <c r="D226" s="304" t="s">
        <v>112</v>
      </c>
      <c r="E226" s="305"/>
      <c r="F226" s="56">
        <f>COUNTIFS(ローデータ!$B$12:$B$1011,1,ローデータ!$I$12:$I$1011,$B$14,ローデータ!$J$12:$J$1011,C226,ローデータ!$K$12:$K$1011,$D$21,ローデータ!$S$12:$S$1011,$F$214)</f>
        <v>0</v>
      </c>
      <c r="G226" s="56">
        <f>COUNTIFS(ローデータ!$B$12:$B$1011,1,ローデータ!$I$12:$I$1011,$B$14,ローデータ!$J$12:$J$1011,C226,ローデータ!$K$12:$K$1011,$D$21,ローデータ!$S$12:$S$1011,$G$214)</f>
        <v>0</v>
      </c>
      <c r="H226" s="56">
        <f>COUNTIFS(ローデータ!$B$12:$B$1011,1,ローデータ!$I$12:$I$1011,$B$14,ローデータ!$J$12:$J$1011,C226,ローデータ!$K$12:$K$1011,$D$21,ローデータ!$S$12:$S$1011,$H$214)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57">
        <v>11</v>
      </c>
      <c r="D227" s="304" t="s">
        <v>84</v>
      </c>
      <c r="E227" s="305"/>
      <c r="F227" s="56">
        <f>COUNTIFS(ローデータ!$B$12:$B$1011,1,ローデータ!$I$12:$I$1011,$B$14,ローデータ!$J$12:$J$1011,C227,ローデータ!$K$12:$K$1011,$D$21,ローデータ!$S$12:$S$1011,$F$214)</f>
        <v>0</v>
      </c>
      <c r="G227" s="56">
        <f>COUNTIFS(ローデータ!$B$12:$B$1011,1,ローデータ!$I$12:$I$1011,$B$14,ローデータ!$J$12:$J$1011,C227,ローデータ!$K$12:$K$1011,$D$21,ローデータ!$S$12:$S$1011,$G$214)</f>
        <v>0</v>
      </c>
      <c r="H227" s="56">
        <f>COUNTIFS(ローデータ!$B$12:$B$1011,1,ローデータ!$I$12:$I$1011,$B$14,ローデータ!$J$12:$J$1011,C227,ローデータ!$K$12:$K$1011,$D$21,ローデータ!$S$12:$S$1011,$H$214)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90</v>
      </c>
      <c r="G228" s="56">
        <f>SUM(G216:G227)</f>
        <v>0</v>
      </c>
      <c r="H228" s="56">
        <f>SUM(H216:H227)</f>
        <v>2</v>
      </c>
      <c r="I228" s="56">
        <f t="shared" si="20"/>
        <v>92</v>
      </c>
    </row>
    <row r="229" spans="1:14" ht="14.1" customHeight="1" x14ac:dyDescent="0.15">
      <c r="A229" s="165"/>
      <c r="B229" s="165"/>
      <c r="C229" s="165"/>
      <c r="D229" s="165"/>
      <c r="E229" s="165"/>
      <c r="F229" s="9"/>
      <c r="G229" s="9"/>
      <c r="H229" s="9"/>
      <c r="I229" s="9"/>
    </row>
    <row r="230" spans="1:14" ht="14.1" customHeight="1" x14ac:dyDescent="0.15">
      <c r="A230" s="166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SUMIFS(ローデータ!T12:T1011,ローデータ!$B$12:$B$1011,1,ローデータ!$I$12:$I$1011,$C$14,ローデータ!$K$12:$K$1011,$D$21)</f>
        <v>8</v>
      </c>
      <c r="G234" s="90">
        <f>SUMIFS(ローデータ!U12:U1011,ローデータ!$B$12:$B$1011,1,ローデータ!$I$12:$I$1011,$C$14,ローデータ!$K$12:$K$1011,$D$21)</f>
        <v>40</v>
      </c>
      <c r="H234" s="90">
        <f>SUMIFS(ローデータ!V12:V1011,ローデータ!$B$12:$B$1011,1,ローデータ!$I$12:$I$1011,$C$14,ローデータ!$K$12:$K$1011,$D$21)</f>
        <v>5</v>
      </c>
      <c r="I234" s="90">
        <f>SUMIFS(ローデータ!W12:W1011,ローデータ!$B$12:$B$1011,1,ローデータ!$I$12:$I$1011,$C$14,ローデータ!$K$12:$K$1011,$D$21)</f>
        <v>0</v>
      </c>
      <c r="J234" s="90">
        <f>SUMIFS(ローデータ!X12:X1011,ローデータ!$B$12:$B$1011,1,ローデータ!$I$12:$I$1011,$C$14,ローデータ!$K$12:$K$1011,$D$21)</f>
        <v>22</v>
      </c>
      <c r="K234" s="90">
        <f>SUMIFS(ローデータ!Y12:Y1011,ローデータ!$B$12:$B$1011,1,ローデータ!$I$12:$I$1011,$C$14,ローデータ!$K$12:$K$1011,$D$21)</f>
        <v>49</v>
      </c>
      <c r="L234" s="90">
        <f>SUMIFS(ローデータ!Z12:Z1011,ローデータ!$B$12:$B$1011,1,ローデータ!$I$12:$I$1011,$C$14,ローデータ!$K$12:$K$1011,$D$21)</f>
        <v>1</v>
      </c>
      <c r="M234" s="56">
        <f t="shared" ref="M234:M246" si="21">SUM(F234:L234)</f>
        <v>125</v>
      </c>
    </row>
    <row r="235" spans="1:14" ht="14.1" customHeight="1" x14ac:dyDescent="0.15">
      <c r="A235" s="311"/>
      <c r="B235" s="316" t="s">
        <v>87</v>
      </c>
      <c r="C235" s="157">
        <v>1</v>
      </c>
      <c r="D235" s="304" t="s">
        <v>76</v>
      </c>
      <c r="E235" s="305"/>
      <c r="F235" s="95">
        <f>SUMIFS(ローデータ!$T$12:$T$1011,ローデータ!$B$12:$B$1011,1,ローデータ!$I$12:$I$1011,$B$14,ローデータ!$J$12:$J$1011,C235,ローデータ!$K$12:$K$1011,$D$21)</f>
        <v>0</v>
      </c>
      <c r="G235" s="95">
        <f>SUMIFS(ローデータ!$U$12:$U$1011,ローデータ!$B$12:$B$1011,1,ローデータ!$I$12:$I$1011,$B$14,ローデータ!$J$12:$J$1011,C235,ローデータ!$K$12:$K$1011,$D$21)</f>
        <v>0</v>
      </c>
      <c r="H235" s="95">
        <f>SUMIFS(ローデータ!$V$12:$V$1011,ローデータ!$B$12:$B$1011,1,ローデータ!$I$12:$I$1011,$B$14,ローデータ!$J$12:$J$1011,C235,ローデータ!$K$12:$K$1011,$D$21)</f>
        <v>0</v>
      </c>
      <c r="I235" s="95">
        <f>SUMIFS(ローデータ!$W$12:$W$1011,ローデータ!$B$12:$B$1011,1,ローデータ!$I$12:$I$1011,$B$14,ローデータ!$J$12:$J$1011,C235,ローデータ!$K$12:$K$1011,$D$21)</f>
        <v>0</v>
      </c>
      <c r="J235" s="95">
        <f>SUMIFS(ローデータ!$X$12:$X$1011,ローデータ!$B$12:$B$1011,1,ローデータ!$I$12:$I$1011,$B$14,ローデータ!$J$12:$J$1011,C235,ローデータ!$K$12:$K$1011,$D$21)</f>
        <v>0</v>
      </c>
      <c r="K235" s="95">
        <f>SUMIFS(ローデータ!$Y$12:$Y$1011,ローデータ!$B$12:$B$1011,1,ローデータ!$I$12:$I$1011,$B$14,ローデータ!$J$12:$J$1011,C235,ローデータ!$K$12:$K$1011,$D$21)</f>
        <v>0</v>
      </c>
      <c r="L235" s="95">
        <f>SUMIFS(ローデータ!$Z$12:$Z$1011,ローデータ!$B$12:$B$1011,1,ローデータ!$I$12:$I$1011,$B$14,ローデータ!$J$12:$J$1011,C235,ローデータ!$K$12:$K$1011,$D$21)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57">
        <v>2</v>
      </c>
      <c r="D236" s="304" t="s">
        <v>77</v>
      </c>
      <c r="E236" s="305"/>
      <c r="F236" s="95">
        <f>SUMIFS(ローデータ!$T$12:$T$1011,ローデータ!$B$12:$B$1011,1,ローデータ!$I$12:$I$1011,$B$14,ローデータ!$J$12:$J$1011,C236,ローデータ!$K$12:$K$1011,$D$21)</f>
        <v>0</v>
      </c>
      <c r="G236" s="95">
        <f>SUMIFS(ローデータ!$U$12:$U$1011,ローデータ!$B$12:$B$1011,1,ローデータ!$I$12:$I$1011,$B$14,ローデータ!$J$12:$J$1011,C236,ローデータ!$K$12:$K$1011,$D$21)</f>
        <v>1</v>
      </c>
      <c r="H236" s="95">
        <f>SUMIFS(ローデータ!$V$12:$V$1011,ローデータ!$B$12:$B$1011,1,ローデータ!$I$12:$I$1011,$B$14,ローデータ!$J$12:$J$1011,C236,ローデータ!$K$12:$K$1011,$D$21)</f>
        <v>0</v>
      </c>
      <c r="I236" s="95">
        <f>SUMIFS(ローデータ!$W$12:$W$1011,ローデータ!$B$12:$B$1011,1,ローデータ!$I$12:$I$1011,$B$14,ローデータ!$J$12:$J$1011,C236,ローデータ!$K$12:$K$1011,$D$21)</f>
        <v>0</v>
      </c>
      <c r="J236" s="95">
        <f>SUMIFS(ローデータ!$X$12:$X$1011,ローデータ!$B$12:$B$1011,1,ローデータ!$I$12:$I$1011,$B$14,ローデータ!$J$12:$J$1011,C236,ローデータ!$K$12:$K$1011,$D$21)</f>
        <v>1</v>
      </c>
      <c r="K236" s="95">
        <f>SUMIFS(ローデータ!$Y$12:$Y$1011,ローデータ!$B$12:$B$1011,1,ローデータ!$I$12:$I$1011,$B$14,ローデータ!$J$12:$J$1011,C236,ローデータ!$K$12:$K$1011,$D$21)</f>
        <v>0</v>
      </c>
      <c r="L236" s="95">
        <f>SUMIFS(ローデータ!$Z$12:$Z$1011,ローデータ!$B$12:$B$1011,1,ローデータ!$I$12:$I$1011,$B$14,ローデータ!$J$12:$J$1011,C236,ローデータ!$K$12:$K$1011,$D$21)</f>
        <v>0</v>
      </c>
      <c r="M236" s="56">
        <f t="shared" si="21"/>
        <v>2</v>
      </c>
    </row>
    <row r="237" spans="1:14" ht="14.1" customHeight="1" x14ac:dyDescent="0.15">
      <c r="A237" s="311"/>
      <c r="B237" s="317"/>
      <c r="C237" s="157">
        <v>3</v>
      </c>
      <c r="D237" s="304" t="s">
        <v>78</v>
      </c>
      <c r="E237" s="305"/>
      <c r="F237" s="95">
        <f>SUMIFS(ローデータ!$T$12:$T$1011,ローデータ!$B$12:$B$1011,1,ローデータ!$I$12:$I$1011,$B$14,ローデータ!$J$12:$J$1011,C237,ローデータ!$K$12:$K$1011,$D$21)</f>
        <v>0</v>
      </c>
      <c r="G237" s="95">
        <f>SUMIFS(ローデータ!$U$12:$U$1011,ローデータ!$B$12:$B$1011,1,ローデータ!$I$12:$I$1011,$B$14,ローデータ!$J$12:$J$1011,C237,ローデータ!$K$12:$K$1011,$D$21)</f>
        <v>0</v>
      </c>
      <c r="H237" s="95">
        <f>SUMIFS(ローデータ!$V$12:$V$1011,ローデータ!$B$12:$B$1011,1,ローデータ!$I$12:$I$1011,$B$14,ローデータ!$J$12:$J$1011,C237,ローデータ!$K$12:$K$1011,$D$21)</f>
        <v>0</v>
      </c>
      <c r="I237" s="95">
        <f>SUMIFS(ローデータ!$W$12:$W$1011,ローデータ!$B$12:$B$1011,1,ローデータ!$I$12:$I$1011,$B$14,ローデータ!$J$12:$J$1011,C237,ローデータ!$K$12:$K$1011,$D$21)</f>
        <v>0</v>
      </c>
      <c r="J237" s="95">
        <f>SUMIFS(ローデータ!$X$12:$X$1011,ローデータ!$B$12:$B$1011,1,ローデータ!$I$12:$I$1011,$B$14,ローデータ!$J$12:$J$1011,C237,ローデータ!$K$12:$K$1011,$D$21)</f>
        <v>0</v>
      </c>
      <c r="K237" s="95">
        <f>SUMIFS(ローデータ!$Y$12:$Y$1011,ローデータ!$B$12:$B$1011,1,ローデータ!$I$12:$I$1011,$B$14,ローデータ!$J$12:$J$1011,C237,ローデータ!$K$12:$K$1011,$D$21)</f>
        <v>0</v>
      </c>
      <c r="L237" s="95">
        <f>SUMIFS(ローデータ!$Z$12:$Z$1011,ローデータ!$B$12:$B$1011,1,ローデータ!$I$12:$I$1011,$B$14,ローデータ!$J$12:$J$1011,C237,ローデータ!$K$12:$K$1011,$D$21)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57">
        <v>4</v>
      </c>
      <c r="D238" s="304" t="s">
        <v>111</v>
      </c>
      <c r="E238" s="305"/>
      <c r="F238" s="95">
        <f>SUMIFS(ローデータ!$T$12:$T$1011,ローデータ!$B$12:$B$1011,1,ローデータ!$I$12:$I$1011,$B$14,ローデータ!$J$12:$J$1011,C238,ローデータ!$K$12:$K$1011,$D$21)</f>
        <v>0</v>
      </c>
      <c r="G238" s="95">
        <f>SUMIFS(ローデータ!$U$12:$U$1011,ローデータ!$B$12:$B$1011,1,ローデータ!$I$12:$I$1011,$B$14,ローデータ!$J$12:$J$1011,C238,ローデータ!$K$12:$K$1011,$D$21)</f>
        <v>0</v>
      </c>
      <c r="H238" s="95">
        <f>SUMIFS(ローデータ!$V$12:$V$1011,ローデータ!$B$12:$B$1011,1,ローデータ!$I$12:$I$1011,$B$14,ローデータ!$J$12:$J$1011,C238,ローデータ!$K$12:$K$1011,$D$21)</f>
        <v>0</v>
      </c>
      <c r="I238" s="95">
        <f>SUMIFS(ローデータ!$W$12:$W$1011,ローデータ!$B$12:$B$1011,1,ローデータ!$I$12:$I$1011,$B$14,ローデータ!$J$12:$J$1011,C238,ローデータ!$K$12:$K$1011,$D$21)</f>
        <v>0</v>
      </c>
      <c r="J238" s="95">
        <f>SUMIFS(ローデータ!$X$12:$X$1011,ローデータ!$B$12:$B$1011,1,ローデータ!$I$12:$I$1011,$B$14,ローデータ!$J$12:$J$1011,C238,ローデータ!$K$12:$K$1011,$D$21)</f>
        <v>0</v>
      </c>
      <c r="K238" s="95">
        <f>SUMIFS(ローデータ!$Y$12:$Y$1011,ローデータ!$B$12:$B$1011,1,ローデータ!$I$12:$I$1011,$B$14,ローデータ!$J$12:$J$1011,C238,ローデータ!$K$12:$K$1011,$D$21)</f>
        <v>0</v>
      </c>
      <c r="L238" s="95">
        <f>SUMIFS(ローデータ!$Z$12:$Z$1011,ローデータ!$B$12:$B$1011,1,ローデータ!$I$12:$I$1011,$B$14,ローデータ!$J$12:$J$1011,C238,ローデータ!$K$12:$K$1011,$D$21)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57">
        <v>5</v>
      </c>
      <c r="D239" s="304" t="s">
        <v>79</v>
      </c>
      <c r="E239" s="305"/>
      <c r="F239" s="95">
        <f>SUMIFS(ローデータ!$T$12:$T$1011,ローデータ!$B$12:$B$1011,1,ローデータ!$I$12:$I$1011,$B$14,ローデータ!$J$12:$J$1011,C239,ローデータ!$K$12:$K$1011,$D$21)</f>
        <v>0</v>
      </c>
      <c r="G239" s="95">
        <f>SUMIFS(ローデータ!$U$12:$U$1011,ローデータ!$B$12:$B$1011,1,ローデータ!$I$12:$I$1011,$B$14,ローデータ!$J$12:$J$1011,C239,ローデータ!$K$12:$K$1011,$D$21)</f>
        <v>0</v>
      </c>
      <c r="H239" s="95">
        <f>SUMIFS(ローデータ!$V$12:$V$1011,ローデータ!$B$12:$B$1011,1,ローデータ!$I$12:$I$1011,$B$14,ローデータ!$J$12:$J$1011,C239,ローデータ!$K$12:$K$1011,$D$21)</f>
        <v>0</v>
      </c>
      <c r="I239" s="95">
        <f>SUMIFS(ローデータ!$W$12:$W$1011,ローデータ!$B$12:$B$1011,1,ローデータ!$I$12:$I$1011,$B$14,ローデータ!$J$12:$J$1011,C239,ローデータ!$K$12:$K$1011,$D$21)</f>
        <v>0</v>
      </c>
      <c r="J239" s="95">
        <f>SUMIFS(ローデータ!$X$12:$X$1011,ローデータ!$B$12:$B$1011,1,ローデータ!$I$12:$I$1011,$B$14,ローデータ!$J$12:$J$1011,C239,ローデータ!$K$12:$K$1011,$D$21)</f>
        <v>0</v>
      </c>
      <c r="K239" s="95">
        <f>SUMIFS(ローデータ!$Y$12:$Y$1011,ローデータ!$B$12:$B$1011,1,ローデータ!$I$12:$I$1011,$B$14,ローデータ!$J$12:$J$1011,C239,ローデータ!$K$12:$K$1011,$D$21)</f>
        <v>0</v>
      </c>
      <c r="L239" s="95">
        <f>SUMIFS(ローデータ!$Z$12:$Z$1011,ローデータ!$B$12:$B$1011,1,ローデータ!$I$12:$I$1011,$B$14,ローデータ!$J$12:$J$1011,C239,ローデータ!$K$12:$K$1011,$D$21)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57">
        <v>6</v>
      </c>
      <c r="D240" s="304" t="s">
        <v>80</v>
      </c>
      <c r="E240" s="305"/>
      <c r="F240" s="95">
        <f>SUMIFS(ローデータ!$T$12:$T$1011,ローデータ!$B$12:$B$1011,1,ローデータ!$I$12:$I$1011,$B$14,ローデータ!$J$12:$J$1011,C240,ローデータ!$K$12:$K$1011,$D$21)</f>
        <v>0</v>
      </c>
      <c r="G240" s="95">
        <f>SUMIFS(ローデータ!$U$12:$U$1011,ローデータ!$B$12:$B$1011,1,ローデータ!$I$12:$I$1011,$B$14,ローデータ!$J$12:$J$1011,C240,ローデータ!$K$12:$K$1011,$D$21)</f>
        <v>0</v>
      </c>
      <c r="H240" s="95">
        <f>SUMIFS(ローデータ!$V$12:$V$1011,ローデータ!$B$12:$B$1011,1,ローデータ!$I$12:$I$1011,$B$14,ローデータ!$J$12:$J$1011,C240,ローデータ!$K$12:$K$1011,$D$21)</f>
        <v>0</v>
      </c>
      <c r="I240" s="95">
        <f>SUMIFS(ローデータ!$W$12:$W$1011,ローデータ!$B$12:$B$1011,1,ローデータ!$I$12:$I$1011,$B$14,ローデータ!$J$12:$J$1011,C240,ローデータ!$K$12:$K$1011,$D$21)</f>
        <v>0</v>
      </c>
      <c r="J240" s="95">
        <f>SUMIFS(ローデータ!$X$12:$X$1011,ローデータ!$B$12:$B$1011,1,ローデータ!$I$12:$I$1011,$B$14,ローデータ!$J$12:$J$1011,C240,ローデータ!$K$12:$K$1011,$D$21)</f>
        <v>0</v>
      </c>
      <c r="K240" s="95">
        <f>SUMIFS(ローデータ!$Y$12:$Y$1011,ローデータ!$B$12:$B$1011,1,ローデータ!$I$12:$I$1011,$B$14,ローデータ!$J$12:$J$1011,C240,ローデータ!$K$12:$K$1011,$D$21)</f>
        <v>0</v>
      </c>
      <c r="L240" s="95">
        <f>SUMIFS(ローデータ!$Z$12:$Z$1011,ローデータ!$B$12:$B$1011,1,ローデータ!$I$12:$I$1011,$B$14,ローデータ!$J$12:$J$1011,C240,ローデータ!$K$12:$K$1011,$D$21)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57">
        <v>7</v>
      </c>
      <c r="D241" s="304" t="s">
        <v>81</v>
      </c>
      <c r="E241" s="305"/>
      <c r="F241" s="95">
        <f>SUMIFS(ローデータ!$T$12:$T$1011,ローデータ!$B$12:$B$1011,1,ローデータ!$I$12:$I$1011,$B$14,ローデータ!$J$12:$J$1011,C241,ローデータ!$K$12:$K$1011,$D$21)</f>
        <v>0</v>
      </c>
      <c r="G241" s="95">
        <f>SUMIFS(ローデータ!$U$12:$U$1011,ローデータ!$B$12:$B$1011,1,ローデータ!$I$12:$I$1011,$B$14,ローデータ!$J$12:$J$1011,C241,ローデータ!$K$12:$K$1011,$D$21)</f>
        <v>0</v>
      </c>
      <c r="H241" s="95">
        <f>SUMIFS(ローデータ!$V$12:$V$1011,ローデータ!$B$12:$B$1011,1,ローデータ!$I$12:$I$1011,$B$14,ローデータ!$J$12:$J$1011,C241,ローデータ!$K$12:$K$1011,$D$21)</f>
        <v>0</v>
      </c>
      <c r="I241" s="95">
        <f>SUMIFS(ローデータ!$W$12:$W$1011,ローデータ!$B$12:$B$1011,1,ローデータ!$I$12:$I$1011,$B$14,ローデータ!$J$12:$J$1011,C241,ローデータ!$K$12:$K$1011,$D$21)</f>
        <v>0</v>
      </c>
      <c r="J241" s="95">
        <f>SUMIFS(ローデータ!$X$12:$X$1011,ローデータ!$B$12:$B$1011,1,ローデータ!$I$12:$I$1011,$B$14,ローデータ!$J$12:$J$1011,C241,ローデータ!$K$12:$K$1011,$D$21)</f>
        <v>0</v>
      </c>
      <c r="K241" s="95">
        <f>SUMIFS(ローデータ!$Y$12:$Y$1011,ローデータ!$B$12:$B$1011,1,ローデータ!$I$12:$I$1011,$B$14,ローデータ!$J$12:$J$1011,C241,ローデータ!$K$12:$K$1011,$D$21)</f>
        <v>0</v>
      </c>
      <c r="L241" s="95">
        <f>SUMIFS(ローデータ!$Z$12:$Z$1011,ローデータ!$B$12:$B$1011,1,ローデータ!$I$12:$I$1011,$B$14,ローデータ!$J$12:$J$1011,C241,ローデータ!$K$12:$K$1011,$D$21)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57">
        <v>8</v>
      </c>
      <c r="D242" s="304" t="s">
        <v>82</v>
      </c>
      <c r="E242" s="305"/>
      <c r="F242" s="95">
        <f>SUMIFS(ローデータ!$T$12:$T$1011,ローデータ!$B$12:$B$1011,1,ローデータ!$I$12:$I$1011,$B$14,ローデータ!$J$12:$J$1011,C242,ローデータ!$K$12:$K$1011,$D$21)</f>
        <v>0</v>
      </c>
      <c r="G242" s="95">
        <f>SUMIFS(ローデータ!$U$12:$U$1011,ローデータ!$B$12:$B$1011,1,ローデータ!$I$12:$I$1011,$B$14,ローデータ!$J$12:$J$1011,C242,ローデータ!$K$12:$K$1011,$D$21)</f>
        <v>0</v>
      </c>
      <c r="H242" s="95">
        <f>SUMIFS(ローデータ!$V$12:$V$1011,ローデータ!$B$12:$B$1011,1,ローデータ!$I$12:$I$1011,$B$14,ローデータ!$J$12:$J$1011,C242,ローデータ!$K$12:$K$1011,$D$21)</f>
        <v>0</v>
      </c>
      <c r="I242" s="95">
        <f>SUMIFS(ローデータ!$W$12:$W$1011,ローデータ!$B$12:$B$1011,1,ローデータ!$I$12:$I$1011,$B$14,ローデータ!$J$12:$J$1011,C242,ローデータ!$K$12:$K$1011,$D$21)</f>
        <v>0</v>
      </c>
      <c r="J242" s="95">
        <f>SUMIFS(ローデータ!$X$12:$X$1011,ローデータ!$B$12:$B$1011,1,ローデータ!$I$12:$I$1011,$B$14,ローデータ!$J$12:$J$1011,C242,ローデータ!$K$12:$K$1011,$D$21)</f>
        <v>0</v>
      </c>
      <c r="K242" s="95">
        <f>SUMIFS(ローデータ!$Y$12:$Y$1011,ローデータ!$B$12:$B$1011,1,ローデータ!$I$12:$I$1011,$B$14,ローデータ!$J$12:$J$1011,C242,ローデータ!$K$12:$K$1011,$D$21)</f>
        <v>0</v>
      </c>
      <c r="L242" s="95">
        <f>SUMIFS(ローデータ!$Z$12:$Z$1011,ローデータ!$B$12:$B$1011,1,ローデータ!$I$12:$I$1011,$B$14,ローデータ!$J$12:$J$1011,C242,ローデータ!$K$12:$K$1011,$D$21)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57">
        <v>9</v>
      </c>
      <c r="D243" s="304" t="s">
        <v>83</v>
      </c>
      <c r="E243" s="305"/>
      <c r="F243" s="95">
        <f>SUMIFS(ローデータ!$T$12:$T$1011,ローデータ!$B$12:$B$1011,1,ローデータ!$I$12:$I$1011,$B$14,ローデータ!$J$12:$J$1011,C243,ローデータ!$K$12:$K$1011,$D$21)</f>
        <v>0</v>
      </c>
      <c r="G243" s="95">
        <f>SUMIFS(ローデータ!$U$12:$U$1011,ローデータ!$B$12:$B$1011,1,ローデータ!$I$12:$I$1011,$B$14,ローデータ!$J$12:$J$1011,C243,ローデータ!$K$12:$K$1011,$D$21)</f>
        <v>0</v>
      </c>
      <c r="H243" s="95">
        <f>SUMIFS(ローデータ!$V$12:$V$1011,ローデータ!$B$12:$B$1011,1,ローデータ!$I$12:$I$1011,$B$14,ローデータ!$J$12:$J$1011,C243,ローデータ!$K$12:$K$1011,$D$21)</f>
        <v>0</v>
      </c>
      <c r="I243" s="95">
        <f>SUMIFS(ローデータ!$W$12:$W$1011,ローデータ!$B$12:$B$1011,1,ローデータ!$I$12:$I$1011,$B$14,ローデータ!$J$12:$J$1011,C243,ローデータ!$K$12:$K$1011,$D$21)</f>
        <v>0</v>
      </c>
      <c r="J243" s="95">
        <f>SUMIFS(ローデータ!$X$12:$X$1011,ローデータ!$B$12:$B$1011,1,ローデータ!$I$12:$I$1011,$B$14,ローデータ!$J$12:$J$1011,C243,ローデータ!$K$12:$K$1011,$D$21)</f>
        <v>0</v>
      </c>
      <c r="K243" s="95">
        <f>SUMIFS(ローデータ!$Y$12:$Y$1011,ローデータ!$B$12:$B$1011,1,ローデータ!$I$12:$I$1011,$B$14,ローデータ!$J$12:$J$1011,C243,ローデータ!$K$12:$K$1011,$D$21)</f>
        <v>0</v>
      </c>
      <c r="L243" s="95">
        <f>SUMIFS(ローデータ!$Z$12:$Z$1011,ローデータ!$B$12:$B$1011,1,ローデータ!$I$12:$I$1011,$B$14,ローデータ!$J$12:$J$1011,C243,ローデータ!$K$12:$K$1011,$D$21)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57">
        <v>10</v>
      </c>
      <c r="D244" s="304" t="s">
        <v>112</v>
      </c>
      <c r="E244" s="305"/>
      <c r="F244" s="95">
        <f>SUMIFS(ローデータ!$T$12:$T$1011,ローデータ!$B$12:$B$1011,1,ローデータ!$I$12:$I$1011,$B$14,ローデータ!$J$12:$J$1011,C244,ローデータ!$K$12:$K$1011,$D$21)</f>
        <v>0</v>
      </c>
      <c r="G244" s="95">
        <f>SUMIFS(ローデータ!$U$12:$U$1011,ローデータ!$B$12:$B$1011,1,ローデータ!$I$12:$I$1011,$B$14,ローデータ!$J$12:$J$1011,C244,ローデータ!$K$12:$K$1011,$D$21)</f>
        <v>0</v>
      </c>
      <c r="H244" s="95">
        <f>SUMIFS(ローデータ!$V$12:$V$1011,ローデータ!$B$12:$B$1011,1,ローデータ!$I$12:$I$1011,$B$14,ローデータ!$J$12:$J$1011,C244,ローデータ!$K$12:$K$1011,$D$21)</f>
        <v>0</v>
      </c>
      <c r="I244" s="95">
        <f>SUMIFS(ローデータ!$W$12:$W$1011,ローデータ!$B$12:$B$1011,1,ローデータ!$I$12:$I$1011,$B$14,ローデータ!$J$12:$J$1011,C244,ローデータ!$K$12:$K$1011,$D$21)</f>
        <v>0</v>
      </c>
      <c r="J244" s="95">
        <f>SUMIFS(ローデータ!$X$12:$X$1011,ローデータ!$B$12:$B$1011,1,ローデータ!$I$12:$I$1011,$B$14,ローデータ!$J$12:$J$1011,C244,ローデータ!$K$12:$K$1011,$D$21)</f>
        <v>0</v>
      </c>
      <c r="K244" s="95">
        <f>SUMIFS(ローデータ!$Y$12:$Y$1011,ローデータ!$B$12:$B$1011,1,ローデータ!$I$12:$I$1011,$B$14,ローデータ!$J$12:$J$1011,C244,ローデータ!$K$12:$K$1011,$D$21)</f>
        <v>0</v>
      </c>
      <c r="L244" s="95">
        <f>SUMIFS(ローデータ!$Z$12:$Z$1011,ローデータ!$B$12:$B$1011,1,ローデータ!$I$12:$I$1011,$B$14,ローデータ!$J$12:$J$1011,C244,ローデータ!$K$12:$K$1011,$D$21)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57">
        <v>11</v>
      </c>
      <c r="D245" s="304" t="s">
        <v>84</v>
      </c>
      <c r="E245" s="305"/>
      <c r="F245" s="95">
        <f>SUMIFS(ローデータ!$T$12:$T$1011,ローデータ!$B$12:$B$1011,1,ローデータ!$I$12:$I$1011,$B$14,ローデータ!$J$12:$J$1011,C245,ローデータ!$K$12:$K$1011,$D$21)</f>
        <v>0</v>
      </c>
      <c r="G245" s="95">
        <f>SUMIFS(ローデータ!$U$12:$U$1011,ローデータ!$B$12:$B$1011,1,ローデータ!$I$12:$I$1011,$B$14,ローデータ!$J$12:$J$1011,C245,ローデータ!$K$12:$K$1011,$D$21)</f>
        <v>0</v>
      </c>
      <c r="H245" s="95">
        <f>SUMIFS(ローデータ!$V$12:$V$1011,ローデータ!$B$12:$B$1011,1,ローデータ!$I$12:$I$1011,$B$14,ローデータ!$J$12:$J$1011,C245,ローデータ!$K$12:$K$1011,$D$21)</f>
        <v>0</v>
      </c>
      <c r="I245" s="95">
        <f>SUMIFS(ローデータ!$W$12:$W$1011,ローデータ!$B$12:$B$1011,1,ローデータ!$I$12:$I$1011,$B$14,ローデータ!$J$12:$J$1011,C245,ローデータ!$K$12:$K$1011,$D$21)</f>
        <v>0</v>
      </c>
      <c r="J245" s="95">
        <f>SUMIFS(ローデータ!$X$12:$X$1011,ローデータ!$B$12:$B$1011,1,ローデータ!$I$12:$I$1011,$B$14,ローデータ!$J$12:$J$1011,C245,ローデータ!$K$12:$K$1011,$D$21)</f>
        <v>0</v>
      </c>
      <c r="K245" s="95">
        <f>SUMIFS(ローデータ!$Y$12:$Y$1011,ローデータ!$B$12:$B$1011,1,ローデータ!$I$12:$I$1011,$B$14,ローデータ!$J$12:$J$1011,C245,ローデータ!$K$12:$K$1011,$D$21)</f>
        <v>0</v>
      </c>
      <c r="L245" s="95">
        <f>SUMIFS(ローデータ!$Z$12:$Z$1011,ローデータ!$B$12:$B$1011,1,ローデータ!$I$12:$I$1011,$B$14,ローデータ!$J$12:$J$1011,C245,ローデータ!$K$12:$K$1011,$D$21)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8</v>
      </c>
      <c r="G246" s="95">
        <f t="shared" ref="G246:L246" si="22">SUM(G234:G245)</f>
        <v>41</v>
      </c>
      <c r="H246" s="95">
        <f t="shared" si="22"/>
        <v>5</v>
      </c>
      <c r="I246" s="95">
        <f>SUM(I234:I245)</f>
        <v>0</v>
      </c>
      <c r="J246" s="95">
        <f t="shared" si="22"/>
        <v>23</v>
      </c>
      <c r="K246" s="95">
        <f>SUM(K234:K245)</f>
        <v>49</v>
      </c>
      <c r="L246" s="95">
        <f t="shared" si="22"/>
        <v>1</v>
      </c>
      <c r="M246" s="56">
        <f t="shared" si="21"/>
        <v>127</v>
      </c>
    </row>
    <row r="247" spans="1:17" ht="14.1" customHeight="1" x14ac:dyDescent="0.15">
      <c r="A247" s="165"/>
      <c r="B247" s="165"/>
      <c r="C247" s="165"/>
      <c r="D247" s="165"/>
      <c r="E247" s="16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6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66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17</v>
      </c>
      <c r="G250" s="261"/>
      <c r="H250" s="261"/>
      <c r="I250" s="261"/>
      <c r="J250" s="262"/>
      <c r="K250" s="263" t="s">
        <v>51</v>
      </c>
      <c r="L250" s="266" t="s">
        <v>14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COUNTIFS(ローデータ!$B$12:$B$1011,1,ローデータ!$I$12:$I$1011,$C$14,ローデータ!$K$12:$K$1011,$F$21,ローデータ!$L$12:$L$1011,F251)</f>
        <v>41</v>
      </c>
      <c r="G254" s="56">
        <f>COUNTIFS(ローデータ!$B$12:$B$1011,1,ローデータ!$I$12:$I$1011,$C$14,ローデータ!$K$12:$K$1011,$F$21,ローデータ!$L$12:$L$1011,G251)</f>
        <v>5</v>
      </c>
      <c r="H254" s="56">
        <f>COUNTIFS(ローデータ!$B$12:$B$1011,1,ローデータ!$I$12:$I$1011,$C$14,ローデータ!$K$12:$K$1011,$F$21,ローデータ!$L$12:$L$1011,H251)</f>
        <v>0</v>
      </c>
      <c r="I254" s="56">
        <f>COUNTIFS(ローデータ!$B$12:$B$1011,1,ローデータ!$I$12:$I$1011,$C$14,ローデータ!$K$12:$K$1011,$F$21,ローデータ!$L$12:$L$1011,I251)</f>
        <v>0</v>
      </c>
      <c r="J254" s="56">
        <f>COUNTIFS(ローデータ!$B$12:$B$1011,1,ローデータ!$I$12:$I$1011,$C$14,ローデータ!$K$12:$K$1011,$F$21,ローデータ!$L$12:$L$1011,J251)</f>
        <v>0</v>
      </c>
      <c r="K254" s="120">
        <f t="shared" ref="K254:K266" si="23">SUM(F254:J254)</f>
        <v>46</v>
      </c>
      <c r="L254" s="56">
        <f>COUNTIFS(ローデータ!$B$12:$B$1011,1,ローデータ!$I$12:$I$1011,$C$14,ローデータ!$K$12:$K$1011,$F$21,ローデータ!$S$12:$S$1011,L251)</f>
        <v>41</v>
      </c>
      <c r="M254" s="56">
        <f>COUNTIFS(ローデータ!$B$12:$B$1011,1,ローデータ!$I$12:$I$1011,$C$14,ローデータ!$K$12:$K$1011,$F$21,ローデータ!$S$12:$S$1011,M251)</f>
        <v>5</v>
      </c>
      <c r="N254" s="56">
        <f>COUNTIFS(ローデータ!$B$12:$B$1011,1,ローデータ!$I$12:$I$1011,$C$14,ローデータ!$K$12:$K$1011,$F$21,ローデータ!$S$12:$S$1011,N251)</f>
        <v>0</v>
      </c>
      <c r="O254" s="56">
        <f>SUM(L254:N254)</f>
        <v>46</v>
      </c>
    </row>
    <row r="255" spans="1:17" ht="14.1" customHeight="1" x14ac:dyDescent="0.15">
      <c r="A255" s="341"/>
      <c r="B255" s="343" t="s">
        <v>87</v>
      </c>
      <c r="C255" s="157">
        <v>1</v>
      </c>
      <c r="D255" s="304" t="s">
        <v>76</v>
      </c>
      <c r="E255" s="308"/>
      <c r="F255" s="56">
        <f>COUNTIFS(ローデータ!$B$12:$B$1011,1,ローデータ!$I$12:$I$1011,$B$14,ローデータ!$J$12:$J$1011,C255,ローデータ!$K$12:$K$1011,$F$21,ローデータ!$L$12:$L$1011,$F$251)</f>
        <v>0</v>
      </c>
      <c r="G255" s="56">
        <f>COUNTIFS(ローデータ!$B$12:$B$1011,1,ローデータ!$I$12:$I$1011,$B$14,ローデータ!$J$12:$J$1011,C255,ローデータ!$K$12:$K$1011,$F$21,ローデータ!$L$12:$L$1011,$G$251)</f>
        <v>0</v>
      </c>
      <c r="H255" s="56">
        <f>COUNTIFS(ローデータ!$B$12:$B$1011,1,ローデータ!$I$12:$I$1011,$B$14,ローデータ!$J$12:$J$1011,C255,ローデータ!$K$12:$K$1011,$F$21,ローデータ!$L$12:$L$1011,$H$251)</f>
        <v>0</v>
      </c>
      <c r="I255" s="56">
        <f>COUNTIFS(ローデータ!$B$12:$B$1011,1,ローデータ!$I$12:$I$1011,$B$14,ローデータ!$J$12:$J$1011,C255,ローデータ!$K$12:$K$1011,$F$21,ローデータ!$L$12:$L$1011,$I$251)</f>
        <v>0</v>
      </c>
      <c r="J255" s="56">
        <f>COUNTIFS(ローデータ!$B$12:$B$1011,1,ローデータ!$I$12:$I$1011,$B$14,ローデータ!$J$12:$J$1011,C255,ローデータ!$K$12:$K$1011,$F$21,ローデータ!$L$12:$L$1011,$J$251)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COUNTIFS(ローデータ!$B$12:$B$1011,1,ローデータ!$I$12:$I$1011,$B$14,ローデータ!$J$12:$J$1011,C255,ローデータ!$K$12:$K$1011,$F$21,ローデータ!$S$12:$S$1011,$L$251)</f>
        <v>0</v>
      </c>
      <c r="M255" s="56">
        <f>COUNTIFS(ローデータ!$B$12:$B$1011,1,ローデータ!$I$12:$I$1011,$B$14,ローデータ!$J$12:$J$1011,C255,ローデータ!$K$12:$K$1011,$F$21,ローデータ!$S$12:$S$1011,$M$251)</f>
        <v>0</v>
      </c>
      <c r="N255" s="56">
        <f>COUNTIFS(ローデータ!$B$12:$B$1011,1,ローデータ!$I$12:$I$1011,$B$14,ローデータ!$J$12:$J$1011,C255,ローデータ!$K$12:$K$1011,$F$21,ローデータ!$S$12:$S$1011,$N$251)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57">
        <v>2</v>
      </c>
      <c r="D256" s="304" t="s">
        <v>77</v>
      </c>
      <c r="E256" s="308"/>
      <c r="F256" s="56">
        <f>COUNTIFS(ローデータ!$B$12:$B$1011,1,ローデータ!$I$12:$I$1011,$B$14,ローデータ!$J$12:$J$1011,C256,ローデータ!$K$12:$K$1011,$F$21,ローデータ!$L$12:$L$1011,$F$251)</f>
        <v>0</v>
      </c>
      <c r="G256" s="56">
        <f>COUNTIFS(ローデータ!$B$12:$B$1011,1,ローデータ!$I$12:$I$1011,$B$14,ローデータ!$J$12:$J$1011,C256,ローデータ!$K$12:$K$1011,$F$21,ローデータ!$L$12:$L$1011,$G$251)</f>
        <v>0</v>
      </c>
      <c r="H256" s="56">
        <f>COUNTIFS(ローデータ!$B$12:$B$1011,1,ローデータ!$I$12:$I$1011,$B$14,ローデータ!$J$12:$J$1011,C256,ローデータ!$K$12:$K$1011,$F$21,ローデータ!$L$12:$L$1011,$H$251)</f>
        <v>0</v>
      </c>
      <c r="I256" s="56">
        <f>COUNTIFS(ローデータ!$B$12:$B$1011,1,ローデータ!$I$12:$I$1011,$B$14,ローデータ!$J$12:$J$1011,C256,ローデータ!$K$12:$K$1011,$F$21,ローデータ!$L$12:$L$1011,$I$251)</f>
        <v>0</v>
      </c>
      <c r="J256" s="56">
        <f>COUNTIFS(ローデータ!$B$12:$B$1011,1,ローデータ!$I$12:$I$1011,$B$14,ローデータ!$J$12:$J$1011,C256,ローデータ!$K$12:$K$1011,$F$21,ローデータ!$L$12:$L$1011,$J$251)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COUNTIFS(ローデータ!$B$12:$B$1011,1,ローデータ!$I$12:$I$1011,$B$14,ローデータ!$J$12:$J$1011,C256,ローデータ!$K$12:$K$1011,$F$21,ローデータ!$S$12:$S$1011,$L$251)</f>
        <v>0</v>
      </c>
      <c r="M256" s="56">
        <f>COUNTIFS(ローデータ!$B$12:$B$1011,1,ローデータ!$I$12:$I$1011,$B$14,ローデータ!$J$12:$J$1011,C256,ローデータ!$K$12:$K$1011,$F$21,ローデータ!$S$12:$S$1011,$M$251)</f>
        <v>0</v>
      </c>
      <c r="N256" s="56">
        <f>COUNTIFS(ローデータ!$B$12:$B$1011,1,ローデータ!$I$12:$I$1011,$B$14,ローデータ!$J$12:$J$1011,C256,ローデータ!$K$12:$K$1011,$F$21,ローデータ!$S$12:$S$1011,$N$251)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57">
        <v>3</v>
      </c>
      <c r="D257" s="304" t="s">
        <v>78</v>
      </c>
      <c r="E257" s="308"/>
      <c r="F257" s="56">
        <f>COUNTIFS(ローデータ!$B$12:$B$1011,1,ローデータ!$I$12:$I$1011,$B$14,ローデータ!$J$12:$J$1011,C257,ローデータ!$K$12:$K$1011,$F$21,ローデータ!$L$12:$L$1011,$F$251)</f>
        <v>0</v>
      </c>
      <c r="G257" s="56">
        <f>COUNTIFS(ローデータ!$B$12:$B$1011,1,ローデータ!$I$12:$I$1011,$B$14,ローデータ!$J$12:$J$1011,C257,ローデータ!$K$12:$K$1011,$F$21,ローデータ!$L$12:$L$1011,$G$251)</f>
        <v>0</v>
      </c>
      <c r="H257" s="56">
        <f>COUNTIFS(ローデータ!$B$12:$B$1011,1,ローデータ!$I$12:$I$1011,$B$14,ローデータ!$J$12:$J$1011,C257,ローデータ!$K$12:$K$1011,$F$21,ローデータ!$L$12:$L$1011,$H$251)</f>
        <v>0</v>
      </c>
      <c r="I257" s="56">
        <f>COUNTIFS(ローデータ!$B$12:$B$1011,1,ローデータ!$I$12:$I$1011,$B$14,ローデータ!$J$12:$J$1011,C257,ローデータ!$K$12:$K$1011,$F$21,ローデータ!$L$12:$L$1011,$I$251)</f>
        <v>0</v>
      </c>
      <c r="J257" s="56">
        <f>COUNTIFS(ローデータ!$B$12:$B$1011,1,ローデータ!$I$12:$I$1011,$B$14,ローデータ!$J$12:$J$1011,C257,ローデータ!$K$12:$K$1011,$F$21,ローデータ!$L$12:$L$1011,$J$251)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COUNTIFS(ローデータ!$B$12:$B$1011,1,ローデータ!$I$12:$I$1011,$B$14,ローデータ!$J$12:$J$1011,C257,ローデータ!$K$12:$K$1011,$F$21,ローデータ!$S$12:$S$1011,$L$251)</f>
        <v>0</v>
      </c>
      <c r="M257" s="56">
        <f>COUNTIFS(ローデータ!$B$12:$B$1011,1,ローデータ!$I$12:$I$1011,$B$14,ローデータ!$J$12:$J$1011,C257,ローデータ!$K$12:$K$1011,$F$21,ローデータ!$S$12:$S$1011,$M$251)</f>
        <v>0</v>
      </c>
      <c r="N257" s="56">
        <f>COUNTIFS(ローデータ!$B$12:$B$1011,1,ローデータ!$I$12:$I$1011,$B$14,ローデータ!$J$12:$J$1011,C257,ローデータ!$K$12:$K$1011,$F$21,ローデータ!$S$12:$S$1011,$N$251)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57">
        <v>4</v>
      </c>
      <c r="D258" s="304" t="s">
        <v>111</v>
      </c>
      <c r="E258" s="305"/>
      <c r="F258" s="56">
        <f>COUNTIFS(ローデータ!$B$12:$B$1011,1,ローデータ!$I$12:$I$1011,$B$14,ローデータ!$J$12:$J$1011,C258,ローデータ!$K$12:$K$1011,$F$21,ローデータ!$L$12:$L$1011,$F$251)</f>
        <v>0</v>
      </c>
      <c r="G258" s="56">
        <f>COUNTIFS(ローデータ!$B$12:$B$1011,1,ローデータ!$I$12:$I$1011,$B$14,ローデータ!$J$12:$J$1011,C258,ローデータ!$K$12:$K$1011,$F$21,ローデータ!$L$12:$L$1011,$G$251)</f>
        <v>0</v>
      </c>
      <c r="H258" s="56">
        <f>COUNTIFS(ローデータ!$B$12:$B$1011,1,ローデータ!$I$12:$I$1011,$B$14,ローデータ!$J$12:$J$1011,C258,ローデータ!$K$12:$K$1011,$F$21,ローデータ!$L$12:$L$1011,$H$251)</f>
        <v>0</v>
      </c>
      <c r="I258" s="56">
        <f>COUNTIFS(ローデータ!$B$12:$B$1011,1,ローデータ!$I$12:$I$1011,$B$14,ローデータ!$J$12:$J$1011,C258,ローデータ!$K$12:$K$1011,$F$21,ローデータ!$L$12:$L$1011,$I$251)</f>
        <v>0</v>
      </c>
      <c r="J258" s="56">
        <f>COUNTIFS(ローデータ!$B$12:$B$1011,1,ローデータ!$I$12:$I$1011,$B$14,ローデータ!$J$12:$J$1011,C258,ローデータ!$K$12:$K$1011,$F$21,ローデータ!$L$12:$L$1011,$J$251)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COUNTIFS(ローデータ!$B$12:$B$1011,1,ローデータ!$I$12:$I$1011,$B$14,ローデータ!$J$12:$J$1011,C258,ローデータ!$K$12:$K$1011,$F$21,ローデータ!$S$12:$S$1011,$L$251)</f>
        <v>0</v>
      </c>
      <c r="M258" s="56">
        <f>COUNTIFS(ローデータ!$B$12:$B$1011,1,ローデータ!$I$12:$I$1011,$B$14,ローデータ!$J$12:$J$1011,C258,ローデータ!$K$12:$K$1011,$F$21,ローデータ!$S$12:$S$1011,$M$251)</f>
        <v>0</v>
      </c>
      <c r="N258" s="56">
        <f>COUNTIFS(ローデータ!$B$12:$B$1011,1,ローデータ!$I$12:$I$1011,$B$14,ローデータ!$J$12:$J$1011,C258,ローデータ!$K$12:$K$1011,$F$21,ローデータ!$S$12:$S$1011,$N$251)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57">
        <v>5</v>
      </c>
      <c r="D259" s="304" t="s">
        <v>79</v>
      </c>
      <c r="E259" s="308"/>
      <c r="F259" s="56">
        <f>COUNTIFS(ローデータ!$B$12:$B$1011,1,ローデータ!$I$12:$I$1011,$B$14,ローデータ!$J$12:$J$1011,C259,ローデータ!$K$12:$K$1011,$F$21,ローデータ!$L$12:$L$1011,$F$251)</f>
        <v>0</v>
      </c>
      <c r="G259" s="56">
        <f>COUNTIFS(ローデータ!$B$12:$B$1011,1,ローデータ!$I$12:$I$1011,$B$14,ローデータ!$J$12:$J$1011,C259,ローデータ!$K$12:$K$1011,$F$21,ローデータ!$L$12:$L$1011,$G$251)</f>
        <v>0</v>
      </c>
      <c r="H259" s="56">
        <f>COUNTIFS(ローデータ!$B$12:$B$1011,1,ローデータ!$I$12:$I$1011,$B$14,ローデータ!$J$12:$J$1011,C259,ローデータ!$K$12:$K$1011,$F$21,ローデータ!$L$12:$L$1011,$H$251)</f>
        <v>0</v>
      </c>
      <c r="I259" s="56">
        <f>COUNTIFS(ローデータ!$B$12:$B$1011,1,ローデータ!$I$12:$I$1011,$B$14,ローデータ!$J$12:$J$1011,C259,ローデータ!$K$12:$K$1011,$F$21,ローデータ!$L$12:$L$1011,$I$251)</f>
        <v>0</v>
      </c>
      <c r="J259" s="56">
        <f>COUNTIFS(ローデータ!$B$12:$B$1011,1,ローデータ!$I$12:$I$1011,$B$14,ローデータ!$J$12:$J$1011,C259,ローデータ!$K$12:$K$1011,$F$21,ローデータ!$L$12:$L$1011,$J$251)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COUNTIFS(ローデータ!$B$12:$B$1011,1,ローデータ!$I$12:$I$1011,$B$14,ローデータ!$J$12:$J$1011,C259,ローデータ!$K$12:$K$1011,$F$21,ローデータ!$S$12:$S$1011,$L$251)</f>
        <v>0</v>
      </c>
      <c r="M259" s="56">
        <f>COUNTIFS(ローデータ!$B$12:$B$1011,1,ローデータ!$I$12:$I$1011,$B$14,ローデータ!$J$12:$J$1011,C259,ローデータ!$K$12:$K$1011,$F$21,ローデータ!$S$12:$S$1011,$M$251)</f>
        <v>0</v>
      </c>
      <c r="N259" s="56">
        <f>COUNTIFS(ローデータ!$B$12:$B$1011,1,ローデータ!$I$12:$I$1011,$B$14,ローデータ!$J$12:$J$1011,C259,ローデータ!$K$12:$K$1011,$F$21,ローデータ!$S$12:$S$1011,$N$251)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57">
        <v>6</v>
      </c>
      <c r="D260" s="304" t="s">
        <v>80</v>
      </c>
      <c r="E260" s="308"/>
      <c r="F260" s="56">
        <f>COUNTIFS(ローデータ!$B$12:$B$1011,1,ローデータ!$I$12:$I$1011,$B$14,ローデータ!$J$12:$J$1011,C260,ローデータ!$K$12:$K$1011,$F$21,ローデータ!$L$12:$L$1011,$F$251)</f>
        <v>0</v>
      </c>
      <c r="G260" s="56">
        <f>COUNTIFS(ローデータ!$B$12:$B$1011,1,ローデータ!$I$12:$I$1011,$B$14,ローデータ!$J$12:$J$1011,C260,ローデータ!$K$12:$K$1011,$F$21,ローデータ!$L$12:$L$1011,$G$251)</f>
        <v>0</v>
      </c>
      <c r="H260" s="56">
        <f>COUNTIFS(ローデータ!$B$12:$B$1011,1,ローデータ!$I$12:$I$1011,$B$14,ローデータ!$J$12:$J$1011,C260,ローデータ!$K$12:$K$1011,$F$21,ローデータ!$L$12:$L$1011,$H$251)</f>
        <v>0</v>
      </c>
      <c r="I260" s="56">
        <f>COUNTIFS(ローデータ!$B$12:$B$1011,1,ローデータ!$I$12:$I$1011,$B$14,ローデータ!$J$12:$J$1011,C260,ローデータ!$K$12:$K$1011,$F$21,ローデータ!$L$12:$L$1011,$I$251)</f>
        <v>0</v>
      </c>
      <c r="J260" s="56">
        <f>COUNTIFS(ローデータ!$B$12:$B$1011,1,ローデータ!$I$12:$I$1011,$B$14,ローデータ!$J$12:$J$1011,C260,ローデータ!$K$12:$K$1011,$F$21,ローデータ!$L$12:$L$1011,$J$251)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COUNTIFS(ローデータ!$B$12:$B$1011,1,ローデータ!$I$12:$I$1011,$B$14,ローデータ!$J$12:$J$1011,C260,ローデータ!$K$12:$K$1011,$F$21,ローデータ!$S$12:$S$1011,$L$251)</f>
        <v>0</v>
      </c>
      <c r="M260" s="56">
        <f>COUNTIFS(ローデータ!$B$12:$B$1011,1,ローデータ!$I$12:$I$1011,$B$14,ローデータ!$J$12:$J$1011,C260,ローデータ!$K$12:$K$1011,$F$21,ローデータ!$S$12:$S$1011,$M$251)</f>
        <v>0</v>
      </c>
      <c r="N260" s="56">
        <f>COUNTIFS(ローデータ!$B$12:$B$1011,1,ローデータ!$I$12:$I$1011,$B$14,ローデータ!$J$12:$J$1011,C260,ローデータ!$K$12:$K$1011,$F$21,ローデータ!$S$12:$S$1011,$N$251)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57">
        <v>7</v>
      </c>
      <c r="D261" s="304" t="s">
        <v>81</v>
      </c>
      <c r="E261" s="308"/>
      <c r="F261" s="56">
        <f>COUNTIFS(ローデータ!$B$12:$B$1011,1,ローデータ!$I$12:$I$1011,$B$14,ローデータ!$J$12:$J$1011,C261,ローデータ!$K$12:$K$1011,$F$21,ローデータ!$L$12:$L$1011,$F$251)</f>
        <v>0</v>
      </c>
      <c r="G261" s="56">
        <f>COUNTIFS(ローデータ!$B$12:$B$1011,1,ローデータ!$I$12:$I$1011,$B$14,ローデータ!$J$12:$J$1011,C261,ローデータ!$K$12:$K$1011,$F$21,ローデータ!$L$12:$L$1011,$G$251)</f>
        <v>0</v>
      </c>
      <c r="H261" s="56">
        <f>COUNTIFS(ローデータ!$B$12:$B$1011,1,ローデータ!$I$12:$I$1011,$B$14,ローデータ!$J$12:$J$1011,C261,ローデータ!$K$12:$K$1011,$F$21,ローデータ!$L$12:$L$1011,$H$251)</f>
        <v>0</v>
      </c>
      <c r="I261" s="56">
        <f>COUNTIFS(ローデータ!$B$12:$B$1011,1,ローデータ!$I$12:$I$1011,$B$14,ローデータ!$J$12:$J$1011,C261,ローデータ!$K$12:$K$1011,$F$21,ローデータ!$L$12:$L$1011,$I$251)</f>
        <v>0</v>
      </c>
      <c r="J261" s="56">
        <f>COUNTIFS(ローデータ!$B$12:$B$1011,1,ローデータ!$I$12:$I$1011,$B$14,ローデータ!$J$12:$J$1011,C261,ローデータ!$K$12:$K$1011,$F$21,ローデータ!$L$12:$L$1011,$J$251)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COUNTIFS(ローデータ!$B$12:$B$1011,1,ローデータ!$I$12:$I$1011,$B$14,ローデータ!$J$12:$J$1011,C261,ローデータ!$K$12:$K$1011,$F$21,ローデータ!$S$12:$S$1011,$L$251)</f>
        <v>0</v>
      </c>
      <c r="M261" s="56">
        <f>COUNTIFS(ローデータ!$B$12:$B$1011,1,ローデータ!$I$12:$I$1011,$B$14,ローデータ!$J$12:$J$1011,C261,ローデータ!$K$12:$K$1011,$F$21,ローデータ!$S$12:$S$1011,$M$251)</f>
        <v>0</v>
      </c>
      <c r="N261" s="56">
        <f>COUNTIFS(ローデータ!$B$12:$B$1011,1,ローデータ!$I$12:$I$1011,$B$14,ローデータ!$J$12:$J$1011,C261,ローデータ!$K$12:$K$1011,$F$21,ローデータ!$S$12:$S$1011,$N$251)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57">
        <v>8</v>
      </c>
      <c r="D262" s="304" t="s">
        <v>82</v>
      </c>
      <c r="E262" s="308"/>
      <c r="F262" s="56">
        <f>COUNTIFS(ローデータ!$B$12:$B$1011,1,ローデータ!$I$12:$I$1011,$B$14,ローデータ!$J$12:$J$1011,C262,ローデータ!$K$12:$K$1011,$F$21,ローデータ!$L$12:$L$1011,$F$251)</f>
        <v>0</v>
      </c>
      <c r="G262" s="56">
        <f>COUNTIFS(ローデータ!$B$12:$B$1011,1,ローデータ!$I$12:$I$1011,$B$14,ローデータ!$J$12:$J$1011,C262,ローデータ!$K$12:$K$1011,$F$21,ローデータ!$L$12:$L$1011,$G$251)</f>
        <v>0</v>
      </c>
      <c r="H262" s="56">
        <f>COUNTIFS(ローデータ!$B$12:$B$1011,1,ローデータ!$I$12:$I$1011,$B$14,ローデータ!$J$12:$J$1011,C262,ローデータ!$K$12:$K$1011,$F$21,ローデータ!$L$12:$L$1011,$H$251)</f>
        <v>0</v>
      </c>
      <c r="I262" s="56">
        <f>COUNTIFS(ローデータ!$B$12:$B$1011,1,ローデータ!$I$12:$I$1011,$B$14,ローデータ!$J$12:$J$1011,C262,ローデータ!$K$12:$K$1011,$F$21,ローデータ!$L$12:$L$1011,$I$251)</f>
        <v>0</v>
      </c>
      <c r="J262" s="56">
        <f>COUNTIFS(ローデータ!$B$12:$B$1011,1,ローデータ!$I$12:$I$1011,$B$14,ローデータ!$J$12:$J$1011,C262,ローデータ!$K$12:$K$1011,$F$21,ローデータ!$L$12:$L$1011,$J$251)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COUNTIFS(ローデータ!$B$12:$B$1011,1,ローデータ!$I$12:$I$1011,$B$14,ローデータ!$J$12:$J$1011,C262,ローデータ!$K$12:$K$1011,$F$21,ローデータ!$S$12:$S$1011,$L$251)</f>
        <v>0</v>
      </c>
      <c r="M262" s="56">
        <f>COUNTIFS(ローデータ!$B$12:$B$1011,1,ローデータ!$I$12:$I$1011,$B$14,ローデータ!$J$12:$J$1011,C262,ローデータ!$K$12:$K$1011,$F$21,ローデータ!$S$12:$S$1011,$M$251)</f>
        <v>0</v>
      </c>
      <c r="N262" s="56">
        <f>COUNTIFS(ローデータ!$B$12:$B$1011,1,ローデータ!$I$12:$I$1011,$B$14,ローデータ!$J$12:$J$1011,C262,ローデータ!$K$12:$K$1011,$F$21,ローデータ!$S$12:$S$1011,$N$251)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57">
        <v>9</v>
      </c>
      <c r="D263" s="304" t="s">
        <v>83</v>
      </c>
      <c r="E263" s="308"/>
      <c r="F263" s="56">
        <f>COUNTIFS(ローデータ!$B$12:$B$1011,1,ローデータ!$I$12:$I$1011,$B$14,ローデータ!$J$12:$J$1011,C263,ローデータ!$K$12:$K$1011,$F$21,ローデータ!$L$12:$L$1011,$F$251)</f>
        <v>0</v>
      </c>
      <c r="G263" s="56">
        <f>COUNTIFS(ローデータ!$B$12:$B$1011,1,ローデータ!$I$12:$I$1011,$B$14,ローデータ!$J$12:$J$1011,C263,ローデータ!$K$12:$K$1011,$F$21,ローデータ!$L$12:$L$1011,$G$251)</f>
        <v>0</v>
      </c>
      <c r="H263" s="56">
        <f>COUNTIFS(ローデータ!$B$12:$B$1011,1,ローデータ!$I$12:$I$1011,$B$14,ローデータ!$J$12:$J$1011,C263,ローデータ!$K$12:$K$1011,$F$21,ローデータ!$L$12:$L$1011,$H$251)</f>
        <v>0</v>
      </c>
      <c r="I263" s="56">
        <f>COUNTIFS(ローデータ!$B$12:$B$1011,1,ローデータ!$I$12:$I$1011,$B$14,ローデータ!$J$12:$J$1011,C263,ローデータ!$K$12:$K$1011,$F$21,ローデータ!$L$12:$L$1011,$I$251)</f>
        <v>0</v>
      </c>
      <c r="J263" s="56">
        <f>COUNTIFS(ローデータ!$B$12:$B$1011,1,ローデータ!$I$12:$I$1011,$B$14,ローデータ!$J$12:$J$1011,C263,ローデータ!$K$12:$K$1011,$F$21,ローデータ!$L$12:$L$1011,$J$251)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COUNTIFS(ローデータ!$B$12:$B$1011,1,ローデータ!$I$12:$I$1011,$B$14,ローデータ!$J$12:$J$1011,C263,ローデータ!$K$12:$K$1011,$F$21,ローデータ!$S$12:$S$1011,$L$251)</f>
        <v>0</v>
      </c>
      <c r="M263" s="56">
        <f>COUNTIFS(ローデータ!$B$12:$B$1011,1,ローデータ!$I$12:$I$1011,$B$14,ローデータ!$J$12:$J$1011,C263,ローデータ!$K$12:$K$1011,$F$21,ローデータ!$S$12:$S$1011,$M$251)</f>
        <v>0</v>
      </c>
      <c r="N263" s="56">
        <f>COUNTIFS(ローデータ!$B$12:$B$1011,1,ローデータ!$I$12:$I$1011,$B$14,ローデータ!$J$12:$J$1011,C263,ローデータ!$K$12:$K$1011,$F$21,ローデータ!$S$12:$S$1011,$N$251)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57">
        <v>10</v>
      </c>
      <c r="D264" s="304" t="s">
        <v>112</v>
      </c>
      <c r="E264" s="305"/>
      <c r="F264" s="56">
        <f>COUNTIFS(ローデータ!$B$12:$B$1011,1,ローデータ!$I$12:$I$1011,$B$14,ローデータ!$J$12:$J$1011,C264,ローデータ!$K$12:$K$1011,$F$21,ローデータ!$L$12:$L$1011,$F$251)</f>
        <v>0</v>
      </c>
      <c r="G264" s="56">
        <f>COUNTIFS(ローデータ!$B$12:$B$1011,1,ローデータ!$I$12:$I$1011,$B$14,ローデータ!$J$12:$J$1011,C264,ローデータ!$K$12:$K$1011,$F$21,ローデータ!$L$12:$L$1011,$G$251)</f>
        <v>0</v>
      </c>
      <c r="H264" s="56">
        <f>COUNTIFS(ローデータ!$B$12:$B$1011,1,ローデータ!$I$12:$I$1011,$B$14,ローデータ!$J$12:$J$1011,C264,ローデータ!$K$12:$K$1011,$F$21,ローデータ!$L$12:$L$1011,$H$251)</f>
        <v>0</v>
      </c>
      <c r="I264" s="56">
        <f>COUNTIFS(ローデータ!$B$12:$B$1011,1,ローデータ!$I$12:$I$1011,$B$14,ローデータ!$J$12:$J$1011,C264,ローデータ!$K$12:$K$1011,$F$21,ローデータ!$L$12:$L$1011,$I$251)</f>
        <v>0</v>
      </c>
      <c r="J264" s="56">
        <f>COUNTIFS(ローデータ!$B$12:$B$1011,1,ローデータ!$I$12:$I$1011,$B$14,ローデータ!$J$12:$J$1011,C264,ローデータ!$K$12:$K$1011,$F$21,ローデータ!$L$12:$L$1011,$J$251)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COUNTIFS(ローデータ!$B$12:$B$1011,1,ローデータ!$I$12:$I$1011,$B$14,ローデータ!$J$12:$J$1011,C264,ローデータ!$K$12:$K$1011,$F$21,ローデータ!$S$12:$S$1011,$L$251)</f>
        <v>0</v>
      </c>
      <c r="M264" s="56">
        <f>COUNTIFS(ローデータ!$B$12:$B$1011,1,ローデータ!$I$12:$I$1011,$B$14,ローデータ!$J$12:$J$1011,C264,ローデータ!$K$12:$K$1011,$F$21,ローデータ!$S$12:$S$1011,$M$251)</f>
        <v>0</v>
      </c>
      <c r="N264" s="56">
        <f>COUNTIFS(ローデータ!$B$12:$B$1011,1,ローデータ!$I$12:$I$1011,$B$14,ローデータ!$J$12:$J$1011,C264,ローデータ!$K$12:$K$1011,$F$21,ローデータ!$S$12:$S$1011,$N$251)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57">
        <v>11</v>
      </c>
      <c r="D265" s="304" t="s">
        <v>84</v>
      </c>
      <c r="E265" s="308"/>
      <c r="F265" s="56">
        <f>COUNTIFS(ローデータ!$B$12:$B$1011,1,ローデータ!$I$12:$I$1011,$B$14,ローデータ!$J$12:$J$1011,C265,ローデータ!$K$12:$K$1011,$F$21,ローデータ!$L$12:$L$1011,$F$251)</f>
        <v>0</v>
      </c>
      <c r="G265" s="56">
        <f>COUNTIFS(ローデータ!$B$12:$B$1011,1,ローデータ!$I$12:$I$1011,$B$14,ローデータ!$J$12:$J$1011,C265,ローデータ!$K$12:$K$1011,$F$21,ローデータ!$L$12:$L$1011,$G$251)</f>
        <v>0</v>
      </c>
      <c r="H265" s="56">
        <f>COUNTIFS(ローデータ!$B$12:$B$1011,1,ローデータ!$I$12:$I$1011,$B$14,ローデータ!$J$12:$J$1011,C265,ローデータ!$K$12:$K$1011,$F$21,ローデータ!$L$12:$L$1011,$H$251)</f>
        <v>0</v>
      </c>
      <c r="I265" s="56">
        <f>COUNTIFS(ローデータ!$B$12:$B$1011,1,ローデータ!$I$12:$I$1011,$B$14,ローデータ!$J$12:$J$1011,C265,ローデータ!$K$12:$K$1011,$F$21,ローデータ!$L$12:$L$1011,$I$251)</f>
        <v>0</v>
      </c>
      <c r="J265" s="56">
        <f>COUNTIFS(ローデータ!$B$12:$B$1011,1,ローデータ!$I$12:$I$1011,$B$14,ローデータ!$J$12:$J$1011,C265,ローデータ!$K$12:$K$1011,$F$21,ローデータ!$L$12:$L$1011,$J$251)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COUNTIFS(ローデータ!$B$12:$B$1011,1,ローデータ!$I$12:$I$1011,$B$14,ローデータ!$J$12:$J$1011,C265,ローデータ!$K$12:$K$1011,$F$21,ローデータ!$S$12:$S$1011,$L$251)</f>
        <v>0</v>
      </c>
      <c r="M265" s="56">
        <f>COUNTIFS(ローデータ!$B$12:$B$1011,1,ローデータ!$I$12:$I$1011,$B$14,ローデータ!$J$12:$J$1011,C265,ローデータ!$K$12:$K$1011,$F$21,ローデータ!$S$12:$S$1011,$M$251)</f>
        <v>0</v>
      </c>
      <c r="N265" s="56">
        <f>COUNTIFS(ローデータ!$B$12:$B$1011,1,ローデータ!$I$12:$I$1011,$B$14,ローデータ!$J$12:$J$1011,C265,ローデータ!$K$12:$K$1011,$F$21,ローデータ!$S$12:$S$1011,$N$251)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41</v>
      </c>
      <c r="G266" s="56">
        <f t="shared" ref="G266" si="25">SUM(G254:G265)</f>
        <v>5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46</v>
      </c>
      <c r="L266" s="95">
        <f>SUM(L254:L265)</f>
        <v>41</v>
      </c>
      <c r="M266" s="95">
        <f>SUM(M254:M265)</f>
        <v>5</v>
      </c>
      <c r="N266" s="95">
        <f>SUM(N254:N265)</f>
        <v>0</v>
      </c>
      <c r="O266" s="56">
        <f>SUM(L266:N266)</f>
        <v>46</v>
      </c>
    </row>
    <row r="267" spans="1:19" ht="14.1" customHeight="1" x14ac:dyDescent="0.15">
      <c r="A267" s="165"/>
      <c r="B267" s="165"/>
      <c r="C267" s="165"/>
      <c r="D267" s="165"/>
      <c r="E267" s="16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6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SUMIFS(ローデータ!M86:M1085,ローデータ!$B$12:$B$1011,1,ローデータ!$I$12:$I$1011,$C$14,ローデータ!$K$12:$K$1011,$F$21)</f>
        <v>3</v>
      </c>
      <c r="G272" s="90">
        <f>SUMIFS(ローデータ!N86:N1085,ローデータ!$B$12:$B$1011,1,ローデータ!$I$12:$I$1011,$C$14,ローデータ!$K$12:$K$1011,$F$21)</f>
        <v>22</v>
      </c>
      <c r="H272" s="90">
        <f>SUMIFS(ローデータ!O86:O1085,ローデータ!$B$12:$B$1011,1,ローデータ!$I$12:$I$1011,$C$14,ローデータ!$K$12:$K$1011,$F$21)</f>
        <v>8</v>
      </c>
      <c r="I272" s="90">
        <f>SUMIFS(ローデータ!P86:P1085,ローデータ!$B$12:$B$1011,1,ローデータ!$I$12:$I$1011,$C$14,ローデータ!$K$12:$K$1011,$F$21)</f>
        <v>2</v>
      </c>
      <c r="J272" s="90">
        <f>SUMIFS(ローデータ!Q86:Q1085,ローデータ!$B$12:$B$1011,1,ローデータ!$I$12:$I$1011,$C$14,ローデータ!$K$12:$K$1011,$F$21)</f>
        <v>1</v>
      </c>
      <c r="K272" s="96">
        <f>SUM(F272:J272)</f>
        <v>36</v>
      </c>
      <c r="L272" s="95">
        <f>SUMIFS(ローデータ!$T$12:$T$1011,ローデータ!$B$12:$B$1011,1,ローデータ!$I$12:$I$1011,$C$14,ローデータ!$K$12:$K$1011,$F$21)</f>
        <v>4</v>
      </c>
      <c r="M272" s="95">
        <f>SUMIFS(ローデータ!$U$12:$U$1011,ローデータ!$B$12:$B$1011,1,ローデータ!$I$12:$I$1011,$C$14,ローデータ!$K$12:$K$1011,$F$21)</f>
        <v>33</v>
      </c>
      <c r="N272" s="95">
        <f>SUMIFS(ローデータ!$V$12:$V$1011,ローデータ!$B$12:$B$1011,1,ローデータ!$I$12:$I$1011,$C$14,ローデータ!$K$12:$K$1011,$F$21)</f>
        <v>16</v>
      </c>
      <c r="O272" s="95">
        <f>SUMIFS(ローデータ!$W$12:$W$1011,ローデータ!$B$12:$B$1011,1,ローデータ!$I$12:$I$1011,$C$14,ローデータ!$K$12:$K$1011,$F$21)</f>
        <v>0</v>
      </c>
      <c r="P272" s="95">
        <f>SUMIFS(ローデータ!$X$12:$X$1011,ローデータ!$B$12:$B$1011,1,ローデータ!$I$12:$I$1011,$C$14,ローデータ!$K$12:$K$1011,$F$21)</f>
        <v>23</v>
      </c>
      <c r="Q272" s="95">
        <f>SUMIFS(ローデータ!$Y$12:$Y$1011,ローデータ!$B$12:$B$1011,1,ローデータ!$I$12:$I$1011,$C$14,ローデータ!$K$12:$K$1011,$F$21)</f>
        <v>3</v>
      </c>
      <c r="R272" s="95">
        <f>SUMIFS(ローデータ!$Z$12:$Z$1011,ローデータ!$B$12:$B$1011,1,ローデータ!$I$12:$I$1011,$C$14,ローデータ!$K$12:$K$1011,$F$21)</f>
        <v>0</v>
      </c>
      <c r="S272" s="56">
        <f>SUM(L272:R272)</f>
        <v>79</v>
      </c>
    </row>
    <row r="273" spans="1:19" ht="14.1" customHeight="1" x14ac:dyDescent="0.15">
      <c r="A273" s="311"/>
      <c r="B273" s="316" t="s">
        <v>87</v>
      </c>
      <c r="C273" s="157">
        <v>1</v>
      </c>
      <c r="D273" s="304" t="s">
        <v>76</v>
      </c>
      <c r="E273" s="305"/>
      <c r="F273" s="95">
        <f>SUMIFS(ローデータ!$M$12:$M$1011,ローデータ!$B$12:$B$1011,1,ローデータ!$I$12:$I$1011,$B$14,ローデータ!$J$12:$J$1011,C273,ローデータ!$K$12:$K$1011,$F$21)</f>
        <v>0</v>
      </c>
      <c r="G273" s="56">
        <f>SUMIFS(ローデータ!$N$12:$N$1011,ローデータ!$B$12:$B$1011,1,ローデータ!$I$12:$I$1011,$B$14,ローデータ!$J$12:$J$1011,C273,ローデータ!$K$12:$K$1011,$F$21)</f>
        <v>0</v>
      </c>
      <c r="H273" s="56">
        <f>SUMIFS(ローデータ!$O$12:$O$1011,ローデータ!$B$12:$B$1011,1,ローデータ!$I$12:$I$1011,$B$14,ローデータ!$J$12:$J$1011,C273,ローデータ!$K$12:$K$1011,$F$21)</f>
        <v>0</v>
      </c>
      <c r="I273" s="56">
        <f>SUMIFS(ローデータ!$P$12:$P$1011,ローデータ!$B$12:$B$1011,1,ローデータ!$I$12:$I$1011,$B$14,ローデータ!$J$12:$J$1011,C273,ローデータ!$K$12:$K$1011,$F$21)</f>
        <v>0</v>
      </c>
      <c r="J273" s="56">
        <f>SUMIFS(ローデータ!$Q$12:$Q$1011,ローデータ!$B$12:$B$1011,1,ローデータ!$I$12:$I$1011,$B$14,ローデータ!$J$12:$J$1011,C273,ローデータ!$K$12:$K$1011,$F$21)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SUMIFS(ローデータ!$T$12:$T$1011,ローデータ!$B$12:$B$1011,1,ローデータ!$I$12:$I$1011,$B$14,ローデータ!$J$12:$J$1011,C273,ローデータ!$K$12:$K$1011,$F$21)</f>
        <v>0</v>
      </c>
      <c r="M273" s="95">
        <f>SUMIFS(ローデータ!$U$12:$U$1011,ローデータ!$B$12:$B$1011,1,ローデータ!$I$12:$I$1011,$B$14,ローデータ!$J$12:$J$1011,C273,ローデータ!$K$12:$K$1011,$F$21)</f>
        <v>0</v>
      </c>
      <c r="N273" s="95">
        <f>SUMIFS(ローデータ!$V$12:$V$1011,ローデータ!$B$12:$B$1011,1,ローデータ!$I$12:$I$1011,$B$14,ローデータ!$J$12:$J$1011,C273,ローデータ!$K$12:$K$1011,$F$21)</f>
        <v>0</v>
      </c>
      <c r="O273" s="95">
        <f>SUMIFS(ローデータ!$W$12:$W$1011,ローデータ!$B$12:$B$1011,1,ローデータ!$I$12:$I$1011,$B$14,ローデータ!$J$12:$J$1011,C273,ローデータ!$K$12:$K$1011,$F$21)</f>
        <v>0</v>
      </c>
      <c r="P273" s="95">
        <f>SUMIFS(ローデータ!$X$12:$X$1011,ローデータ!$B$12:$B$1011,1,ローデータ!$I$12:$I$1011,$B$14,ローデータ!$J$12:$J$1011,C273,ローデータ!$K$12:$K$1011,$F$21)</f>
        <v>0</v>
      </c>
      <c r="Q273" s="95">
        <f>SUMIFS(ローデータ!$Y$12:$Y$1011,ローデータ!$B$12:$B$1011,1,ローデータ!$I$12:$I$1011,$B$14,ローデータ!$J$12:$J$1011,C273,ローデータ!$K$12:$K$1011,$F$21)</f>
        <v>0</v>
      </c>
      <c r="R273" s="95">
        <f>SUMIFS(ローデータ!$Z$12:$Z$1011,ローデータ!$B$12:$B$1011,1,ローデータ!$I$12:$I$1011,$B$14,ローデータ!$J$12:$J$1011,C273,ローデータ!$K$12:$K$1011,$F$21)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57">
        <v>2</v>
      </c>
      <c r="D274" s="304" t="s">
        <v>77</v>
      </c>
      <c r="E274" s="305"/>
      <c r="F274" s="95">
        <f>SUMIFS(ローデータ!$M$12:$M$1011,ローデータ!$B$12:$B$1011,1,ローデータ!$I$12:$I$1011,$B$14,ローデータ!$J$12:$J$1011,C274,ローデータ!$K$12:$K$1011,$F$21)</f>
        <v>0</v>
      </c>
      <c r="G274" s="56">
        <f>SUMIFS(ローデータ!$N$12:$N$1011,ローデータ!$B$12:$B$1011,1,ローデータ!$I$12:$I$1011,$B$14,ローデータ!$J$12:$J$1011,C274,ローデータ!$K$12:$K$1011,$F$21)</f>
        <v>0</v>
      </c>
      <c r="H274" s="56">
        <f>SUMIFS(ローデータ!$O$12:$O$1011,ローデータ!$B$12:$B$1011,1,ローデータ!$I$12:$I$1011,$B$14,ローデータ!$J$12:$J$1011,C274,ローデータ!$K$12:$K$1011,$F$21)</f>
        <v>0</v>
      </c>
      <c r="I274" s="56">
        <f>SUMIFS(ローデータ!$P$12:$P$1011,ローデータ!$B$12:$B$1011,1,ローデータ!$I$12:$I$1011,$B$14,ローデータ!$J$12:$J$1011,C274,ローデータ!$K$12:$K$1011,$F$21)</f>
        <v>0</v>
      </c>
      <c r="J274" s="56">
        <f>SUMIFS(ローデータ!$Q$12:$Q$1011,ローデータ!$B$12:$B$1011,1,ローデータ!$I$12:$I$1011,$B$14,ローデータ!$J$12:$J$1011,C274,ローデータ!$K$12:$K$1011,$F$21)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SUMIFS(ローデータ!$T$12:$T$1011,ローデータ!$B$12:$B$1011,1,ローデータ!$I$12:$I$1011,$B$14,ローデータ!$J$12:$J$1011,C274,ローデータ!$K$12:$K$1011,$F$21)</f>
        <v>0</v>
      </c>
      <c r="M274" s="95">
        <f>SUMIFS(ローデータ!$U$12:$U$1011,ローデータ!$B$12:$B$1011,1,ローデータ!$I$12:$I$1011,$B$14,ローデータ!$J$12:$J$1011,C274,ローデータ!$K$12:$K$1011,$F$21)</f>
        <v>0</v>
      </c>
      <c r="N274" s="95">
        <f>SUMIFS(ローデータ!$V$12:$V$1011,ローデータ!$B$12:$B$1011,1,ローデータ!$I$12:$I$1011,$B$14,ローデータ!$J$12:$J$1011,C274,ローデータ!$K$12:$K$1011,$F$21)</f>
        <v>0</v>
      </c>
      <c r="O274" s="95">
        <f>SUMIFS(ローデータ!$W$12:$W$1011,ローデータ!$B$12:$B$1011,1,ローデータ!$I$12:$I$1011,$B$14,ローデータ!$J$12:$J$1011,C274,ローデータ!$K$12:$K$1011,$F$21)</f>
        <v>0</v>
      </c>
      <c r="P274" s="95">
        <f>SUMIFS(ローデータ!$X$12:$X$1011,ローデータ!$B$12:$B$1011,1,ローデータ!$I$12:$I$1011,$B$14,ローデータ!$J$12:$J$1011,C274,ローデータ!$K$12:$K$1011,$F$21)</f>
        <v>0</v>
      </c>
      <c r="Q274" s="95">
        <f>SUMIFS(ローデータ!$Y$12:$Y$1011,ローデータ!$B$12:$B$1011,1,ローデータ!$I$12:$I$1011,$B$14,ローデータ!$J$12:$J$1011,C274,ローデータ!$K$12:$K$1011,$F$21)</f>
        <v>0</v>
      </c>
      <c r="R274" s="95">
        <f>SUMIFS(ローデータ!$Z$12:$Z$1011,ローデータ!$B$12:$B$1011,1,ローデータ!$I$12:$I$1011,$B$14,ローデータ!$J$12:$J$1011,C274,ローデータ!$K$12:$K$1011,$F$21)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57">
        <v>3</v>
      </c>
      <c r="D275" s="304" t="s">
        <v>78</v>
      </c>
      <c r="E275" s="305"/>
      <c r="F275" s="95">
        <f>SUMIFS(ローデータ!$M$12:$M$1011,ローデータ!$B$12:$B$1011,1,ローデータ!$I$12:$I$1011,$B$14,ローデータ!$J$12:$J$1011,C275,ローデータ!$K$12:$K$1011,$F$21)</f>
        <v>0</v>
      </c>
      <c r="G275" s="56">
        <f>SUMIFS(ローデータ!$N$12:$N$1011,ローデータ!$B$12:$B$1011,1,ローデータ!$I$12:$I$1011,$B$14,ローデータ!$J$12:$J$1011,C275,ローデータ!$K$12:$K$1011,$F$21)</f>
        <v>0</v>
      </c>
      <c r="H275" s="56">
        <f>SUMIFS(ローデータ!$O$12:$O$1011,ローデータ!$B$12:$B$1011,1,ローデータ!$I$12:$I$1011,$B$14,ローデータ!$J$12:$J$1011,C275,ローデータ!$K$12:$K$1011,$F$21)</f>
        <v>0</v>
      </c>
      <c r="I275" s="56">
        <f>SUMIFS(ローデータ!$P$12:$P$1011,ローデータ!$B$12:$B$1011,1,ローデータ!$I$12:$I$1011,$B$14,ローデータ!$J$12:$J$1011,C275,ローデータ!$K$12:$K$1011,$F$21)</f>
        <v>0</v>
      </c>
      <c r="J275" s="56">
        <f>SUMIFS(ローデータ!$Q$12:$Q$1011,ローデータ!$B$12:$B$1011,1,ローデータ!$I$12:$I$1011,$B$14,ローデータ!$J$12:$J$1011,C275,ローデータ!$K$12:$K$1011,$F$21)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SUMIFS(ローデータ!$T$12:$T$1011,ローデータ!$B$12:$B$1011,1,ローデータ!$I$12:$I$1011,$B$14,ローデータ!$J$12:$J$1011,C275,ローデータ!$K$12:$K$1011,$F$21)</f>
        <v>0</v>
      </c>
      <c r="M275" s="95">
        <f>SUMIFS(ローデータ!$U$12:$U$1011,ローデータ!$B$12:$B$1011,1,ローデータ!$I$12:$I$1011,$B$14,ローデータ!$J$12:$J$1011,C275,ローデータ!$K$12:$K$1011,$F$21)</f>
        <v>0</v>
      </c>
      <c r="N275" s="95">
        <f>SUMIFS(ローデータ!$V$12:$V$1011,ローデータ!$B$12:$B$1011,1,ローデータ!$I$12:$I$1011,$B$14,ローデータ!$J$12:$J$1011,C275,ローデータ!$K$12:$K$1011,$F$21)</f>
        <v>0</v>
      </c>
      <c r="O275" s="95">
        <f>SUMIFS(ローデータ!$W$12:$W$1011,ローデータ!$B$12:$B$1011,1,ローデータ!$I$12:$I$1011,$B$14,ローデータ!$J$12:$J$1011,C275,ローデータ!$K$12:$K$1011,$F$21)</f>
        <v>0</v>
      </c>
      <c r="P275" s="95">
        <f>SUMIFS(ローデータ!$X$12:$X$1011,ローデータ!$B$12:$B$1011,1,ローデータ!$I$12:$I$1011,$B$14,ローデータ!$J$12:$J$1011,C275,ローデータ!$K$12:$K$1011,$F$21)</f>
        <v>0</v>
      </c>
      <c r="Q275" s="95">
        <f>SUMIFS(ローデータ!$Y$12:$Y$1011,ローデータ!$B$12:$B$1011,1,ローデータ!$I$12:$I$1011,$B$14,ローデータ!$J$12:$J$1011,C275,ローデータ!$K$12:$K$1011,$F$21)</f>
        <v>0</v>
      </c>
      <c r="R275" s="95">
        <f>SUMIFS(ローデータ!$Z$12:$Z$1011,ローデータ!$B$12:$B$1011,1,ローデータ!$I$12:$I$1011,$B$14,ローデータ!$J$12:$J$1011,C275,ローデータ!$K$12:$K$1011,$F$21)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57">
        <v>4</v>
      </c>
      <c r="D276" s="319" t="s">
        <v>111</v>
      </c>
      <c r="E276" s="320"/>
      <c r="F276" s="95">
        <f>SUMIFS(ローデータ!$M$12:$M$1011,ローデータ!$B$12:$B$1011,1,ローデータ!$I$12:$I$1011,$B$14,ローデータ!$J$12:$J$1011,C276,ローデータ!$K$12:$K$1011,$F$21)</f>
        <v>0</v>
      </c>
      <c r="G276" s="56">
        <f>SUMIFS(ローデータ!$N$12:$N$1011,ローデータ!$B$12:$B$1011,1,ローデータ!$I$12:$I$1011,$B$14,ローデータ!$J$12:$J$1011,C276,ローデータ!$K$12:$K$1011,$F$21)</f>
        <v>0</v>
      </c>
      <c r="H276" s="56">
        <f>SUMIFS(ローデータ!$O$12:$O$1011,ローデータ!$B$12:$B$1011,1,ローデータ!$I$12:$I$1011,$B$14,ローデータ!$J$12:$J$1011,C276,ローデータ!$K$12:$K$1011,$F$21)</f>
        <v>0</v>
      </c>
      <c r="I276" s="56">
        <f>SUMIFS(ローデータ!$P$12:$P$1011,ローデータ!$B$12:$B$1011,1,ローデータ!$I$12:$I$1011,$B$14,ローデータ!$J$12:$J$1011,C276,ローデータ!$K$12:$K$1011,$F$21)</f>
        <v>0</v>
      </c>
      <c r="J276" s="56">
        <f>SUMIFS(ローデータ!$Q$12:$Q$1011,ローデータ!$B$12:$B$1011,1,ローデータ!$I$12:$I$1011,$B$14,ローデータ!$J$12:$J$1011,C276,ローデータ!$K$12:$K$1011,$F$21)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SUMIFS(ローデータ!$T$12:$T$1011,ローデータ!$B$12:$B$1011,1,ローデータ!$I$12:$I$1011,$B$14,ローデータ!$J$12:$J$1011,C276,ローデータ!$K$12:$K$1011,$F$21)</f>
        <v>0</v>
      </c>
      <c r="M276" s="95">
        <f>SUMIFS(ローデータ!$U$12:$U$1011,ローデータ!$B$12:$B$1011,1,ローデータ!$I$12:$I$1011,$B$14,ローデータ!$J$12:$J$1011,C276,ローデータ!$K$12:$K$1011,$F$21)</f>
        <v>0</v>
      </c>
      <c r="N276" s="95">
        <f>SUMIFS(ローデータ!$V$12:$V$1011,ローデータ!$B$12:$B$1011,1,ローデータ!$I$12:$I$1011,$B$14,ローデータ!$J$12:$J$1011,C276,ローデータ!$K$12:$K$1011,$F$21)</f>
        <v>0</v>
      </c>
      <c r="O276" s="95">
        <f>SUMIFS(ローデータ!$W$12:$W$1011,ローデータ!$B$12:$B$1011,1,ローデータ!$I$12:$I$1011,$B$14,ローデータ!$J$12:$J$1011,C276,ローデータ!$K$12:$K$1011,$F$21)</f>
        <v>0</v>
      </c>
      <c r="P276" s="95">
        <f>SUMIFS(ローデータ!$X$12:$X$1011,ローデータ!$B$12:$B$1011,1,ローデータ!$I$12:$I$1011,$B$14,ローデータ!$J$12:$J$1011,C276,ローデータ!$K$12:$K$1011,$F$21)</f>
        <v>0</v>
      </c>
      <c r="Q276" s="95">
        <f>SUMIFS(ローデータ!$Y$12:$Y$1011,ローデータ!$B$12:$B$1011,1,ローデータ!$I$12:$I$1011,$B$14,ローデータ!$J$12:$J$1011,C276,ローデータ!$K$12:$K$1011,$F$21)</f>
        <v>0</v>
      </c>
      <c r="R276" s="95">
        <f>SUMIFS(ローデータ!$Z$12:$Z$1011,ローデータ!$B$12:$B$1011,1,ローデータ!$I$12:$I$1011,$B$14,ローデータ!$J$12:$J$1011,C276,ローデータ!$K$12:$K$1011,$F$21)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57">
        <v>5</v>
      </c>
      <c r="D277" s="304" t="s">
        <v>79</v>
      </c>
      <c r="E277" s="305"/>
      <c r="F277" s="95">
        <f>SUMIFS(ローデータ!$M$12:$M$1011,ローデータ!$B$12:$B$1011,1,ローデータ!$I$12:$I$1011,$B$14,ローデータ!$J$12:$J$1011,C277,ローデータ!$K$12:$K$1011,$F$21)</f>
        <v>0</v>
      </c>
      <c r="G277" s="56">
        <f>SUMIFS(ローデータ!$N$12:$N$1011,ローデータ!$B$12:$B$1011,1,ローデータ!$I$12:$I$1011,$B$14,ローデータ!$J$12:$J$1011,C277,ローデータ!$K$12:$K$1011,$F$21)</f>
        <v>0</v>
      </c>
      <c r="H277" s="56">
        <f>SUMIFS(ローデータ!$O$12:$O$1011,ローデータ!$B$12:$B$1011,1,ローデータ!$I$12:$I$1011,$B$14,ローデータ!$J$12:$J$1011,C277,ローデータ!$K$12:$K$1011,$F$21)</f>
        <v>0</v>
      </c>
      <c r="I277" s="56">
        <f>SUMIFS(ローデータ!$P$12:$P$1011,ローデータ!$B$12:$B$1011,1,ローデータ!$I$12:$I$1011,$B$14,ローデータ!$J$12:$J$1011,C277,ローデータ!$K$12:$K$1011,$F$21)</f>
        <v>0</v>
      </c>
      <c r="J277" s="56">
        <f>SUMIFS(ローデータ!$Q$12:$Q$1011,ローデータ!$B$12:$B$1011,1,ローデータ!$I$12:$I$1011,$B$14,ローデータ!$J$12:$J$1011,C277,ローデータ!$K$12:$K$1011,$F$21)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SUMIFS(ローデータ!$T$12:$T$1011,ローデータ!$B$12:$B$1011,1,ローデータ!$I$12:$I$1011,$B$14,ローデータ!$J$12:$J$1011,C277,ローデータ!$K$12:$K$1011,$F$21)</f>
        <v>0</v>
      </c>
      <c r="M277" s="95">
        <f>SUMIFS(ローデータ!$U$12:$U$1011,ローデータ!$B$12:$B$1011,1,ローデータ!$I$12:$I$1011,$B$14,ローデータ!$J$12:$J$1011,C277,ローデータ!$K$12:$K$1011,$F$21)</f>
        <v>0</v>
      </c>
      <c r="N277" s="95">
        <f>SUMIFS(ローデータ!$V$12:$V$1011,ローデータ!$B$12:$B$1011,1,ローデータ!$I$12:$I$1011,$B$14,ローデータ!$J$12:$J$1011,C277,ローデータ!$K$12:$K$1011,$F$21)</f>
        <v>0</v>
      </c>
      <c r="O277" s="95">
        <f>SUMIFS(ローデータ!$W$12:$W$1011,ローデータ!$B$12:$B$1011,1,ローデータ!$I$12:$I$1011,$B$14,ローデータ!$J$12:$J$1011,C277,ローデータ!$K$12:$K$1011,$F$21)</f>
        <v>0</v>
      </c>
      <c r="P277" s="95">
        <f>SUMIFS(ローデータ!$X$12:$X$1011,ローデータ!$B$12:$B$1011,1,ローデータ!$I$12:$I$1011,$B$14,ローデータ!$J$12:$J$1011,C277,ローデータ!$K$12:$K$1011,$F$21)</f>
        <v>0</v>
      </c>
      <c r="Q277" s="95">
        <f>SUMIFS(ローデータ!$Y$12:$Y$1011,ローデータ!$B$12:$B$1011,1,ローデータ!$I$12:$I$1011,$B$14,ローデータ!$J$12:$J$1011,C277,ローデータ!$K$12:$K$1011,$F$21)</f>
        <v>0</v>
      </c>
      <c r="R277" s="95">
        <f>SUMIFS(ローデータ!$Z$12:$Z$1011,ローデータ!$B$12:$B$1011,1,ローデータ!$I$12:$I$1011,$B$14,ローデータ!$J$12:$J$1011,C277,ローデータ!$K$12:$K$1011,$F$21)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57">
        <v>6</v>
      </c>
      <c r="D278" s="304" t="s">
        <v>80</v>
      </c>
      <c r="E278" s="305"/>
      <c r="F278" s="95">
        <f>SUMIFS(ローデータ!$M$12:$M$1011,ローデータ!$B$12:$B$1011,1,ローデータ!$I$12:$I$1011,$B$14,ローデータ!$J$12:$J$1011,C278,ローデータ!$K$12:$K$1011,$F$21)</f>
        <v>0</v>
      </c>
      <c r="G278" s="56">
        <f>SUMIFS(ローデータ!$N$12:$N$1011,ローデータ!$B$12:$B$1011,1,ローデータ!$I$12:$I$1011,$B$14,ローデータ!$J$12:$J$1011,C278,ローデータ!$K$12:$K$1011,$F$21)</f>
        <v>0</v>
      </c>
      <c r="H278" s="56">
        <f>SUMIFS(ローデータ!$O$12:$O$1011,ローデータ!$B$12:$B$1011,1,ローデータ!$I$12:$I$1011,$B$14,ローデータ!$J$12:$J$1011,C278,ローデータ!$K$12:$K$1011,$F$21)</f>
        <v>0</v>
      </c>
      <c r="I278" s="56">
        <f>SUMIFS(ローデータ!$P$12:$P$1011,ローデータ!$B$12:$B$1011,1,ローデータ!$I$12:$I$1011,$B$14,ローデータ!$J$12:$J$1011,C278,ローデータ!$K$12:$K$1011,$F$21)</f>
        <v>0</v>
      </c>
      <c r="J278" s="56">
        <f>SUMIFS(ローデータ!$Q$12:$Q$1011,ローデータ!$B$12:$B$1011,1,ローデータ!$I$12:$I$1011,$B$14,ローデータ!$J$12:$J$1011,C278,ローデータ!$K$12:$K$1011,$F$21)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SUMIFS(ローデータ!$T$12:$T$1011,ローデータ!$B$12:$B$1011,1,ローデータ!$I$12:$I$1011,$B$14,ローデータ!$J$12:$J$1011,C278,ローデータ!$K$12:$K$1011,$F$21)</f>
        <v>0</v>
      </c>
      <c r="M278" s="95">
        <f>SUMIFS(ローデータ!$U$12:$U$1011,ローデータ!$B$12:$B$1011,1,ローデータ!$I$12:$I$1011,$B$14,ローデータ!$J$12:$J$1011,C278,ローデータ!$K$12:$K$1011,$F$21)</f>
        <v>0</v>
      </c>
      <c r="N278" s="95">
        <f>SUMIFS(ローデータ!$V$12:$V$1011,ローデータ!$B$12:$B$1011,1,ローデータ!$I$12:$I$1011,$B$14,ローデータ!$J$12:$J$1011,C278,ローデータ!$K$12:$K$1011,$F$21)</f>
        <v>0</v>
      </c>
      <c r="O278" s="95">
        <f>SUMIFS(ローデータ!$W$12:$W$1011,ローデータ!$B$12:$B$1011,1,ローデータ!$I$12:$I$1011,$B$14,ローデータ!$J$12:$J$1011,C278,ローデータ!$K$12:$K$1011,$F$21)</f>
        <v>0</v>
      </c>
      <c r="P278" s="95">
        <f>SUMIFS(ローデータ!$X$12:$X$1011,ローデータ!$B$12:$B$1011,1,ローデータ!$I$12:$I$1011,$B$14,ローデータ!$J$12:$J$1011,C278,ローデータ!$K$12:$K$1011,$F$21)</f>
        <v>0</v>
      </c>
      <c r="Q278" s="95">
        <f>SUMIFS(ローデータ!$Y$12:$Y$1011,ローデータ!$B$12:$B$1011,1,ローデータ!$I$12:$I$1011,$B$14,ローデータ!$J$12:$J$1011,C278,ローデータ!$K$12:$K$1011,$F$21)</f>
        <v>0</v>
      </c>
      <c r="R278" s="95">
        <f>SUMIFS(ローデータ!$Z$12:$Z$1011,ローデータ!$B$12:$B$1011,1,ローデータ!$I$12:$I$1011,$B$14,ローデータ!$J$12:$J$1011,C278,ローデータ!$K$12:$K$1011,$F$21)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57">
        <v>7</v>
      </c>
      <c r="D279" s="304" t="s">
        <v>81</v>
      </c>
      <c r="E279" s="305"/>
      <c r="F279" s="95">
        <f>SUMIFS(ローデータ!$M$12:$M$1011,ローデータ!$B$12:$B$1011,1,ローデータ!$I$12:$I$1011,$B$14,ローデータ!$J$12:$J$1011,C279,ローデータ!$K$12:$K$1011,$F$21)</f>
        <v>0</v>
      </c>
      <c r="G279" s="56">
        <f>SUMIFS(ローデータ!$N$12:$N$1011,ローデータ!$B$12:$B$1011,1,ローデータ!$I$12:$I$1011,$B$14,ローデータ!$J$12:$J$1011,C279,ローデータ!$K$12:$K$1011,$F$21)</f>
        <v>0</v>
      </c>
      <c r="H279" s="56">
        <f>SUMIFS(ローデータ!$O$12:$O$1011,ローデータ!$B$12:$B$1011,1,ローデータ!$I$12:$I$1011,$B$14,ローデータ!$J$12:$J$1011,C279,ローデータ!$K$12:$K$1011,$F$21)</f>
        <v>0</v>
      </c>
      <c r="I279" s="56">
        <f>SUMIFS(ローデータ!$P$12:$P$1011,ローデータ!$B$12:$B$1011,1,ローデータ!$I$12:$I$1011,$B$14,ローデータ!$J$12:$J$1011,C279,ローデータ!$K$12:$K$1011,$F$21)</f>
        <v>0</v>
      </c>
      <c r="J279" s="56">
        <f>SUMIFS(ローデータ!$Q$12:$Q$1011,ローデータ!$B$12:$B$1011,1,ローデータ!$I$12:$I$1011,$B$14,ローデータ!$J$12:$J$1011,C279,ローデータ!$K$12:$K$1011,$F$21)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SUMIFS(ローデータ!$T$12:$T$1011,ローデータ!$B$12:$B$1011,1,ローデータ!$I$12:$I$1011,$B$14,ローデータ!$J$12:$J$1011,C279,ローデータ!$K$12:$K$1011,$F$21)</f>
        <v>0</v>
      </c>
      <c r="M279" s="95">
        <f>SUMIFS(ローデータ!$U$12:$U$1011,ローデータ!$B$12:$B$1011,1,ローデータ!$I$12:$I$1011,$B$14,ローデータ!$J$12:$J$1011,C279,ローデータ!$K$12:$K$1011,$F$21)</f>
        <v>0</v>
      </c>
      <c r="N279" s="95">
        <f>SUMIFS(ローデータ!$V$12:$V$1011,ローデータ!$B$12:$B$1011,1,ローデータ!$I$12:$I$1011,$B$14,ローデータ!$J$12:$J$1011,C279,ローデータ!$K$12:$K$1011,$F$21)</f>
        <v>0</v>
      </c>
      <c r="O279" s="95">
        <f>SUMIFS(ローデータ!$W$12:$W$1011,ローデータ!$B$12:$B$1011,1,ローデータ!$I$12:$I$1011,$B$14,ローデータ!$J$12:$J$1011,C279,ローデータ!$K$12:$K$1011,$F$21)</f>
        <v>0</v>
      </c>
      <c r="P279" s="95">
        <f>SUMIFS(ローデータ!$X$12:$X$1011,ローデータ!$B$12:$B$1011,1,ローデータ!$I$12:$I$1011,$B$14,ローデータ!$J$12:$J$1011,C279,ローデータ!$K$12:$K$1011,$F$21)</f>
        <v>0</v>
      </c>
      <c r="Q279" s="95">
        <f>SUMIFS(ローデータ!$Y$12:$Y$1011,ローデータ!$B$12:$B$1011,1,ローデータ!$I$12:$I$1011,$B$14,ローデータ!$J$12:$J$1011,C279,ローデータ!$K$12:$K$1011,$F$21)</f>
        <v>0</v>
      </c>
      <c r="R279" s="95">
        <f>SUMIFS(ローデータ!$Z$12:$Z$1011,ローデータ!$B$12:$B$1011,1,ローデータ!$I$12:$I$1011,$B$14,ローデータ!$J$12:$J$1011,C279,ローデータ!$K$12:$K$1011,$F$21)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57">
        <v>8</v>
      </c>
      <c r="D280" s="304" t="s">
        <v>82</v>
      </c>
      <c r="E280" s="305"/>
      <c r="F280" s="95">
        <f>SUMIFS(ローデータ!$M$12:$M$1011,ローデータ!$B$12:$B$1011,1,ローデータ!$I$12:$I$1011,$B$14,ローデータ!$J$12:$J$1011,C280,ローデータ!$K$12:$K$1011,$F$21)</f>
        <v>0</v>
      </c>
      <c r="G280" s="56">
        <f>SUMIFS(ローデータ!$N$12:$N$1011,ローデータ!$B$12:$B$1011,1,ローデータ!$I$12:$I$1011,$B$14,ローデータ!$J$12:$J$1011,C280,ローデータ!$K$12:$K$1011,$F$21)</f>
        <v>0</v>
      </c>
      <c r="H280" s="56">
        <f>SUMIFS(ローデータ!$O$12:$O$1011,ローデータ!$B$12:$B$1011,1,ローデータ!$I$12:$I$1011,$B$14,ローデータ!$J$12:$J$1011,C280,ローデータ!$K$12:$K$1011,$F$21)</f>
        <v>0</v>
      </c>
      <c r="I280" s="56">
        <f>SUMIFS(ローデータ!$P$12:$P$1011,ローデータ!$B$12:$B$1011,1,ローデータ!$I$12:$I$1011,$B$14,ローデータ!$J$12:$J$1011,C280,ローデータ!$K$12:$K$1011,$F$21)</f>
        <v>0</v>
      </c>
      <c r="J280" s="56">
        <f>SUMIFS(ローデータ!$Q$12:$Q$1011,ローデータ!$B$12:$B$1011,1,ローデータ!$I$12:$I$1011,$B$14,ローデータ!$J$12:$J$1011,C280,ローデータ!$K$12:$K$1011,$F$21)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SUMIFS(ローデータ!$T$12:$T$1011,ローデータ!$B$12:$B$1011,1,ローデータ!$I$12:$I$1011,$B$14,ローデータ!$J$12:$J$1011,C280,ローデータ!$K$12:$K$1011,$F$21)</f>
        <v>0</v>
      </c>
      <c r="M280" s="95">
        <f>SUMIFS(ローデータ!$U$12:$U$1011,ローデータ!$B$12:$B$1011,1,ローデータ!$I$12:$I$1011,$B$14,ローデータ!$J$12:$J$1011,C280,ローデータ!$K$12:$K$1011,$F$21)</f>
        <v>0</v>
      </c>
      <c r="N280" s="95">
        <f>SUMIFS(ローデータ!$V$12:$V$1011,ローデータ!$B$12:$B$1011,1,ローデータ!$I$12:$I$1011,$B$14,ローデータ!$J$12:$J$1011,C280,ローデータ!$K$12:$K$1011,$F$21)</f>
        <v>0</v>
      </c>
      <c r="O280" s="95">
        <f>SUMIFS(ローデータ!$W$12:$W$1011,ローデータ!$B$12:$B$1011,1,ローデータ!$I$12:$I$1011,$B$14,ローデータ!$J$12:$J$1011,C280,ローデータ!$K$12:$K$1011,$F$21)</f>
        <v>0</v>
      </c>
      <c r="P280" s="95">
        <f>SUMIFS(ローデータ!$X$12:$X$1011,ローデータ!$B$12:$B$1011,1,ローデータ!$I$12:$I$1011,$B$14,ローデータ!$J$12:$J$1011,C280,ローデータ!$K$12:$K$1011,$F$21)</f>
        <v>0</v>
      </c>
      <c r="Q280" s="95">
        <f>SUMIFS(ローデータ!$Y$12:$Y$1011,ローデータ!$B$12:$B$1011,1,ローデータ!$I$12:$I$1011,$B$14,ローデータ!$J$12:$J$1011,C280,ローデータ!$K$12:$K$1011,$F$21)</f>
        <v>0</v>
      </c>
      <c r="R280" s="95">
        <f>SUMIFS(ローデータ!$Z$12:$Z$1011,ローデータ!$B$12:$B$1011,1,ローデータ!$I$12:$I$1011,$B$14,ローデータ!$J$12:$J$1011,C280,ローデータ!$K$12:$K$1011,$F$21)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57">
        <v>9</v>
      </c>
      <c r="D281" s="304" t="s">
        <v>83</v>
      </c>
      <c r="E281" s="305"/>
      <c r="F281" s="95">
        <f>SUMIFS(ローデータ!$M$12:$M$1011,ローデータ!$B$12:$B$1011,1,ローデータ!$I$12:$I$1011,$B$14,ローデータ!$J$12:$J$1011,C281,ローデータ!$K$12:$K$1011,$F$21)</f>
        <v>0</v>
      </c>
      <c r="G281" s="56">
        <f>SUMIFS(ローデータ!$N$12:$N$1011,ローデータ!$B$12:$B$1011,1,ローデータ!$I$12:$I$1011,$B$14,ローデータ!$J$12:$J$1011,C281,ローデータ!$K$12:$K$1011,$F$21)</f>
        <v>0</v>
      </c>
      <c r="H281" s="56">
        <f>SUMIFS(ローデータ!$O$12:$O$1011,ローデータ!$B$12:$B$1011,1,ローデータ!$I$12:$I$1011,$B$14,ローデータ!$J$12:$J$1011,C281,ローデータ!$K$12:$K$1011,$F$21)</f>
        <v>0</v>
      </c>
      <c r="I281" s="56">
        <f>SUMIFS(ローデータ!$P$12:$P$1011,ローデータ!$B$12:$B$1011,1,ローデータ!$I$12:$I$1011,$B$14,ローデータ!$J$12:$J$1011,C281,ローデータ!$K$12:$K$1011,$F$21)</f>
        <v>0</v>
      </c>
      <c r="J281" s="56">
        <f>SUMIFS(ローデータ!$Q$12:$Q$1011,ローデータ!$B$12:$B$1011,1,ローデータ!$I$12:$I$1011,$B$14,ローデータ!$J$12:$J$1011,C281,ローデータ!$K$12:$K$1011,$F$21)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SUMIFS(ローデータ!$T$12:$T$1011,ローデータ!$B$12:$B$1011,1,ローデータ!$I$12:$I$1011,$B$14,ローデータ!$J$12:$J$1011,C281,ローデータ!$K$12:$K$1011,$F$21)</f>
        <v>0</v>
      </c>
      <c r="M281" s="95">
        <f>SUMIFS(ローデータ!$U$12:$U$1011,ローデータ!$B$12:$B$1011,1,ローデータ!$I$12:$I$1011,$B$14,ローデータ!$J$12:$J$1011,C281,ローデータ!$K$12:$K$1011,$F$21)</f>
        <v>0</v>
      </c>
      <c r="N281" s="95">
        <f>SUMIFS(ローデータ!$V$12:$V$1011,ローデータ!$B$12:$B$1011,1,ローデータ!$I$12:$I$1011,$B$14,ローデータ!$J$12:$J$1011,C281,ローデータ!$K$12:$K$1011,$F$21)</f>
        <v>0</v>
      </c>
      <c r="O281" s="95">
        <f>SUMIFS(ローデータ!$W$12:$W$1011,ローデータ!$B$12:$B$1011,1,ローデータ!$I$12:$I$1011,$B$14,ローデータ!$J$12:$J$1011,C281,ローデータ!$K$12:$K$1011,$F$21)</f>
        <v>0</v>
      </c>
      <c r="P281" s="95">
        <f>SUMIFS(ローデータ!$X$12:$X$1011,ローデータ!$B$12:$B$1011,1,ローデータ!$I$12:$I$1011,$B$14,ローデータ!$J$12:$J$1011,C281,ローデータ!$K$12:$K$1011,$F$21)</f>
        <v>0</v>
      </c>
      <c r="Q281" s="95">
        <f>SUMIFS(ローデータ!$Y$12:$Y$1011,ローデータ!$B$12:$B$1011,1,ローデータ!$I$12:$I$1011,$B$14,ローデータ!$J$12:$J$1011,C281,ローデータ!$K$12:$K$1011,$F$21)</f>
        <v>0</v>
      </c>
      <c r="R281" s="95">
        <f>SUMIFS(ローデータ!$Z$12:$Z$1011,ローデータ!$B$12:$B$1011,1,ローデータ!$I$12:$I$1011,$B$14,ローデータ!$J$12:$J$1011,C281,ローデータ!$K$12:$K$1011,$F$21)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57">
        <v>10</v>
      </c>
      <c r="D282" s="304" t="s">
        <v>112</v>
      </c>
      <c r="E282" s="305"/>
      <c r="F282" s="95">
        <f>SUMIFS(ローデータ!$M$12:$M$1011,ローデータ!$B$12:$B$1011,1,ローデータ!$I$12:$I$1011,$B$14,ローデータ!$J$12:$J$1011,C282,ローデータ!$K$12:$K$1011,$F$21)</f>
        <v>0</v>
      </c>
      <c r="G282" s="56">
        <f>SUMIFS(ローデータ!$N$12:$N$1011,ローデータ!$B$12:$B$1011,1,ローデータ!$I$12:$I$1011,$B$14,ローデータ!$J$12:$J$1011,C282,ローデータ!$K$12:$K$1011,$F$21)</f>
        <v>0</v>
      </c>
      <c r="H282" s="56">
        <f>SUMIFS(ローデータ!$O$12:$O$1011,ローデータ!$B$12:$B$1011,1,ローデータ!$I$12:$I$1011,$B$14,ローデータ!$J$12:$J$1011,C282,ローデータ!$K$12:$K$1011,$F$21)</f>
        <v>0</v>
      </c>
      <c r="I282" s="56">
        <f>SUMIFS(ローデータ!$P$12:$P$1011,ローデータ!$B$12:$B$1011,1,ローデータ!$I$12:$I$1011,$B$14,ローデータ!$J$12:$J$1011,C282,ローデータ!$K$12:$K$1011,$F$21)</f>
        <v>0</v>
      </c>
      <c r="J282" s="56">
        <f>SUMIFS(ローデータ!$Q$12:$Q$1011,ローデータ!$B$12:$B$1011,1,ローデータ!$I$12:$I$1011,$B$14,ローデータ!$J$12:$J$1011,C282,ローデータ!$K$12:$K$1011,$F$21)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SUMIFS(ローデータ!$T$12:$T$1011,ローデータ!$B$12:$B$1011,1,ローデータ!$I$12:$I$1011,$B$14,ローデータ!$J$12:$J$1011,C282,ローデータ!$K$12:$K$1011,$F$21)</f>
        <v>0</v>
      </c>
      <c r="M282" s="95">
        <f>SUMIFS(ローデータ!$U$12:$U$1011,ローデータ!$B$12:$B$1011,1,ローデータ!$I$12:$I$1011,$B$14,ローデータ!$J$12:$J$1011,C282,ローデータ!$K$12:$K$1011,$F$21)</f>
        <v>0</v>
      </c>
      <c r="N282" s="95">
        <f>SUMIFS(ローデータ!$V$12:$V$1011,ローデータ!$B$12:$B$1011,1,ローデータ!$I$12:$I$1011,$B$14,ローデータ!$J$12:$J$1011,C282,ローデータ!$K$12:$K$1011,$F$21)</f>
        <v>0</v>
      </c>
      <c r="O282" s="95">
        <f>SUMIFS(ローデータ!$W$12:$W$1011,ローデータ!$B$12:$B$1011,1,ローデータ!$I$12:$I$1011,$B$14,ローデータ!$J$12:$J$1011,C282,ローデータ!$K$12:$K$1011,$F$21)</f>
        <v>0</v>
      </c>
      <c r="P282" s="95">
        <f>SUMIFS(ローデータ!$X$12:$X$1011,ローデータ!$B$12:$B$1011,1,ローデータ!$I$12:$I$1011,$B$14,ローデータ!$J$12:$J$1011,C282,ローデータ!$K$12:$K$1011,$F$21)</f>
        <v>0</v>
      </c>
      <c r="Q282" s="95">
        <f>SUMIFS(ローデータ!$Y$12:$Y$1011,ローデータ!$B$12:$B$1011,1,ローデータ!$I$12:$I$1011,$B$14,ローデータ!$J$12:$J$1011,C282,ローデータ!$K$12:$K$1011,$F$21)</f>
        <v>0</v>
      </c>
      <c r="R282" s="95">
        <f>SUMIFS(ローデータ!$Z$12:$Z$1011,ローデータ!$B$12:$B$1011,1,ローデータ!$I$12:$I$1011,$B$14,ローデータ!$J$12:$J$1011,C282,ローデータ!$K$12:$K$1011,$F$21)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57">
        <v>11</v>
      </c>
      <c r="D283" s="304" t="s">
        <v>84</v>
      </c>
      <c r="E283" s="305"/>
      <c r="F283" s="95">
        <f>SUMIFS(ローデータ!$M$12:$M$1011,ローデータ!$B$12:$B$1011,1,ローデータ!$I$12:$I$1011,$B$14,ローデータ!$J$12:$J$1011,C283,ローデータ!$K$12:$K$1011,$F$21)</f>
        <v>0</v>
      </c>
      <c r="G283" s="56">
        <f>SUMIFS(ローデータ!$N$12:$N$1011,ローデータ!$B$12:$B$1011,1,ローデータ!$I$12:$I$1011,$B$14,ローデータ!$J$12:$J$1011,C283,ローデータ!$K$12:$K$1011,$F$21)</f>
        <v>0</v>
      </c>
      <c r="H283" s="56">
        <f>SUMIFS(ローデータ!$O$12:$O$1011,ローデータ!$B$12:$B$1011,1,ローデータ!$I$12:$I$1011,$B$14,ローデータ!$J$12:$J$1011,C283,ローデータ!$K$12:$K$1011,$F$21)</f>
        <v>0</v>
      </c>
      <c r="I283" s="56">
        <f>SUMIFS(ローデータ!$P$12:$P$1011,ローデータ!$B$12:$B$1011,1,ローデータ!$I$12:$I$1011,$B$14,ローデータ!$J$12:$J$1011,C283,ローデータ!$K$12:$K$1011,$F$21)</f>
        <v>0</v>
      </c>
      <c r="J283" s="56">
        <f>SUMIFS(ローデータ!$Q$12:$Q$1011,ローデータ!$B$12:$B$1011,1,ローデータ!$I$12:$I$1011,$B$14,ローデータ!$J$12:$J$1011,C283,ローデータ!$K$12:$K$1011,$F$21)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SUMIFS(ローデータ!$T$12:$T$1011,ローデータ!$B$12:$B$1011,1,ローデータ!$I$12:$I$1011,$B$14,ローデータ!$J$12:$J$1011,C283,ローデータ!$K$12:$K$1011,$F$21)</f>
        <v>0</v>
      </c>
      <c r="M283" s="95">
        <f>SUMIFS(ローデータ!$U$12:$U$1011,ローデータ!$B$12:$B$1011,1,ローデータ!$I$12:$I$1011,$B$14,ローデータ!$J$12:$J$1011,C283,ローデータ!$K$12:$K$1011,$F$21)</f>
        <v>0</v>
      </c>
      <c r="N283" s="95">
        <f>SUMIFS(ローデータ!$V$12:$V$1011,ローデータ!$B$12:$B$1011,1,ローデータ!$I$12:$I$1011,$B$14,ローデータ!$J$12:$J$1011,C283,ローデータ!$K$12:$K$1011,$F$21)</f>
        <v>0</v>
      </c>
      <c r="O283" s="95">
        <f>SUMIFS(ローデータ!$W$12:$W$1011,ローデータ!$B$12:$B$1011,1,ローデータ!$I$12:$I$1011,$B$14,ローデータ!$J$12:$J$1011,C283,ローデータ!$K$12:$K$1011,$F$21)</f>
        <v>0</v>
      </c>
      <c r="P283" s="95">
        <f>SUMIFS(ローデータ!$X$12:$X$1011,ローデータ!$B$12:$B$1011,1,ローデータ!$I$12:$I$1011,$B$14,ローデータ!$J$12:$J$1011,C283,ローデータ!$K$12:$K$1011,$F$21)</f>
        <v>0</v>
      </c>
      <c r="Q283" s="95">
        <f>SUMIFS(ローデータ!$Y$12:$Y$1011,ローデータ!$B$12:$B$1011,1,ローデータ!$I$12:$I$1011,$B$14,ローデータ!$J$12:$J$1011,C283,ローデータ!$K$12:$K$1011,$F$21)</f>
        <v>0</v>
      </c>
      <c r="R283" s="95">
        <f>SUMIFS(ローデータ!$Z$12:$Z$1011,ローデータ!$B$12:$B$1011,1,ローデータ!$I$12:$I$1011,$B$14,ローデータ!$J$12:$J$1011,C283,ローデータ!$K$12:$K$1011,$F$21)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3</v>
      </c>
      <c r="G284" s="56">
        <f t="shared" ref="G284:J284" si="28">SUM(G272:G283)</f>
        <v>22</v>
      </c>
      <c r="H284" s="56">
        <f t="shared" si="28"/>
        <v>8</v>
      </c>
      <c r="I284" s="56">
        <f t="shared" si="28"/>
        <v>2</v>
      </c>
      <c r="J284" s="56">
        <f t="shared" si="28"/>
        <v>1</v>
      </c>
      <c r="K284" s="96">
        <f t="shared" si="26"/>
        <v>36</v>
      </c>
      <c r="L284" s="95">
        <f>SUM(L272:L283)</f>
        <v>4</v>
      </c>
      <c r="M284" s="95">
        <f t="shared" ref="M284:R284" si="29">SUM(M272:M283)</f>
        <v>33</v>
      </c>
      <c r="N284" s="95">
        <f t="shared" si="29"/>
        <v>16</v>
      </c>
      <c r="O284" s="95">
        <f t="shared" si="29"/>
        <v>0</v>
      </c>
      <c r="P284" s="95">
        <f t="shared" si="29"/>
        <v>23</v>
      </c>
      <c r="Q284" s="95">
        <f t="shared" si="29"/>
        <v>3</v>
      </c>
      <c r="R284" s="95">
        <f t="shared" si="29"/>
        <v>0</v>
      </c>
      <c r="S284" s="56">
        <f t="shared" si="27"/>
        <v>79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20" sqref="AI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H20" sqref="AH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64">
        <v>2</v>
      </c>
      <c r="Q3" s="415" t="s">
        <v>56</v>
      </c>
      <c r="R3" s="416"/>
      <c r="S3" s="416"/>
      <c r="T3" s="419"/>
      <c r="U3" s="164">
        <v>3</v>
      </c>
      <c r="V3" s="415" t="s">
        <v>57</v>
      </c>
      <c r="W3" s="416"/>
      <c r="X3" s="416"/>
      <c r="Y3" s="419"/>
      <c r="Z3" s="164">
        <v>4</v>
      </c>
      <c r="AA3" s="415" t="s">
        <v>58</v>
      </c>
      <c r="AB3" s="416"/>
      <c r="AC3" s="416"/>
      <c r="AD3" s="419"/>
      <c r="AE3" s="164">
        <v>5</v>
      </c>
      <c r="AF3" s="415" t="s">
        <v>59</v>
      </c>
      <c r="AG3" s="416"/>
      <c r="AH3" s="416"/>
      <c r="AI3" s="419"/>
      <c r="AJ3" s="164">
        <v>6</v>
      </c>
      <c r="AK3" s="415" t="s">
        <v>135</v>
      </c>
      <c r="AL3" s="416"/>
      <c r="AM3" s="416"/>
      <c r="AN3" s="419"/>
      <c r="AO3" s="164">
        <v>7</v>
      </c>
      <c r="AP3" s="415" t="s">
        <v>136</v>
      </c>
      <c r="AQ3" s="416"/>
      <c r="AR3" s="416"/>
      <c r="AS3" s="419"/>
      <c r="AT3" s="164">
        <v>8</v>
      </c>
      <c r="AU3" s="415" t="s">
        <v>62</v>
      </c>
      <c r="AV3" s="416"/>
      <c r="AW3" s="416"/>
      <c r="AX3" s="419"/>
      <c r="AY3" s="164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7</v>
      </c>
      <c r="Q5" s="80">
        <v>0</v>
      </c>
      <c r="R5" s="80">
        <v>0</v>
      </c>
      <c r="S5" s="80">
        <v>0</v>
      </c>
      <c r="T5" s="133">
        <v>0</v>
      </c>
      <c r="U5" s="134">
        <v>8</v>
      </c>
      <c r="V5" s="80">
        <v>0</v>
      </c>
      <c r="W5" s="80">
        <v>0</v>
      </c>
      <c r="X5" s="80">
        <v>0</v>
      </c>
      <c r="Y5" s="133">
        <v>0</v>
      </c>
      <c r="Z5" s="134">
        <v>10</v>
      </c>
      <c r="AA5" s="80">
        <v>0</v>
      </c>
      <c r="AB5" s="80">
        <v>0</v>
      </c>
      <c r="AC5" s="80">
        <v>0</v>
      </c>
      <c r="AD5" s="133">
        <v>0</v>
      </c>
      <c r="AE5" s="134">
        <v>10</v>
      </c>
      <c r="AF5" s="80">
        <v>0</v>
      </c>
      <c r="AG5" s="80">
        <v>0</v>
      </c>
      <c r="AH5" s="80">
        <v>0</v>
      </c>
      <c r="AI5" s="133">
        <v>0</v>
      </c>
      <c r="AJ5" s="134">
        <v>2</v>
      </c>
      <c r="AK5" s="80">
        <v>0</v>
      </c>
      <c r="AL5" s="80">
        <v>0</v>
      </c>
      <c r="AM5" s="80">
        <v>0</v>
      </c>
      <c r="AN5" s="133">
        <v>0</v>
      </c>
      <c r="AO5" s="134">
        <v>1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38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3</v>
      </c>
      <c r="Q6" s="66">
        <v>0</v>
      </c>
      <c r="R6" s="66">
        <v>0</v>
      </c>
      <c r="S6" s="66">
        <v>0</v>
      </c>
      <c r="T6" s="137">
        <v>0</v>
      </c>
      <c r="U6" s="138">
        <v>3</v>
      </c>
      <c r="V6" s="66">
        <v>0</v>
      </c>
      <c r="W6" s="66">
        <v>0</v>
      </c>
      <c r="X6" s="66">
        <v>0</v>
      </c>
      <c r="Y6" s="137">
        <v>0</v>
      </c>
      <c r="Z6" s="138">
        <v>3</v>
      </c>
      <c r="AA6" s="66">
        <v>0</v>
      </c>
      <c r="AB6" s="66">
        <v>0</v>
      </c>
      <c r="AC6" s="66">
        <v>0</v>
      </c>
      <c r="AD6" s="137">
        <v>0</v>
      </c>
      <c r="AE6" s="138">
        <v>1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1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1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1</v>
      </c>
      <c r="W8" s="66">
        <v>0</v>
      </c>
      <c r="X8" s="66">
        <v>0</v>
      </c>
      <c r="Y8" s="137">
        <v>0</v>
      </c>
      <c r="Z8" s="138">
        <v>2</v>
      </c>
      <c r="AA8" s="66">
        <v>0</v>
      </c>
      <c r="AB8" s="66">
        <v>0</v>
      </c>
      <c r="AC8" s="66">
        <v>0</v>
      </c>
      <c r="AD8" s="137">
        <v>0</v>
      </c>
      <c r="AE8" s="138">
        <v>1</v>
      </c>
      <c r="AF8" s="66">
        <v>0</v>
      </c>
      <c r="AG8" s="66">
        <v>0</v>
      </c>
      <c r="AH8" s="66">
        <v>0</v>
      </c>
      <c r="AI8" s="137">
        <v>0</v>
      </c>
      <c r="AJ8" s="138">
        <v>2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6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64">
        <v>2</v>
      </c>
      <c r="Q13" s="415" t="s">
        <v>56</v>
      </c>
      <c r="R13" s="416"/>
      <c r="S13" s="416"/>
      <c r="T13" s="419"/>
      <c r="U13" s="164">
        <v>3</v>
      </c>
      <c r="V13" s="415" t="s">
        <v>57</v>
      </c>
      <c r="W13" s="416"/>
      <c r="X13" s="416"/>
      <c r="Y13" s="419"/>
      <c r="Z13" s="164">
        <v>4</v>
      </c>
      <c r="AA13" s="415" t="s">
        <v>58</v>
      </c>
      <c r="AB13" s="416"/>
      <c r="AC13" s="416"/>
      <c r="AD13" s="419"/>
      <c r="AE13" s="164">
        <v>5</v>
      </c>
      <c r="AF13" s="415" t="s">
        <v>59</v>
      </c>
      <c r="AG13" s="416"/>
      <c r="AH13" s="416"/>
      <c r="AI13" s="419"/>
      <c r="AJ13" s="164">
        <v>6</v>
      </c>
      <c r="AK13" s="415" t="s">
        <v>135</v>
      </c>
      <c r="AL13" s="416"/>
      <c r="AM13" s="416"/>
      <c r="AN13" s="419"/>
      <c r="AO13" s="164">
        <v>7</v>
      </c>
      <c r="AP13" s="415" t="s">
        <v>136</v>
      </c>
      <c r="AQ13" s="416"/>
      <c r="AR13" s="416"/>
      <c r="AS13" s="419"/>
      <c r="AT13" s="164">
        <v>8</v>
      </c>
      <c r="AU13" s="415" t="s">
        <v>62</v>
      </c>
      <c r="AV13" s="416"/>
      <c r="AW13" s="416"/>
      <c r="AX13" s="419"/>
      <c r="AY13" s="164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64">
        <v>2</v>
      </c>
      <c r="Q23" s="415" t="s">
        <v>56</v>
      </c>
      <c r="R23" s="416"/>
      <c r="S23" s="416"/>
      <c r="T23" s="419"/>
      <c r="U23" s="164">
        <v>3</v>
      </c>
      <c r="V23" s="415" t="s">
        <v>57</v>
      </c>
      <c r="W23" s="416"/>
      <c r="X23" s="416"/>
      <c r="Y23" s="419"/>
      <c r="Z23" s="164">
        <v>4</v>
      </c>
      <c r="AA23" s="415" t="s">
        <v>58</v>
      </c>
      <c r="AB23" s="416"/>
      <c r="AC23" s="416"/>
      <c r="AD23" s="419"/>
      <c r="AE23" s="164">
        <v>5</v>
      </c>
      <c r="AF23" s="415" t="s">
        <v>59</v>
      </c>
      <c r="AG23" s="416"/>
      <c r="AH23" s="416"/>
      <c r="AI23" s="419"/>
      <c r="AJ23" s="164">
        <v>6</v>
      </c>
      <c r="AK23" s="415" t="s">
        <v>135</v>
      </c>
      <c r="AL23" s="416"/>
      <c r="AM23" s="416"/>
      <c r="AN23" s="419"/>
      <c r="AO23" s="164">
        <v>7</v>
      </c>
      <c r="AP23" s="415" t="s">
        <v>136</v>
      </c>
      <c r="AQ23" s="416"/>
      <c r="AR23" s="416"/>
      <c r="AS23" s="419"/>
      <c r="AT23" s="164">
        <v>8</v>
      </c>
      <c r="AU23" s="415" t="s">
        <v>62</v>
      </c>
      <c r="AV23" s="416"/>
      <c r="AW23" s="416"/>
      <c r="AX23" s="419"/>
      <c r="AY23" s="164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1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64">
        <v>2</v>
      </c>
      <c r="Q33" s="415" t="s">
        <v>56</v>
      </c>
      <c r="R33" s="416"/>
      <c r="S33" s="416"/>
      <c r="T33" s="419"/>
      <c r="U33" s="164">
        <v>3</v>
      </c>
      <c r="V33" s="415" t="s">
        <v>57</v>
      </c>
      <c r="W33" s="416"/>
      <c r="X33" s="416"/>
      <c r="Y33" s="419"/>
      <c r="Z33" s="164">
        <v>4</v>
      </c>
      <c r="AA33" s="415" t="s">
        <v>58</v>
      </c>
      <c r="AB33" s="416"/>
      <c r="AC33" s="416"/>
      <c r="AD33" s="419"/>
      <c r="AE33" s="164">
        <v>5</v>
      </c>
      <c r="AF33" s="415" t="s">
        <v>59</v>
      </c>
      <c r="AG33" s="416"/>
      <c r="AH33" s="416"/>
      <c r="AI33" s="419"/>
      <c r="AJ33" s="164">
        <v>6</v>
      </c>
      <c r="AK33" s="415" t="s">
        <v>135</v>
      </c>
      <c r="AL33" s="416"/>
      <c r="AM33" s="416"/>
      <c r="AN33" s="419"/>
      <c r="AO33" s="164">
        <v>7</v>
      </c>
      <c r="AP33" s="415" t="s">
        <v>136</v>
      </c>
      <c r="AQ33" s="416"/>
      <c r="AR33" s="416"/>
      <c r="AS33" s="419"/>
      <c r="AT33" s="164">
        <v>8</v>
      </c>
      <c r="AU33" s="415" t="s">
        <v>62</v>
      </c>
      <c r="AV33" s="416"/>
      <c r="AW33" s="416"/>
      <c r="AX33" s="419"/>
      <c r="AY33" s="164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64">
        <v>2</v>
      </c>
      <c r="Q43" s="415" t="s">
        <v>56</v>
      </c>
      <c r="R43" s="416"/>
      <c r="S43" s="416"/>
      <c r="T43" s="419"/>
      <c r="U43" s="164">
        <v>3</v>
      </c>
      <c r="V43" s="415" t="s">
        <v>57</v>
      </c>
      <c r="W43" s="416"/>
      <c r="X43" s="416"/>
      <c r="Y43" s="419"/>
      <c r="Z43" s="164">
        <v>4</v>
      </c>
      <c r="AA43" s="415" t="s">
        <v>58</v>
      </c>
      <c r="AB43" s="416"/>
      <c r="AC43" s="416"/>
      <c r="AD43" s="419"/>
      <c r="AE43" s="164">
        <v>5</v>
      </c>
      <c r="AF43" s="415" t="s">
        <v>59</v>
      </c>
      <c r="AG43" s="416"/>
      <c r="AH43" s="416"/>
      <c r="AI43" s="419"/>
      <c r="AJ43" s="164">
        <v>6</v>
      </c>
      <c r="AK43" s="415" t="s">
        <v>135</v>
      </c>
      <c r="AL43" s="416"/>
      <c r="AM43" s="416"/>
      <c r="AN43" s="419"/>
      <c r="AO43" s="164">
        <v>7</v>
      </c>
      <c r="AP43" s="415" t="s">
        <v>136</v>
      </c>
      <c r="AQ43" s="416"/>
      <c r="AR43" s="416"/>
      <c r="AS43" s="419"/>
      <c r="AT43" s="164">
        <v>8</v>
      </c>
      <c r="AU43" s="415" t="s">
        <v>62</v>
      </c>
      <c r="AV43" s="416"/>
      <c r="AW43" s="416"/>
      <c r="AX43" s="419"/>
      <c r="AY43" s="164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64">
        <v>2</v>
      </c>
      <c r="Q53" s="415" t="s">
        <v>56</v>
      </c>
      <c r="R53" s="416"/>
      <c r="S53" s="416"/>
      <c r="T53" s="419"/>
      <c r="U53" s="164">
        <v>3</v>
      </c>
      <c r="V53" s="415" t="s">
        <v>57</v>
      </c>
      <c r="W53" s="416"/>
      <c r="X53" s="416"/>
      <c r="Y53" s="419"/>
      <c r="Z53" s="164">
        <v>4</v>
      </c>
      <c r="AA53" s="415" t="s">
        <v>58</v>
      </c>
      <c r="AB53" s="416"/>
      <c r="AC53" s="416"/>
      <c r="AD53" s="419"/>
      <c r="AE53" s="164">
        <v>5</v>
      </c>
      <c r="AF53" s="415" t="s">
        <v>59</v>
      </c>
      <c r="AG53" s="416"/>
      <c r="AH53" s="416"/>
      <c r="AI53" s="419"/>
      <c r="AJ53" s="164">
        <v>6</v>
      </c>
      <c r="AK53" s="415" t="s">
        <v>135</v>
      </c>
      <c r="AL53" s="416"/>
      <c r="AM53" s="416"/>
      <c r="AN53" s="419"/>
      <c r="AO53" s="164">
        <v>7</v>
      </c>
      <c r="AP53" s="415" t="s">
        <v>136</v>
      </c>
      <c r="AQ53" s="416"/>
      <c r="AR53" s="416"/>
      <c r="AS53" s="419"/>
      <c r="AT53" s="164">
        <v>8</v>
      </c>
      <c r="AU53" s="415" t="s">
        <v>62</v>
      </c>
      <c r="AV53" s="416"/>
      <c r="AW53" s="416"/>
      <c r="AX53" s="419"/>
      <c r="AY53" s="164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64">
        <v>2</v>
      </c>
      <c r="Q63" s="415" t="s">
        <v>56</v>
      </c>
      <c r="R63" s="416"/>
      <c r="S63" s="416"/>
      <c r="T63" s="419"/>
      <c r="U63" s="164">
        <v>3</v>
      </c>
      <c r="V63" s="415" t="s">
        <v>57</v>
      </c>
      <c r="W63" s="416"/>
      <c r="X63" s="416"/>
      <c r="Y63" s="419"/>
      <c r="Z63" s="164">
        <v>4</v>
      </c>
      <c r="AA63" s="415" t="s">
        <v>58</v>
      </c>
      <c r="AB63" s="416"/>
      <c r="AC63" s="416"/>
      <c r="AD63" s="419"/>
      <c r="AE63" s="164">
        <v>5</v>
      </c>
      <c r="AF63" s="415" t="s">
        <v>59</v>
      </c>
      <c r="AG63" s="416"/>
      <c r="AH63" s="416"/>
      <c r="AI63" s="419"/>
      <c r="AJ63" s="164">
        <v>6</v>
      </c>
      <c r="AK63" s="415" t="s">
        <v>135</v>
      </c>
      <c r="AL63" s="416"/>
      <c r="AM63" s="416"/>
      <c r="AN63" s="419"/>
      <c r="AO63" s="164">
        <v>7</v>
      </c>
      <c r="AP63" s="415" t="s">
        <v>136</v>
      </c>
      <c r="AQ63" s="416"/>
      <c r="AR63" s="416"/>
      <c r="AS63" s="419"/>
      <c r="AT63" s="164">
        <v>8</v>
      </c>
      <c r="AU63" s="415" t="s">
        <v>62</v>
      </c>
      <c r="AV63" s="416"/>
      <c r="AW63" s="416"/>
      <c r="AX63" s="419"/>
      <c r="AY63" s="164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64">
        <v>2</v>
      </c>
      <c r="Q73" s="415" t="s">
        <v>56</v>
      </c>
      <c r="R73" s="416"/>
      <c r="S73" s="416"/>
      <c r="T73" s="419"/>
      <c r="U73" s="164">
        <v>3</v>
      </c>
      <c r="V73" s="415" t="s">
        <v>57</v>
      </c>
      <c r="W73" s="416"/>
      <c r="X73" s="416"/>
      <c r="Y73" s="419"/>
      <c r="Z73" s="164">
        <v>4</v>
      </c>
      <c r="AA73" s="415" t="s">
        <v>58</v>
      </c>
      <c r="AB73" s="416"/>
      <c r="AC73" s="416"/>
      <c r="AD73" s="419"/>
      <c r="AE73" s="164">
        <v>5</v>
      </c>
      <c r="AF73" s="415" t="s">
        <v>59</v>
      </c>
      <c r="AG73" s="416"/>
      <c r="AH73" s="416"/>
      <c r="AI73" s="419"/>
      <c r="AJ73" s="164">
        <v>6</v>
      </c>
      <c r="AK73" s="415" t="s">
        <v>135</v>
      </c>
      <c r="AL73" s="416"/>
      <c r="AM73" s="416"/>
      <c r="AN73" s="419"/>
      <c r="AO73" s="164">
        <v>7</v>
      </c>
      <c r="AP73" s="415" t="s">
        <v>136</v>
      </c>
      <c r="AQ73" s="416"/>
      <c r="AR73" s="416"/>
      <c r="AS73" s="419"/>
      <c r="AT73" s="164">
        <v>8</v>
      </c>
      <c r="AU73" s="415" t="s">
        <v>62</v>
      </c>
      <c r="AV73" s="416"/>
      <c r="AW73" s="416"/>
      <c r="AX73" s="419"/>
      <c r="AY73" s="164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64">
        <v>2</v>
      </c>
      <c r="Q84" s="415" t="s">
        <v>56</v>
      </c>
      <c r="R84" s="416"/>
      <c r="S84" s="416"/>
      <c r="T84" s="419"/>
      <c r="U84" s="164">
        <v>3</v>
      </c>
      <c r="V84" s="415" t="s">
        <v>57</v>
      </c>
      <c r="W84" s="416"/>
      <c r="X84" s="416"/>
      <c r="Y84" s="419"/>
      <c r="Z84" s="164">
        <v>4</v>
      </c>
      <c r="AA84" s="415" t="s">
        <v>58</v>
      </c>
      <c r="AB84" s="416"/>
      <c r="AC84" s="416"/>
      <c r="AD84" s="419"/>
      <c r="AE84" s="164">
        <v>5</v>
      </c>
      <c r="AF84" s="415" t="s">
        <v>59</v>
      </c>
      <c r="AG84" s="416"/>
      <c r="AH84" s="416"/>
      <c r="AI84" s="419"/>
      <c r="AJ84" s="164">
        <v>6</v>
      </c>
      <c r="AK84" s="415" t="s">
        <v>135</v>
      </c>
      <c r="AL84" s="416"/>
      <c r="AM84" s="416"/>
      <c r="AN84" s="419"/>
      <c r="AO84" s="164">
        <v>7</v>
      </c>
      <c r="AP84" s="415" t="s">
        <v>136</v>
      </c>
      <c r="AQ84" s="416"/>
      <c r="AR84" s="416"/>
      <c r="AS84" s="419"/>
      <c r="AT84" s="164">
        <v>8</v>
      </c>
      <c r="AU84" s="415" t="s">
        <v>62</v>
      </c>
      <c r="AV84" s="416"/>
      <c r="AW84" s="416"/>
      <c r="AX84" s="419"/>
      <c r="AY84" s="164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64">
        <v>2</v>
      </c>
      <c r="Q94" s="415" t="s">
        <v>56</v>
      </c>
      <c r="R94" s="416"/>
      <c r="S94" s="416"/>
      <c r="T94" s="419"/>
      <c r="U94" s="164">
        <v>3</v>
      </c>
      <c r="V94" s="415" t="s">
        <v>57</v>
      </c>
      <c r="W94" s="416"/>
      <c r="X94" s="416"/>
      <c r="Y94" s="419"/>
      <c r="Z94" s="164">
        <v>4</v>
      </c>
      <c r="AA94" s="415" t="s">
        <v>58</v>
      </c>
      <c r="AB94" s="416"/>
      <c r="AC94" s="416"/>
      <c r="AD94" s="419"/>
      <c r="AE94" s="164">
        <v>5</v>
      </c>
      <c r="AF94" s="415" t="s">
        <v>59</v>
      </c>
      <c r="AG94" s="416"/>
      <c r="AH94" s="416"/>
      <c r="AI94" s="419"/>
      <c r="AJ94" s="164">
        <v>6</v>
      </c>
      <c r="AK94" s="415" t="s">
        <v>135</v>
      </c>
      <c r="AL94" s="416"/>
      <c r="AM94" s="416"/>
      <c r="AN94" s="419"/>
      <c r="AO94" s="164">
        <v>7</v>
      </c>
      <c r="AP94" s="415" t="s">
        <v>136</v>
      </c>
      <c r="AQ94" s="416"/>
      <c r="AR94" s="416"/>
      <c r="AS94" s="419"/>
      <c r="AT94" s="164">
        <v>8</v>
      </c>
      <c r="AU94" s="415" t="s">
        <v>62</v>
      </c>
      <c r="AV94" s="416"/>
      <c r="AW94" s="416"/>
      <c r="AX94" s="419"/>
      <c r="AY94" s="164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64">
        <v>2</v>
      </c>
      <c r="Q104" s="415" t="s">
        <v>56</v>
      </c>
      <c r="R104" s="416"/>
      <c r="S104" s="416"/>
      <c r="T104" s="419"/>
      <c r="U104" s="164">
        <v>3</v>
      </c>
      <c r="V104" s="415" t="s">
        <v>57</v>
      </c>
      <c r="W104" s="416"/>
      <c r="X104" s="416"/>
      <c r="Y104" s="419"/>
      <c r="Z104" s="164">
        <v>4</v>
      </c>
      <c r="AA104" s="415" t="s">
        <v>58</v>
      </c>
      <c r="AB104" s="416"/>
      <c r="AC104" s="416"/>
      <c r="AD104" s="419"/>
      <c r="AE104" s="164">
        <v>5</v>
      </c>
      <c r="AF104" s="415" t="s">
        <v>59</v>
      </c>
      <c r="AG104" s="416"/>
      <c r="AH104" s="416"/>
      <c r="AI104" s="419"/>
      <c r="AJ104" s="164">
        <v>6</v>
      </c>
      <c r="AK104" s="415" t="s">
        <v>135</v>
      </c>
      <c r="AL104" s="416"/>
      <c r="AM104" s="416"/>
      <c r="AN104" s="419"/>
      <c r="AO104" s="164">
        <v>7</v>
      </c>
      <c r="AP104" s="415" t="s">
        <v>136</v>
      </c>
      <c r="AQ104" s="416"/>
      <c r="AR104" s="416"/>
      <c r="AS104" s="419"/>
      <c r="AT104" s="164">
        <v>8</v>
      </c>
      <c r="AU104" s="415" t="s">
        <v>62</v>
      </c>
      <c r="AV104" s="416"/>
      <c r="AW104" s="416"/>
      <c r="AX104" s="419"/>
      <c r="AY104" s="164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64">
        <v>2</v>
      </c>
      <c r="Q114" s="415" t="s">
        <v>56</v>
      </c>
      <c r="R114" s="416"/>
      <c r="S114" s="416"/>
      <c r="T114" s="419"/>
      <c r="U114" s="164">
        <v>3</v>
      </c>
      <c r="V114" s="415" t="s">
        <v>57</v>
      </c>
      <c r="W114" s="416"/>
      <c r="X114" s="416"/>
      <c r="Y114" s="419"/>
      <c r="Z114" s="164">
        <v>4</v>
      </c>
      <c r="AA114" s="415" t="s">
        <v>58</v>
      </c>
      <c r="AB114" s="416"/>
      <c r="AC114" s="416"/>
      <c r="AD114" s="419"/>
      <c r="AE114" s="164">
        <v>5</v>
      </c>
      <c r="AF114" s="415" t="s">
        <v>59</v>
      </c>
      <c r="AG114" s="416"/>
      <c r="AH114" s="416"/>
      <c r="AI114" s="419"/>
      <c r="AJ114" s="164">
        <v>6</v>
      </c>
      <c r="AK114" s="415" t="s">
        <v>135</v>
      </c>
      <c r="AL114" s="416"/>
      <c r="AM114" s="416"/>
      <c r="AN114" s="419"/>
      <c r="AO114" s="164">
        <v>7</v>
      </c>
      <c r="AP114" s="415" t="s">
        <v>136</v>
      </c>
      <c r="AQ114" s="416"/>
      <c r="AR114" s="416"/>
      <c r="AS114" s="419"/>
      <c r="AT114" s="164">
        <v>8</v>
      </c>
      <c r="AU114" s="415" t="s">
        <v>62</v>
      </c>
      <c r="AV114" s="416"/>
      <c r="AW114" s="416"/>
      <c r="AX114" s="419"/>
      <c r="AY114" s="164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B10" sqref="B10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35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43" t="s">
        <v>4</v>
      </c>
      <c r="C3" s="43" t="s">
        <v>5</v>
      </c>
      <c r="D3" s="43" t="s">
        <v>6</v>
      </c>
      <c r="E3" s="43" t="s">
        <v>9</v>
      </c>
      <c r="G3" s="214"/>
      <c r="H3" s="214"/>
      <c r="K3" s="214"/>
      <c r="L3" s="214"/>
    </row>
    <row r="4" spans="1:19" ht="14.1" customHeight="1" x14ac:dyDescent="0.15">
      <c r="A4" s="216"/>
      <c r="B4" s="58" t="str">
        <f>ローデータ!B4</f>
        <v>令和2年</v>
      </c>
      <c r="C4" s="121">
        <f>ローデータ!C4</f>
        <v>3</v>
      </c>
      <c r="D4" s="121">
        <f>ローデータ!D4</f>
        <v>24</v>
      </c>
      <c r="E4" s="121" t="str">
        <f>ローデータ!E4</f>
        <v>火</v>
      </c>
      <c r="G4" s="85">
        <v>8</v>
      </c>
      <c r="H4" s="43" t="s">
        <v>54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32">
        <v>1</v>
      </c>
      <c r="B7" s="34" t="s">
        <v>156</v>
      </c>
    </row>
    <row r="8" spans="1:19" ht="14.1" customHeight="1" x14ac:dyDescent="0.15">
      <c r="A8" s="217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38" t="s">
        <v>52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208</v>
      </c>
    </row>
    <row r="13" spans="1:19" ht="14.1" customHeight="1" x14ac:dyDescent="0.15">
      <c r="A13" s="32">
        <v>2.1</v>
      </c>
      <c r="B13" s="34" t="s">
        <v>157</v>
      </c>
      <c r="F13" s="32">
        <v>2.2000000000000002</v>
      </c>
      <c r="G13" s="34" t="s">
        <v>232</v>
      </c>
    </row>
    <row r="14" spans="1:19" ht="14.1" customHeight="1" x14ac:dyDescent="0.15">
      <c r="A14" s="217"/>
      <c r="B14" s="53">
        <v>1</v>
      </c>
      <c r="C14" s="53">
        <v>2</v>
      </c>
      <c r="D14" s="215" t="s">
        <v>51</v>
      </c>
      <c r="F14" s="217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3" t="s">
        <v>51</v>
      </c>
    </row>
    <row r="15" spans="1:19" ht="14.1" customHeight="1" x14ac:dyDescent="0.15">
      <c r="A15" s="218"/>
      <c r="B15" s="54" t="s">
        <v>64</v>
      </c>
      <c r="C15" s="54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3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48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46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52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168</v>
      </c>
    </row>
    <row r="26" spans="1:19" ht="14.1" customHeight="1" x14ac:dyDescent="0.15">
      <c r="A26" s="32" t="s">
        <v>90</v>
      </c>
      <c r="B26" s="34" t="s">
        <v>159</v>
      </c>
      <c r="I26" s="48" t="s">
        <v>160</v>
      </c>
      <c r="J26" s="39" t="s">
        <v>165</v>
      </c>
    </row>
    <row r="27" spans="1:19" ht="14.1" customHeight="1" x14ac:dyDescent="0.15">
      <c r="A27" s="217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38" t="s">
        <v>52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38" t="s">
        <v>52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233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91</v>
      </c>
      <c r="B33" s="34" t="s">
        <v>161</v>
      </c>
      <c r="I33" s="32" t="s">
        <v>162</v>
      </c>
      <c r="J33" s="40" t="s">
        <v>89</v>
      </c>
    </row>
    <row r="34" spans="1:17" ht="14.1" customHeight="1" x14ac:dyDescent="0.15">
      <c r="A34" s="217"/>
      <c r="B34" s="35">
        <v>1</v>
      </c>
      <c r="C34" s="35">
        <v>2</v>
      </c>
      <c r="D34" s="35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125</v>
      </c>
      <c r="Q34" s="233" t="s">
        <v>51</v>
      </c>
    </row>
    <row r="35" spans="1:17" ht="14.1" customHeight="1" x14ac:dyDescent="0.15">
      <c r="A35" s="218"/>
      <c r="B35" s="54" t="s">
        <v>68</v>
      </c>
      <c r="C35" s="54" t="s">
        <v>67</v>
      </c>
      <c r="D35" s="54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38" t="s">
        <v>52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38" t="s">
        <v>52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171</v>
      </c>
    </row>
    <row r="39" spans="1:17" ht="14.1" customHeight="1" x14ac:dyDescent="0.15">
      <c r="A39" s="32" t="s">
        <v>92</v>
      </c>
      <c r="B39" s="40" t="s">
        <v>163</v>
      </c>
    </row>
    <row r="40" spans="1:17" ht="14.1" customHeight="1" x14ac:dyDescent="0.15">
      <c r="A40" s="257"/>
      <c r="B40" s="260" t="s">
        <v>17</v>
      </c>
      <c r="C40" s="261"/>
      <c r="D40" s="261"/>
      <c r="E40" s="261"/>
      <c r="F40" s="262"/>
      <c r="G40" s="263" t="s">
        <v>51</v>
      </c>
      <c r="H40" s="266" t="s">
        <v>14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38" t="s">
        <v>52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93</v>
      </c>
      <c r="B46" s="40" t="s">
        <v>164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125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38" t="s">
        <v>52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32"/>
    </row>
    <row r="53" spans="1:15" ht="14.1" customHeight="1" x14ac:dyDescent="0.15">
      <c r="A53" s="32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3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3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3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3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3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3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3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3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45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51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211</v>
      </c>
    </row>
    <row r="71" spans="1:15" ht="14.1" customHeight="1" x14ac:dyDescent="0.15">
      <c r="A71" s="32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3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3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3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3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3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3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3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3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45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51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170</v>
      </c>
      <c r="C86" s="48"/>
      <c r="D86" s="48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71"/>
      <c r="D87" s="71"/>
      <c r="E87" s="9"/>
      <c r="F87" s="9"/>
      <c r="G87" s="9"/>
    </row>
    <row r="88" spans="1:17" ht="14.1" customHeight="1" x14ac:dyDescent="0.15">
      <c r="A88" s="79" t="s">
        <v>172</v>
      </c>
      <c r="B88" s="40" t="s">
        <v>213</v>
      </c>
      <c r="D88" s="48"/>
      <c r="E88" s="9"/>
      <c r="F88" s="9"/>
      <c r="G88" s="9"/>
      <c r="H88" s="9"/>
      <c r="J88" s="32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3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3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3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3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3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3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3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3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3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3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3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3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3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3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3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3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45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45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47" t="s">
        <v>51</v>
      </c>
      <c r="K101" s="42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47" t="s">
        <v>51</v>
      </c>
      <c r="B102" s="42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175</v>
      </c>
      <c r="B104" s="34" t="s">
        <v>215</v>
      </c>
      <c r="L104" s="34"/>
    </row>
    <row r="105" spans="1:17" ht="14.1" customHeight="1" x14ac:dyDescent="0.15">
      <c r="A105" s="32" t="s">
        <v>176</v>
      </c>
      <c r="B105" s="40" t="s">
        <v>177</v>
      </c>
      <c r="C105" s="48"/>
      <c r="D105" s="9"/>
      <c r="E105" s="9"/>
      <c r="F105" s="9"/>
      <c r="G105" s="9"/>
      <c r="I105" s="32" t="s">
        <v>178</v>
      </c>
      <c r="J105" s="40" t="s">
        <v>179</v>
      </c>
      <c r="K105" s="48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116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70">
        <v>1</v>
      </c>
      <c r="D107" s="70">
        <v>2</v>
      </c>
      <c r="E107" s="70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125</v>
      </c>
      <c r="Q107" s="394"/>
    </row>
    <row r="108" spans="1:17" ht="14.1" customHeight="1" x14ac:dyDescent="0.15">
      <c r="A108" s="350"/>
      <c r="B108" s="352"/>
      <c r="C108" s="74" t="s">
        <v>68</v>
      </c>
      <c r="D108" s="74" t="s">
        <v>67</v>
      </c>
      <c r="E108" s="74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51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182</v>
      </c>
      <c r="B120" s="34" t="s">
        <v>216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180</v>
      </c>
      <c r="B121" s="40" t="s">
        <v>217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17</v>
      </c>
      <c r="D123" s="261"/>
      <c r="E123" s="261"/>
      <c r="F123" s="261"/>
      <c r="G123" s="262"/>
      <c r="H123" s="390" t="s">
        <v>51</v>
      </c>
      <c r="I123" s="266" t="s">
        <v>14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181</v>
      </c>
      <c r="B138" s="40" t="s">
        <v>183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125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3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3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3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3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3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3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3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3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45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218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169</v>
      </c>
      <c r="D155" s="48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17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87</v>
      </c>
      <c r="C160" s="49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49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49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49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49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49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49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49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49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49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49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187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185</v>
      </c>
      <c r="B174" s="40" t="s">
        <v>184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87</v>
      </c>
      <c r="C180" s="49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49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49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49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49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49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49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49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49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49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49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186</v>
      </c>
      <c r="B193" s="40" t="s">
        <v>166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87</v>
      </c>
      <c r="C199" s="75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75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75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75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75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75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75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75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75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75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75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71" t="s">
        <v>188</v>
      </c>
      <c r="B211" s="40" t="s">
        <v>220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70">
        <v>1</v>
      </c>
      <c r="G214" s="70">
        <v>2</v>
      </c>
      <c r="H214" s="70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74" t="s">
        <v>68</v>
      </c>
      <c r="G215" s="74" t="s">
        <v>67</v>
      </c>
      <c r="H215" s="74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87</v>
      </c>
      <c r="C217" s="75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75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75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75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75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75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75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75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75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75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75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179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70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87</v>
      </c>
      <c r="C235" s="75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75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75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75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75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75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75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75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75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75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75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17</v>
      </c>
      <c r="G250" s="261"/>
      <c r="H250" s="261"/>
      <c r="I250" s="261"/>
      <c r="J250" s="262"/>
      <c r="K250" s="263" t="s">
        <v>51</v>
      </c>
      <c r="L250" s="266" t="s">
        <v>14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87</v>
      </c>
      <c r="C255" s="49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49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49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49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49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49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49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49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49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49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49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125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87</v>
      </c>
      <c r="C273" s="49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49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49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49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49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49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ref="S278:S283" si="28">SUM(L278:R278)</f>
        <v>0</v>
      </c>
    </row>
    <row r="279" spans="1:19" ht="14.1" customHeight="1" x14ac:dyDescent="0.15">
      <c r="A279" s="311"/>
      <c r="B279" s="317"/>
      <c r="C279" s="49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8"/>
        <v>0</v>
      </c>
    </row>
    <row r="280" spans="1:19" ht="14.1" customHeight="1" x14ac:dyDescent="0.15">
      <c r="A280" s="311"/>
      <c r="B280" s="317"/>
      <c r="C280" s="49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8"/>
        <v>0</v>
      </c>
    </row>
    <row r="281" spans="1:19" ht="14.1" customHeight="1" x14ac:dyDescent="0.15">
      <c r="A281" s="311"/>
      <c r="B281" s="317"/>
      <c r="C281" s="49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8"/>
        <v>0</v>
      </c>
    </row>
    <row r="282" spans="1:19" ht="14.1" customHeight="1" x14ac:dyDescent="0.15">
      <c r="A282" s="311"/>
      <c r="B282" s="317"/>
      <c r="C282" s="49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8"/>
        <v>0</v>
      </c>
    </row>
    <row r="283" spans="1:19" ht="14.1" customHeight="1" x14ac:dyDescent="0.15">
      <c r="A283" s="312"/>
      <c r="B283" s="318"/>
      <c r="C283" s="49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8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9">SUM(G272:G283)</f>
        <v>0</v>
      </c>
      <c r="H284" s="56">
        <f t="shared" si="29"/>
        <v>0</v>
      </c>
      <c r="I284" s="56">
        <f t="shared" si="29"/>
        <v>0</v>
      </c>
      <c r="J284" s="56">
        <f t="shared" si="29"/>
        <v>0</v>
      </c>
      <c r="K284" s="96">
        <f t="shared" si="26"/>
        <v>0</v>
      </c>
      <c r="L284" s="95">
        <f>SUM(L272:L283)</f>
        <v>0</v>
      </c>
      <c r="M284" s="95">
        <f t="shared" ref="M284:R284" si="30">SUM(M272:M283)</f>
        <v>0</v>
      </c>
      <c r="N284" s="95">
        <f t="shared" si="30"/>
        <v>0</v>
      </c>
      <c r="O284" s="95">
        <f t="shared" si="30"/>
        <v>0</v>
      </c>
      <c r="P284" s="95">
        <f t="shared" si="30"/>
        <v>0</v>
      </c>
      <c r="Q284" s="95">
        <f t="shared" si="30"/>
        <v>0</v>
      </c>
      <c r="R284" s="95">
        <f t="shared" si="30"/>
        <v>0</v>
      </c>
      <c r="S284" s="56">
        <f t="shared" si="27"/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17" sqref="Y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145</v>
      </c>
    </row>
    <row r="3" spans="1:60" ht="12.95" customHeight="1" x14ac:dyDescent="0.15">
      <c r="A3" s="428" t="s">
        <v>139</v>
      </c>
      <c r="B3" s="379" t="s">
        <v>143</v>
      </c>
      <c r="C3" s="379"/>
      <c r="D3" s="379"/>
      <c r="E3" s="379" t="s">
        <v>142</v>
      </c>
      <c r="F3" s="379"/>
      <c r="G3" s="379"/>
      <c r="H3" s="379" t="s">
        <v>141</v>
      </c>
      <c r="I3" s="379"/>
      <c r="J3" s="379"/>
      <c r="K3" s="36">
        <v>1</v>
      </c>
      <c r="L3" s="415" t="s">
        <v>130</v>
      </c>
      <c r="M3" s="416"/>
      <c r="N3" s="416"/>
      <c r="O3" s="419"/>
      <c r="P3" s="128">
        <v>2</v>
      </c>
      <c r="Q3" s="415" t="s">
        <v>131</v>
      </c>
      <c r="R3" s="416"/>
      <c r="S3" s="416"/>
      <c r="T3" s="419"/>
      <c r="U3" s="128">
        <v>3</v>
      </c>
      <c r="V3" s="415" t="s">
        <v>132</v>
      </c>
      <c r="W3" s="416"/>
      <c r="X3" s="416"/>
      <c r="Y3" s="419"/>
      <c r="Z3" s="128">
        <v>4</v>
      </c>
      <c r="AA3" s="415" t="s">
        <v>133</v>
      </c>
      <c r="AB3" s="416"/>
      <c r="AC3" s="416"/>
      <c r="AD3" s="419"/>
      <c r="AE3" s="128">
        <v>5</v>
      </c>
      <c r="AF3" s="415" t="s">
        <v>134</v>
      </c>
      <c r="AG3" s="416"/>
      <c r="AH3" s="416"/>
      <c r="AI3" s="419"/>
      <c r="AJ3" s="128">
        <v>6</v>
      </c>
      <c r="AK3" s="415" t="s">
        <v>135</v>
      </c>
      <c r="AL3" s="416"/>
      <c r="AM3" s="416"/>
      <c r="AN3" s="419"/>
      <c r="AO3" s="128">
        <v>7</v>
      </c>
      <c r="AP3" s="415" t="s">
        <v>136</v>
      </c>
      <c r="AQ3" s="416"/>
      <c r="AR3" s="416"/>
      <c r="AS3" s="419"/>
      <c r="AT3" s="128">
        <v>8</v>
      </c>
      <c r="AU3" s="415" t="s">
        <v>137</v>
      </c>
      <c r="AV3" s="416"/>
      <c r="AW3" s="416"/>
      <c r="AX3" s="419"/>
      <c r="AY3" s="128">
        <v>9</v>
      </c>
      <c r="AZ3" s="415" t="s">
        <v>138</v>
      </c>
      <c r="BA3" s="416"/>
      <c r="BB3" s="416"/>
      <c r="BC3" s="417"/>
      <c r="BD3" s="416" t="s">
        <v>195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144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144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144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144</v>
      </c>
      <c r="C8" s="379"/>
      <c r="D8" s="379"/>
      <c r="E8" s="379" t="s">
        <v>144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144</v>
      </c>
      <c r="C9" s="379"/>
      <c r="D9" s="379"/>
      <c r="E9" s="379"/>
      <c r="F9" s="379"/>
      <c r="G9" s="379"/>
      <c r="H9" s="379" t="s">
        <v>144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144</v>
      </c>
      <c r="F10" s="379"/>
      <c r="G10" s="379"/>
      <c r="H10" s="379" t="s">
        <v>144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144</v>
      </c>
      <c r="C11" s="379"/>
      <c r="D11" s="379"/>
      <c r="E11" s="379" t="s">
        <v>144</v>
      </c>
      <c r="F11" s="379"/>
      <c r="G11" s="379"/>
      <c r="H11" s="379" t="s">
        <v>144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28">
        <v>2</v>
      </c>
      <c r="Q13" s="415" t="s">
        <v>56</v>
      </c>
      <c r="R13" s="416"/>
      <c r="S13" s="416"/>
      <c r="T13" s="419"/>
      <c r="U13" s="128">
        <v>3</v>
      </c>
      <c r="V13" s="415" t="s">
        <v>57</v>
      </c>
      <c r="W13" s="416"/>
      <c r="X13" s="416"/>
      <c r="Y13" s="419"/>
      <c r="Z13" s="128">
        <v>4</v>
      </c>
      <c r="AA13" s="415" t="s">
        <v>58</v>
      </c>
      <c r="AB13" s="416"/>
      <c r="AC13" s="416"/>
      <c r="AD13" s="419"/>
      <c r="AE13" s="128">
        <v>5</v>
      </c>
      <c r="AF13" s="415" t="s">
        <v>59</v>
      </c>
      <c r="AG13" s="416"/>
      <c r="AH13" s="416"/>
      <c r="AI13" s="419"/>
      <c r="AJ13" s="128">
        <v>6</v>
      </c>
      <c r="AK13" s="415" t="s">
        <v>135</v>
      </c>
      <c r="AL13" s="416"/>
      <c r="AM13" s="416"/>
      <c r="AN13" s="419"/>
      <c r="AO13" s="128">
        <v>7</v>
      </c>
      <c r="AP13" s="415" t="s">
        <v>136</v>
      </c>
      <c r="AQ13" s="416"/>
      <c r="AR13" s="416"/>
      <c r="AS13" s="419"/>
      <c r="AT13" s="128">
        <v>8</v>
      </c>
      <c r="AU13" s="415" t="s">
        <v>62</v>
      </c>
      <c r="AV13" s="416"/>
      <c r="AW13" s="416"/>
      <c r="AX13" s="419"/>
      <c r="AY13" s="128">
        <v>9</v>
      </c>
      <c r="AZ13" s="415" t="s">
        <v>63</v>
      </c>
      <c r="BA13" s="416"/>
      <c r="BB13" s="416"/>
      <c r="BC13" s="417"/>
      <c r="BD13" s="416" t="s">
        <v>195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144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144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144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144</v>
      </c>
      <c r="C18" s="379"/>
      <c r="D18" s="379"/>
      <c r="E18" s="379" t="s">
        <v>144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144</v>
      </c>
      <c r="C19" s="379"/>
      <c r="D19" s="379"/>
      <c r="E19" s="379"/>
      <c r="F19" s="379"/>
      <c r="G19" s="379"/>
      <c r="H19" s="379" t="s">
        <v>144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144</v>
      </c>
      <c r="F20" s="379"/>
      <c r="G20" s="379"/>
      <c r="H20" s="379" t="s">
        <v>144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144</v>
      </c>
      <c r="C21" s="379"/>
      <c r="D21" s="379"/>
      <c r="E21" s="379" t="s">
        <v>144</v>
      </c>
      <c r="F21" s="379"/>
      <c r="G21" s="379"/>
      <c r="H21" s="379" t="s">
        <v>144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28">
        <v>2</v>
      </c>
      <c r="Q23" s="415" t="s">
        <v>56</v>
      </c>
      <c r="R23" s="416"/>
      <c r="S23" s="416"/>
      <c r="T23" s="419"/>
      <c r="U23" s="128">
        <v>3</v>
      </c>
      <c r="V23" s="415" t="s">
        <v>57</v>
      </c>
      <c r="W23" s="416"/>
      <c r="X23" s="416"/>
      <c r="Y23" s="419"/>
      <c r="Z23" s="128">
        <v>4</v>
      </c>
      <c r="AA23" s="415" t="s">
        <v>58</v>
      </c>
      <c r="AB23" s="416"/>
      <c r="AC23" s="416"/>
      <c r="AD23" s="419"/>
      <c r="AE23" s="128">
        <v>5</v>
      </c>
      <c r="AF23" s="415" t="s">
        <v>59</v>
      </c>
      <c r="AG23" s="416"/>
      <c r="AH23" s="416"/>
      <c r="AI23" s="419"/>
      <c r="AJ23" s="128">
        <v>6</v>
      </c>
      <c r="AK23" s="415" t="s">
        <v>135</v>
      </c>
      <c r="AL23" s="416"/>
      <c r="AM23" s="416"/>
      <c r="AN23" s="419"/>
      <c r="AO23" s="128">
        <v>7</v>
      </c>
      <c r="AP23" s="415" t="s">
        <v>136</v>
      </c>
      <c r="AQ23" s="416"/>
      <c r="AR23" s="416"/>
      <c r="AS23" s="419"/>
      <c r="AT23" s="128">
        <v>8</v>
      </c>
      <c r="AU23" s="415" t="s">
        <v>62</v>
      </c>
      <c r="AV23" s="416"/>
      <c r="AW23" s="416"/>
      <c r="AX23" s="419"/>
      <c r="AY23" s="128">
        <v>9</v>
      </c>
      <c r="AZ23" s="415" t="s">
        <v>63</v>
      </c>
      <c r="BA23" s="416"/>
      <c r="BB23" s="416"/>
      <c r="BC23" s="417"/>
      <c r="BD23" s="416" t="s">
        <v>195</v>
      </c>
      <c r="BE23" s="416"/>
      <c r="BF23" s="416"/>
      <c r="BG23" s="416"/>
      <c r="BH23" s="418"/>
    </row>
    <row r="24" spans="1:60" ht="12.95" customHeight="1" thickBot="1" x14ac:dyDescent="0.2">
      <c r="A24" s="310" t="s">
        <v>146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144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144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144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144</v>
      </c>
      <c r="C28" s="379"/>
      <c r="D28" s="379"/>
      <c r="E28" s="379" t="s">
        <v>144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144</v>
      </c>
      <c r="C29" s="379"/>
      <c r="D29" s="379"/>
      <c r="E29" s="379"/>
      <c r="F29" s="379"/>
      <c r="G29" s="379"/>
      <c r="H29" s="379" t="s">
        <v>144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144</v>
      </c>
      <c r="F30" s="379"/>
      <c r="G30" s="379"/>
      <c r="H30" s="379" t="s">
        <v>144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144</v>
      </c>
      <c r="C31" s="379"/>
      <c r="D31" s="379"/>
      <c r="E31" s="379" t="s">
        <v>144</v>
      </c>
      <c r="F31" s="379"/>
      <c r="G31" s="379"/>
      <c r="H31" s="379" t="s">
        <v>144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28">
        <v>2</v>
      </c>
      <c r="Q33" s="415" t="s">
        <v>56</v>
      </c>
      <c r="R33" s="416"/>
      <c r="S33" s="416"/>
      <c r="T33" s="419"/>
      <c r="U33" s="128">
        <v>3</v>
      </c>
      <c r="V33" s="415" t="s">
        <v>57</v>
      </c>
      <c r="W33" s="416"/>
      <c r="X33" s="416"/>
      <c r="Y33" s="419"/>
      <c r="Z33" s="128">
        <v>4</v>
      </c>
      <c r="AA33" s="415" t="s">
        <v>58</v>
      </c>
      <c r="AB33" s="416"/>
      <c r="AC33" s="416"/>
      <c r="AD33" s="419"/>
      <c r="AE33" s="128">
        <v>5</v>
      </c>
      <c r="AF33" s="415" t="s">
        <v>59</v>
      </c>
      <c r="AG33" s="416"/>
      <c r="AH33" s="416"/>
      <c r="AI33" s="419"/>
      <c r="AJ33" s="128">
        <v>6</v>
      </c>
      <c r="AK33" s="415" t="s">
        <v>135</v>
      </c>
      <c r="AL33" s="416"/>
      <c r="AM33" s="416"/>
      <c r="AN33" s="419"/>
      <c r="AO33" s="128">
        <v>7</v>
      </c>
      <c r="AP33" s="415" t="s">
        <v>136</v>
      </c>
      <c r="AQ33" s="416"/>
      <c r="AR33" s="416"/>
      <c r="AS33" s="419"/>
      <c r="AT33" s="128">
        <v>8</v>
      </c>
      <c r="AU33" s="415" t="s">
        <v>62</v>
      </c>
      <c r="AV33" s="416"/>
      <c r="AW33" s="416"/>
      <c r="AX33" s="419"/>
      <c r="AY33" s="128">
        <v>9</v>
      </c>
      <c r="AZ33" s="415" t="s">
        <v>63</v>
      </c>
      <c r="BA33" s="416"/>
      <c r="BB33" s="416"/>
      <c r="BC33" s="417"/>
      <c r="BD33" s="416" t="s">
        <v>195</v>
      </c>
      <c r="BE33" s="416"/>
      <c r="BF33" s="416"/>
      <c r="BG33" s="416"/>
      <c r="BH33" s="418"/>
    </row>
    <row r="34" spans="1:60" ht="12.95" customHeight="1" thickBot="1" x14ac:dyDescent="0.2">
      <c r="A34" s="310" t="s">
        <v>147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144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144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144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144</v>
      </c>
      <c r="C38" s="379"/>
      <c r="D38" s="379"/>
      <c r="E38" s="379" t="s">
        <v>144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144</v>
      </c>
      <c r="C39" s="379"/>
      <c r="D39" s="379"/>
      <c r="E39" s="379"/>
      <c r="F39" s="379"/>
      <c r="G39" s="379"/>
      <c r="H39" s="379" t="s">
        <v>144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144</v>
      </c>
      <c r="F40" s="379"/>
      <c r="G40" s="379"/>
      <c r="H40" s="379" t="s">
        <v>144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144</v>
      </c>
      <c r="C41" s="379"/>
      <c r="D41" s="379"/>
      <c r="E41" s="379" t="s">
        <v>144</v>
      </c>
      <c r="F41" s="379"/>
      <c r="G41" s="379"/>
      <c r="H41" s="379" t="s">
        <v>144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28">
        <v>2</v>
      </c>
      <c r="Q43" s="415" t="s">
        <v>56</v>
      </c>
      <c r="R43" s="416"/>
      <c r="S43" s="416"/>
      <c r="T43" s="419"/>
      <c r="U43" s="128">
        <v>3</v>
      </c>
      <c r="V43" s="415" t="s">
        <v>57</v>
      </c>
      <c r="W43" s="416"/>
      <c r="X43" s="416"/>
      <c r="Y43" s="419"/>
      <c r="Z43" s="128">
        <v>4</v>
      </c>
      <c r="AA43" s="415" t="s">
        <v>58</v>
      </c>
      <c r="AB43" s="416"/>
      <c r="AC43" s="416"/>
      <c r="AD43" s="419"/>
      <c r="AE43" s="128">
        <v>5</v>
      </c>
      <c r="AF43" s="415" t="s">
        <v>59</v>
      </c>
      <c r="AG43" s="416"/>
      <c r="AH43" s="416"/>
      <c r="AI43" s="419"/>
      <c r="AJ43" s="128">
        <v>6</v>
      </c>
      <c r="AK43" s="415" t="s">
        <v>135</v>
      </c>
      <c r="AL43" s="416"/>
      <c r="AM43" s="416"/>
      <c r="AN43" s="419"/>
      <c r="AO43" s="128">
        <v>7</v>
      </c>
      <c r="AP43" s="415" t="s">
        <v>136</v>
      </c>
      <c r="AQ43" s="416"/>
      <c r="AR43" s="416"/>
      <c r="AS43" s="419"/>
      <c r="AT43" s="128">
        <v>8</v>
      </c>
      <c r="AU43" s="415" t="s">
        <v>62</v>
      </c>
      <c r="AV43" s="416"/>
      <c r="AW43" s="416"/>
      <c r="AX43" s="419"/>
      <c r="AY43" s="128">
        <v>9</v>
      </c>
      <c r="AZ43" s="415" t="s">
        <v>63</v>
      </c>
      <c r="BA43" s="416"/>
      <c r="BB43" s="416"/>
      <c r="BC43" s="417"/>
      <c r="BD43" s="416" t="s">
        <v>195</v>
      </c>
      <c r="BE43" s="416"/>
      <c r="BF43" s="416"/>
      <c r="BG43" s="416"/>
      <c r="BH43" s="418"/>
    </row>
    <row r="44" spans="1:60" ht="12.95" customHeight="1" thickBot="1" x14ac:dyDescent="0.2">
      <c r="A44" s="428" t="s">
        <v>148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144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144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144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144</v>
      </c>
      <c r="C48" s="379"/>
      <c r="D48" s="379"/>
      <c r="E48" s="379" t="s">
        <v>144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144</v>
      </c>
      <c r="C49" s="379"/>
      <c r="D49" s="379"/>
      <c r="E49" s="379"/>
      <c r="F49" s="379"/>
      <c r="G49" s="379"/>
      <c r="H49" s="379" t="s">
        <v>144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144</v>
      </c>
      <c r="F50" s="379"/>
      <c r="G50" s="379"/>
      <c r="H50" s="379" t="s">
        <v>144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144</v>
      </c>
      <c r="C51" s="379"/>
      <c r="D51" s="379"/>
      <c r="E51" s="379" t="s">
        <v>144</v>
      </c>
      <c r="F51" s="379"/>
      <c r="G51" s="379"/>
      <c r="H51" s="379" t="s">
        <v>144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28">
        <v>2</v>
      </c>
      <c r="Q53" s="415" t="s">
        <v>56</v>
      </c>
      <c r="R53" s="416"/>
      <c r="S53" s="416"/>
      <c r="T53" s="419"/>
      <c r="U53" s="128">
        <v>3</v>
      </c>
      <c r="V53" s="415" t="s">
        <v>57</v>
      </c>
      <c r="W53" s="416"/>
      <c r="X53" s="416"/>
      <c r="Y53" s="419"/>
      <c r="Z53" s="128">
        <v>4</v>
      </c>
      <c r="AA53" s="415" t="s">
        <v>58</v>
      </c>
      <c r="AB53" s="416"/>
      <c r="AC53" s="416"/>
      <c r="AD53" s="419"/>
      <c r="AE53" s="128">
        <v>5</v>
      </c>
      <c r="AF53" s="415" t="s">
        <v>59</v>
      </c>
      <c r="AG53" s="416"/>
      <c r="AH53" s="416"/>
      <c r="AI53" s="419"/>
      <c r="AJ53" s="128">
        <v>6</v>
      </c>
      <c r="AK53" s="415" t="s">
        <v>135</v>
      </c>
      <c r="AL53" s="416"/>
      <c r="AM53" s="416"/>
      <c r="AN53" s="419"/>
      <c r="AO53" s="128">
        <v>7</v>
      </c>
      <c r="AP53" s="415" t="s">
        <v>136</v>
      </c>
      <c r="AQ53" s="416"/>
      <c r="AR53" s="416"/>
      <c r="AS53" s="419"/>
      <c r="AT53" s="128">
        <v>8</v>
      </c>
      <c r="AU53" s="415" t="s">
        <v>62</v>
      </c>
      <c r="AV53" s="416"/>
      <c r="AW53" s="416"/>
      <c r="AX53" s="419"/>
      <c r="AY53" s="128">
        <v>9</v>
      </c>
      <c r="AZ53" s="415" t="s">
        <v>63</v>
      </c>
      <c r="BA53" s="416"/>
      <c r="BB53" s="416"/>
      <c r="BC53" s="417"/>
      <c r="BD53" s="416" t="s">
        <v>195</v>
      </c>
      <c r="BE53" s="416"/>
      <c r="BF53" s="416"/>
      <c r="BG53" s="416"/>
      <c r="BH53" s="418"/>
    </row>
    <row r="54" spans="1:60" ht="12.95" customHeight="1" thickBot="1" x14ac:dyDescent="0.2">
      <c r="A54" s="426" t="s">
        <v>149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144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144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144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144</v>
      </c>
      <c r="C58" s="379"/>
      <c r="D58" s="379"/>
      <c r="E58" s="379" t="s">
        <v>144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144</v>
      </c>
      <c r="C59" s="379"/>
      <c r="D59" s="379"/>
      <c r="E59" s="379"/>
      <c r="F59" s="379"/>
      <c r="G59" s="379"/>
      <c r="H59" s="379" t="s">
        <v>144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144</v>
      </c>
      <c r="F60" s="379"/>
      <c r="G60" s="379"/>
      <c r="H60" s="379" t="s">
        <v>144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144</v>
      </c>
      <c r="C61" s="379"/>
      <c r="D61" s="379"/>
      <c r="E61" s="379" t="s">
        <v>144</v>
      </c>
      <c r="F61" s="379"/>
      <c r="G61" s="379"/>
      <c r="H61" s="379" t="s">
        <v>144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28">
        <v>2</v>
      </c>
      <c r="Q63" s="415" t="s">
        <v>56</v>
      </c>
      <c r="R63" s="416"/>
      <c r="S63" s="416"/>
      <c r="T63" s="419"/>
      <c r="U63" s="128">
        <v>3</v>
      </c>
      <c r="V63" s="415" t="s">
        <v>57</v>
      </c>
      <c r="W63" s="416"/>
      <c r="X63" s="416"/>
      <c r="Y63" s="419"/>
      <c r="Z63" s="128">
        <v>4</v>
      </c>
      <c r="AA63" s="415" t="s">
        <v>58</v>
      </c>
      <c r="AB63" s="416"/>
      <c r="AC63" s="416"/>
      <c r="AD63" s="419"/>
      <c r="AE63" s="128">
        <v>5</v>
      </c>
      <c r="AF63" s="415" t="s">
        <v>59</v>
      </c>
      <c r="AG63" s="416"/>
      <c r="AH63" s="416"/>
      <c r="AI63" s="419"/>
      <c r="AJ63" s="128">
        <v>6</v>
      </c>
      <c r="AK63" s="415" t="s">
        <v>135</v>
      </c>
      <c r="AL63" s="416"/>
      <c r="AM63" s="416"/>
      <c r="AN63" s="419"/>
      <c r="AO63" s="128">
        <v>7</v>
      </c>
      <c r="AP63" s="415" t="s">
        <v>136</v>
      </c>
      <c r="AQ63" s="416"/>
      <c r="AR63" s="416"/>
      <c r="AS63" s="419"/>
      <c r="AT63" s="128">
        <v>8</v>
      </c>
      <c r="AU63" s="415" t="s">
        <v>62</v>
      </c>
      <c r="AV63" s="416"/>
      <c r="AW63" s="416"/>
      <c r="AX63" s="419"/>
      <c r="AY63" s="128">
        <v>9</v>
      </c>
      <c r="AZ63" s="415" t="s">
        <v>63</v>
      </c>
      <c r="BA63" s="416"/>
      <c r="BB63" s="416"/>
      <c r="BC63" s="417"/>
      <c r="BD63" s="416" t="s">
        <v>195</v>
      </c>
      <c r="BE63" s="416"/>
      <c r="BF63" s="416"/>
      <c r="BG63" s="416"/>
      <c r="BH63" s="418"/>
    </row>
    <row r="64" spans="1:60" ht="12.95" customHeight="1" thickBot="1" x14ac:dyDescent="0.2">
      <c r="A64" s="310" t="s">
        <v>150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144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144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144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144</v>
      </c>
      <c r="C68" s="379"/>
      <c r="D68" s="379"/>
      <c r="E68" s="379" t="s">
        <v>144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144</v>
      </c>
      <c r="C69" s="379"/>
      <c r="D69" s="379"/>
      <c r="E69" s="379"/>
      <c r="F69" s="379"/>
      <c r="G69" s="379"/>
      <c r="H69" s="379" t="s">
        <v>144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144</v>
      </c>
      <c r="F70" s="379"/>
      <c r="G70" s="379"/>
      <c r="H70" s="379" t="s">
        <v>144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144</v>
      </c>
      <c r="C71" s="379"/>
      <c r="D71" s="379"/>
      <c r="E71" s="379" t="s">
        <v>144</v>
      </c>
      <c r="F71" s="379"/>
      <c r="G71" s="379"/>
      <c r="H71" s="379" t="s">
        <v>144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28">
        <v>2</v>
      </c>
      <c r="Q73" s="415" t="s">
        <v>56</v>
      </c>
      <c r="R73" s="416"/>
      <c r="S73" s="416"/>
      <c r="T73" s="419"/>
      <c r="U73" s="128">
        <v>3</v>
      </c>
      <c r="V73" s="415" t="s">
        <v>57</v>
      </c>
      <c r="W73" s="416"/>
      <c r="X73" s="416"/>
      <c r="Y73" s="419"/>
      <c r="Z73" s="128">
        <v>4</v>
      </c>
      <c r="AA73" s="415" t="s">
        <v>58</v>
      </c>
      <c r="AB73" s="416"/>
      <c r="AC73" s="416"/>
      <c r="AD73" s="419"/>
      <c r="AE73" s="128">
        <v>5</v>
      </c>
      <c r="AF73" s="415" t="s">
        <v>59</v>
      </c>
      <c r="AG73" s="416"/>
      <c r="AH73" s="416"/>
      <c r="AI73" s="419"/>
      <c r="AJ73" s="128">
        <v>6</v>
      </c>
      <c r="AK73" s="415" t="s">
        <v>135</v>
      </c>
      <c r="AL73" s="416"/>
      <c r="AM73" s="416"/>
      <c r="AN73" s="419"/>
      <c r="AO73" s="128">
        <v>7</v>
      </c>
      <c r="AP73" s="415" t="s">
        <v>136</v>
      </c>
      <c r="AQ73" s="416"/>
      <c r="AR73" s="416"/>
      <c r="AS73" s="419"/>
      <c r="AT73" s="128">
        <v>8</v>
      </c>
      <c r="AU73" s="415" t="s">
        <v>62</v>
      </c>
      <c r="AV73" s="416"/>
      <c r="AW73" s="416"/>
      <c r="AX73" s="419"/>
      <c r="AY73" s="128">
        <v>9</v>
      </c>
      <c r="AZ73" s="415" t="s">
        <v>63</v>
      </c>
      <c r="BA73" s="416"/>
      <c r="BB73" s="416"/>
      <c r="BC73" s="417"/>
      <c r="BD73" s="416" t="s">
        <v>195</v>
      </c>
      <c r="BE73" s="416"/>
      <c r="BF73" s="416"/>
      <c r="BG73" s="416"/>
      <c r="BH73" s="418"/>
    </row>
    <row r="74" spans="1:60" ht="12.95" customHeight="1" thickBot="1" x14ac:dyDescent="0.2">
      <c r="A74" s="310" t="s">
        <v>151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144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144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144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144</v>
      </c>
      <c r="C78" s="379"/>
      <c r="D78" s="379"/>
      <c r="E78" s="379" t="s">
        <v>144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144</v>
      </c>
      <c r="C79" s="379"/>
      <c r="D79" s="379"/>
      <c r="E79" s="379"/>
      <c r="F79" s="379"/>
      <c r="G79" s="379"/>
      <c r="H79" s="379" t="s">
        <v>144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144</v>
      </c>
      <c r="F80" s="379"/>
      <c r="G80" s="379"/>
      <c r="H80" s="379" t="s">
        <v>144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144</v>
      </c>
      <c r="C81" s="379"/>
      <c r="D81" s="379"/>
      <c r="E81" s="379" t="s">
        <v>144</v>
      </c>
      <c r="F81" s="379"/>
      <c r="G81" s="379"/>
      <c r="H81" s="379" t="s">
        <v>144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28">
        <v>2</v>
      </c>
      <c r="Q84" s="415" t="s">
        <v>56</v>
      </c>
      <c r="R84" s="416"/>
      <c r="S84" s="416"/>
      <c r="T84" s="419"/>
      <c r="U84" s="128">
        <v>3</v>
      </c>
      <c r="V84" s="415" t="s">
        <v>57</v>
      </c>
      <c r="W84" s="416"/>
      <c r="X84" s="416"/>
      <c r="Y84" s="419"/>
      <c r="Z84" s="128">
        <v>4</v>
      </c>
      <c r="AA84" s="415" t="s">
        <v>58</v>
      </c>
      <c r="AB84" s="416"/>
      <c r="AC84" s="416"/>
      <c r="AD84" s="419"/>
      <c r="AE84" s="128">
        <v>5</v>
      </c>
      <c r="AF84" s="415" t="s">
        <v>59</v>
      </c>
      <c r="AG84" s="416"/>
      <c r="AH84" s="416"/>
      <c r="AI84" s="419"/>
      <c r="AJ84" s="128">
        <v>6</v>
      </c>
      <c r="AK84" s="415" t="s">
        <v>135</v>
      </c>
      <c r="AL84" s="416"/>
      <c r="AM84" s="416"/>
      <c r="AN84" s="419"/>
      <c r="AO84" s="128">
        <v>7</v>
      </c>
      <c r="AP84" s="415" t="s">
        <v>136</v>
      </c>
      <c r="AQ84" s="416"/>
      <c r="AR84" s="416"/>
      <c r="AS84" s="419"/>
      <c r="AT84" s="128">
        <v>8</v>
      </c>
      <c r="AU84" s="415" t="s">
        <v>62</v>
      </c>
      <c r="AV84" s="416"/>
      <c r="AW84" s="416"/>
      <c r="AX84" s="419"/>
      <c r="AY84" s="128">
        <v>9</v>
      </c>
      <c r="AZ84" s="415" t="s">
        <v>63</v>
      </c>
      <c r="BA84" s="416"/>
      <c r="BB84" s="416"/>
      <c r="BC84" s="417"/>
      <c r="BD84" s="416" t="s">
        <v>195</v>
      </c>
      <c r="BE84" s="416"/>
      <c r="BF84" s="416"/>
      <c r="BG84" s="416"/>
      <c r="BH84" s="418"/>
    </row>
    <row r="85" spans="1:60" ht="12.95" customHeight="1" thickBot="1" x14ac:dyDescent="0.2">
      <c r="A85" s="428" t="s">
        <v>152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144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144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144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144</v>
      </c>
      <c r="C89" s="379"/>
      <c r="D89" s="379"/>
      <c r="E89" s="379" t="s">
        <v>144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144</v>
      </c>
      <c r="C90" s="379"/>
      <c r="D90" s="379"/>
      <c r="E90" s="379"/>
      <c r="F90" s="379"/>
      <c r="G90" s="379"/>
      <c r="H90" s="379" t="s">
        <v>144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144</v>
      </c>
      <c r="F91" s="379"/>
      <c r="G91" s="379"/>
      <c r="H91" s="379" t="s">
        <v>144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144</v>
      </c>
      <c r="C92" s="379"/>
      <c r="D92" s="379"/>
      <c r="E92" s="379" t="s">
        <v>144</v>
      </c>
      <c r="F92" s="379"/>
      <c r="G92" s="379"/>
      <c r="H92" s="379" t="s">
        <v>144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28">
        <v>2</v>
      </c>
      <c r="Q94" s="415" t="s">
        <v>56</v>
      </c>
      <c r="R94" s="416"/>
      <c r="S94" s="416"/>
      <c r="T94" s="419"/>
      <c r="U94" s="128">
        <v>3</v>
      </c>
      <c r="V94" s="415" t="s">
        <v>57</v>
      </c>
      <c r="W94" s="416"/>
      <c r="X94" s="416"/>
      <c r="Y94" s="419"/>
      <c r="Z94" s="128">
        <v>4</v>
      </c>
      <c r="AA94" s="415" t="s">
        <v>58</v>
      </c>
      <c r="AB94" s="416"/>
      <c r="AC94" s="416"/>
      <c r="AD94" s="419"/>
      <c r="AE94" s="128">
        <v>5</v>
      </c>
      <c r="AF94" s="415" t="s">
        <v>59</v>
      </c>
      <c r="AG94" s="416"/>
      <c r="AH94" s="416"/>
      <c r="AI94" s="419"/>
      <c r="AJ94" s="128">
        <v>6</v>
      </c>
      <c r="AK94" s="415" t="s">
        <v>135</v>
      </c>
      <c r="AL94" s="416"/>
      <c r="AM94" s="416"/>
      <c r="AN94" s="419"/>
      <c r="AO94" s="128">
        <v>7</v>
      </c>
      <c r="AP94" s="415" t="s">
        <v>136</v>
      </c>
      <c r="AQ94" s="416"/>
      <c r="AR94" s="416"/>
      <c r="AS94" s="419"/>
      <c r="AT94" s="128">
        <v>8</v>
      </c>
      <c r="AU94" s="415" t="s">
        <v>62</v>
      </c>
      <c r="AV94" s="416"/>
      <c r="AW94" s="416"/>
      <c r="AX94" s="419"/>
      <c r="AY94" s="128">
        <v>9</v>
      </c>
      <c r="AZ94" s="415" t="s">
        <v>63</v>
      </c>
      <c r="BA94" s="416"/>
      <c r="BB94" s="416"/>
      <c r="BC94" s="417"/>
      <c r="BD94" s="416" t="s">
        <v>195</v>
      </c>
      <c r="BE94" s="416"/>
      <c r="BF94" s="416"/>
      <c r="BG94" s="416"/>
      <c r="BH94" s="418"/>
    </row>
    <row r="95" spans="1:60" ht="12.95" customHeight="1" thickBot="1" x14ac:dyDescent="0.2">
      <c r="A95" s="426" t="s">
        <v>153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144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144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144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144</v>
      </c>
      <c r="C99" s="379"/>
      <c r="D99" s="379"/>
      <c r="E99" s="379" t="s">
        <v>144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144</v>
      </c>
      <c r="C100" s="379"/>
      <c r="D100" s="379"/>
      <c r="E100" s="379"/>
      <c r="F100" s="379"/>
      <c r="G100" s="379"/>
      <c r="H100" s="379" t="s">
        <v>144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144</v>
      </c>
      <c r="F101" s="379"/>
      <c r="G101" s="379"/>
      <c r="H101" s="379" t="s">
        <v>144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144</v>
      </c>
      <c r="C102" s="379"/>
      <c r="D102" s="379"/>
      <c r="E102" s="379" t="s">
        <v>144</v>
      </c>
      <c r="F102" s="379"/>
      <c r="G102" s="379"/>
      <c r="H102" s="379" t="s">
        <v>144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28">
        <v>2</v>
      </c>
      <c r="Q104" s="415" t="s">
        <v>56</v>
      </c>
      <c r="R104" s="416"/>
      <c r="S104" s="416"/>
      <c r="T104" s="419"/>
      <c r="U104" s="128">
        <v>3</v>
      </c>
      <c r="V104" s="415" t="s">
        <v>57</v>
      </c>
      <c r="W104" s="416"/>
      <c r="X104" s="416"/>
      <c r="Y104" s="419"/>
      <c r="Z104" s="128">
        <v>4</v>
      </c>
      <c r="AA104" s="415" t="s">
        <v>58</v>
      </c>
      <c r="AB104" s="416"/>
      <c r="AC104" s="416"/>
      <c r="AD104" s="419"/>
      <c r="AE104" s="128">
        <v>5</v>
      </c>
      <c r="AF104" s="415" t="s">
        <v>59</v>
      </c>
      <c r="AG104" s="416"/>
      <c r="AH104" s="416"/>
      <c r="AI104" s="419"/>
      <c r="AJ104" s="128">
        <v>6</v>
      </c>
      <c r="AK104" s="415" t="s">
        <v>135</v>
      </c>
      <c r="AL104" s="416"/>
      <c r="AM104" s="416"/>
      <c r="AN104" s="419"/>
      <c r="AO104" s="128">
        <v>7</v>
      </c>
      <c r="AP104" s="415" t="s">
        <v>136</v>
      </c>
      <c r="AQ104" s="416"/>
      <c r="AR104" s="416"/>
      <c r="AS104" s="419"/>
      <c r="AT104" s="128">
        <v>8</v>
      </c>
      <c r="AU104" s="415" t="s">
        <v>62</v>
      </c>
      <c r="AV104" s="416"/>
      <c r="AW104" s="416"/>
      <c r="AX104" s="419"/>
      <c r="AY104" s="128">
        <v>9</v>
      </c>
      <c r="AZ104" s="415" t="s">
        <v>63</v>
      </c>
      <c r="BA104" s="416"/>
      <c r="BB104" s="416"/>
      <c r="BC104" s="417"/>
      <c r="BD104" s="416" t="s">
        <v>195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154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144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144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144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144</v>
      </c>
      <c r="C109" s="424"/>
      <c r="D109" s="424"/>
      <c r="E109" s="424" t="s">
        <v>144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144</v>
      </c>
      <c r="C110" s="424"/>
      <c r="D110" s="424"/>
      <c r="E110" s="424"/>
      <c r="F110" s="424"/>
      <c r="G110" s="424"/>
      <c r="H110" s="424" t="s">
        <v>144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144</v>
      </c>
      <c r="F111" s="424"/>
      <c r="G111" s="424"/>
      <c r="H111" s="424" t="s">
        <v>144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144</v>
      </c>
      <c r="C112" s="424"/>
      <c r="D112" s="424"/>
      <c r="E112" s="424" t="s">
        <v>144</v>
      </c>
      <c r="F112" s="424"/>
      <c r="G112" s="424"/>
      <c r="H112" s="424" t="s">
        <v>144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28">
        <v>2</v>
      </c>
      <c r="Q114" s="415" t="s">
        <v>56</v>
      </c>
      <c r="R114" s="416"/>
      <c r="S114" s="416"/>
      <c r="T114" s="419"/>
      <c r="U114" s="128">
        <v>3</v>
      </c>
      <c r="V114" s="415" t="s">
        <v>57</v>
      </c>
      <c r="W114" s="416"/>
      <c r="X114" s="416"/>
      <c r="Y114" s="419"/>
      <c r="Z114" s="128">
        <v>4</v>
      </c>
      <c r="AA114" s="415" t="s">
        <v>58</v>
      </c>
      <c r="AB114" s="416"/>
      <c r="AC114" s="416"/>
      <c r="AD114" s="419"/>
      <c r="AE114" s="128">
        <v>5</v>
      </c>
      <c r="AF114" s="415" t="s">
        <v>59</v>
      </c>
      <c r="AG114" s="416"/>
      <c r="AH114" s="416"/>
      <c r="AI114" s="419"/>
      <c r="AJ114" s="128">
        <v>6</v>
      </c>
      <c r="AK114" s="415" t="s">
        <v>135</v>
      </c>
      <c r="AL114" s="416"/>
      <c r="AM114" s="416"/>
      <c r="AN114" s="419"/>
      <c r="AO114" s="128">
        <v>7</v>
      </c>
      <c r="AP114" s="415" t="s">
        <v>136</v>
      </c>
      <c r="AQ114" s="416"/>
      <c r="AR114" s="416"/>
      <c r="AS114" s="419"/>
      <c r="AT114" s="128">
        <v>8</v>
      </c>
      <c r="AU114" s="415" t="s">
        <v>62</v>
      </c>
      <c r="AV114" s="416"/>
      <c r="AW114" s="416"/>
      <c r="AX114" s="419"/>
      <c r="AY114" s="128">
        <v>9</v>
      </c>
      <c r="AZ114" s="415" t="s">
        <v>63</v>
      </c>
      <c r="BA114" s="416"/>
      <c r="BB114" s="416"/>
      <c r="BC114" s="417"/>
      <c r="BD114" s="416" t="s">
        <v>195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155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144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144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144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144</v>
      </c>
      <c r="C119" s="424"/>
      <c r="D119" s="424"/>
      <c r="E119" s="424" t="s">
        <v>144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144</v>
      </c>
      <c r="C120" s="424"/>
      <c r="D120" s="424"/>
      <c r="E120" s="424"/>
      <c r="F120" s="424"/>
      <c r="G120" s="424"/>
      <c r="H120" s="424" t="s">
        <v>144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144</v>
      </c>
      <c r="F121" s="424"/>
      <c r="G121" s="424"/>
      <c r="H121" s="424" t="s">
        <v>144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144</v>
      </c>
      <c r="C122" s="424"/>
      <c r="D122" s="424"/>
      <c r="E122" s="424" t="s">
        <v>144</v>
      </c>
      <c r="F122" s="424"/>
      <c r="G122" s="424"/>
      <c r="H122" s="424" t="s">
        <v>144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4</v>
      </c>
      <c r="C3" s="147" t="s">
        <v>5</v>
      </c>
      <c r="D3" s="147" t="s">
        <v>6</v>
      </c>
      <c r="E3" s="147" t="s">
        <v>9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24</v>
      </c>
      <c r="E4" s="121" t="str">
        <f>ローデータ!E4</f>
        <v>火</v>
      </c>
      <c r="G4" s="145">
        <v>9</v>
      </c>
      <c r="H4" s="147" t="s">
        <v>54</v>
      </c>
      <c r="K4" s="228">
        <f>COUNTIFS(ローデータ!B12:B1011,1,ローデータ!G12:G1011,$G$4)</f>
        <v>40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5</v>
      </c>
      <c r="D10" s="56">
        <f>COUNTIFS(ローデータ!$B$12:$B$1011,1,ローデータ!$G$12:$G$1011,$G$4,ローデータ!$H$12:$H$1011,D8)</f>
        <v>4</v>
      </c>
      <c r="E10" s="56">
        <f>COUNTIFS(ローデータ!$B$12:$B$1011,1,ローデータ!$G$12:$G$1011,$G$4,ローデータ!$H$12:$H$1011,E8)</f>
        <v>11</v>
      </c>
      <c r="F10" s="56">
        <f>COUNTIFS(ローデータ!$B$12:$B$1011,1,ローデータ!$G$12:$G$1011,$G$4,ローデータ!$H$12:$H$1011,F8)</f>
        <v>10</v>
      </c>
      <c r="G10" s="56">
        <f>COUNTIFS(ローデータ!$B$12:$B$1011,1,ローデータ!$G$12:$G$1011,$G$4,ローデータ!$H$12:$H$1011,G8)</f>
        <v>4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5</v>
      </c>
      <c r="J10" s="56">
        <f>COUNTIFS(ローデータ!$B$12:$B$1011,1,ローデータ!$G$12:$G$1011,$G$4,ローデータ!$H$12:$H$1011,J8)</f>
        <v>0</v>
      </c>
      <c r="K10" s="56">
        <f>SUM(B10:J10)</f>
        <v>40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40</v>
      </c>
      <c r="D16" s="56">
        <f>SUM(B16:C16)</f>
        <v>40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25</v>
      </c>
      <c r="C23" s="213"/>
      <c r="D23" s="211">
        <f>COUNTIFS(ローデータ!$B$12:$B$1011,1,ローデータ!$G$12:$G$1011,$G$4,ローデータ!$K$12:$K$1011,D21)</f>
        <v>11</v>
      </c>
      <c r="E23" s="213"/>
      <c r="F23" s="211">
        <f>COUNTIFS(ローデータ!$B$12:$B$1011,1,ローデータ!$G$12:$G$1011,$G$4,ローデータ!$K$12:$K$1011,F21)</f>
        <v>4</v>
      </c>
      <c r="G23" s="212"/>
      <c r="H23" s="213"/>
      <c r="I23" s="56">
        <f>SUM(B23:H23)</f>
        <v>40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1</v>
      </c>
      <c r="K29" s="86">
        <f>SUMIFS(ローデータ!N12:N1011,ローデータ!$B$12:$B$1011,1,ローデータ!$G$12:$G$1011,$G$4,ローデータ!$K$12:$K$1011,$B$21)</f>
        <v>15</v>
      </c>
      <c r="L29" s="86">
        <f>SUMIFS(ローデータ!O12:O1011,ローデータ!$B$12:$B$1011,1,ローデータ!$G$12:$G$1011,$G$4,ローデータ!$K$12:$K$1011,$B$21)</f>
        <v>12</v>
      </c>
      <c r="M29" s="86">
        <f>SUMIFS(ローデータ!P12:P1011,ローデータ!$B$12:$B$1011,1,ローデータ!$G$12:$G$1011,$G$4,ローデータ!$K$12:$K$1011,$B$21)</f>
        <v>3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31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25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25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11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11</v>
      </c>
      <c r="I36" s="148" t="s">
        <v>52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3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7</v>
      </c>
      <c r="O36" s="56">
        <f>SUMIFS(ローデータ!Y12:Y1011,ローデータ!$B$12:$B$1011,1,ローデータ!$G$12:$G$1011,$G$4,ローデータ!$K$12:$K$1011,$D$21)</f>
        <v>6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16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17</v>
      </c>
      <c r="C40" s="261"/>
      <c r="D40" s="261"/>
      <c r="E40" s="261"/>
      <c r="F40" s="262"/>
      <c r="G40" s="263" t="s">
        <v>51</v>
      </c>
      <c r="H40" s="266" t="s">
        <v>14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3</v>
      </c>
      <c r="C44" s="86">
        <f>COUNTIFS(ローデータ!$B$12:$B$1011,1,ローデータ!$G$12:$G$1011,$G$4,ローデータ!$K$12:$K$1011,$F$21,ローデータ!$L$12:$L$1011,C41)</f>
        <v>1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4</v>
      </c>
      <c r="H44" s="89">
        <f>COUNTIFS(ローデータ!$B$12:$B$1011,1,ローデータ!$G$12:$G$1011,$G$4,ローデータ!$K$12:$K$1011,$F$21,ローデータ!$S$12:$S$1011,H41)</f>
        <v>3</v>
      </c>
      <c r="I44" s="90">
        <f>COUNTIFS(ローデータ!$B$12:$B$1011,1,ローデータ!$G$12:$G$1011,$G$4,ローデータ!$K$12:$K$1011,$F$21,ローデータ!$S$12:$S$1011,I41)</f>
        <v>1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4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1</v>
      </c>
      <c r="C50" s="91">
        <f>SUMIFS(ローデータ!N12:N1011,ローデータ!$B$12:$B$1011,1,ローデータ!$G$12:$G$1011,$G$4,ローデータ!$K$12:$K$1011,$F$21)</f>
        <v>3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5</v>
      </c>
      <c r="H50" s="94">
        <f>SUMIFS(ローデータ!T12:T1011,ローデータ!$B$12:$B$1011,1,ローデータ!$G$12:$G$1011,$G$4,ローデータ!$K$12:$K$1011,$F$21)</f>
        <v>2</v>
      </c>
      <c r="I50" s="91">
        <f>SUMIFS(ローデータ!U12:U1011,ローデータ!$B$12:$B$1011,1,ローデータ!$G$12:$G$1011,$G$4,ローデータ!$K$12:$K$1011,$F$21)</f>
        <v>2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5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5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5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4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4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11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11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10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10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4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4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5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5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51</v>
      </c>
      <c r="B68" s="401"/>
      <c r="C68" s="100">
        <f>SUM(C59:C67)</f>
        <v>40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40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2</v>
      </c>
      <c r="D76" s="213"/>
      <c r="E76" s="211">
        <f>COUNTIFS(ローデータ!$B$12:$B$1011,1,ローデータ!$G$12:$G$1011,$G$4,ローデータ!$H$12:$H$1011,$A$76,ローデータ!$K$12:$K$1011,E73)</f>
        <v>2</v>
      </c>
      <c r="F76" s="213"/>
      <c r="G76" s="211">
        <f>COUNTIFS(ローデータ!$B$12:$B$1011,1,ローデータ!$G$12:$G$1011,$G$4,ローデータ!$H$12:$H$1011,$A$76,ローデータ!$K$12:$K$1011,G73)</f>
        <v>1</v>
      </c>
      <c r="H76" s="212"/>
      <c r="I76" s="212"/>
      <c r="J76" s="104">
        <f t="shared" si="2"/>
        <v>5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2</v>
      </c>
      <c r="D77" s="213"/>
      <c r="E77" s="211">
        <f>COUNTIFS(ローデータ!$B$12:$B$1011,1,ローデータ!$G$12:$G$1011,$G$4,ローデータ!$H$12:$H$1011,$A$77,ローデータ!$K$12:$K$1011,E73)</f>
        <v>1</v>
      </c>
      <c r="F77" s="213"/>
      <c r="G77" s="211">
        <f>COUNTIFS(ローデータ!$B$12:$B$1011,1,ローデータ!$G$12:$G$1011,$G$4,ローデータ!$H$12:$H$1011,$A$77,ローデータ!$K$12:$K$1011,G73)</f>
        <v>1</v>
      </c>
      <c r="H77" s="212"/>
      <c r="I77" s="212"/>
      <c r="J77" s="104">
        <f t="shared" si="2"/>
        <v>4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6</v>
      </c>
      <c r="D78" s="213"/>
      <c r="E78" s="211">
        <f>COUNTIFS(ローデータ!$B$12:$B$1011,1,ローデータ!$G$12:$G$1011,$G$4,ローデータ!$H$12:$H$1011,$A$78,ローデータ!$K$12:$K$1011,E73)</f>
        <v>5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11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8</v>
      </c>
      <c r="D79" s="213"/>
      <c r="E79" s="211">
        <f>COUNTIFS(ローデータ!$B$12:$B$1011,1,ローデータ!$G$12:$G$1011,$G$4,ローデータ!$H$12:$H$1011,$A$79,ローデータ!$K$12:$K$1011,E73)</f>
        <v>1</v>
      </c>
      <c r="F79" s="213"/>
      <c r="G79" s="211">
        <f>COUNTIFS(ローデータ!$B$12:$B$1011,1,ローデータ!$G$12:$G$1011,$G$4,ローデータ!$H$12:$H$1011,$A$79,ローデータ!$K$12:$K$1011,G73)</f>
        <v>1</v>
      </c>
      <c r="H79" s="212"/>
      <c r="I79" s="212"/>
      <c r="J79" s="104">
        <f t="shared" si="2"/>
        <v>10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3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1</v>
      </c>
      <c r="H80" s="212"/>
      <c r="I80" s="212"/>
      <c r="J80" s="104">
        <f t="shared" si="2"/>
        <v>4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1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1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3</v>
      </c>
      <c r="D82" s="213"/>
      <c r="E82" s="211">
        <f>COUNTIFS(ローデータ!$B$12:$B$1011,1,ローデータ!$G$12:$G$1011,$G$4,ローデータ!$H$12:$H$1011,$A$82,ローデータ!$K$12:$K$1011,E73)</f>
        <v>2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5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51</v>
      </c>
      <c r="B84" s="401"/>
      <c r="C84" s="402">
        <f>SUM(C75:D83)</f>
        <v>25</v>
      </c>
      <c r="D84" s="403"/>
      <c r="E84" s="402">
        <f>SUM(E75:F83)</f>
        <v>11</v>
      </c>
      <c r="F84" s="403"/>
      <c r="G84" s="404">
        <f>SUM(G75:I83)</f>
        <v>4</v>
      </c>
      <c r="H84" s="404"/>
      <c r="I84" s="402"/>
      <c r="J84" s="106">
        <f t="shared" si="2"/>
        <v>40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2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2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2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3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3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3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8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6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6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5</v>
      </c>
      <c r="N96" s="88">
        <f>SUMIFS(ローデータ!$O$12:$O$1011,ローデータ!$B$12:$B$1011,1,ローデータ!$G$12:$G$1011,$G$4,ローデータ!$K$12:$K$1011,$B$21,ローデータ!$H$12:$H$1011,J96)</f>
        <v>5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11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8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8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2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3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3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3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1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1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2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3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3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3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51</v>
      </c>
      <c r="K101" s="141"/>
      <c r="L101" s="103">
        <f>SUM(L92:L100)</f>
        <v>1</v>
      </c>
      <c r="M101" s="103">
        <f>SUM(M92:M100)</f>
        <v>15</v>
      </c>
      <c r="N101" s="103">
        <f>SUM(N92:N100)</f>
        <v>12</v>
      </c>
      <c r="O101" s="103">
        <f>SUM(O92:O100)</f>
        <v>3</v>
      </c>
      <c r="P101" s="103">
        <f>SUM(P92:P100)</f>
        <v>0</v>
      </c>
      <c r="Q101" s="103">
        <f t="shared" si="3"/>
        <v>31</v>
      </c>
    </row>
    <row r="102" spans="1:17" ht="14.1" customHeight="1" x14ac:dyDescent="0.15">
      <c r="A102" s="140" t="s">
        <v>51</v>
      </c>
      <c r="B102" s="141"/>
      <c r="C102" s="56">
        <f>SUM(C93:C101)</f>
        <v>25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25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2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2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2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1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3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1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5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5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1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5</v>
      </c>
      <c r="O112" s="109">
        <f>SUMIFS(ローデータ!$Y$12:$Y$1011,ローデータ!$B$12:$B$1011,1,ローデータ!$G$12:$G$1011,$G$4,ローデータ!$K$12:$K$1011,$D$21,ローデータ!$H$12:$H$1011,H112)</f>
        <v>1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7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3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3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2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2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1</v>
      </c>
      <c r="O116" s="109">
        <f>SUMIFS(ローデータ!$Y$12:$Y$1011,ローデータ!$B$12:$B$1011,1,ローデータ!$G$12:$G$1011,$G$4,ローデータ!$K$12:$K$1011,$D$21,ローデータ!$H$12:$H$1011,H116)</f>
        <v>1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2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51</v>
      </c>
      <c r="B118" s="315"/>
      <c r="C118" s="109">
        <f>SUM(C109:C117)</f>
        <v>11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11</v>
      </c>
      <c r="G118" s="78"/>
      <c r="H118" s="313" t="s">
        <v>51</v>
      </c>
      <c r="I118" s="315"/>
      <c r="J118" s="109">
        <f t="shared" ref="J118:P118" si="8">SUM(J109:J117)</f>
        <v>0</v>
      </c>
      <c r="K118" s="109">
        <f t="shared" si="8"/>
        <v>3</v>
      </c>
      <c r="L118" s="109">
        <f t="shared" si="8"/>
        <v>0</v>
      </c>
      <c r="M118" s="109">
        <f t="shared" si="8"/>
        <v>0</v>
      </c>
      <c r="N118" s="109">
        <f t="shared" si="8"/>
        <v>7</v>
      </c>
      <c r="O118" s="109">
        <f t="shared" si="8"/>
        <v>6</v>
      </c>
      <c r="P118" s="109">
        <f t="shared" si="8"/>
        <v>0</v>
      </c>
      <c r="Q118" s="109">
        <f t="shared" si="5"/>
        <v>16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17</v>
      </c>
      <c r="D123" s="261"/>
      <c r="E123" s="261"/>
      <c r="F123" s="261"/>
      <c r="G123" s="262"/>
      <c r="H123" s="390" t="s">
        <v>51</v>
      </c>
      <c r="I123" s="266" t="s">
        <v>14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1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1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1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1</v>
      </c>
      <c r="I132" s="115">
        <f>COUNTIFS(ローデータ!$B$12:$B$1011,1,ローデータ!$G$12:$G$1011,$G$4,ローデータ!$K$12:$K$1011,$F$21,ローデータ!$S$12:$S$1011,$I$124,ローデータ!$H$12:$H$1011,A132)</f>
        <v>1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1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3</v>
      </c>
      <c r="D136" s="109">
        <f t="shared" ref="D136:G136" si="11">SUM(D127:D135)</f>
        <v>1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4</v>
      </c>
      <c r="I136" s="111">
        <f>SUM(I127:I135)</f>
        <v>3</v>
      </c>
      <c r="J136" s="109">
        <f>SUM(J127:J135)</f>
        <v>1</v>
      </c>
      <c r="K136" s="109">
        <f>SUM(K127:K135)</f>
        <v>0</v>
      </c>
      <c r="L136" s="109">
        <f t="shared" si="9"/>
        <v>4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1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2</v>
      </c>
      <c r="I145" s="94">
        <f>SUMIFS(ローデータ!$T$12:$T$1011,ローデータ!$B$12:$B$1011,1,ローデータ!$G$12:$G$1011,$G$4,ローデータ!$K$12:$K$1011,$F$21,ローデータ!$H$12:$H$1011,A145)</f>
        <v>2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2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1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1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1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1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1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1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1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1</v>
      </c>
      <c r="D152" s="56">
        <f>SUM(D143:D151)</f>
        <v>3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5</v>
      </c>
      <c r="I152" s="56">
        <f t="shared" ref="I152:O152" si="15">SUM(I143:I151)</f>
        <v>2</v>
      </c>
      <c r="J152" s="56">
        <f t="shared" si="15"/>
        <v>2</v>
      </c>
      <c r="K152" s="56">
        <f t="shared" si="15"/>
        <v>1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5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25</v>
      </c>
      <c r="G159" s="213"/>
      <c r="H159" s="211">
        <f>COUNTIFS(ローデータ!$B$12:$B$1011,1,ローデータ!$G$12:$G$1011,$G$4,ローデータ!$I$12:$I$1011,$C$14,ローデータ!$K$12:$K$1011,H157)</f>
        <v>11</v>
      </c>
      <c r="I159" s="213"/>
      <c r="J159" s="211">
        <f>COUNTIFS(ローデータ!$B$12:$B$1011,1,ローデータ!$G$12:$G$1011,$G$4,ローデータ!$I$12:$I$1011,$C$14,ローデータ!$K$12:$K$1011,J157)</f>
        <v>4</v>
      </c>
      <c r="K159" s="212"/>
      <c r="L159" s="213"/>
      <c r="M159" s="56">
        <f t="shared" ref="M159:M171" si="16">SUM(F159:L159)</f>
        <v>40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25</v>
      </c>
      <c r="G171" s="213"/>
      <c r="H171" s="211">
        <f>SUM(H159:I170)</f>
        <v>11</v>
      </c>
      <c r="I171" s="213"/>
      <c r="J171" s="211">
        <f>SUM(J159:L170)</f>
        <v>4</v>
      </c>
      <c r="K171" s="212"/>
      <c r="L171" s="213"/>
      <c r="M171" s="56">
        <f t="shared" si="16"/>
        <v>40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25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25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25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25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1</v>
      </c>
      <c r="G198" s="90">
        <f>SUMIFS(ローデータ!N12:N1011,ローデータ!$B$12:$B$1011,1,ローデータ!$G$12:$G$1011,$G$4,ローデータ!$I$12:$I$1011,$C$14,ローデータ!$K$12:$K$1011,$B$21)</f>
        <v>15</v>
      </c>
      <c r="H198" s="90">
        <f>SUMIFS(ローデータ!O12:O1011,ローデータ!$B$12:$B$1011,1,ローデータ!$G$12:$G$1011,$G$4,ローデータ!$I$12:$I$1011,$C$14,ローデータ!$K$12:$K$1011,$B$21)</f>
        <v>12</v>
      </c>
      <c r="I198" s="90">
        <f>SUMIFS(ローデータ!P12:P1011,ローデータ!$B$12:$B$1011,1,ローデータ!$G$12:$G$1011,$G$4,ローデータ!$I$12:$I$1011,$C$14,ローデータ!$K$12:$K$1011,$B$21)</f>
        <v>3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31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1</v>
      </c>
      <c r="G210" s="95">
        <f t="shared" ref="G210:I210" si="19">SUM(G198:G209)</f>
        <v>15</v>
      </c>
      <c r="H210" s="95">
        <f>SUM(H198:H209)</f>
        <v>12</v>
      </c>
      <c r="I210" s="95">
        <f t="shared" si="19"/>
        <v>3</v>
      </c>
      <c r="J210" s="95">
        <f>SUM(J198:J209)</f>
        <v>0</v>
      </c>
      <c r="K210" s="119">
        <f t="shared" si="18"/>
        <v>31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11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11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11</v>
      </c>
      <c r="G228" s="56">
        <f>SUM(G216:G227)</f>
        <v>0</v>
      </c>
      <c r="H228" s="56">
        <f>SUM(H216:H227)</f>
        <v>0</v>
      </c>
      <c r="I228" s="56">
        <f t="shared" si="20"/>
        <v>11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3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7</v>
      </c>
      <c r="K234" s="90">
        <f>SUMIFS(ローデータ!Y12:Y1011,ローデータ!$B$12:$B$1011,1,ローデータ!$G$12:$G$1011,$G$4,ローデータ!$I$12:$I$1011,$C$14,ローデータ!$K$12:$K$1011,$D$21)</f>
        <v>6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16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3</v>
      </c>
      <c r="H246" s="95">
        <f t="shared" si="22"/>
        <v>0</v>
      </c>
      <c r="I246" s="95">
        <f>SUM(I234:I245)</f>
        <v>0</v>
      </c>
      <c r="J246" s="95">
        <f t="shared" si="22"/>
        <v>7</v>
      </c>
      <c r="K246" s="95">
        <f>SUM(K234:K245)</f>
        <v>6</v>
      </c>
      <c r="L246" s="95">
        <f t="shared" si="22"/>
        <v>0</v>
      </c>
      <c r="M246" s="56">
        <f t="shared" si="21"/>
        <v>16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17</v>
      </c>
      <c r="G250" s="261"/>
      <c r="H250" s="261"/>
      <c r="I250" s="261"/>
      <c r="J250" s="262"/>
      <c r="K250" s="263" t="s">
        <v>51</v>
      </c>
      <c r="L250" s="266" t="s">
        <v>14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1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4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1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4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3</v>
      </c>
      <c r="G266" s="56">
        <f t="shared" ref="G266" si="25">SUM(G254:G265)</f>
        <v>1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4</v>
      </c>
      <c r="L266" s="95">
        <f>SUM(L254:L265)</f>
        <v>3</v>
      </c>
      <c r="M266" s="95">
        <f>SUM(M254:M265)</f>
        <v>1</v>
      </c>
      <c r="N266" s="95">
        <f>SUM(N254:N265)</f>
        <v>0</v>
      </c>
      <c r="O266" s="56">
        <f>SUM(L266:N266)</f>
        <v>4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2</v>
      </c>
      <c r="M272" s="95">
        <f>SUMIFS(ローデータ!$U$12:$U$1011,ローデータ!$B$12:$B$1011,1,ローデータ!$G$12:$G$1011,$G$4,ローデータ!$I$12:$I$1011,$C$14,ローデータ!$K$12:$K$1011,$F$21)</f>
        <v>2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5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2</v>
      </c>
      <c r="M284" s="95">
        <f t="shared" ref="M284:R284" si="29">SUM(M272:M283)</f>
        <v>2</v>
      </c>
      <c r="N284" s="95">
        <f t="shared" si="29"/>
        <v>1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209</v>
      </c>
    </row>
    <row r="2" spans="1:60" ht="12.95" customHeight="1" x14ac:dyDescent="0.15">
      <c r="A2" t="s">
        <v>29</v>
      </c>
    </row>
    <row r="3" spans="1:60" ht="12.95" customHeight="1" x14ac:dyDescent="0.15">
      <c r="A3" s="428" t="s">
        <v>88</v>
      </c>
      <c r="B3" s="379" t="s">
        <v>109</v>
      </c>
      <c r="C3" s="379"/>
      <c r="D3" s="379"/>
      <c r="E3" s="379" t="s">
        <v>110</v>
      </c>
      <c r="F3" s="379"/>
      <c r="G3" s="379"/>
      <c r="H3" s="379" t="s">
        <v>94</v>
      </c>
      <c r="I3" s="379"/>
      <c r="J3" s="379"/>
      <c r="K3" s="36">
        <v>1</v>
      </c>
      <c r="L3" s="415" t="s">
        <v>55</v>
      </c>
      <c r="M3" s="416"/>
      <c r="N3" s="416"/>
      <c r="O3" s="419"/>
      <c r="P3" s="151">
        <v>2</v>
      </c>
      <c r="Q3" s="415" t="s">
        <v>56</v>
      </c>
      <c r="R3" s="416"/>
      <c r="S3" s="416"/>
      <c r="T3" s="419"/>
      <c r="U3" s="151">
        <v>3</v>
      </c>
      <c r="V3" s="415" t="s">
        <v>57</v>
      </c>
      <c r="W3" s="416"/>
      <c r="X3" s="416"/>
      <c r="Y3" s="419"/>
      <c r="Z3" s="151">
        <v>4</v>
      </c>
      <c r="AA3" s="415" t="s">
        <v>58</v>
      </c>
      <c r="AB3" s="416"/>
      <c r="AC3" s="416"/>
      <c r="AD3" s="419"/>
      <c r="AE3" s="151">
        <v>5</v>
      </c>
      <c r="AF3" s="415" t="s">
        <v>59</v>
      </c>
      <c r="AG3" s="416"/>
      <c r="AH3" s="416"/>
      <c r="AI3" s="419"/>
      <c r="AJ3" s="151">
        <v>6</v>
      </c>
      <c r="AK3" s="415" t="s">
        <v>135</v>
      </c>
      <c r="AL3" s="416"/>
      <c r="AM3" s="416"/>
      <c r="AN3" s="419"/>
      <c r="AO3" s="151">
        <v>7</v>
      </c>
      <c r="AP3" s="415" t="s">
        <v>136</v>
      </c>
      <c r="AQ3" s="416"/>
      <c r="AR3" s="416"/>
      <c r="AS3" s="419"/>
      <c r="AT3" s="151">
        <v>8</v>
      </c>
      <c r="AU3" s="415" t="s">
        <v>62</v>
      </c>
      <c r="AV3" s="416"/>
      <c r="AW3" s="416"/>
      <c r="AX3" s="419"/>
      <c r="AY3" s="151">
        <v>9</v>
      </c>
      <c r="AZ3" s="415" t="s">
        <v>63</v>
      </c>
      <c r="BA3" s="416"/>
      <c r="BB3" s="416"/>
      <c r="BC3" s="417"/>
      <c r="BD3" s="416" t="s">
        <v>51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126</v>
      </c>
      <c r="L4" s="129" t="s">
        <v>128</v>
      </c>
      <c r="M4" s="129" t="s">
        <v>140</v>
      </c>
      <c r="N4" s="129" t="s">
        <v>127</v>
      </c>
      <c r="O4" s="130" t="s">
        <v>129</v>
      </c>
      <c r="P4" s="131" t="s">
        <v>126</v>
      </c>
      <c r="Q4" s="129" t="s">
        <v>128</v>
      </c>
      <c r="R4" s="129" t="s">
        <v>140</v>
      </c>
      <c r="S4" s="129" t="s">
        <v>127</v>
      </c>
      <c r="T4" s="130" t="s">
        <v>129</v>
      </c>
      <c r="U4" s="131" t="s">
        <v>126</v>
      </c>
      <c r="V4" s="129" t="s">
        <v>128</v>
      </c>
      <c r="W4" s="129" t="s">
        <v>140</v>
      </c>
      <c r="X4" s="129" t="s">
        <v>127</v>
      </c>
      <c r="Y4" s="130" t="s">
        <v>129</v>
      </c>
      <c r="Z4" s="131" t="s">
        <v>126</v>
      </c>
      <c r="AA4" s="129" t="s">
        <v>128</v>
      </c>
      <c r="AB4" s="129" t="s">
        <v>140</v>
      </c>
      <c r="AC4" s="129" t="s">
        <v>127</v>
      </c>
      <c r="AD4" s="130" t="s">
        <v>129</v>
      </c>
      <c r="AE4" s="131" t="s">
        <v>126</v>
      </c>
      <c r="AF4" s="129" t="s">
        <v>128</v>
      </c>
      <c r="AG4" s="129" t="s">
        <v>140</v>
      </c>
      <c r="AH4" s="129" t="s">
        <v>127</v>
      </c>
      <c r="AI4" s="130" t="s">
        <v>129</v>
      </c>
      <c r="AJ4" s="131" t="s">
        <v>126</v>
      </c>
      <c r="AK4" s="129" t="s">
        <v>128</v>
      </c>
      <c r="AL4" s="129" t="s">
        <v>140</v>
      </c>
      <c r="AM4" s="129" t="s">
        <v>127</v>
      </c>
      <c r="AN4" s="130" t="s">
        <v>129</v>
      </c>
      <c r="AO4" s="131" t="s">
        <v>126</v>
      </c>
      <c r="AP4" s="129" t="s">
        <v>128</v>
      </c>
      <c r="AQ4" s="129" t="s">
        <v>140</v>
      </c>
      <c r="AR4" s="129" t="s">
        <v>127</v>
      </c>
      <c r="AS4" s="130" t="s">
        <v>129</v>
      </c>
      <c r="AT4" s="131" t="s">
        <v>126</v>
      </c>
      <c r="AU4" s="129" t="s">
        <v>128</v>
      </c>
      <c r="AV4" s="129" t="s">
        <v>140</v>
      </c>
      <c r="AW4" s="129" t="s">
        <v>127</v>
      </c>
      <c r="AX4" s="130" t="s">
        <v>129</v>
      </c>
      <c r="AY4" s="131" t="s">
        <v>126</v>
      </c>
      <c r="AZ4" s="129" t="s">
        <v>128</v>
      </c>
      <c r="BA4" s="129" t="s">
        <v>140</v>
      </c>
      <c r="BB4" s="129" t="s">
        <v>127</v>
      </c>
      <c r="BC4" s="132" t="s">
        <v>129</v>
      </c>
      <c r="BD4" s="131" t="s">
        <v>126</v>
      </c>
      <c r="BE4" s="129" t="s">
        <v>128</v>
      </c>
      <c r="BF4" s="129" t="s">
        <v>140</v>
      </c>
      <c r="BG4" s="129" t="s">
        <v>127</v>
      </c>
      <c r="BH4" s="129" t="s">
        <v>129</v>
      </c>
    </row>
    <row r="5" spans="1:60" ht="12.95" customHeight="1" thickTop="1" x14ac:dyDescent="0.15">
      <c r="A5" s="428"/>
      <c r="B5" s="318" t="s">
        <v>30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3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30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30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30</v>
      </c>
      <c r="C8" s="379"/>
      <c r="D8" s="379"/>
      <c r="E8" s="379" t="s">
        <v>30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1</v>
      </c>
      <c r="AA8" s="66">
        <v>0</v>
      </c>
      <c r="AB8" s="66">
        <v>0</v>
      </c>
      <c r="AC8" s="66">
        <v>0</v>
      </c>
      <c r="AD8" s="137">
        <v>0</v>
      </c>
      <c r="AE8" s="138">
        <v>1</v>
      </c>
      <c r="AF8" s="66">
        <v>0</v>
      </c>
      <c r="AG8" s="66">
        <v>0</v>
      </c>
      <c r="AH8" s="66">
        <v>0</v>
      </c>
      <c r="AI8" s="137">
        <v>0</v>
      </c>
      <c r="AJ8" s="138">
        <v>1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30</v>
      </c>
      <c r="C9" s="379"/>
      <c r="D9" s="379"/>
      <c r="E9" s="379"/>
      <c r="F9" s="379"/>
      <c r="G9" s="379"/>
      <c r="H9" s="379" t="s">
        <v>30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30</v>
      </c>
      <c r="F10" s="379"/>
      <c r="G10" s="379"/>
      <c r="H10" s="379" t="s">
        <v>30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30</v>
      </c>
      <c r="C11" s="379"/>
      <c r="D11" s="379"/>
      <c r="E11" s="379" t="s">
        <v>30</v>
      </c>
      <c r="F11" s="379"/>
      <c r="G11" s="379"/>
      <c r="H11" s="379" t="s">
        <v>30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109</v>
      </c>
      <c r="C13" s="379"/>
      <c r="D13" s="379"/>
      <c r="E13" s="379" t="s">
        <v>110</v>
      </c>
      <c r="F13" s="379"/>
      <c r="G13" s="379"/>
      <c r="H13" s="379" t="s">
        <v>94</v>
      </c>
      <c r="I13" s="379"/>
      <c r="J13" s="379"/>
      <c r="K13" s="36">
        <v>1</v>
      </c>
      <c r="L13" s="415" t="s">
        <v>55</v>
      </c>
      <c r="M13" s="416"/>
      <c r="N13" s="416"/>
      <c r="O13" s="419"/>
      <c r="P13" s="151">
        <v>2</v>
      </c>
      <c r="Q13" s="415" t="s">
        <v>56</v>
      </c>
      <c r="R13" s="416"/>
      <c r="S13" s="416"/>
      <c r="T13" s="419"/>
      <c r="U13" s="151">
        <v>3</v>
      </c>
      <c r="V13" s="415" t="s">
        <v>57</v>
      </c>
      <c r="W13" s="416"/>
      <c r="X13" s="416"/>
      <c r="Y13" s="419"/>
      <c r="Z13" s="151">
        <v>4</v>
      </c>
      <c r="AA13" s="415" t="s">
        <v>58</v>
      </c>
      <c r="AB13" s="416"/>
      <c r="AC13" s="416"/>
      <c r="AD13" s="419"/>
      <c r="AE13" s="151">
        <v>5</v>
      </c>
      <c r="AF13" s="415" t="s">
        <v>59</v>
      </c>
      <c r="AG13" s="416"/>
      <c r="AH13" s="416"/>
      <c r="AI13" s="419"/>
      <c r="AJ13" s="151">
        <v>6</v>
      </c>
      <c r="AK13" s="415" t="s">
        <v>135</v>
      </c>
      <c r="AL13" s="416"/>
      <c r="AM13" s="416"/>
      <c r="AN13" s="419"/>
      <c r="AO13" s="151">
        <v>7</v>
      </c>
      <c r="AP13" s="415" t="s">
        <v>136</v>
      </c>
      <c r="AQ13" s="416"/>
      <c r="AR13" s="416"/>
      <c r="AS13" s="419"/>
      <c r="AT13" s="151">
        <v>8</v>
      </c>
      <c r="AU13" s="415" t="s">
        <v>62</v>
      </c>
      <c r="AV13" s="416"/>
      <c r="AW13" s="416"/>
      <c r="AX13" s="419"/>
      <c r="AY13" s="151">
        <v>9</v>
      </c>
      <c r="AZ13" s="415" t="s">
        <v>63</v>
      </c>
      <c r="BA13" s="416"/>
      <c r="BB13" s="416"/>
      <c r="BC13" s="417"/>
      <c r="BD13" s="416" t="s">
        <v>51</v>
      </c>
      <c r="BE13" s="416"/>
      <c r="BF13" s="416"/>
      <c r="BG13" s="416"/>
      <c r="BH13" s="418"/>
    </row>
    <row r="14" spans="1:60" ht="12.95" customHeight="1" thickBot="1" x14ac:dyDescent="0.2">
      <c r="A14" s="426" t="s">
        <v>119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126</v>
      </c>
      <c r="L14" s="129" t="s">
        <v>128</v>
      </c>
      <c r="M14" s="129" t="s">
        <v>140</v>
      </c>
      <c r="N14" s="129" t="s">
        <v>127</v>
      </c>
      <c r="O14" s="130" t="s">
        <v>129</v>
      </c>
      <c r="P14" s="131" t="s">
        <v>126</v>
      </c>
      <c r="Q14" s="129" t="s">
        <v>128</v>
      </c>
      <c r="R14" s="129" t="s">
        <v>140</v>
      </c>
      <c r="S14" s="129" t="s">
        <v>127</v>
      </c>
      <c r="T14" s="130" t="s">
        <v>129</v>
      </c>
      <c r="U14" s="131" t="s">
        <v>126</v>
      </c>
      <c r="V14" s="129" t="s">
        <v>128</v>
      </c>
      <c r="W14" s="129" t="s">
        <v>140</v>
      </c>
      <c r="X14" s="129" t="s">
        <v>127</v>
      </c>
      <c r="Y14" s="130" t="s">
        <v>129</v>
      </c>
      <c r="Z14" s="131" t="s">
        <v>126</v>
      </c>
      <c r="AA14" s="129" t="s">
        <v>128</v>
      </c>
      <c r="AB14" s="129" t="s">
        <v>140</v>
      </c>
      <c r="AC14" s="129" t="s">
        <v>127</v>
      </c>
      <c r="AD14" s="130" t="s">
        <v>129</v>
      </c>
      <c r="AE14" s="131" t="s">
        <v>126</v>
      </c>
      <c r="AF14" s="129" t="s">
        <v>128</v>
      </c>
      <c r="AG14" s="129" t="s">
        <v>140</v>
      </c>
      <c r="AH14" s="129" t="s">
        <v>127</v>
      </c>
      <c r="AI14" s="130" t="s">
        <v>129</v>
      </c>
      <c r="AJ14" s="131" t="s">
        <v>126</v>
      </c>
      <c r="AK14" s="129" t="s">
        <v>128</v>
      </c>
      <c r="AL14" s="129" t="s">
        <v>140</v>
      </c>
      <c r="AM14" s="129" t="s">
        <v>127</v>
      </c>
      <c r="AN14" s="130" t="s">
        <v>129</v>
      </c>
      <c r="AO14" s="131" t="s">
        <v>126</v>
      </c>
      <c r="AP14" s="129" t="s">
        <v>128</v>
      </c>
      <c r="AQ14" s="129" t="s">
        <v>140</v>
      </c>
      <c r="AR14" s="129" t="s">
        <v>127</v>
      </c>
      <c r="AS14" s="130" t="s">
        <v>129</v>
      </c>
      <c r="AT14" s="131" t="s">
        <v>126</v>
      </c>
      <c r="AU14" s="129" t="s">
        <v>128</v>
      </c>
      <c r="AV14" s="129" t="s">
        <v>140</v>
      </c>
      <c r="AW14" s="129" t="s">
        <v>127</v>
      </c>
      <c r="AX14" s="130" t="s">
        <v>129</v>
      </c>
      <c r="AY14" s="131" t="s">
        <v>126</v>
      </c>
      <c r="AZ14" s="129" t="s">
        <v>128</v>
      </c>
      <c r="BA14" s="129" t="s">
        <v>140</v>
      </c>
      <c r="BB14" s="129" t="s">
        <v>127</v>
      </c>
      <c r="BC14" s="132" t="s">
        <v>129</v>
      </c>
      <c r="BD14" s="131" t="s">
        <v>126</v>
      </c>
      <c r="BE14" s="129" t="s">
        <v>128</v>
      </c>
      <c r="BF14" s="129" t="s">
        <v>140</v>
      </c>
      <c r="BG14" s="129" t="s">
        <v>127</v>
      </c>
      <c r="BH14" s="129" t="s">
        <v>129</v>
      </c>
    </row>
    <row r="15" spans="1:60" ht="12.95" customHeight="1" thickTop="1" x14ac:dyDescent="0.15">
      <c r="A15" s="426"/>
      <c r="B15" s="318" t="s">
        <v>30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30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30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30</v>
      </c>
      <c r="C18" s="379"/>
      <c r="D18" s="379"/>
      <c r="E18" s="379" t="s">
        <v>30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30</v>
      </c>
      <c r="C19" s="379"/>
      <c r="D19" s="379"/>
      <c r="E19" s="379"/>
      <c r="F19" s="379"/>
      <c r="G19" s="379"/>
      <c r="H19" s="379" t="s">
        <v>30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30</v>
      </c>
      <c r="F20" s="379"/>
      <c r="G20" s="379"/>
      <c r="H20" s="379" t="s">
        <v>30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30</v>
      </c>
      <c r="C21" s="379"/>
      <c r="D21" s="379"/>
      <c r="E21" s="379" t="s">
        <v>30</v>
      </c>
      <c r="F21" s="379"/>
      <c r="G21" s="379"/>
      <c r="H21" s="379" t="s">
        <v>30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109</v>
      </c>
      <c r="C23" s="379"/>
      <c r="D23" s="379"/>
      <c r="E23" s="379" t="s">
        <v>110</v>
      </c>
      <c r="F23" s="379"/>
      <c r="G23" s="379"/>
      <c r="H23" s="379" t="s">
        <v>94</v>
      </c>
      <c r="I23" s="379"/>
      <c r="J23" s="379"/>
      <c r="K23" s="36">
        <v>1</v>
      </c>
      <c r="L23" s="415" t="s">
        <v>55</v>
      </c>
      <c r="M23" s="416"/>
      <c r="N23" s="416"/>
      <c r="O23" s="419"/>
      <c r="P23" s="151">
        <v>2</v>
      </c>
      <c r="Q23" s="415" t="s">
        <v>56</v>
      </c>
      <c r="R23" s="416"/>
      <c r="S23" s="416"/>
      <c r="T23" s="419"/>
      <c r="U23" s="151">
        <v>3</v>
      </c>
      <c r="V23" s="415" t="s">
        <v>57</v>
      </c>
      <c r="W23" s="416"/>
      <c r="X23" s="416"/>
      <c r="Y23" s="419"/>
      <c r="Z23" s="151">
        <v>4</v>
      </c>
      <c r="AA23" s="415" t="s">
        <v>58</v>
      </c>
      <c r="AB23" s="416"/>
      <c r="AC23" s="416"/>
      <c r="AD23" s="419"/>
      <c r="AE23" s="151">
        <v>5</v>
      </c>
      <c r="AF23" s="415" t="s">
        <v>59</v>
      </c>
      <c r="AG23" s="416"/>
      <c r="AH23" s="416"/>
      <c r="AI23" s="419"/>
      <c r="AJ23" s="151">
        <v>6</v>
      </c>
      <c r="AK23" s="415" t="s">
        <v>135</v>
      </c>
      <c r="AL23" s="416"/>
      <c r="AM23" s="416"/>
      <c r="AN23" s="419"/>
      <c r="AO23" s="151">
        <v>7</v>
      </c>
      <c r="AP23" s="415" t="s">
        <v>136</v>
      </c>
      <c r="AQ23" s="416"/>
      <c r="AR23" s="416"/>
      <c r="AS23" s="419"/>
      <c r="AT23" s="151">
        <v>8</v>
      </c>
      <c r="AU23" s="415" t="s">
        <v>62</v>
      </c>
      <c r="AV23" s="416"/>
      <c r="AW23" s="416"/>
      <c r="AX23" s="419"/>
      <c r="AY23" s="151">
        <v>9</v>
      </c>
      <c r="AZ23" s="415" t="s">
        <v>63</v>
      </c>
      <c r="BA23" s="416"/>
      <c r="BB23" s="416"/>
      <c r="BC23" s="417"/>
      <c r="BD23" s="416" t="s">
        <v>51</v>
      </c>
      <c r="BE23" s="416"/>
      <c r="BF23" s="416"/>
      <c r="BG23" s="416"/>
      <c r="BH23" s="418"/>
    </row>
    <row r="24" spans="1:60" ht="12.95" customHeight="1" thickBot="1" x14ac:dyDescent="0.2">
      <c r="A24" s="310" t="s">
        <v>117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126</v>
      </c>
      <c r="L24" s="129" t="s">
        <v>128</v>
      </c>
      <c r="M24" s="129" t="s">
        <v>140</v>
      </c>
      <c r="N24" s="129" t="s">
        <v>127</v>
      </c>
      <c r="O24" s="130" t="s">
        <v>129</v>
      </c>
      <c r="P24" s="131" t="s">
        <v>126</v>
      </c>
      <c r="Q24" s="129" t="s">
        <v>128</v>
      </c>
      <c r="R24" s="129" t="s">
        <v>140</v>
      </c>
      <c r="S24" s="129" t="s">
        <v>127</v>
      </c>
      <c r="T24" s="130" t="s">
        <v>129</v>
      </c>
      <c r="U24" s="131" t="s">
        <v>126</v>
      </c>
      <c r="V24" s="129" t="s">
        <v>128</v>
      </c>
      <c r="W24" s="129" t="s">
        <v>140</v>
      </c>
      <c r="X24" s="129" t="s">
        <v>127</v>
      </c>
      <c r="Y24" s="130" t="s">
        <v>129</v>
      </c>
      <c r="Z24" s="131" t="s">
        <v>126</v>
      </c>
      <c r="AA24" s="129" t="s">
        <v>128</v>
      </c>
      <c r="AB24" s="129" t="s">
        <v>140</v>
      </c>
      <c r="AC24" s="129" t="s">
        <v>127</v>
      </c>
      <c r="AD24" s="130" t="s">
        <v>129</v>
      </c>
      <c r="AE24" s="131" t="s">
        <v>126</v>
      </c>
      <c r="AF24" s="129" t="s">
        <v>128</v>
      </c>
      <c r="AG24" s="129" t="s">
        <v>140</v>
      </c>
      <c r="AH24" s="129" t="s">
        <v>127</v>
      </c>
      <c r="AI24" s="130" t="s">
        <v>129</v>
      </c>
      <c r="AJ24" s="131" t="s">
        <v>126</v>
      </c>
      <c r="AK24" s="129" t="s">
        <v>128</v>
      </c>
      <c r="AL24" s="129" t="s">
        <v>140</v>
      </c>
      <c r="AM24" s="129" t="s">
        <v>127</v>
      </c>
      <c r="AN24" s="130" t="s">
        <v>129</v>
      </c>
      <c r="AO24" s="131" t="s">
        <v>126</v>
      </c>
      <c r="AP24" s="129" t="s">
        <v>128</v>
      </c>
      <c r="AQ24" s="129" t="s">
        <v>140</v>
      </c>
      <c r="AR24" s="129" t="s">
        <v>127</v>
      </c>
      <c r="AS24" s="130" t="s">
        <v>129</v>
      </c>
      <c r="AT24" s="131" t="s">
        <v>126</v>
      </c>
      <c r="AU24" s="129" t="s">
        <v>128</v>
      </c>
      <c r="AV24" s="129" t="s">
        <v>140</v>
      </c>
      <c r="AW24" s="129" t="s">
        <v>127</v>
      </c>
      <c r="AX24" s="130" t="s">
        <v>129</v>
      </c>
      <c r="AY24" s="131" t="s">
        <v>126</v>
      </c>
      <c r="AZ24" s="129" t="s">
        <v>128</v>
      </c>
      <c r="BA24" s="129" t="s">
        <v>140</v>
      </c>
      <c r="BB24" s="129" t="s">
        <v>127</v>
      </c>
      <c r="BC24" s="132" t="s">
        <v>129</v>
      </c>
      <c r="BD24" s="131" t="s">
        <v>126</v>
      </c>
      <c r="BE24" s="129" t="s">
        <v>128</v>
      </c>
      <c r="BF24" s="129" t="s">
        <v>140</v>
      </c>
      <c r="BG24" s="129" t="s">
        <v>127</v>
      </c>
      <c r="BH24" s="129" t="s">
        <v>129</v>
      </c>
    </row>
    <row r="25" spans="1:60" ht="12.95" customHeight="1" thickTop="1" x14ac:dyDescent="0.15">
      <c r="A25" s="311"/>
      <c r="B25" s="318" t="s">
        <v>30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30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30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30</v>
      </c>
      <c r="C28" s="379"/>
      <c r="D28" s="379"/>
      <c r="E28" s="379" t="s">
        <v>30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30</v>
      </c>
      <c r="C29" s="379"/>
      <c r="D29" s="379"/>
      <c r="E29" s="379"/>
      <c r="F29" s="379"/>
      <c r="G29" s="379"/>
      <c r="H29" s="379" t="s">
        <v>30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30</v>
      </c>
      <c r="F30" s="379"/>
      <c r="G30" s="379"/>
      <c r="H30" s="379" t="s">
        <v>30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30</v>
      </c>
      <c r="C31" s="379"/>
      <c r="D31" s="379"/>
      <c r="E31" s="379" t="s">
        <v>30</v>
      </c>
      <c r="F31" s="379"/>
      <c r="G31" s="379"/>
      <c r="H31" s="379" t="s">
        <v>30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109</v>
      </c>
      <c r="C33" s="379"/>
      <c r="D33" s="379"/>
      <c r="E33" s="379" t="s">
        <v>110</v>
      </c>
      <c r="F33" s="379"/>
      <c r="G33" s="379"/>
      <c r="H33" s="379" t="s">
        <v>94</v>
      </c>
      <c r="I33" s="379"/>
      <c r="J33" s="379"/>
      <c r="K33" s="36">
        <v>1</v>
      </c>
      <c r="L33" s="415" t="s">
        <v>55</v>
      </c>
      <c r="M33" s="416"/>
      <c r="N33" s="416"/>
      <c r="O33" s="419"/>
      <c r="P33" s="151">
        <v>2</v>
      </c>
      <c r="Q33" s="415" t="s">
        <v>56</v>
      </c>
      <c r="R33" s="416"/>
      <c r="S33" s="416"/>
      <c r="T33" s="419"/>
      <c r="U33" s="151">
        <v>3</v>
      </c>
      <c r="V33" s="415" t="s">
        <v>57</v>
      </c>
      <c r="W33" s="416"/>
      <c r="X33" s="416"/>
      <c r="Y33" s="419"/>
      <c r="Z33" s="151">
        <v>4</v>
      </c>
      <c r="AA33" s="415" t="s">
        <v>58</v>
      </c>
      <c r="AB33" s="416"/>
      <c r="AC33" s="416"/>
      <c r="AD33" s="419"/>
      <c r="AE33" s="151">
        <v>5</v>
      </c>
      <c r="AF33" s="415" t="s">
        <v>59</v>
      </c>
      <c r="AG33" s="416"/>
      <c r="AH33" s="416"/>
      <c r="AI33" s="419"/>
      <c r="AJ33" s="151">
        <v>6</v>
      </c>
      <c r="AK33" s="415" t="s">
        <v>135</v>
      </c>
      <c r="AL33" s="416"/>
      <c r="AM33" s="416"/>
      <c r="AN33" s="419"/>
      <c r="AO33" s="151">
        <v>7</v>
      </c>
      <c r="AP33" s="415" t="s">
        <v>136</v>
      </c>
      <c r="AQ33" s="416"/>
      <c r="AR33" s="416"/>
      <c r="AS33" s="419"/>
      <c r="AT33" s="151">
        <v>8</v>
      </c>
      <c r="AU33" s="415" t="s">
        <v>62</v>
      </c>
      <c r="AV33" s="416"/>
      <c r="AW33" s="416"/>
      <c r="AX33" s="419"/>
      <c r="AY33" s="151">
        <v>9</v>
      </c>
      <c r="AZ33" s="415" t="s">
        <v>63</v>
      </c>
      <c r="BA33" s="416"/>
      <c r="BB33" s="416"/>
      <c r="BC33" s="417"/>
      <c r="BD33" s="416" t="s">
        <v>51</v>
      </c>
      <c r="BE33" s="416"/>
      <c r="BF33" s="416"/>
      <c r="BG33" s="416"/>
      <c r="BH33" s="418"/>
    </row>
    <row r="34" spans="1:60" ht="12.95" customHeight="1" thickBot="1" x14ac:dyDescent="0.2">
      <c r="A34" s="310" t="s">
        <v>118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126</v>
      </c>
      <c r="L34" s="129" t="s">
        <v>128</v>
      </c>
      <c r="M34" s="129" t="s">
        <v>140</v>
      </c>
      <c r="N34" s="129" t="s">
        <v>127</v>
      </c>
      <c r="O34" s="130" t="s">
        <v>129</v>
      </c>
      <c r="P34" s="131" t="s">
        <v>126</v>
      </c>
      <c r="Q34" s="129" t="s">
        <v>128</v>
      </c>
      <c r="R34" s="129" t="s">
        <v>140</v>
      </c>
      <c r="S34" s="129" t="s">
        <v>127</v>
      </c>
      <c r="T34" s="130" t="s">
        <v>129</v>
      </c>
      <c r="U34" s="131" t="s">
        <v>126</v>
      </c>
      <c r="V34" s="129" t="s">
        <v>128</v>
      </c>
      <c r="W34" s="129" t="s">
        <v>140</v>
      </c>
      <c r="X34" s="129" t="s">
        <v>127</v>
      </c>
      <c r="Y34" s="130" t="s">
        <v>129</v>
      </c>
      <c r="Z34" s="131" t="s">
        <v>126</v>
      </c>
      <c r="AA34" s="129" t="s">
        <v>128</v>
      </c>
      <c r="AB34" s="129" t="s">
        <v>140</v>
      </c>
      <c r="AC34" s="129" t="s">
        <v>127</v>
      </c>
      <c r="AD34" s="130" t="s">
        <v>129</v>
      </c>
      <c r="AE34" s="131" t="s">
        <v>126</v>
      </c>
      <c r="AF34" s="129" t="s">
        <v>128</v>
      </c>
      <c r="AG34" s="129" t="s">
        <v>140</v>
      </c>
      <c r="AH34" s="129" t="s">
        <v>127</v>
      </c>
      <c r="AI34" s="130" t="s">
        <v>129</v>
      </c>
      <c r="AJ34" s="131" t="s">
        <v>126</v>
      </c>
      <c r="AK34" s="129" t="s">
        <v>128</v>
      </c>
      <c r="AL34" s="129" t="s">
        <v>140</v>
      </c>
      <c r="AM34" s="129" t="s">
        <v>127</v>
      </c>
      <c r="AN34" s="130" t="s">
        <v>129</v>
      </c>
      <c r="AO34" s="131" t="s">
        <v>126</v>
      </c>
      <c r="AP34" s="129" t="s">
        <v>128</v>
      </c>
      <c r="AQ34" s="129" t="s">
        <v>140</v>
      </c>
      <c r="AR34" s="129" t="s">
        <v>127</v>
      </c>
      <c r="AS34" s="130" t="s">
        <v>129</v>
      </c>
      <c r="AT34" s="131" t="s">
        <v>126</v>
      </c>
      <c r="AU34" s="129" t="s">
        <v>128</v>
      </c>
      <c r="AV34" s="129" t="s">
        <v>140</v>
      </c>
      <c r="AW34" s="129" t="s">
        <v>127</v>
      </c>
      <c r="AX34" s="130" t="s">
        <v>129</v>
      </c>
      <c r="AY34" s="131" t="s">
        <v>126</v>
      </c>
      <c r="AZ34" s="129" t="s">
        <v>128</v>
      </c>
      <c r="BA34" s="129" t="s">
        <v>140</v>
      </c>
      <c r="BB34" s="129" t="s">
        <v>127</v>
      </c>
      <c r="BC34" s="132" t="s">
        <v>129</v>
      </c>
      <c r="BD34" s="131" t="s">
        <v>126</v>
      </c>
      <c r="BE34" s="129" t="s">
        <v>128</v>
      </c>
      <c r="BF34" s="129" t="s">
        <v>140</v>
      </c>
      <c r="BG34" s="129" t="s">
        <v>127</v>
      </c>
      <c r="BH34" s="129" t="s">
        <v>129</v>
      </c>
    </row>
    <row r="35" spans="1:60" ht="12.95" customHeight="1" thickTop="1" x14ac:dyDescent="0.15">
      <c r="A35" s="311"/>
      <c r="B35" s="318" t="s">
        <v>30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30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30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30</v>
      </c>
      <c r="C38" s="379"/>
      <c r="D38" s="379"/>
      <c r="E38" s="379" t="s">
        <v>30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30</v>
      </c>
      <c r="C39" s="379"/>
      <c r="D39" s="379"/>
      <c r="E39" s="379"/>
      <c r="F39" s="379"/>
      <c r="G39" s="379"/>
      <c r="H39" s="379" t="s">
        <v>30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30</v>
      </c>
      <c r="F40" s="379"/>
      <c r="G40" s="379"/>
      <c r="H40" s="379" t="s">
        <v>30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30</v>
      </c>
      <c r="C41" s="379"/>
      <c r="D41" s="379"/>
      <c r="E41" s="379" t="s">
        <v>30</v>
      </c>
      <c r="F41" s="379"/>
      <c r="G41" s="379"/>
      <c r="H41" s="379" t="s">
        <v>30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109</v>
      </c>
      <c r="C43" s="379"/>
      <c r="D43" s="379"/>
      <c r="E43" s="379" t="s">
        <v>110</v>
      </c>
      <c r="F43" s="379"/>
      <c r="G43" s="379"/>
      <c r="H43" s="379" t="s">
        <v>94</v>
      </c>
      <c r="I43" s="379"/>
      <c r="J43" s="379"/>
      <c r="K43" s="36">
        <v>1</v>
      </c>
      <c r="L43" s="415" t="s">
        <v>55</v>
      </c>
      <c r="M43" s="416"/>
      <c r="N43" s="416"/>
      <c r="O43" s="419"/>
      <c r="P43" s="151">
        <v>2</v>
      </c>
      <c r="Q43" s="415" t="s">
        <v>56</v>
      </c>
      <c r="R43" s="416"/>
      <c r="S43" s="416"/>
      <c r="T43" s="419"/>
      <c r="U43" s="151">
        <v>3</v>
      </c>
      <c r="V43" s="415" t="s">
        <v>57</v>
      </c>
      <c r="W43" s="416"/>
      <c r="X43" s="416"/>
      <c r="Y43" s="419"/>
      <c r="Z43" s="151">
        <v>4</v>
      </c>
      <c r="AA43" s="415" t="s">
        <v>58</v>
      </c>
      <c r="AB43" s="416"/>
      <c r="AC43" s="416"/>
      <c r="AD43" s="419"/>
      <c r="AE43" s="151">
        <v>5</v>
      </c>
      <c r="AF43" s="415" t="s">
        <v>59</v>
      </c>
      <c r="AG43" s="416"/>
      <c r="AH43" s="416"/>
      <c r="AI43" s="419"/>
      <c r="AJ43" s="151">
        <v>6</v>
      </c>
      <c r="AK43" s="415" t="s">
        <v>135</v>
      </c>
      <c r="AL43" s="416"/>
      <c r="AM43" s="416"/>
      <c r="AN43" s="419"/>
      <c r="AO43" s="151">
        <v>7</v>
      </c>
      <c r="AP43" s="415" t="s">
        <v>136</v>
      </c>
      <c r="AQ43" s="416"/>
      <c r="AR43" s="416"/>
      <c r="AS43" s="419"/>
      <c r="AT43" s="151">
        <v>8</v>
      </c>
      <c r="AU43" s="415" t="s">
        <v>62</v>
      </c>
      <c r="AV43" s="416"/>
      <c r="AW43" s="416"/>
      <c r="AX43" s="419"/>
      <c r="AY43" s="151">
        <v>9</v>
      </c>
      <c r="AZ43" s="415" t="s">
        <v>63</v>
      </c>
      <c r="BA43" s="416"/>
      <c r="BB43" s="416"/>
      <c r="BC43" s="417"/>
      <c r="BD43" s="416" t="s">
        <v>51</v>
      </c>
      <c r="BE43" s="416"/>
      <c r="BF43" s="416"/>
      <c r="BG43" s="416"/>
      <c r="BH43" s="418"/>
    </row>
    <row r="44" spans="1:60" ht="12.95" customHeight="1" thickBot="1" x14ac:dyDescent="0.2">
      <c r="A44" s="428" t="s">
        <v>111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126</v>
      </c>
      <c r="L44" s="129" t="s">
        <v>128</v>
      </c>
      <c r="M44" s="129" t="s">
        <v>140</v>
      </c>
      <c r="N44" s="129" t="s">
        <v>127</v>
      </c>
      <c r="O44" s="130" t="s">
        <v>129</v>
      </c>
      <c r="P44" s="131" t="s">
        <v>126</v>
      </c>
      <c r="Q44" s="129" t="s">
        <v>128</v>
      </c>
      <c r="R44" s="129" t="s">
        <v>140</v>
      </c>
      <c r="S44" s="129" t="s">
        <v>127</v>
      </c>
      <c r="T44" s="130" t="s">
        <v>129</v>
      </c>
      <c r="U44" s="131" t="s">
        <v>126</v>
      </c>
      <c r="V44" s="129" t="s">
        <v>128</v>
      </c>
      <c r="W44" s="129" t="s">
        <v>140</v>
      </c>
      <c r="X44" s="129" t="s">
        <v>127</v>
      </c>
      <c r="Y44" s="130" t="s">
        <v>129</v>
      </c>
      <c r="Z44" s="131" t="s">
        <v>126</v>
      </c>
      <c r="AA44" s="129" t="s">
        <v>128</v>
      </c>
      <c r="AB44" s="129" t="s">
        <v>140</v>
      </c>
      <c r="AC44" s="129" t="s">
        <v>127</v>
      </c>
      <c r="AD44" s="130" t="s">
        <v>129</v>
      </c>
      <c r="AE44" s="131" t="s">
        <v>126</v>
      </c>
      <c r="AF44" s="129" t="s">
        <v>128</v>
      </c>
      <c r="AG44" s="129" t="s">
        <v>140</v>
      </c>
      <c r="AH44" s="129" t="s">
        <v>127</v>
      </c>
      <c r="AI44" s="130" t="s">
        <v>129</v>
      </c>
      <c r="AJ44" s="131" t="s">
        <v>126</v>
      </c>
      <c r="AK44" s="129" t="s">
        <v>128</v>
      </c>
      <c r="AL44" s="129" t="s">
        <v>140</v>
      </c>
      <c r="AM44" s="129" t="s">
        <v>127</v>
      </c>
      <c r="AN44" s="130" t="s">
        <v>129</v>
      </c>
      <c r="AO44" s="131" t="s">
        <v>126</v>
      </c>
      <c r="AP44" s="129" t="s">
        <v>128</v>
      </c>
      <c r="AQ44" s="129" t="s">
        <v>140</v>
      </c>
      <c r="AR44" s="129" t="s">
        <v>127</v>
      </c>
      <c r="AS44" s="130" t="s">
        <v>129</v>
      </c>
      <c r="AT44" s="131" t="s">
        <v>126</v>
      </c>
      <c r="AU44" s="129" t="s">
        <v>128</v>
      </c>
      <c r="AV44" s="129" t="s">
        <v>140</v>
      </c>
      <c r="AW44" s="129" t="s">
        <v>127</v>
      </c>
      <c r="AX44" s="130" t="s">
        <v>129</v>
      </c>
      <c r="AY44" s="131" t="s">
        <v>126</v>
      </c>
      <c r="AZ44" s="129" t="s">
        <v>128</v>
      </c>
      <c r="BA44" s="129" t="s">
        <v>140</v>
      </c>
      <c r="BB44" s="129" t="s">
        <v>127</v>
      </c>
      <c r="BC44" s="132" t="s">
        <v>129</v>
      </c>
      <c r="BD44" s="131" t="s">
        <v>126</v>
      </c>
      <c r="BE44" s="129" t="s">
        <v>128</v>
      </c>
      <c r="BF44" s="129" t="s">
        <v>140</v>
      </c>
      <c r="BG44" s="129" t="s">
        <v>127</v>
      </c>
      <c r="BH44" s="129" t="s">
        <v>129</v>
      </c>
    </row>
    <row r="45" spans="1:60" ht="12.95" customHeight="1" thickTop="1" x14ac:dyDescent="0.15">
      <c r="A45" s="428"/>
      <c r="B45" s="318" t="s">
        <v>30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30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30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30</v>
      </c>
      <c r="C48" s="379"/>
      <c r="D48" s="379"/>
      <c r="E48" s="379" t="s">
        <v>30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30</v>
      </c>
      <c r="C49" s="379"/>
      <c r="D49" s="379"/>
      <c r="E49" s="379"/>
      <c r="F49" s="379"/>
      <c r="G49" s="379"/>
      <c r="H49" s="379" t="s">
        <v>30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30</v>
      </c>
      <c r="F50" s="379"/>
      <c r="G50" s="379"/>
      <c r="H50" s="379" t="s">
        <v>30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30</v>
      </c>
      <c r="C51" s="379"/>
      <c r="D51" s="379"/>
      <c r="E51" s="379" t="s">
        <v>30</v>
      </c>
      <c r="F51" s="379"/>
      <c r="G51" s="379"/>
      <c r="H51" s="379" t="s">
        <v>30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109</v>
      </c>
      <c r="C53" s="379"/>
      <c r="D53" s="379"/>
      <c r="E53" s="379" t="s">
        <v>110</v>
      </c>
      <c r="F53" s="379"/>
      <c r="G53" s="379"/>
      <c r="H53" s="379" t="s">
        <v>94</v>
      </c>
      <c r="I53" s="379"/>
      <c r="J53" s="379"/>
      <c r="K53" s="36">
        <v>1</v>
      </c>
      <c r="L53" s="415" t="s">
        <v>55</v>
      </c>
      <c r="M53" s="416"/>
      <c r="N53" s="416"/>
      <c r="O53" s="419"/>
      <c r="P53" s="151">
        <v>2</v>
      </c>
      <c r="Q53" s="415" t="s">
        <v>56</v>
      </c>
      <c r="R53" s="416"/>
      <c r="S53" s="416"/>
      <c r="T53" s="419"/>
      <c r="U53" s="151">
        <v>3</v>
      </c>
      <c r="V53" s="415" t="s">
        <v>57</v>
      </c>
      <c r="W53" s="416"/>
      <c r="X53" s="416"/>
      <c r="Y53" s="419"/>
      <c r="Z53" s="151">
        <v>4</v>
      </c>
      <c r="AA53" s="415" t="s">
        <v>58</v>
      </c>
      <c r="AB53" s="416"/>
      <c r="AC53" s="416"/>
      <c r="AD53" s="419"/>
      <c r="AE53" s="151">
        <v>5</v>
      </c>
      <c r="AF53" s="415" t="s">
        <v>59</v>
      </c>
      <c r="AG53" s="416"/>
      <c r="AH53" s="416"/>
      <c r="AI53" s="419"/>
      <c r="AJ53" s="151">
        <v>6</v>
      </c>
      <c r="AK53" s="415" t="s">
        <v>135</v>
      </c>
      <c r="AL53" s="416"/>
      <c r="AM53" s="416"/>
      <c r="AN53" s="419"/>
      <c r="AO53" s="151">
        <v>7</v>
      </c>
      <c r="AP53" s="415" t="s">
        <v>136</v>
      </c>
      <c r="AQ53" s="416"/>
      <c r="AR53" s="416"/>
      <c r="AS53" s="419"/>
      <c r="AT53" s="151">
        <v>8</v>
      </c>
      <c r="AU53" s="415" t="s">
        <v>62</v>
      </c>
      <c r="AV53" s="416"/>
      <c r="AW53" s="416"/>
      <c r="AX53" s="419"/>
      <c r="AY53" s="151">
        <v>9</v>
      </c>
      <c r="AZ53" s="415" t="s">
        <v>63</v>
      </c>
      <c r="BA53" s="416"/>
      <c r="BB53" s="416"/>
      <c r="BC53" s="417"/>
      <c r="BD53" s="416" t="s">
        <v>51</v>
      </c>
      <c r="BE53" s="416"/>
      <c r="BF53" s="416"/>
      <c r="BG53" s="416"/>
      <c r="BH53" s="418"/>
    </row>
    <row r="54" spans="1:60" ht="12.95" customHeight="1" thickBot="1" x14ac:dyDescent="0.2">
      <c r="A54" s="426" t="s">
        <v>120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126</v>
      </c>
      <c r="L54" s="129" t="s">
        <v>128</v>
      </c>
      <c r="M54" s="129" t="s">
        <v>140</v>
      </c>
      <c r="N54" s="129" t="s">
        <v>127</v>
      </c>
      <c r="O54" s="130" t="s">
        <v>129</v>
      </c>
      <c r="P54" s="131" t="s">
        <v>126</v>
      </c>
      <c r="Q54" s="129" t="s">
        <v>128</v>
      </c>
      <c r="R54" s="129" t="s">
        <v>140</v>
      </c>
      <c r="S54" s="129" t="s">
        <v>127</v>
      </c>
      <c r="T54" s="130" t="s">
        <v>129</v>
      </c>
      <c r="U54" s="131" t="s">
        <v>126</v>
      </c>
      <c r="V54" s="129" t="s">
        <v>128</v>
      </c>
      <c r="W54" s="129" t="s">
        <v>140</v>
      </c>
      <c r="X54" s="129" t="s">
        <v>127</v>
      </c>
      <c r="Y54" s="130" t="s">
        <v>129</v>
      </c>
      <c r="Z54" s="131" t="s">
        <v>126</v>
      </c>
      <c r="AA54" s="129" t="s">
        <v>128</v>
      </c>
      <c r="AB54" s="129" t="s">
        <v>140</v>
      </c>
      <c r="AC54" s="129" t="s">
        <v>127</v>
      </c>
      <c r="AD54" s="130" t="s">
        <v>129</v>
      </c>
      <c r="AE54" s="131" t="s">
        <v>126</v>
      </c>
      <c r="AF54" s="129" t="s">
        <v>128</v>
      </c>
      <c r="AG54" s="129" t="s">
        <v>140</v>
      </c>
      <c r="AH54" s="129" t="s">
        <v>127</v>
      </c>
      <c r="AI54" s="130" t="s">
        <v>129</v>
      </c>
      <c r="AJ54" s="131" t="s">
        <v>126</v>
      </c>
      <c r="AK54" s="129" t="s">
        <v>128</v>
      </c>
      <c r="AL54" s="129" t="s">
        <v>140</v>
      </c>
      <c r="AM54" s="129" t="s">
        <v>127</v>
      </c>
      <c r="AN54" s="130" t="s">
        <v>129</v>
      </c>
      <c r="AO54" s="131" t="s">
        <v>126</v>
      </c>
      <c r="AP54" s="129" t="s">
        <v>128</v>
      </c>
      <c r="AQ54" s="129" t="s">
        <v>140</v>
      </c>
      <c r="AR54" s="129" t="s">
        <v>127</v>
      </c>
      <c r="AS54" s="130" t="s">
        <v>129</v>
      </c>
      <c r="AT54" s="131" t="s">
        <v>126</v>
      </c>
      <c r="AU54" s="129" t="s">
        <v>128</v>
      </c>
      <c r="AV54" s="129" t="s">
        <v>140</v>
      </c>
      <c r="AW54" s="129" t="s">
        <v>127</v>
      </c>
      <c r="AX54" s="130" t="s">
        <v>129</v>
      </c>
      <c r="AY54" s="131" t="s">
        <v>126</v>
      </c>
      <c r="AZ54" s="129" t="s">
        <v>128</v>
      </c>
      <c r="BA54" s="129" t="s">
        <v>140</v>
      </c>
      <c r="BB54" s="129" t="s">
        <v>127</v>
      </c>
      <c r="BC54" s="132" t="s">
        <v>129</v>
      </c>
      <c r="BD54" s="131" t="s">
        <v>126</v>
      </c>
      <c r="BE54" s="129" t="s">
        <v>128</v>
      </c>
      <c r="BF54" s="129" t="s">
        <v>140</v>
      </c>
      <c r="BG54" s="129" t="s">
        <v>127</v>
      </c>
      <c r="BH54" s="129" t="s">
        <v>129</v>
      </c>
    </row>
    <row r="55" spans="1:60" ht="12.95" customHeight="1" thickTop="1" x14ac:dyDescent="0.15">
      <c r="A55" s="426"/>
      <c r="B55" s="318" t="s">
        <v>30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30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30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30</v>
      </c>
      <c r="C58" s="379"/>
      <c r="D58" s="379"/>
      <c r="E58" s="379" t="s">
        <v>30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30</v>
      </c>
      <c r="C59" s="379"/>
      <c r="D59" s="379"/>
      <c r="E59" s="379"/>
      <c r="F59" s="379"/>
      <c r="G59" s="379"/>
      <c r="H59" s="379" t="s">
        <v>30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30</v>
      </c>
      <c r="F60" s="379"/>
      <c r="G60" s="379"/>
      <c r="H60" s="379" t="s">
        <v>30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30</v>
      </c>
      <c r="C61" s="379"/>
      <c r="D61" s="379"/>
      <c r="E61" s="379" t="s">
        <v>30</v>
      </c>
      <c r="F61" s="379"/>
      <c r="G61" s="379"/>
      <c r="H61" s="379" t="s">
        <v>30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109</v>
      </c>
      <c r="C63" s="379"/>
      <c r="D63" s="379"/>
      <c r="E63" s="379" t="s">
        <v>110</v>
      </c>
      <c r="F63" s="379"/>
      <c r="G63" s="379"/>
      <c r="H63" s="379" t="s">
        <v>94</v>
      </c>
      <c r="I63" s="379"/>
      <c r="J63" s="379"/>
      <c r="K63" s="36">
        <v>1</v>
      </c>
      <c r="L63" s="415" t="s">
        <v>55</v>
      </c>
      <c r="M63" s="416"/>
      <c r="N63" s="416"/>
      <c r="O63" s="419"/>
      <c r="P63" s="151">
        <v>2</v>
      </c>
      <c r="Q63" s="415" t="s">
        <v>56</v>
      </c>
      <c r="R63" s="416"/>
      <c r="S63" s="416"/>
      <c r="T63" s="419"/>
      <c r="U63" s="151">
        <v>3</v>
      </c>
      <c r="V63" s="415" t="s">
        <v>57</v>
      </c>
      <c r="W63" s="416"/>
      <c r="X63" s="416"/>
      <c r="Y63" s="419"/>
      <c r="Z63" s="151">
        <v>4</v>
      </c>
      <c r="AA63" s="415" t="s">
        <v>58</v>
      </c>
      <c r="AB63" s="416"/>
      <c r="AC63" s="416"/>
      <c r="AD63" s="419"/>
      <c r="AE63" s="151">
        <v>5</v>
      </c>
      <c r="AF63" s="415" t="s">
        <v>59</v>
      </c>
      <c r="AG63" s="416"/>
      <c r="AH63" s="416"/>
      <c r="AI63" s="419"/>
      <c r="AJ63" s="151">
        <v>6</v>
      </c>
      <c r="AK63" s="415" t="s">
        <v>135</v>
      </c>
      <c r="AL63" s="416"/>
      <c r="AM63" s="416"/>
      <c r="AN63" s="419"/>
      <c r="AO63" s="151">
        <v>7</v>
      </c>
      <c r="AP63" s="415" t="s">
        <v>136</v>
      </c>
      <c r="AQ63" s="416"/>
      <c r="AR63" s="416"/>
      <c r="AS63" s="419"/>
      <c r="AT63" s="151">
        <v>8</v>
      </c>
      <c r="AU63" s="415" t="s">
        <v>62</v>
      </c>
      <c r="AV63" s="416"/>
      <c r="AW63" s="416"/>
      <c r="AX63" s="419"/>
      <c r="AY63" s="151">
        <v>9</v>
      </c>
      <c r="AZ63" s="415" t="s">
        <v>63</v>
      </c>
      <c r="BA63" s="416"/>
      <c r="BB63" s="416"/>
      <c r="BC63" s="417"/>
      <c r="BD63" s="416" t="s">
        <v>51</v>
      </c>
      <c r="BE63" s="416"/>
      <c r="BF63" s="416"/>
      <c r="BG63" s="416"/>
      <c r="BH63" s="418"/>
    </row>
    <row r="64" spans="1:60" ht="12.95" customHeight="1" thickBot="1" x14ac:dyDescent="0.2">
      <c r="A64" s="310" t="s">
        <v>121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126</v>
      </c>
      <c r="L64" s="129" t="s">
        <v>128</v>
      </c>
      <c r="M64" s="129" t="s">
        <v>140</v>
      </c>
      <c r="N64" s="129" t="s">
        <v>127</v>
      </c>
      <c r="O64" s="130" t="s">
        <v>129</v>
      </c>
      <c r="P64" s="131" t="s">
        <v>126</v>
      </c>
      <c r="Q64" s="129" t="s">
        <v>128</v>
      </c>
      <c r="R64" s="129" t="s">
        <v>140</v>
      </c>
      <c r="S64" s="129" t="s">
        <v>127</v>
      </c>
      <c r="T64" s="130" t="s">
        <v>129</v>
      </c>
      <c r="U64" s="131" t="s">
        <v>126</v>
      </c>
      <c r="V64" s="129" t="s">
        <v>128</v>
      </c>
      <c r="W64" s="129" t="s">
        <v>140</v>
      </c>
      <c r="X64" s="129" t="s">
        <v>127</v>
      </c>
      <c r="Y64" s="130" t="s">
        <v>129</v>
      </c>
      <c r="Z64" s="131" t="s">
        <v>126</v>
      </c>
      <c r="AA64" s="129" t="s">
        <v>128</v>
      </c>
      <c r="AB64" s="129" t="s">
        <v>140</v>
      </c>
      <c r="AC64" s="129" t="s">
        <v>127</v>
      </c>
      <c r="AD64" s="130" t="s">
        <v>129</v>
      </c>
      <c r="AE64" s="131" t="s">
        <v>126</v>
      </c>
      <c r="AF64" s="129" t="s">
        <v>128</v>
      </c>
      <c r="AG64" s="129" t="s">
        <v>140</v>
      </c>
      <c r="AH64" s="129" t="s">
        <v>127</v>
      </c>
      <c r="AI64" s="130" t="s">
        <v>129</v>
      </c>
      <c r="AJ64" s="131" t="s">
        <v>126</v>
      </c>
      <c r="AK64" s="129" t="s">
        <v>128</v>
      </c>
      <c r="AL64" s="129" t="s">
        <v>140</v>
      </c>
      <c r="AM64" s="129" t="s">
        <v>127</v>
      </c>
      <c r="AN64" s="130" t="s">
        <v>129</v>
      </c>
      <c r="AO64" s="131" t="s">
        <v>126</v>
      </c>
      <c r="AP64" s="129" t="s">
        <v>128</v>
      </c>
      <c r="AQ64" s="129" t="s">
        <v>140</v>
      </c>
      <c r="AR64" s="129" t="s">
        <v>127</v>
      </c>
      <c r="AS64" s="130" t="s">
        <v>129</v>
      </c>
      <c r="AT64" s="131" t="s">
        <v>126</v>
      </c>
      <c r="AU64" s="129" t="s">
        <v>128</v>
      </c>
      <c r="AV64" s="129" t="s">
        <v>140</v>
      </c>
      <c r="AW64" s="129" t="s">
        <v>127</v>
      </c>
      <c r="AX64" s="130" t="s">
        <v>129</v>
      </c>
      <c r="AY64" s="131" t="s">
        <v>126</v>
      </c>
      <c r="AZ64" s="129" t="s">
        <v>128</v>
      </c>
      <c r="BA64" s="129" t="s">
        <v>140</v>
      </c>
      <c r="BB64" s="129" t="s">
        <v>127</v>
      </c>
      <c r="BC64" s="132" t="s">
        <v>129</v>
      </c>
      <c r="BD64" s="131" t="s">
        <v>126</v>
      </c>
      <c r="BE64" s="129" t="s">
        <v>128</v>
      </c>
      <c r="BF64" s="129" t="s">
        <v>140</v>
      </c>
      <c r="BG64" s="129" t="s">
        <v>127</v>
      </c>
      <c r="BH64" s="129" t="s">
        <v>129</v>
      </c>
    </row>
    <row r="65" spans="1:60" ht="12.95" customHeight="1" thickTop="1" x14ac:dyDescent="0.15">
      <c r="A65" s="311"/>
      <c r="B65" s="318" t="s">
        <v>30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30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30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30</v>
      </c>
      <c r="C68" s="379"/>
      <c r="D68" s="379"/>
      <c r="E68" s="379" t="s">
        <v>30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30</v>
      </c>
      <c r="C69" s="379"/>
      <c r="D69" s="379"/>
      <c r="E69" s="379"/>
      <c r="F69" s="379"/>
      <c r="G69" s="379"/>
      <c r="H69" s="379" t="s">
        <v>30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30</v>
      </c>
      <c r="F70" s="379"/>
      <c r="G70" s="379"/>
      <c r="H70" s="379" t="s">
        <v>30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30</v>
      </c>
      <c r="C71" s="379"/>
      <c r="D71" s="379"/>
      <c r="E71" s="379" t="s">
        <v>30</v>
      </c>
      <c r="F71" s="379"/>
      <c r="G71" s="379"/>
      <c r="H71" s="379" t="s">
        <v>30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109</v>
      </c>
      <c r="C73" s="379"/>
      <c r="D73" s="379"/>
      <c r="E73" s="379" t="s">
        <v>110</v>
      </c>
      <c r="F73" s="379"/>
      <c r="G73" s="379"/>
      <c r="H73" s="379" t="s">
        <v>94</v>
      </c>
      <c r="I73" s="379"/>
      <c r="J73" s="379"/>
      <c r="K73" s="36">
        <v>1</v>
      </c>
      <c r="L73" s="415" t="s">
        <v>55</v>
      </c>
      <c r="M73" s="416"/>
      <c r="N73" s="416"/>
      <c r="O73" s="419"/>
      <c r="P73" s="151">
        <v>2</v>
      </c>
      <c r="Q73" s="415" t="s">
        <v>56</v>
      </c>
      <c r="R73" s="416"/>
      <c r="S73" s="416"/>
      <c r="T73" s="419"/>
      <c r="U73" s="151">
        <v>3</v>
      </c>
      <c r="V73" s="415" t="s">
        <v>57</v>
      </c>
      <c r="W73" s="416"/>
      <c r="X73" s="416"/>
      <c r="Y73" s="419"/>
      <c r="Z73" s="151">
        <v>4</v>
      </c>
      <c r="AA73" s="415" t="s">
        <v>58</v>
      </c>
      <c r="AB73" s="416"/>
      <c r="AC73" s="416"/>
      <c r="AD73" s="419"/>
      <c r="AE73" s="151">
        <v>5</v>
      </c>
      <c r="AF73" s="415" t="s">
        <v>59</v>
      </c>
      <c r="AG73" s="416"/>
      <c r="AH73" s="416"/>
      <c r="AI73" s="419"/>
      <c r="AJ73" s="151">
        <v>6</v>
      </c>
      <c r="AK73" s="415" t="s">
        <v>135</v>
      </c>
      <c r="AL73" s="416"/>
      <c r="AM73" s="416"/>
      <c r="AN73" s="419"/>
      <c r="AO73" s="151">
        <v>7</v>
      </c>
      <c r="AP73" s="415" t="s">
        <v>136</v>
      </c>
      <c r="AQ73" s="416"/>
      <c r="AR73" s="416"/>
      <c r="AS73" s="419"/>
      <c r="AT73" s="151">
        <v>8</v>
      </c>
      <c r="AU73" s="415" t="s">
        <v>62</v>
      </c>
      <c r="AV73" s="416"/>
      <c r="AW73" s="416"/>
      <c r="AX73" s="419"/>
      <c r="AY73" s="151">
        <v>9</v>
      </c>
      <c r="AZ73" s="415" t="s">
        <v>63</v>
      </c>
      <c r="BA73" s="416"/>
      <c r="BB73" s="416"/>
      <c r="BC73" s="417"/>
      <c r="BD73" s="416" t="s">
        <v>51</v>
      </c>
      <c r="BE73" s="416"/>
      <c r="BF73" s="416"/>
      <c r="BG73" s="416"/>
      <c r="BH73" s="418"/>
    </row>
    <row r="74" spans="1:60" ht="12.95" customHeight="1" thickBot="1" x14ac:dyDescent="0.2">
      <c r="A74" s="310" t="s">
        <v>122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126</v>
      </c>
      <c r="L74" s="129" t="s">
        <v>128</v>
      </c>
      <c r="M74" s="129" t="s">
        <v>140</v>
      </c>
      <c r="N74" s="129" t="s">
        <v>127</v>
      </c>
      <c r="O74" s="130" t="s">
        <v>129</v>
      </c>
      <c r="P74" s="131" t="s">
        <v>126</v>
      </c>
      <c r="Q74" s="129" t="s">
        <v>128</v>
      </c>
      <c r="R74" s="129" t="s">
        <v>140</v>
      </c>
      <c r="S74" s="129" t="s">
        <v>127</v>
      </c>
      <c r="T74" s="130" t="s">
        <v>129</v>
      </c>
      <c r="U74" s="131" t="s">
        <v>126</v>
      </c>
      <c r="V74" s="129" t="s">
        <v>128</v>
      </c>
      <c r="W74" s="129" t="s">
        <v>140</v>
      </c>
      <c r="X74" s="129" t="s">
        <v>127</v>
      </c>
      <c r="Y74" s="130" t="s">
        <v>129</v>
      </c>
      <c r="Z74" s="131" t="s">
        <v>126</v>
      </c>
      <c r="AA74" s="129" t="s">
        <v>128</v>
      </c>
      <c r="AB74" s="129" t="s">
        <v>140</v>
      </c>
      <c r="AC74" s="129" t="s">
        <v>127</v>
      </c>
      <c r="AD74" s="130" t="s">
        <v>129</v>
      </c>
      <c r="AE74" s="131" t="s">
        <v>126</v>
      </c>
      <c r="AF74" s="129" t="s">
        <v>128</v>
      </c>
      <c r="AG74" s="129" t="s">
        <v>140</v>
      </c>
      <c r="AH74" s="129" t="s">
        <v>127</v>
      </c>
      <c r="AI74" s="130" t="s">
        <v>129</v>
      </c>
      <c r="AJ74" s="131" t="s">
        <v>126</v>
      </c>
      <c r="AK74" s="129" t="s">
        <v>128</v>
      </c>
      <c r="AL74" s="129" t="s">
        <v>140</v>
      </c>
      <c r="AM74" s="129" t="s">
        <v>127</v>
      </c>
      <c r="AN74" s="130" t="s">
        <v>129</v>
      </c>
      <c r="AO74" s="131" t="s">
        <v>126</v>
      </c>
      <c r="AP74" s="129" t="s">
        <v>128</v>
      </c>
      <c r="AQ74" s="129" t="s">
        <v>140</v>
      </c>
      <c r="AR74" s="129" t="s">
        <v>127</v>
      </c>
      <c r="AS74" s="130" t="s">
        <v>129</v>
      </c>
      <c r="AT74" s="131" t="s">
        <v>126</v>
      </c>
      <c r="AU74" s="129" t="s">
        <v>128</v>
      </c>
      <c r="AV74" s="129" t="s">
        <v>140</v>
      </c>
      <c r="AW74" s="129" t="s">
        <v>127</v>
      </c>
      <c r="AX74" s="130" t="s">
        <v>129</v>
      </c>
      <c r="AY74" s="131" t="s">
        <v>126</v>
      </c>
      <c r="AZ74" s="129" t="s">
        <v>128</v>
      </c>
      <c r="BA74" s="129" t="s">
        <v>140</v>
      </c>
      <c r="BB74" s="129" t="s">
        <v>127</v>
      </c>
      <c r="BC74" s="132" t="s">
        <v>129</v>
      </c>
      <c r="BD74" s="131" t="s">
        <v>126</v>
      </c>
      <c r="BE74" s="129" t="s">
        <v>128</v>
      </c>
      <c r="BF74" s="129" t="s">
        <v>140</v>
      </c>
      <c r="BG74" s="129" t="s">
        <v>127</v>
      </c>
      <c r="BH74" s="129" t="s">
        <v>129</v>
      </c>
    </row>
    <row r="75" spans="1:60" ht="12.95" customHeight="1" thickTop="1" x14ac:dyDescent="0.15">
      <c r="A75" s="311"/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30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30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30</v>
      </c>
      <c r="C78" s="379"/>
      <c r="D78" s="379"/>
      <c r="E78" s="379" t="s">
        <v>30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30</v>
      </c>
      <c r="C79" s="379"/>
      <c r="D79" s="379"/>
      <c r="E79" s="379"/>
      <c r="F79" s="379"/>
      <c r="G79" s="379"/>
      <c r="H79" s="379" t="s">
        <v>30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30</v>
      </c>
      <c r="F80" s="379"/>
      <c r="G80" s="379"/>
      <c r="H80" s="379" t="s">
        <v>30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30</v>
      </c>
      <c r="C81" s="379"/>
      <c r="D81" s="379"/>
      <c r="E81" s="379" t="s">
        <v>30</v>
      </c>
      <c r="F81" s="379"/>
      <c r="G81" s="379"/>
      <c r="H81" s="379" t="s">
        <v>30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109</v>
      </c>
      <c r="C84" s="379"/>
      <c r="D84" s="379"/>
      <c r="E84" s="379" t="s">
        <v>110</v>
      </c>
      <c r="F84" s="379"/>
      <c r="G84" s="379"/>
      <c r="H84" s="379" t="s">
        <v>94</v>
      </c>
      <c r="I84" s="379"/>
      <c r="J84" s="379"/>
      <c r="K84" s="36">
        <v>1</v>
      </c>
      <c r="L84" s="415" t="s">
        <v>55</v>
      </c>
      <c r="M84" s="416"/>
      <c r="N84" s="416"/>
      <c r="O84" s="419"/>
      <c r="P84" s="151">
        <v>2</v>
      </c>
      <c r="Q84" s="415" t="s">
        <v>56</v>
      </c>
      <c r="R84" s="416"/>
      <c r="S84" s="416"/>
      <c r="T84" s="419"/>
      <c r="U84" s="151">
        <v>3</v>
      </c>
      <c r="V84" s="415" t="s">
        <v>57</v>
      </c>
      <c r="W84" s="416"/>
      <c r="X84" s="416"/>
      <c r="Y84" s="419"/>
      <c r="Z84" s="151">
        <v>4</v>
      </c>
      <c r="AA84" s="415" t="s">
        <v>58</v>
      </c>
      <c r="AB84" s="416"/>
      <c r="AC84" s="416"/>
      <c r="AD84" s="419"/>
      <c r="AE84" s="151">
        <v>5</v>
      </c>
      <c r="AF84" s="415" t="s">
        <v>59</v>
      </c>
      <c r="AG84" s="416"/>
      <c r="AH84" s="416"/>
      <c r="AI84" s="419"/>
      <c r="AJ84" s="151">
        <v>6</v>
      </c>
      <c r="AK84" s="415" t="s">
        <v>135</v>
      </c>
      <c r="AL84" s="416"/>
      <c r="AM84" s="416"/>
      <c r="AN84" s="419"/>
      <c r="AO84" s="151">
        <v>7</v>
      </c>
      <c r="AP84" s="415" t="s">
        <v>136</v>
      </c>
      <c r="AQ84" s="416"/>
      <c r="AR84" s="416"/>
      <c r="AS84" s="419"/>
      <c r="AT84" s="151">
        <v>8</v>
      </c>
      <c r="AU84" s="415" t="s">
        <v>62</v>
      </c>
      <c r="AV84" s="416"/>
      <c r="AW84" s="416"/>
      <c r="AX84" s="419"/>
      <c r="AY84" s="151">
        <v>9</v>
      </c>
      <c r="AZ84" s="415" t="s">
        <v>63</v>
      </c>
      <c r="BA84" s="416"/>
      <c r="BB84" s="416"/>
      <c r="BC84" s="417"/>
      <c r="BD84" s="416" t="s">
        <v>51</v>
      </c>
      <c r="BE84" s="416"/>
      <c r="BF84" s="416"/>
      <c r="BG84" s="416"/>
      <c r="BH84" s="418"/>
    </row>
    <row r="85" spans="1:60" ht="12.95" customHeight="1" thickBot="1" x14ac:dyDescent="0.2">
      <c r="A85" s="428" t="s">
        <v>123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126</v>
      </c>
      <c r="L85" s="129" t="s">
        <v>128</v>
      </c>
      <c r="M85" s="129" t="s">
        <v>140</v>
      </c>
      <c r="N85" s="129" t="s">
        <v>127</v>
      </c>
      <c r="O85" s="130" t="s">
        <v>129</v>
      </c>
      <c r="P85" s="131" t="s">
        <v>126</v>
      </c>
      <c r="Q85" s="129" t="s">
        <v>128</v>
      </c>
      <c r="R85" s="129" t="s">
        <v>140</v>
      </c>
      <c r="S85" s="129" t="s">
        <v>127</v>
      </c>
      <c r="T85" s="130" t="s">
        <v>129</v>
      </c>
      <c r="U85" s="131" t="s">
        <v>126</v>
      </c>
      <c r="V85" s="129" t="s">
        <v>128</v>
      </c>
      <c r="W85" s="129" t="s">
        <v>140</v>
      </c>
      <c r="X85" s="129" t="s">
        <v>127</v>
      </c>
      <c r="Y85" s="130" t="s">
        <v>129</v>
      </c>
      <c r="Z85" s="131" t="s">
        <v>126</v>
      </c>
      <c r="AA85" s="129" t="s">
        <v>128</v>
      </c>
      <c r="AB85" s="129" t="s">
        <v>140</v>
      </c>
      <c r="AC85" s="129" t="s">
        <v>127</v>
      </c>
      <c r="AD85" s="130" t="s">
        <v>129</v>
      </c>
      <c r="AE85" s="131" t="s">
        <v>126</v>
      </c>
      <c r="AF85" s="129" t="s">
        <v>128</v>
      </c>
      <c r="AG85" s="129" t="s">
        <v>140</v>
      </c>
      <c r="AH85" s="129" t="s">
        <v>127</v>
      </c>
      <c r="AI85" s="130" t="s">
        <v>129</v>
      </c>
      <c r="AJ85" s="131" t="s">
        <v>126</v>
      </c>
      <c r="AK85" s="129" t="s">
        <v>128</v>
      </c>
      <c r="AL85" s="129" t="s">
        <v>140</v>
      </c>
      <c r="AM85" s="129" t="s">
        <v>127</v>
      </c>
      <c r="AN85" s="130" t="s">
        <v>129</v>
      </c>
      <c r="AO85" s="131" t="s">
        <v>126</v>
      </c>
      <c r="AP85" s="129" t="s">
        <v>128</v>
      </c>
      <c r="AQ85" s="129" t="s">
        <v>140</v>
      </c>
      <c r="AR85" s="129" t="s">
        <v>127</v>
      </c>
      <c r="AS85" s="130" t="s">
        <v>129</v>
      </c>
      <c r="AT85" s="131" t="s">
        <v>126</v>
      </c>
      <c r="AU85" s="129" t="s">
        <v>128</v>
      </c>
      <c r="AV85" s="129" t="s">
        <v>140</v>
      </c>
      <c r="AW85" s="129" t="s">
        <v>127</v>
      </c>
      <c r="AX85" s="130" t="s">
        <v>129</v>
      </c>
      <c r="AY85" s="131" t="s">
        <v>126</v>
      </c>
      <c r="AZ85" s="129" t="s">
        <v>128</v>
      </c>
      <c r="BA85" s="129" t="s">
        <v>140</v>
      </c>
      <c r="BB85" s="129" t="s">
        <v>127</v>
      </c>
      <c r="BC85" s="132" t="s">
        <v>129</v>
      </c>
      <c r="BD85" s="131" t="s">
        <v>126</v>
      </c>
      <c r="BE85" s="129" t="s">
        <v>128</v>
      </c>
      <c r="BF85" s="129" t="s">
        <v>140</v>
      </c>
      <c r="BG85" s="129" t="s">
        <v>127</v>
      </c>
      <c r="BH85" s="129" t="s">
        <v>129</v>
      </c>
    </row>
    <row r="86" spans="1:60" ht="12.95" customHeight="1" thickTop="1" x14ac:dyDescent="0.15">
      <c r="A86" s="428"/>
      <c r="B86" s="318" t="s">
        <v>30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30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30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30</v>
      </c>
      <c r="C89" s="379"/>
      <c r="D89" s="379"/>
      <c r="E89" s="379" t="s">
        <v>30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30</v>
      </c>
      <c r="C90" s="379"/>
      <c r="D90" s="379"/>
      <c r="E90" s="379"/>
      <c r="F90" s="379"/>
      <c r="G90" s="379"/>
      <c r="H90" s="379" t="s">
        <v>30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30</v>
      </c>
      <c r="F91" s="379"/>
      <c r="G91" s="379"/>
      <c r="H91" s="379" t="s">
        <v>30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30</v>
      </c>
      <c r="C92" s="379"/>
      <c r="D92" s="379"/>
      <c r="E92" s="379" t="s">
        <v>30</v>
      </c>
      <c r="F92" s="379"/>
      <c r="G92" s="379"/>
      <c r="H92" s="379" t="s">
        <v>30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109</v>
      </c>
      <c r="C94" s="379"/>
      <c r="D94" s="379"/>
      <c r="E94" s="379" t="s">
        <v>110</v>
      </c>
      <c r="F94" s="379"/>
      <c r="G94" s="379"/>
      <c r="H94" s="379" t="s">
        <v>94</v>
      </c>
      <c r="I94" s="379"/>
      <c r="J94" s="379"/>
      <c r="K94" s="36">
        <v>1</v>
      </c>
      <c r="L94" s="415" t="s">
        <v>55</v>
      </c>
      <c r="M94" s="416"/>
      <c r="N94" s="416"/>
      <c r="O94" s="419"/>
      <c r="P94" s="151">
        <v>2</v>
      </c>
      <c r="Q94" s="415" t="s">
        <v>56</v>
      </c>
      <c r="R94" s="416"/>
      <c r="S94" s="416"/>
      <c r="T94" s="419"/>
      <c r="U94" s="151">
        <v>3</v>
      </c>
      <c r="V94" s="415" t="s">
        <v>57</v>
      </c>
      <c r="W94" s="416"/>
      <c r="X94" s="416"/>
      <c r="Y94" s="419"/>
      <c r="Z94" s="151">
        <v>4</v>
      </c>
      <c r="AA94" s="415" t="s">
        <v>58</v>
      </c>
      <c r="AB94" s="416"/>
      <c r="AC94" s="416"/>
      <c r="AD94" s="419"/>
      <c r="AE94" s="151">
        <v>5</v>
      </c>
      <c r="AF94" s="415" t="s">
        <v>59</v>
      </c>
      <c r="AG94" s="416"/>
      <c r="AH94" s="416"/>
      <c r="AI94" s="419"/>
      <c r="AJ94" s="151">
        <v>6</v>
      </c>
      <c r="AK94" s="415" t="s">
        <v>135</v>
      </c>
      <c r="AL94" s="416"/>
      <c r="AM94" s="416"/>
      <c r="AN94" s="419"/>
      <c r="AO94" s="151">
        <v>7</v>
      </c>
      <c r="AP94" s="415" t="s">
        <v>136</v>
      </c>
      <c r="AQ94" s="416"/>
      <c r="AR94" s="416"/>
      <c r="AS94" s="419"/>
      <c r="AT94" s="151">
        <v>8</v>
      </c>
      <c r="AU94" s="415" t="s">
        <v>62</v>
      </c>
      <c r="AV94" s="416"/>
      <c r="AW94" s="416"/>
      <c r="AX94" s="419"/>
      <c r="AY94" s="151">
        <v>9</v>
      </c>
      <c r="AZ94" s="415" t="s">
        <v>63</v>
      </c>
      <c r="BA94" s="416"/>
      <c r="BB94" s="416"/>
      <c r="BC94" s="417"/>
      <c r="BD94" s="416" t="s">
        <v>51</v>
      </c>
      <c r="BE94" s="416"/>
      <c r="BF94" s="416"/>
      <c r="BG94" s="416"/>
      <c r="BH94" s="418"/>
    </row>
    <row r="95" spans="1:60" ht="12.95" customHeight="1" thickBot="1" x14ac:dyDescent="0.2">
      <c r="A95" s="426" t="s">
        <v>124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126</v>
      </c>
      <c r="L95" s="129" t="s">
        <v>128</v>
      </c>
      <c r="M95" s="129" t="s">
        <v>140</v>
      </c>
      <c r="N95" s="129" t="s">
        <v>127</v>
      </c>
      <c r="O95" s="130" t="s">
        <v>129</v>
      </c>
      <c r="P95" s="131" t="s">
        <v>126</v>
      </c>
      <c r="Q95" s="129" t="s">
        <v>128</v>
      </c>
      <c r="R95" s="129" t="s">
        <v>140</v>
      </c>
      <c r="S95" s="129" t="s">
        <v>127</v>
      </c>
      <c r="T95" s="130" t="s">
        <v>129</v>
      </c>
      <c r="U95" s="131" t="s">
        <v>126</v>
      </c>
      <c r="V95" s="129" t="s">
        <v>128</v>
      </c>
      <c r="W95" s="129" t="s">
        <v>140</v>
      </c>
      <c r="X95" s="129" t="s">
        <v>127</v>
      </c>
      <c r="Y95" s="130" t="s">
        <v>129</v>
      </c>
      <c r="Z95" s="131" t="s">
        <v>126</v>
      </c>
      <c r="AA95" s="129" t="s">
        <v>128</v>
      </c>
      <c r="AB95" s="129" t="s">
        <v>140</v>
      </c>
      <c r="AC95" s="129" t="s">
        <v>127</v>
      </c>
      <c r="AD95" s="130" t="s">
        <v>129</v>
      </c>
      <c r="AE95" s="131" t="s">
        <v>126</v>
      </c>
      <c r="AF95" s="129" t="s">
        <v>128</v>
      </c>
      <c r="AG95" s="129" t="s">
        <v>140</v>
      </c>
      <c r="AH95" s="129" t="s">
        <v>127</v>
      </c>
      <c r="AI95" s="130" t="s">
        <v>129</v>
      </c>
      <c r="AJ95" s="131" t="s">
        <v>126</v>
      </c>
      <c r="AK95" s="129" t="s">
        <v>128</v>
      </c>
      <c r="AL95" s="129" t="s">
        <v>140</v>
      </c>
      <c r="AM95" s="129" t="s">
        <v>127</v>
      </c>
      <c r="AN95" s="130" t="s">
        <v>129</v>
      </c>
      <c r="AO95" s="131" t="s">
        <v>126</v>
      </c>
      <c r="AP95" s="129" t="s">
        <v>128</v>
      </c>
      <c r="AQ95" s="129" t="s">
        <v>140</v>
      </c>
      <c r="AR95" s="129" t="s">
        <v>127</v>
      </c>
      <c r="AS95" s="130" t="s">
        <v>129</v>
      </c>
      <c r="AT95" s="131" t="s">
        <v>126</v>
      </c>
      <c r="AU95" s="129" t="s">
        <v>128</v>
      </c>
      <c r="AV95" s="129" t="s">
        <v>140</v>
      </c>
      <c r="AW95" s="129" t="s">
        <v>127</v>
      </c>
      <c r="AX95" s="130" t="s">
        <v>129</v>
      </c>
      <c r="AY95" s="131" t="s">
        <v>126</v>
      </c>
      <c r="AZ95" s="129" t="s">
        <v>128</v>
      </c>
      <c r="BA95" s="129" t="s">
        <v>140</v>
      </c>
      <c r="BB95" s="129" t="s">
        <v>127</v>
      </c>
      <c r="BC95" s="132" t="s">
        <v>129</v>
      </c>
      <c r="BD95" s="131" t="s">
        <v>126</v>
      </c>
      <c r="BE95" s="129" t="s">
        <v>128</v>
      </c>
      <c r="BF95" s="129" t="s">
        <v>140</v>
      </c>
      <c r="BG95" s="129" t="s">
        <v>127</v>
      </c>
      <c r="BH95" s="129" t="s">
        <v>129</v>
      </c>
    </row>
    <row r="96" spans="1:60" ht="12.95" customHeight="1" thickTop="1" x14ac:dyDescent="0.15">
      <c r="A96" s="426"/>
      <c r="B96" s="318" t="s">
        <v>30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30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30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30</v>
      </c>
      <c r="C99" s="379"/>
      <c r="D99" s="379"/>
      <c r="E99" s="379" t="s">
        <v>30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30</v>
      </c>
      <c r="C100" s="379"/>
      <c r="D100" s="379"/>
      <c r="E100" s="379"/>
      <c r="F100" s="379"/>
      <c r="G100" s="379"/>
      <c r="H100" s="379" t="s">
        <v>30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30</v>
      </c>
      <c r="F101" s="379"/>
      <c r="G101" s="379"/>
      <c r="H101" s="379" t="s">
        <v>30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30</v>
      </c>
      <c r="C102" s="379"/>
      <c r="D102" s="379"/>
      <c r="E102" s="379" t="s">
        <v>30</v>
      </c>
      <c r="F102" s="379"/>
      <c r="G102" s="379"/>
      <c r="H102" s="379" t="s">
        <v>30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109</v>
      </c>
      <c r="C104" s="424"/>
      <c r="D104" s="424"/>
      <c r="E104" s="424" t="s">
        <v>110</v>
      </c>
      <c r="F104" s="424"/>
      <c r="G104" s="424"/>
      <c r="H104" s="424" t="s">
        <v>94</v>
      </c>
      <c r="I104" s="424"/>
      <c r="J104" s="424"/>
      <c r="K104" s="36">
        <v>1</v>
      </c>
      <c r="L104" s="415" t="s">
        <v>55</v>
      </c>
      <c r="M104" s="416"/>
      <c r="N104" s="416"/>
      <c r="O104" s="419"/>
      <c r="P104" s="151">
        <v>2</v>
      </c>
      <c r="Q104" s="415" t="s">
        <v>56</v>
      </c>
      <c r="R104" s="416"/>
      <c r="S104" s="416"/>
      <c r="T104" s="419"/>
      <c r="U104" s="151">
        <v>3</v>
      </c>
      <c r="V104" s="415" t="s">
        <v>57</v>
      </c>
      <c r="W104" s="416"/>
      <c r="X104" s="416"/>
      <c r="Y104" s="419"/>
      <c r="Z104" s="151">
        <v>4</v>
      </c>
      <c r="AA104" s="415" t="s">
        <v>58</v>
      </c>
      <c r="AB104" s="416"/>
      <c r="AC104" s="416"/>
      <c r="AD104" s="419"/>
      <c r="AE104" s="151">
        <v>5</v>
      </c>
      <c r="AF104" s="415" t="s">
        <v>59</v>
      </c>
      <c r="AG104" s="416"/>
      <c r="AH104" s="416"/>
      <c r="AI104" s="419"/>
      <c r="AJ104" s="151">
        <v>6</v>
      </c>
      <c r="AK104" s="415" t="s">
        <v>135</v>
      </c>
      <c r="AL104" s="416"/>
      <c r="AM104" s="416"/>
      <c r="AN104" s="419"/>
      <c r="AO104" s="151">
        <v>7</v>
      </c>
      <c r="AP104" s="415" t="s">
        <v>136</v>
      </c>
      <c r="AQ104" s="416"/>
      <c r="AR104" s="416"/>
      <c r="AS104" s="419"/>
      <c r="AT104" s="151">
        <v>8</v>
      </c>
      <c r="AU104" s="415" t="s">
        <v>62</v>
      </c>
      <c r="AV104" s="416"/>
      <c r="AW104" s="416"/>
      <c r="AX104" s="419"/>
      <c r="AY104" s="151">
        <v>9</v>
      </c>
      <c r="AZ104" s="415" t="s">
        <v>63</v>
      </c>
      <c r="BA104" s="416"/>
      <c r="BB104" s="416"/>
      <c r="BC104" s="417"/>
      <c r="BD104" s="416" t="s">
        <v>51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112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126</v>
      </c>
      <c r="L105" s="129" t="s">
        <v>128</v>
      </c>
      <c r="M105" s="129" t="s">
        <v>140</v>
      </c>
      <c r="N105" s="129" t="s">
        <v>127</v>
      </c>
      <c r="O105" s="130" t="s">
        <v>129</v>
      </c>
      <c r="P105" s="131" t="s">
        <v>126</v>
      </c>
      <c r="Q105" s="129" t="s">
        <v>128</v>
      </c>
      <c r="R105" s="129" t="s">
        <v>140</v>
      </c>
      <c r="S105" s="129" t="s">
        <v>127</v>
      </c>
      <c r="T105" s="130" t="s">
        <v>129</v>
      </c>
      <c r="U105" s="131" t="s">
        <v>126</v>
      </c>
      <c r="V105" s="129" t="s">
        <v>128</v>
      </c>
      <c r="W105" s="129" t="s">
        <v>140</v>
      </c>
      <c r="X105" s="129" t="s">
        <v>127</v>
      </c>
      <c r="Y105" s="130" t="s">
        <v>129</v>
      </c>
      <c r="Z105" s="131" t="s">
        <v>126</v>
      </c>
      <c r="AA105" s="129" t="s">
        <v>128</v>
      </c>
      <c r="AB105" s="129" t="s">
        <v>140</v>
      </c>
      <c r="AC105" s="129" t="s">
        <v>127</v>
      </c>
      <c r="AD105" s="130" t="s">
        <v>129</v>
      </c>
      <c r="AE105" s="131" t="s">
        <v>126</v>
      </c>
      <c r="AF105" s="129" t="s">
        <v>128</v>
      </c>
      <c r="AG105" s="129" t="s">
        <v>140</v>
      </c>
      <c r="AH105" s="129" t="s">
        <v>127</v>
      </c>
      <c r="AI105" s="130" t="s">
        <v>129</v>
      </c>
      <c r="AJ105" s="131" t="s">
        <v>126</v>
      </c>
      <c r="AK105" s="129" t="s">
        <v>128</v>
      </c>
      <c r="AL105" s="129" t="s">
        <v>140</v>
      </c>
      <c r="AM105" s="129" t="s">
        <v>127</v>
      </c>
      <c r="AN105" s="130" t="s">
        <v>129</v>
      </c>
      <c r="AO105" s="131" t="s">
        <v>126</v>
      </c>
      <c r="AP105" s="129" t="s">
        <v>128</v>
      </c>
      <c r="AQ105" s="129" t="s">
        <v>140</v>
      </c>
      <c r="AR105" s="129" t="s">
        <v>127</v>
      </c>
      <c r="AS105" s="130" t="s">
        <v>129</v>
      </c>
      <c r="AT105" s="131" t="s">
        <v>126</v>
      </c>
      <c r="AU105" s="129" t="s">
        <v>128</v>
      </c>
      <c r="AV105" s="129" t="s">
        <v>140</v>
      </c>
      <c r="AW105" s="129" t="s">
        <v>127</v>
      </c>
      <c r="AX105" s="130" t="s">
        <v>129</v>
      </c>
      <c r="AY105" s="131" t="s">
        <v>126</v>
      </c>
      <c r="AZ105" s="129" t="s">
        <v>128</v>
      </c>
      <c r="BA105" s="129" t="s">
        <v>140</v>
      </c>
      <c r="BB105" s="129" t="s">
        <v>127</v>
      </c>
      <c r="BC105" s="132" t="s">
        <v>129</v>
      </c>
      <c r="BD105" s="131" t="s">
        <v>126</v>
      </c>
      <c r="BE105" s="129" t="s">
        <v>128</v>
      </c>
      <c r="BF105" s="129" t="s">
        <v>140</v>
      </c>
      <c r="BG105" s="129" t="s">
        <v>127</v>
      </c>
      <c r="BH105" s="129" t="s">
        <v>129</v>
      </c>
    </row>
    <row r="106" spans="1:60" ht="12.95" customHeight="1" thickTop="1" x14ac:dyDescent="0.15">
      <c r="A106" s="421"/>
      <c r="B106" s="423" t="s">
        <v>30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30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30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30</v>
      </c>
      <c r="C109" s="424"/>
      <c r="D109" s="424"/>
      <c r="E109" s="424" t="s">
        <v>30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30</v>
      </c>
      <c r="C110" s="424"/>
      <c r="D110" s="424"/>
      <c r="E110" s="424"/>
      <c r="F110" s="424"/>
      <c r="G110" s="424"/>
      <c r="H110" s="424" t="s">
        <v>30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30</v>
      </c>
      <c r="F111" s="424"/>
      <c r="G111" s="424"/>
      <c r="H111" s="424" t="s">
        <v>30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30</v>
      </c>
      <c r="C112" s="424"/>
      <c r="D112" s="424"/>
      <c r="E112" s="424" t="s">
        <v>30</v>
      </c>
      <c r="F112" s="424"/>
      <c r="G112" s="424"/>
      <c r="H112" s="424" t="s">
        <v>30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109</v>
      </c>
      <c r="C114" s="424"/>
      <c r="D114" s="424"/>
      <c r="E114" s="424" t="s">
        <v>110</v>
      </c>
      <c r="F114" s="424"/>
      <c r="G114" s="424"/>
      <c r="H114" s="424" t="s">
        <v>94</v>
      </c>
      <c r="I114" s="424"/>
      <c r="J114" s="424"/>
      <c r="K114" s="36">
        <v>1</v>
      </c>
      <c r="L114" s="415" t="s">
        <v>55</v>
      </c>
      <c r="M114" s="416"/>
      <c r="N114" s="416"/>
      <c r="O114" s="419"/>
      <c r="P114" s="151">
        <v>2</v>
      </c>
      <c r="Q114" s="415" t="s">
        <v>56</v>
      </c>
      <c r="R114" s="416"/>
      <c r="S114" s="416"/>
      <c r="T114" s="419"/>
      <c r="U114" s="151">
        <v>3</v>
      </c>
      <c r="V114" s="415" t="s">
        <v>57</v>
      </c>
      <c r="W114" s="416"/>
      <c r="X114" s="416"/>
      <c r="Y114" s="419"/>
      <c r="Z114" s="151">
        <v>4</v>
      </c>
      <c r="AA114" s="415" t="s">
        <v>58</v>
      </c>
      <c r="AB114" s="416"/>
      <c r="AC114" s="416"/>
      <c r="AD114" s="419"/>
      <c r="AE114" s="151">
        <v>5</v>
      </c>
      <c r="AF114" s="415" t="s">
        <v>59</v>
      </c>
      <c r="AG114" s="416"/>
      <c r="AH114" s="416"/>
      <c r="AI114" s="419"/>
      <c r="AJ114" s="151">
        <v>6</v>
      </c>
      <c r="AK114" s="415" t="s">
        <v>135</v>
      </c>
      <c r="AL114" s="416"/>
      <c r="AM114" s="416"/>
      <c r="AN114" s="419"/>
      <c r="AO114" s="151">
        <v>7</v>
      </c>
      <c r="AP114" s="415" t="s">
        <v>136</v>
      </c>
      <c r="AQ114" s="416"/>
      <c r="AR114" s="416"/>
      <c r="AS114" s="419"/>
      <c r="AT114" s="151">
        <v>8</v>
      </c>
      <c r="AU114" s="415" t="s">
        <v>62</v>
      </c>
      <c r="AV114" s="416"/>
      <c r="AW114" s="416"/>
      <c r="AX114" s="419"/>
      <c r="AY114" s="151">
        <v>9</v>
      </c>
      <c r="AZ114" s="415" t="s">
        <v>63</v>
      </c>
      <c r="BA114" s="416"/>
      <c r="BB114" s="416"/>
      <c r="BC114" s="417"/>
      <c r="BD114" s="416" t="s">
        <v>51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69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126</v>
      </c>
      <c r="L115" s="129" t="s">
        <v>128</v>
      </c>
      <c r="M115" s="129" t="s">
        <v>140</v>
      </c>
      <c r="N115" s="129" t="s">
        <v>127</v>
      </c>
      <c r="O115" s="130" t="s">
        <v>129</v>
      </c>
      <c r="P115" s="131" t="s">
        <v>126</v>
      </c>
      <c r="Q115" s="129" t="s">
        <v>128</v>
      </c>
      <c r="R115" s="129" t="s">
        <v>140</v>
      </c>
      <c r="S115" s="129" t="s">
        <v>127</v>
      </c>
      <c r="T115" s="130" t="s">
        <v>129</v>
      </c>
      <c r="U115" s="131" t="s">
        <v>126</v>
      </c>
      <c r="V115" s="129" t="s">
        <v>128</v>
      </c>
      <c r="W115" s="129" t="s">
        <v>140</v>
      </c>
      <c r="X115" s="129" t="s">
        <v>127</v>
      </c>
      <c r="Y115" s="130" t="s">
        <v>129</v>
      </c>
      <c r="Z115" s="131" t="s">
        <v>126</v>
      </c>
      <c r="AA115" s="129" t="s">
        <v>128</v>
      </c>
      <c r="AB115" s="129" t="s">
        <v>140</v>
      </c>
      <c r="AC115" s="129" t="s">
        <v>127</v>
      </c>
      <c r="AD115" s="130" t="s">
        <v>129</v>
      </c>
      <c r="AE115" s="131" t="s">
        <v>126</v>
      </c>
      <c r="AF115" s="129" t="s">
        <v>128</v>
      </c>
      <c r="AG115" s="129" t="s">
        <v>140</v>
      </c>
      <c r="AH115" s="129" t="s">
        <v>127</v>
      </c>
      <c r="AI115" s="130" t="s">
        <v>129</v>
      </c>
      <c r="AJ115" s="131" t="s">
        <v>126</v>
      </c>
      <c r="AK115" s="129" t="s">
        <v>128</v>
      </c>
      <c r="AL115" s="129" t="s">
        <v>140</v>
      </c>
      <c r="AM115" s="129" t="s">
        <v>127</v>
      </c>
      <c r="AN115" s="130" t="s">
        <v>129</v>
      </c>
      <c r="AO115" s="131" t="s">
        <v>126</v>
      </c>
      <c r="AP115" s="129" t="s">
        <v>128</v>
      </c>
      <c r="AQ115" s="129" t="s">
        <v>140</v>
      </c>
      <c r="AR115" s="129" t="s">
        <v>127</v>
      </c>
      <c r="AS115" s="130" t="s">
        <v>129</v>
      </c>
      <c r="AT115" s="131" t="s">
        <v>126</v>
      </c>
      <c r="AU115" s="129" t="s">
        <v>128</v>
      </c>
      <c r="AV115" s="129" t="s">
        <v>140</v>
      </c>
      <c r="AW115" s="129" t="s">
        <v>127</v>
      </c>
      <c r="AX115" s="130" t="s">
        <v>129</v>
      </c>
      <c r="AY115" s="131" t="s">
        <v>126</v>
      </c>
      <c r="AZ115" s="129" t="s">
        <v>128</v>
      </c>
      <c r="BA115" s="129" t="s">
        <v>140</v>
      </c>
      <c r="BB115" s="129" t="s">
        <v>127</v>
      </c>
      <c r="BC115" s="132" t="s">
        <v>129</v>
      </c>
      <c r="BD115" s="131" t="s">
        <v>126</v>
      </c>
      <c r="BE115" s="129" t="s">
        <v>128</v>
      </c>
      <c r="BF115" s="129" t="s">
        <v>140</v>
      </c>
      <c r="BG115" s="129" t="s">
        <v>127</v>
      </c>
      <c r="BH115" s="129" t="s">
        <v>129</v>
      </c>
    </row>
    <row r="116" spans="1:60" ht="12.95" customHeight="1" thickTop="1" x14ac:dyDescent="0.15">
      <c r="A116" s="421"/>
      <c r="B116" s="423" t="s">
        <v>30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30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30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30</v>
      </c>
      <c r="C119" s="424"/>
      <c r="D119" s="424"/>
      <c r="E119" s="424" t="s">
        <v>30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30</v>
      </c>
      <c r="C120" s="424"/>
      <c r="D120" s="424"/>
      <c r="E120" s="424"/>
      <c r="F120" s="424"/>
      <c r="G120" s="424"/>
      <c r="H120" s="424" t="s">
        <v>30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30</v>
      </c>
      <c r="F121" s="424"/>
      <c r="G121" s="424"/>
      <c r="H121" s="424" t="s">
        <v>30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30</v>
      </c>
      <c r="C122" s="424"/>
      <c r="D122" s="424"/>
      <c r="E122" s="424" t="s">
        <v>30</v>
      </c>
      <c r="F122" s="424"/>
      <c r="G122" s="424"/>
      <c r="H122" s="424" t="s">
        <v>30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O18" sqref="O18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224</v>
      </c>
      <c r="S1" s="29" t="s">
        <v>225</v>
      </c>
    </row>
    <row r="2" spans="1:19" ht="14.1" customHeight="1" x14ac:dyDescent="0.15">
      <c r="A2" s="144" t="s">
        <v>47</v>
      </c>
      <c r="B2" s="211" t="str">
        <f>ローデータ!B2</f>
        <v>都島区</v>
      </c>
      <c r="C2" s="212"/>
      <c r="D2" s="212"/>
      <c r="E2" s="213"/>
      <c r="G2" s="214" t="s">
        <v>53</v>
      </c>
      <c r="H2" s="214"/>
      <c r="K2" s="309" t="s">
        <v>95</v>
      </c>
      <c r="L2" s="214"/>
    </row>
    <row r="3" spans="1:19" ht="14.1" customHeight="1" x14ac:dyDescent="0.15">
      <c r="A3" s="215" t="s">
        <v>48</v>
      </c>
      <c r="B3" s="147" t="s">
        <v>4</v>
      </c>
      <c r="C3" s="147" t="s">
        <v>5</v>
      </c>
      <c r="D3" s="147" t="s">
        <v>6</v>
      </c>
      <c r="E3" s="147" t="s">
        <v>9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24</v>
      </c>
      <c r="E4" s="121" t="str">
        <f>ローデータ!E4</f>
        <v>火</v>
      </c>
      <c r="G4" s="145">
        <v>10</v>
      </c>
      <c r="H4" s="147" t="s">
        <v>54</v>
      </c>
      <c r="K4" s="228">
        <f>COUNTIFS(ローデータ!B12:B1011,1,ローデータ!G12:G1011,$G$4)</f>
        <v>37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197</v>
      </c>
    </row>
    <row r="7" spans="1:19" ht="14.1" customHeight="1" x14ac:dyDescent="0.15">
      <c r="A7" s="153">
        <v>1</v>
      </c>
      <c r="B7" s="34" t="s">
        <v>156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51</v>
      </c>
    </row>
    <row r="9" spans="1:19" ht="14.1" customHeight="1" x14ac:dyDescent="0.15">
      <c r="A9" s="218"/>
      <c r="B9" s="67" t="s">
        <v>55</v>
      </c>
      <c r="C9" s="67" t="s">
        <v>56</v>
      </c>
      <c r="D9" s="67" t="s">
        <v>57</v>
      </c>
      <c r="E9" s="67" t="s">
        <v>58</v>
      </c>
      <c r="F9" s="67" t="s">
        <v>59</v>
      </c>
      <c r="G9" s="67" t="s">
        <v>60</v>
      </c>
      <c r="H9" s="67" t="s">
        <v>61</v>
      </c>
      <c r="I9" s="67" t="s">
        <v>62</v>
      </c>
      <c r="J9" s="67" t="s">
        <v>63</v>
      </c>
      <c r="K9" s="216"/>
    </row>
    <row r="10" spans="1:19" ht="14.1" customHeight="1" x14ac:dyDescent="0.15">
      <c r="A10" s="148" t="s">
        <v>52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10</v>
      </c>
      <c r="D10" s="56">
        <f>COUNTIFS(ローデータ!$B$12:$B$1011,1,ローデータ!$G$12:$G$1011,$G$4,ローデータ!$H$12:$H$1011,D8)</f>
        <v>5</v>
      </c>
      <c r="E10" s="56">
        <f>COUNTIFS(ローデータ!$B$12:$B$1011,1,ローデータ!$G$12:$G$1011,$G$4,ローデータ!$H$12:$H$1011,E8)</f>
        <v>9</v>
      </c>
      <c r="F10" s="56">
        <f>COUNTIFS(ローデータ!$B$12:$B$1011,1,ローデータ!$G$12:$G$1011,$G$4,ローデータ!$H$12:$H$1011,F8)</f>
        <v>7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3</v>
      </c>
      <c r="J10" s="56">
        <f>COUNTIFS(ローデータ!$B$12:$B$1011,1,ローデータ!$G$12:$G$1011,$G$4,ローデータ!$H$12:$H$1011,J8)</f>
        <v>1</v>
      </c>
      <c r="K10" s="56">
        <f>SUM(B10:J10)</f>
        <v>37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208</v>
      </c>
    </row>
    <row r="13" spans="1:19" ht="14.1" customHeight="1" x14ac:dyDescent="0.15">
      <c r="A13" s="153">
        <v>2.1</v>
      </c>
      <c r="B13" s="34" t="s">
        <v>157</v>
      </c>
      <c r="F13" s="153">
        <v>2.2000000000000002</v>
      </c>
      <c r="G13" s="34" t="s">
        <v>232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51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51</v>
      </c>
    </row>
    <row r="15" spans="1:19" ht="14.1" customHeight="1" x14ac:dyDescent="0.15">
      <c r="A15" s="218"/>
      <c r="B15" s="147" t="s">
        <v>64</v>
      </c>
      <c r="C15" s="147" t="s">
        <v>65</v>
      </c>
      <c r="D15" s="216"/>
      <c r="F15" s="232"/>
      <c r="G15" s="239" t="s">
        <v>96</v>
      </c>
      <c r="H15" s="237" t="s">
        <v>77</v>
      </c>
      <c r="I15" s="237" t="s">
        <v>78</v>
      </c>
      <c r="J15" s="239" t="s">
        <v>111</v>
      </c>
      <c r="K15" s="237" t="s">
        <v>79</v>
      </c>
      <c r="L15" s="237" t="s">
        <v>80</v>
      </c>
      <c r="M15" s="237" t="s">
        <v>81</v>
      </c>
      <c r="N15" s="237" t="s">
        <v>82</v>
      </c>
      <c r="O15" s="237" t="s">
        <v>83</v>
      </c>
      <c r="P15" s="274" t="s">
        <v>112</v>
      </c>
      <c r="Q15" s="237" t="s">
        <v>84</v>
      </c>
      <c r="R15" s="234"/>
    </row>
    <row r="16" spans="1:19" ht="14.1" customHeight="1" x14ac:dyDescent="0.15">
      <c r="A16" s="148" t="s">
        <v>52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37</v>
      </c>
      <c r="D16" s="56">
        <f>SUM(B16:C16)</f>
        <v>37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52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158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51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73</v>
      </c>
      <c r="C22" s="230"/>
      <c r="D22" s="229" t="s">
        <v>75</v>
      </c>
      <c r="E22" s="230"/>
      <c r="F22" s="229" t="s">
        <v>85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52</v>
      </c>
      <c r="B23" s="211">
        <f>COUNTIFS(ローデータ!$B$12:$B$1011,1,ローデータ!$G$12:$G$1011,$G$4,ローデータ!$K$12:$K$1011,B21)</f>
        <v>23</v>
      </c>
      <c r="C23" s="213"/>
      <c r="D23" s="211">
        <f>COUNTIFS(ローデータ!$B$12:$B$1011,1,ローデータ!$G$12:$G$1011,$G$4,ローデータ!$K$12:$K$1011,D21)</f>
        <v>10</v>
      </c>
      <c r="E23" s="213"/>
      <c r="F23" s="211">
        <f>COUNTIFS(ローデータ!$B$12:$B$1011,1,ローデータ!$G$12:$G$1011,$G$4,ローデータ!$K$12:$K$1011,F21)</f>
        <v>4</v>
      </c>
      <c r="G23" s="212"/>
      <c r="H23" s="213"/>
      <c r="I23" s="56">
        <f>SUM(B23:H23)</f>
        <v>37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168</v>
      </c>
    </row>
    <row r="26" spans="1:19" ht="14.1" customHeight="1" x14ac:dyDescent="0.15">
      <c r="A26" s="153" t="s">
        <v>90</v>
      </c>
      <c r="B26" s="34" t="s">
        <v>159</v>
      </c>
      <c r="I26" s="152" t="s">
        <v>160</v>
      </c>
      <c r="J26" s="39" t="s">
        <v>165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51</v>
      </c>
      <c r="I27" s="247"/>
      <c r="J27" s="249" t="s">
        <v>97</v>
      </c>
      <c r="K27" s="251" t="s">
        <v>98</v>
      </c>
      <c r="L27" s="245" t="s">
        <v>99</v>
      </c>
      <c r="M27" s="251" t="s">
        <v>100</v>
      </c>
      <c r="N27" s="245" t="s">
        <v>101</v>
      </c>
      <c r="O27" s="236" t="s">
        <v>51</v>
      </c>
    </row>
    <row r="28" spans="1:19" ht="14.1" customHeight="1" x14ac:dyDescent="0.15">
      <c r="A28" s="232"/>
      <c r="B28" s="237" t="s">
        <v>66</v>
      </c>
      <c r="C28" s="237" t="s">
        <v>67</v>
      </c>
      <c r="D28" s="239" t="s">
        <v>102</v>
      </c>
      <c r="E28" s="241" t="s">
        <v>103</v>
      </c>
      <c r="F28" s="243" t="s">
        <v>104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52</v>
      </c>
      <c r="J29" s="86">
        <f>SUMIFS(ローデータ!M12:M1011,ローデータ!$B$12:$B$1011,1,ローデータ!$G$12:$G$1011,$G$4,ローデータ!$K$12:$K$1011,$B$21)</f>
        <v>5</v>
      </c>
      <c r="K29" s="86">
        <f>SUMIFS(ローデータ!N12:N1011,ローデータ!$B$12:$B$1011,1,ローデータ!$G$12:$G$1011,$G$4,ローデータ!$K$12:$K$1011,$B$21)</f>
        <v>11</v>
      </c>
      <c r="L29" s="86">
        <f>SUMIFS(ローデータ!O12:O1011,ローデータ!$B$12:$B$1011,1,ローデータ!$G$12:$G$1011,$G$4,ローデータ!$K$12:$K$1011,$B$21)</f>
        <v>8</v>
      </c>
      <c r="M29" s="86">
        <f>SUMIFS(ローデータ!P12:P1011,ローデータ!$B$12:$B$1011,1,ローデータ!$G$12:$G$1011,$G$4,ローデータ!$K$12:$K$1011,$B$21)</f>
        <v>1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25</v>
      </c>
    </row>
    <row r="30" spans="1:19" ht="14.1" customHeight="1" x14ac:dyDescent="0.15">
      <c r="A30" s="148" t="s">
        <v>52</v>
      </c>
      <c r="B30" s="56">
        <f>COUNTIFS(ローデータ!$B$12:$B$1011,1,ローデータ!$G$12:$G$1011,$G$4,ローデータ!$K$12:$K$1011,$B$21,ローデータ!$L$12:$L$1011,B27)</f>
        <v>23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23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233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91</v>
      </c>
      <c r="B33" s="34" t="s">
        <v>161</v>
      </c>
      <c r="I33" s="153" t="s">
        <v>162</v>
      </c>
      <c r="J33" s="40" t="s">
        <v>89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51</v>
      </c>
      <c r="F34" s="39"/>
      <c r="I34" s="247"/>
      <c r="J34" s="272" t="s">
        <v>105</v>
      </c>
      <c r="K34" s="253" t="s">
        <v>106</v>
      </c>
      <c r="L34" s="253" t="s">
        <v>99</v>
      </c>
      <c r="M34" s="253" t="s">
        <v>107</v>
      </c>
      <c r="N34" s="255" t="s">
        <v>108</v>
      </c>
      <c r="O34" s="253" t="s">
        <v>37</v>
      </c>
      <c r="P34" s="255" t="s">
        <v>31</v>
      </c>
      <c r="Q34" s="233" t="s">
        <v>51</v>
      </c>
    </row>
    <row r="35" spans="1:17" ht="14.1" customHeight="1" x14ac:dyDescent="0.15">
      <c r="A35" s="218"/>
      <c r="B35" s="147" t="s">
        <v>68</v>
      </c>
      <c r="C35" s="147" t="s">
        <v>67</v>
      </c>
      <c r="D35" s="147" t="s">
        <v>69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52</v>
      </c>
      <c r="B36" s="56">
        <f>COUNTIFS(ローデータ!$B$12:$B$1011,1,ローデータ!$G$12:$G$1011,$G$4,ローデータ!$K$12:$K$1011,$D$21,ローデータ!$S$12:$S$1011,B34)</f>
        <v>10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10</v>
      </c>
      <c r="I36" s="148" t="s">
        <v>52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2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3</v>
      </c>
      <c r="O36" s="56">
        <f>SUMIFS(ローデータ!Y12:Y1011,ローデータ!$B$12:$B$1011,1,ローデータ!$G$12:$G$1011,$G$4,ローデータ!$K$12:$K$1011,$D$21)</f>
        <v>8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13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171</v>
      </c>
    </row>
    <row r="39" spans="1:17" ht="14.1" customHeight="1" x14ac:dyDescent="0.15">
      <c r="A39" s="153" t="s">
        <v>92</v>
      </c>
      <c r="B39" s="40" t="s">
        <v>163</v>
      </c>
    </row>
    <row r="40" spans="1:17" ht="14.1" customHeight="1" x14ac:dyDescent="0.15">
      <c r="A40" s="257"/>
      <c r="B40" s="260" t="s">
        <v>17</v>
      </c>
      <c r="C40" s="261"/>
      <c r="D40" s="261"/>
      <c r="E40" s="261"/>
      <c r="F40" s="262"/>
      <c r="G40" s="263" t="s">
        <v>51</v>
      </c>
      <c r="H40" s="266" t="s">
        <v>14</v>
      </c>
      <c r="I40" s="267"/>
      <c r="J40" s="268"/>
      <c r="K40" s="269" t="s">
        <v>51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66</v>
      </c>
      <c r="C42" s="237" t="s">
        <v>67</v>
      </c>
      <c r="D42" s="274" t="s">
        <v>102</v>
      </c>
      <c r="E42" s="276" t="s">
        <v>103</v>
      </c>
      <c r="F42" s="278" t="s">
        <v>104</v>
      </c>
      <c r="G42" s="264"/>
      <c r="H42" s="280" t="s">
        <v>68</v>
      </c>
      <c r="I42" s="292" t="s">
        <v>67</v>
      </c>
      <c r="J42" s="292" t="s">
        <v>69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52</v>
      </c>
      <c r="B44" s="86">
        <f>COUNTIFS(ローデータ!$B$12:$B$1011,1,ローデータ!$G$12:$G$1011,$G$4,ローデータ!$K$12:$K$1011,$F$21,ローデータ!$L$12:$L$1011,B41)</f>
        <v>4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4</v>
      </c>
      <c r="H44" s="89">
        <f>COUNTIFS(ローデータ!$B$12:$B$1011,1,ローデータ!$G$12:$G$1011,$G$4,ローデータ!$K$12:$K$1011,$F$21,ローデータ!$S$12:$S$1011,H41)</f>
        <v>4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4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93</v>
      </c>
      <c r="B46" s="40" t="s">
        <v>164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166</v>
      </c>
      <c r="C47" s="283"/>
      <c r="D47" s="283"/>
      <c r="E47" s="283"/>
      <c r="F47" s="284"/>
      <c r="G47" s="285" t="s">
        <v>51</v>
      </c>
      <c r="H47" s="288" t="s">
        <v>72</v>
      </c>
      <c r="I47" s="221"/>
      <c r="J47" s="221"/>
      <c r="K47" s="221"/>
      <c r="L47" s="221"/>
      <c r="M47" s="221"/>
      <c r="N47" s="220"/>
      <c r="O47" s="293" t="s">
        <v>51</v>
      </c>
    </row>
    <row r="48" spans="1:17" ht="14.1" customHeight="1" x14ac:dyDescent="0.15">
      <c r="A48" s="232"/>
      <c r="B48" s="296" t="s">
        <v>97</v>
      </c>
      <c r="C48" s="298" t="s">
        <v>98</v>
      </c>
      <c r="D48" s="300" t="s">
        <v>99</v>
      </c>
      <c r="E48" s="298" t="s">
        <v>100</v>
      </c>
      <c r="F48" s="300" t="s">
        <v>101</v>
      </c>
      <c r="G48" s="286"/>
      <c r="H48" s="302" t="s">
        <v>105</v>
      </c>
      <c r="I48" s="290" t="s">
        <v>106</v>
      </c>
      <c r="J48" s="290" t="s">
        <v>99</v>
      </c>
      <c r="K48" s="290" t="s">
        <v>107</v>
      </c>
      <c r="L48" s="289" t="s">
        <v>108</v>
      </c>
      <c r="M48" s="290" t="s">
        <v>37</v>
      </c>
      <c r="N48" s="289" t="s">
        <v>31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52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3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4</v>
      </c>
      <c r="H50" s="94">
        <f>SUMIFS(ローデータ!T12:T1011,ローデータ!$B$12:$B$1011,1,ローデータ!$G$12:$G$1011,$G$4,ローデータ!$K$12:$K$1011,$F$21)</f>
        <v>1</v>
      </c>
      <c r="I50" s="91">
        <f>SUMIFS(ローデータ!U12:U1011,ローデータ!$B$12:$B$1011,1,ローデータ!$G$12:$G$1011,$G$4,ローデータ!$K$12:$K$1011,$F$21)</f>
        <v>3</v>
      </c>
      <c r="J50" s="91">
        <f>SUMIFS(ローデータ!V12:V1011,ローデータ!$B$12:$B$1011,1,ローデータ!$G$12:$G$1011,$G$4,ローデータ!$K$12:$K$1011,$F$21)</f>
        <v>3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4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11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198</v>
      </c>
      <c r="B52" s="153"/>
    </row>
    <row r="53" spans="1:15" ht="14.1" customHeight="1" x14ac:dyDescent="0.15">
      <c r="A53" s="153">
        <v>1</v>
      </c>
      <c r="B53" t="s">
        <v>210</v>
      </c>
    </row>
    <row r="54" spans="1:15" ht="14.1" customHeight="1" x14ac:dyDescent="0.15">
      <c r="A54" s="344"/>
      <c r="B54" s="346"/>
      <c r="C54" s="69" t="s">
        <v>86</v>
      </c>
      <c r="D54" s="396" t="s">
        <v>87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51</v>
      </c>
    </row>
    <row r="55" spans="1:15" ht="14.1" customHeight="1" x14ac:dyDescent="0.15">
      <c r="A55" s="347"/>
      <c r="B55" s="349"/>
      <c r="C55" s="215" t="s">
        <v>88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96</v>
      </c>
      <c r="E56" s="237" t="s">
        <v>77</v>
      </c>
      <c r="F56" s="237" t="s">
        <v>78</v>
      </c>
      <c r="G56" s="239" t="s">
        <v>111</v>
      </c>
      <c r="H56" s="237" t="s">
        <v>79</v>
      </c>
      <c r="I56" s="237" t="s">
        <v>80</v>
      </c>
      <c r="J56" s="237" t="s">
        <v>81</v>
      </c>
      <c r="K56" s="237" t="s">
        <v>82</v>
      </c>
      <c r="L56" s="237" t="s">
        <v>83</v>
      </c>
      <c r="M56" s="274" t="s">
        <v>112</v>
      </c>
      <c r="N56" s="410" t="s">
        <v>84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55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56</v>
      </c>
      <c r="C60" s="56">
        <f>COUNTIFS(ローデータ!$B$12:$B$1011,1,ローデータ!$G$12:$G$1011,$G$4,ローデータ!$I$12:$I$1011,$C$14,ローデータ!$H$12:$H$1011,A60)</f>
        <v>10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10</v>
      </c>
    </row>
    <row r="61" spans="1:15" ht="14.1" customHeight="1" x14ac:dyDescent="0.15">
      <c r="A61" s="148">
        <v>3</v>
      </c>
      <c r="B61" s="50" t="s">
        <v>57</v>
      </c>
      <c r="C61" s="56">
        <f>COUNTIFS(ローデータ!$B$12:$B$1011,1,ローデータ!$G$12:$G$1011,$G$4,ローデータ!$I$12:$I$1011,$C$14,ローデータ!$H$12:$H$1011,A61)</f>
        <v>5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5</v>
      </c>
    </row>
    <row r="62" spans="1:15" ht="14.1" customHeight="1" x14ac:dyDescent="0.15">
      <c r="A62" s="148">
        <v>4</v>
      </c>
      <c r="B62" s="50" t="s">
        <v>58</v>
      </c>
      <c r="C62" s="56">
        <f>COUNTIFS(ローデータ!$B$12:$B$1011,1,ローデータ!$G$12:$G$1011,$G$4,ローデータ!$I$12:$I$1011,$C$14,ローデータ!$H$12:$H$1011,A62)</f>
        <v>9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9</v>
      </c>
    </row>
    <row r="63" spans="1:15" ht="14.1" customHeight="1" x14ac:dyDescent="0.15">
      <c r="A63" s="148">
        <v>5</v>
      </c>
      <c r="B63" s="50" t="s">
        <v>59</v>
      </c>
      <c r="C63" s="56">
        <f>COUNTIFS(ローデータ!$B$12:$B$1011,1,ローデータ!$G$12:$G$1011,$G$4,ローデータ!$I$12:$I$1011,$C$14,ローデータ!$H$12:$H$1011,A63)</f>
        <v>7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7</v>
      </c>
    </row>
    <row r="64" spans="1:15" ht="14.1" customHeight="1" x14ac:dyDescent="0.15">
      <c r="A64" s="148">
        <v>6</v>
      </c>
      <c r="B64" s="50" t="s">
        <v>60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1</v>
      </c>
    </row>
    <row r="65" spans="1:15" ht="14.1" customHeight="1" x14ac:dyDescent="0.15">
      <c r="A65" s="148">
        <v>7</v>
      </c>
      <c r="B65" s="50" t="s">
        <v>61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62</v>
      </c>
      <c r="C66" s="56">
        <f>COUNTIFS(ローデータ!$B$12:$B$1011,1,ローデータ!$G$12:$G$1011,$G$4,ローデータ!$I$12:$I$1011,$C$14,ローデータ!$H$12:$H$1011,A66)</f>
        <v>3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3</v>
      </c>
    </row>
    <row r="67" spans="1:15" ht="14.1" customHeight="1" thickBot="1" x14ac:dyDescent="0.2">
      <c r="A67" s="142">
        <v>9</v>
      </c>
      <c r="B67" s="68" t="s">
        <v>63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400" t="s">
        <v>51</v>
      </c>
      <c r="B68" s="401"/>
      <c r="C68" s="100">
        <f>SUM(C59:C67)</f>
        <v>37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37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211</v>
      </c>
    </row>
    <row r="71" spans="1:15" ht="14.1" customHeight="1" x14ac:dyDescent="0.15">
      <c r="A71" s="153">
        <v>2.1</v>
      </c>
      <c r="B71" t="s">
        <v>169</v>
      </c>
    </row>
    <row r="72" spans="1:15" ht="14.1" customHeight="1" x14ac:dyDescent="0.15">
      <c r="A72" s="344"/>
      <c r="B72" s="346"/>
      <c r="C72" s="378" t="s">
        <v>26</v>
      </c>
      <c r="D72" s="378"/>
      <c r="E72" s="378"/>
      <c r="F72" s="378"/>
      <c r="G72" s="378"/>
      <c r="H72" s="378"/>
      <c r="I72" s="396"/>
      <c r="J72" s="405" t="s">
        <v>51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73</v>
      </c>
      <c r="D74" s="381"/>
      <c r="E74" s="380" t="s">
        <v>75</v>
      </c>
      <c r="F74" s="381"/>
      <c r="G74" s="380" t="s">
        <v>85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55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56</v>
      </c>
      <c r="C76" s="211">
        <f>COUNTIFS(ローデータ!$B$12:$B$1011,1,ローデータ!$G$12:$G$1011,$G$4,ローデータ!$H$12:$H$1011,$A$76,ローデータ!$K$12:$K$1011,C73)</f>
        <v>3</v>
      </c>
      <c r="D76" s="213"/>
      <c r="E76" s="211">
        <f>COUNTIFS(ローデータ!$B$12:$B$1011,1,ローデータ!$G$12:$G$1011,$G$4,ローデータ!$H$12:$H$1011,$A$76,ローデータ!$K$12:$K$1011,E73)</f>
        <v>5</v>
      </c>
      <c r="F76" s="213"/>
      <c r="G76" s="211">
        <f>COUNTIFS(ローデータ!$B$12:$B$1011,1,ローデータ!$G$12:$G$1011,$G$4,ローデータ!$H$12:$H$1011,$A$76,ローデータ!$K$12:$K$1011,G73)</f>
        <v>2</v>
      </c>
      <c r="H76" s="212"/>
      <c r="I76" s="212"/>
      <c r="J76" s="104">
        <f t="shared" si="2"/>
        <v>10</v>
      </c>
    </row>
    <row r="77" spans="1:15" ht="14.1" customHeight="1" x14ac:dyDescent="0.15">
      <c r="A77" s="148">
        <v>3</v>
      </c>
      <c r="B77" s="50" t="s">
        <v>57</v>
      </c>
      <c r="C77" s="211">
        <f>COUNTIFS(ローデータ!$B$12:$B$1011,1,ローデータ!$G$12:$G$1011,$G$4,ローデータ!$H$12:$H$1011,$A$77,ローデータ!$K$12:$K$1011,C73)</f>
        <v>5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5</v>
      </c>
    </row>
    <row r="78" spans="1:15" ht="14.1" customHeight="1" x14ac:dyDescent="0.15">
      <c r="A78" s="148">
        <v>4</v>
      </c>
      <c r="B78" s="50" t="s">
        <v>58</v>
      </c>
      <c r="C78" s="211">
        <f>COUNTIFS(ローデータ!$B$12:$B$1011,1,ローデータ!$G$12:$G$1011,$G$4,ローデータ!$H$12:$H$1011,$A$78,ローデータ!$K$12:$K$1011,C73)</f>
        <v>7</v>
      </c>
      <c r="D78" s="213"/>
      <c r="E78" s="211">
        <f>COUNTIFS(ローデータ!$B$12:$B$1011,1,ローデータ!$G$12:$G$1011,$G$4,ローデータ!$H$12:$H$1011,$A$78,ローデータ!$K$12:$K$1011,E73)</f>
        <v>1</v>
      </c>
      <c r="F78" s="213"/>
      <c r="G78" s="211">
        <f>COUNTIFS(ローデータ!$B$12:$B$1011,1,ローデータ!$G$12:$G$1011,$G$4,ローデータ!$H$12:$H$1011,$A$78,ローデータ!$K$12:$K$1011,G73)</f>
        <v>1</v>
      </c>
      <c r="H78" s="212"/>
      <c r="I78" s="212"/>
      <c r="J78" s="104">
        <f t="shared" si="2"/>
        <v>9</v>
      </c>
    </row>
    <row r="79" spans="1:15" ht="14.1" customHeight="1" x14ac:dyDescent="0.15">
      <c r="A79" s="148">
        <v>5</v>
      </c>
      <c r="B79" s="50" t="s">
        <v>59</v>
      </c>
      <c r="C79" s="211">
        <f>COUNTIFS(ローデータ!$B$12:$B$1011,1,ローデータ!$G$12:$G$1011,$G$4,ローデータ!$H$12:$H$1011,$A$79,ローデータ!$K$12:$K$1011,C73)</f>
        <v>4</v>
      </c>
      <c r="D79" s="213"/>
      <c r="E79" s="211">
        <f>COUNTIFS(ローデータ!$B$12:$B$1011,1,ローデータ!$G$12:$G$1011,$G$4,ローデータ!$H$12:$H$1011,$A$79,ローデータ!$K$12:$K$1011,E73)</f>
        <v>2</v>
      </c>
      <c r="F79" s="213"/>
      <c r="G79" s="211">
        <f>COUNTIFS(ローデータ!$B$12:$B$1011,1,ローデータ!$G$12:$G$1011,$G$4,ローデータ!$H$12:$H$1011,$A$79,ローデータ!$K$12:$K$1011,G73)</f>
        <v>1</v>
      </c>
      <c r="H79" s="212"/>
      <c r="I79" s="212"/>
      <c r="J79" s="104">
        <f t="shared" si="2"/>
        <v>7</v>
      </c>
    </row>
    <row r="80" spans="1:15" ht="14.1" customHeight="1" x14ac:dyDescent="0.15">
      <c r="A80" s="148">
        <v>6</v>
      </c>
      <c r="B80" s="50" t="s">
        <v>60</v>
      </c>
      <c r="C80" s="211">
        <f>COUNTIFS(ローデータ!$B$12:$B$1011,1,ローデータ!$G$12:$G$1011,$G$4,ローデータ!$H$12:$H$1011,$A$80,ローデータ!$K$12:$K$1011,C73)</f>
        <v>1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1</v>
      </c>
    </row>
    <row r="81" spans="1:17" ht="14.1" customHeight="1" x14ac:dyDescent="0.15">
      <c r="A81" s="148">
        <v>7</v>
      </c>
      <c r="B81" s="50" t="s">
        <v>61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1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1</v>
      </c>
    </row>
    <row r="82" spans="1:17" ht="14.1" customHeight="1" x14ac:dyDescent="0.15">
      <c r="A82" s="148">
        <v>8</v>
      </c>
      <c r="B82" s="50" t="s">
        <v>62</v>
      </c>
      <c r="C82" s="211">
        <f>COUNTIFS(ローデータ!$B$12:$B$1011,1,ローデータ!$G$12:$G$1011,$G$4,ローデータ!$H$12:$H$1011,$A$82,ローデータ!$K$12:$K$1011,C73)</f>
        <v>3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3</v>
      </c>
    </row>
    <row r="83" spans="1:17" ht="14.1" customHeight="1" thickBot="1" x14ac:dyDescent="0.2">
      <c r="A83" s="142">
        <v>9</v>
      </c>
      <c r="B83" s="68" t="s">
        <v>63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1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1</v>
      </c>
    </row>
    <row r="84" spans="1:17" ht="14.1" customHeight="1" thickTop="1" x14ac:dyDescent="0.15">
      <c r="A84" s="400" t="s">
        <v>51</v>
      </c>
      <c r="B84" s="401"/>
      <c r="C84" s="402">
        <f>SUM(C75:D83)</f>
        <v>23</v>
      </c>
      <c r="D84" s="403"/>
      <c r="E84" s="402">
        <f>SUM(E75:F83)</f>
        <v>10</v>
      </c>
      <c r="F84" s="403"/>
      <c r="G84" s="404">
        <f>SUM(G75:I83)</f>
        <v>4</v>
      </c>
      <c r="H84" s="404"/>
      <c r="I84" s="402"/>
      <c r="J84" s="106">
        <f t="shared" si="2"/>
        <v>37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170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173</v>
      </c>
      <c r="B87" s="34" t="s">
        <v>212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172</v>
      </c>
      <c r="B88" s="40" t="s">
        <v>113</v>
      </c>
      <c r="D88" s="152"/>
      <c r="E88" s="9"/>
      <c r="F88" s="9"/>
      <c r="G88" s="9"/>
      <c r="H88" s="9"/>
      <c r="J88" s="153" t="s">
        <v>174</v>
      </c>
      <c r="K88" s="34" t="s">
        <v>214</v>
      </c>
    </row>
    <row r="89" spans="1:17" ht="14.1" customHeight="1" x14ac:dyDescent="0.15">
      <c r="A89" s="344"/>
      <c r="B89" s="346"/>
      <c r="C89" s="396" t="s">
        <v>167</v>
      </c>
      <c r="D89" s="267"/>
      <c r="E89" s="267"/>
      <c r="F89" s="267"/>
      <c r="G89" s="268"/>
      <c r="H89" s="269" t="s">
        <v>51</v>
      </c>
      <c r="J89" s="359"/>
      <c r="K89" s="361"/>
      <c r="L89" s="219" t="s">
        <v>114</v>
      </c>
      <c r="M89" s="221"/>
      <c r="N89" s="221"/>
      <c r="O89" s="221"/>
      <c r="P89" s="220"/>
      <c r="Q89" s="215" t="s">
        <v>51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97</v>
      </c>
      <c r="M90" s="330" t="s">
        <v>98</v>
      </c>
      <c r="N90" s="331" t="s">
        <v>99</v>
      </c>
      <c r="O90" s="330" t="s">
        <v>100</v>
      </c>
      <c r="P90" s="331" t="s">
        <v>101</v>
      </c>
      <c r="Q90" s="327"/>
    </row>
    <row r="91" spans="1:17" ht="14.1" customHeight="1" x14ac:dyDescent="0.15">
      <c r="A91" s="347"/>
      <c r="B91" s="349"/>
      <c r="C91" s="237" t="s">
        <v>66</v>
      </c>
      <c r="D91" s="237" t="s">
        <v>67</v>
      </c>
      <c r="E91" s="239" t="s">
        <v>102</v>
      </c>
      <c r="F91" s="241" t="s">
        <v>103</v>
      </c>
      <c r="G91" s="358" t="s">
        <v>104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55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55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56</v>
      </c>
      <c r="L93" s="88">
        <f>SUMIFS(ローデータ!$M$12:$M$1011,ローデータ!$B$12:$B$1011,1,ローデータ!$G$12:$G$1011,$G$4,ローデータ!$K$12:$K$1011,$B$21,ローデータ!$H$12:$H$1011,J93)</f>
        <v>2</v>
      </c>
      <c r="M93" s="88">
        <f>SUMIFS(ローデータ!$N$12:$N$1011,ローデータ!$B$12:$B$1011,1,ローデータ!$G$12:$G$1011,$G$4,ローデータ!$K$12:$K$1011,$B$21,ローデータ!$H$12:$H$1011,J93)</f>
        <v>1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3</v>
      </c>
    </row>
    <row r="94" spans="1:17" ht="14.1" customHeight="1" x14ac:dyDescent="0.15">
      <c r="A94" s="148">
        <v>2</v>
      </c>
      <c r="B94" s="50" t="s">
        <v>56</v>
      </c>
      <c r="C94" s="56">
        <f>COUNTIFS(ローデータ!$B$12:$B$1011,1,ローデータ!$G$12:$G$1011,$G$4,ローデータ!$K$12:$K$1011,$B$21,ローデータ!$L$12:$L$1011,$C$90,ローデータ!$H$12:$H$1011,A94)</f>
        <v>3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3</v>
      </c>
      <c r="J94" s="148">
        <v>3</v>
      </c>
      <c r="K94" s="50" t="s">
        <v>57</v>
      </c>
      <c r="L94" s="103">
        <f>SUMIFS(ローデータ!$M$12:$M$1011,ローデータ!$B$12:$B$1011,1,ローデータ!$G$12:$G$1011,$G$4,ローデータ!$K$12:$K$1011,$B$21,ローデータ!$H$12:$H$1011,J94)</f>
        <v>2</v>
      </c>
      <c r="M94" s="88">
        <f>SUMIFS(ローデータ!$N$12:$N$1011,ローデータ!$B$12:$B$1011,1,ローデータ!$G$12:$G$1011,$G$4,ローデータ!$K$12:$K$1011,$B$21,ローデータ!$H$12:$H$1011,J94)</f>
        <v>2</v>
      </c>
      <c r="N94" s="88">
        <f>SUMIFS(ローデータ!$O$12:$O$1011,ローデータ!$B$12:$B$1011,1,ローデータ!$G$12:$G$1011,$G$4,ローデータ!$K$12:$K$1011,$B$21,ローデータ!$H$12:$H$1011,J94)</f>
        <v>2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6</v>
      </c>
    </row>
    <row r="95" spans="1:17" ht="14.1" customHeight="1" x14ac:dyDescent="0.15">
      <c r="A95" s="148">
        <v>3</v>
      </c>
      <c r="B95" s="50" t="s">
        <v>57</v>
      </c>
      <c r="C95" s="56">
        <f>COUNTIFS(ローデータ!$B$12:$B$1011,1,ローデータ!$G$12:$G$1011,$G$4,ローデータ!$K$12:$K$1011,$B$21,ローデータ!$L$12:$L$1011,$C$90,ローデータ!$H$12:$H$1011,A95)</f>
        <v>5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5</v>
      </c>
      <c r="J95" s="148">
        <v>4</v>
      </c>
      <c r="K95" s="50" t="s">
        <v>58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5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7</v>
      </c>
    </row>
    <row r="96" spans="1:17" ht="14.1" customHeight="1" x14ac:dyDescent="0.15">
      <c r="A96" s="148">
        <v>4</v>
      </c>
      <c r="B96" s="50" t="s">
        <v>58</v>
      </c>
      <c r="C96" s="56">
        <f>COUNTIFS(ローデータ!$B$12:$B$1011,1,ローデータ!$G$12:$G$1011,$G$4,ローデータ!$K$12:$K$1011,$B$21,ローデータ!$L$12:$L$1011,$C$90,ローデータ!$H$12:$H$1011,A96)</f>
        <v>7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7</v>
      </c>
      <c r="J96" s="148">
        <v>5</v>
      </c>
      <c r="K96" s="50" t="s">
        <v>59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3</v>
      </c>
      <c r="O96" s="88">
        <f>SUMIFS(ローデータ!$P$12:$P$1011,ローデータ!$B$12:$B$1011,1,ローデータ!$G$12:$G$1011,$G$4,ローデータ!$K$12:$K$1011,$B$21,ローデータ!$H$12:$H$1011,J96)</f>
        <v>1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5</v>
      </c>
    </row>
    <row r="97" spans="1:17" ht="14.1" customHeight="1" x14ac:dyDescent="0.15">
      <c r="A97" s="148">
        <v>5</v>
      </c>
      <c r="B97" s="50" t="s">
        <v>59</v>
      </c>
      <c r="C97" s="56">
        <f>COUNTIFS(ローデータ!$B$12:$B$1011,1,ローデータ!$G$12:$G$1011,$G$4,ローデータ!$K$12:$K$1011,$B$21,ローデータ!$L$12:$L$1011,$C$90,ローデータ!$H$12:$H$1011,A97)</f>
        <v>4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4</v>
      </c>
      <c r="J97" s="148">
        <v>6</v>
      </c>
      <c r="K97" s="50" t="s">
        <v>60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1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1</v>
      </c>
    </row>
    <row r="98" spans="1:17" ht="14.1" customHeight="1" x14ac:dyDescent="0.15">
      <c r="A98" s="148">
        <v>6</v>
      </c>
      <c r="B98" s="50" t="s">
        <v>60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8">
        <v>7</v>
      </c>
      <c r="K98" s="50" t="s">
        <v>61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61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62</v>
      </c>
      <c r="L99" s="103">
        <f>SUMIFS(ローデータ!$M$12:$M$1011,ローデータ!$B$12:$B$1011,1,ローデータ!$G$12:$G$1011,$G$4,ローデータ!$K$12:$K$1011,$B$21,ローデータ!$H$12:$H$1011,J99)</f>
        <v>1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1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3</v>
      </c>
    </row>
    <row r="100" spans="1:17" ht="14.1" customHeight="1" x14ac:dyDescent="0.15">
      <c r="A100" s="148">
        <v>8</v>
      </c>
      <c r="B100" s="50" t="s">
        <v>62</v>
      </c>
      <c r="C100" s="56">
        <f>COUNTIFS(ローデータ!$B$12:$B$1011,1,ローデータ!$G$12:$G$1011,$G$4,ローデータ!$K$12:$K$1011,$B$21,ローデータ!$L$12:$L$1011,$C$90,ローデータ!$H$12:$H$1011,A100)</f>
        <v>3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3</v>
      </c>
      <c r="J100" s="142">
        <v>9</v>
      </c>
      <c r="K100" s="68" t="s">
        <v>63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63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51</v>
      </c>
      <c r="K101" s="141"/>
      <c r="L101" s="103">
        <f>SUM(L92:L100)</f>
        <v>5</v>
      </c>
      <c r="M101" s="103">
        <f>SUM(M92:M100)</f>
        <v>11</v>
      </c>
      <c r="N101" s="103">
        <f>SUM(N92:N100)</f>
        <v>8</v>
      </c>
      <c r="O101" s="103">
        <f>SUM(O92:O100)</f>
        <v>1</v>
      </c>
      <c r="P101" s="103">
        <f>SUM(P92:P100)</f>
        <v>0</v>
      </c>
      <c r="Q101" s="103">
        <f t="shared" si="3"/>
        <v>25</v>
      </c>
    </row>
    <row r="102" spans="1:17" ht="14.1" customHeight="1" x14ac:dyDescent="0.15">
      <c r="A102" s="140" t="s">
        <v>51</v>
      </c>
      <c r="B102" s="141"/>
      <c r="C102" s="56">
        <f>SUM(C93:C101)</f>
        <v>23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23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175</v>
      </c>
      <c r="B104" s="34" t="s">
        <v>215</v>
      </c>
      <c r="L104" s="34"/>
    </row>
    <row r="105" spans="1:17" ht="14.1" customHeight="1" x14ac:dyDescent="0.15">
      <c r="A105" s="153" t="s">
        <v>176</v>
      </c>
      <c r="B105" s="40" t="s">
        <v>115</v>
      </c>
      <c r="C105" s="152"/>
      <c r="D105" s="9"/>
      <c r="E105" s="9"/>
      <c r="F105" s="9"/>
      <c r="G105" s="9"/>
      <c r="I105" s="153" t="s">
        <v>178</v>
      </c>
      <c r="J105" s="40" t="s">
        <v>89</v>
      </c>
      <c r="K105" s="152"/>
      <c r="L105" s="34"/>
    </row>
    <row r="106" spans="1:17" ht="14.1" customHeight="1" x14ac:dyDescent="0.15">
      <c r="A106" s="344"/>
      <c r="B106" s="346"/>
      <c r="C106" s="371" t="s">
        <v>115</v>
      </c>
      <c r="D106" s="372"/>
      <c r="E106" s="373"/>
      <c r="F106" s="269" t="s">
        <v>51</v>
      </c>
      <c r="G106" s="81"/>
      <c r="H106" s="359"/>
      <c r="I106" s="361"/>
      <c r="J106" s="219" t="s">
        <v>89</v>
      </c>
      <c r="K106" s="221"/>
      <c r="L106" s="221"/>
      <c r="M106" s="221"/>
      <c r="N106" s="221"/>
      <c r="O106" s="221"/>
      <c r="P106" s="220"/>
      <c r="Q106" s="224" t="s">
        <v>51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105</v>
      </c>
      <c r="K107" s="290" t="s">
        <v>106</v>
      </c>
      <c r="L107" s="290" t="s">
        <v>99</v>
      </c>
      <c r="M107" s="290" t="s">
        <v>107</v>
      </c>
      <c r="N107" s="289" t="s">
        <v>108</v>
      </c>
      <c r="O107" s="290" t="s">
        <v>37</v>
      </c>
      <c r="P107" s="289" t="s">
        <v>31</v>
      </c>
      <c r="Q107" s="394"/>
    </row>
    <row r="108" spans="1:17" ht="14.1" customHeight="1" x14ac:dyDescent="0.15">
      <c r="A108" s="350"/>
      <c r="B108" s="352"/>
      <c r="C108" s="147" t="s">
        <v>68</v>
      </c>
      <c r="D108" s="147" t="s">
        <v>67</v>
      </c>
      <c r="E108" s="147" t="s">
        <v>69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55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55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56</v>
      </c>
      <c r="C110" s="109">
        <f>COUNTIFS(ローデータ!$B$12:$B$1011,1,ローデータ!$G$12:$G$1011,$G$4,ローデータ!$K$12:$K$1011,$D$21,ローデータ!$S$12:$S$1011,$C$107,ローデータ!$H$12:$H$1011,A110)</f>
        <v>5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5</v>
      </c>
      <c r="G110" s="78"/>
      <c r="H110" s="72">
        <v>2</v>
      </c>
      <c r="I110" s="50" t="s">
        <v>56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2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3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6</v>
      </c>
    </row>
    <row r="111" spans="1:17" ht="14.1" customHeight="1" x14ac:dyDescent="0.15">
      <c r="A111" s="72">
        <v>3</v>
      </c>
      <c r="B111" s="50" t="s">
        <v>57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57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58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58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1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59</v>
      </c>
      <c r="C113" s="109">
        <f>COUNTIFS(ローデータ!$B$12:$B$1011,1,ローデータ!$G$12:$G$1011,$G$4,ローデータ!$K$12:$K$1011,$D$21,ローデータ!$S$12:$S$1011,$C$107,ローデータ!$H$12:$H$1011,A113)</f>
        <v>2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2</v>
      </c>
      <c r="G113" s="78"/>
      <c r="H113" s="72">
        <v>5</v>
      </c>
      <c r="I113" s="50" t="s">
        <v>59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2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2</v>
      </c>
    </row>
    <row r="114" spans="1:17" ht="14.1" customHeight="1" x14ac:dyDescent="0.15">
      <c r="A114" s="72">
        <v>6</v>
      </c>
      <c r="B114" s="50" t="s">
        <v>60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60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61</v>
      </c>
      <c r="C115" s="109">
        <f>COUNTIFS(ローデータ!$B$12:$B$1011,1,ローデータ!$G$12:$G$1011,$G$4,ローデータ!$K$12:$K$1011,$D$21,ローデータ!$S$12:$S$1011,$C$107,ローデータ!$H$12:$H$1011,A115)</f>
        <v>1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1</v>
      </c>
      <c r="G115" s="78"/>
      <c r="H115" s="72">
        <v>7</v>
      </c>
      <c r="I115" s="50" t="s">
        <v>61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1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1</v>
      </c>
    </row>
    <row r="116" spans="1:17" ht="14.1" customHeight="1" x14ac:dyDescent="0.15">
      <c r="A116" s="72">
        <v>8</v>
      </c>
      <c r="B116" s="50" t="s">
        <v>62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62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63</v>
      </c>
      <c r="C117" s="109">
        <f>COUNTIFS(ローデータ!$B$12:$B$1011,1,ローデータ!$G$12:$G$1011,$G$4,ローデータ!$K$12:$K$1011,$D$21,ローデータ!$S$12:$S$1011,$C$107,ローデータ!$H$12:$H$1011,A117)</f>
        <v>1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1</v>
      </c>
      <c r="G117" s="78"/>
      <c r="H117" s="82">
        <v>9</v>
      </c>
      <c r="I117" s="68" t="s">
        <v>63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3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3</v>
      </c>
    </row>
    <row r="118" spans="1:17" ht="14.1" customHeight="1" x14ac:dyDescent="0.15">
      <c r="A118" s="313" t="s">
        <v>51</v>
      </c>
      <c r="B118" s="315"/>
      <c r="C118" s="109">
        <f>SUM(C109:C117)</f>
        <v>10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10</v>
      </c>
      <c r="G118" s="78"/>
      <c r="H118" s="313" t="s">
        <v>51</v>
      </c>
      <c r="I118" s="315"/>
      <c r="J118" s="109">
        <f t="shared" ref="J118:P118" si="8">SUM(J109:J117)</f>
        <v>0</v>
      </c>
      <c r="K118" s="109">
        <f t="shared" si="8"/>
        <v>2</v>
      </c>
      <c r="L118" s="109">
        <f t="shared" si="8"/>
        <v>0</v>
      </c>
      <c r="M118" s="109">
        <f t="shared" si="8"/>
        <v>0</v>
      </c>
      <c r="N118" s="109">
        <f t="shared" si="8"/>
        <v>3</v>
      </c>
      <c r="O118" s="109">
        <f t="shared" si="8"/>
        <v>8</v>
      </c>
      <c r="P118" s="109">
        <f t="shared" si="8"/>
        <v>0</v>
      </c>
      <c r="Q118" s="109">
        <f t="shared" si="5"/>
        <v>13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182</v>
      </c>
      <c r="B120" s="34" t="s">
        <v>216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180</v>
      </c>
      <c r="B121" s="40" t="s">
        <v>217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17</v>
      </c>
      <c r="D123" s="261"/>
      <c r="E123" s="261"/>
      <c r="F123" s="261"/>
      <c r="G123" s="262"/>
      <c r="H123" s="390" t="s">
        <v>51</v>
      </c>
      <c r="I123" s="266" t="s">
        <v>14</v>
      </c>
      <c r="J123" s="267"/>
      <c r="K123" s="268"/>
      <c r="L123" s="269" t="s">
        <v>51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66</v>
      </c>
      <c r="D125" s="237" t="s">
        <v>67</v>
      </c>
      <c r="E125" s="239" t="s">
        <v>102</v>
      </c>
      <c r="F125" s="241" t="s">
        <v>103</v>
      </c>
      <c r="G125" s="358" t="s">
        <v>104</v>
      </c>
      <c r="H125" s="391"/>
      <c r="I125" s="388" t="s">
        <v>68</v>
      </c>
      <c r="J125" s="393" t="s">
        <v>67</v>
      </c>
      <c r="K125" s="393" t="s">
        <v>69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55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56</v>
      </c>
      <c r="C128" s="112">
        <f>COUNTIFS(ローデータ!$B$12:$B$1011,1,ローデータ!$G$12:$G$1011,$G$4,ローデータ!$K$12:$K$1011,$F$21,ローデータ!$L$12:$L$1011,$C$124,ローデータ!$H$12:$H$1011,A128)</f>
        <v>2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2</v>
      </c>
      <c r="I128" s="115">
        <f>COUNTIFS(ローデータ!$B$12:$B$1011,1,ローデータ!$G$12:$G$1011,$G$4,ローデータ!$K$12:$K$1011,$F$21,ローデータ!$S$12:$S$1011,$I$124,ローデータ!$H$12:$H$1011,A128)</f>
        <v>2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2</v>
      </c>
    </row>
    <row r="129" spans="1:16" ht="14.1" customHeight="1" x14ac:dyDescent="0.15">
      <c r="A129" s="72">
        <v>3</v>
      </c>
      <c r="B129" s="50" t="s">
        <v>57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58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59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60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61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62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63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51</v>
      </c>
      <c r="B136" s="315"/>
      <c r="C136" s="109">
        <f>SUM(C127:C135)</f>
        <v>4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4</v>
      </c>
      <c r="I136" s="111">
        <f>SUM(I127:I135)</f>
        <v>4</v>
      </c>
      <c r="J136" s="109">
        <f>SUM(J127:J135)</f>
        <v>0</v>
      </c>
      <c r="K136" s="109">
        <f>SUM(K127:K135)</f>
        <v>0</v>
      </c>
      <c r="L136" s="109">
        <f t="shared" si="9"/>
        <v>4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181</v>
      </c>
      <c r="B138" s="40" t="s">
        <v>183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71</v>
      </c>
      <c r="D140" s="283"/>
      <c r="E140" s="283"/>
      <c r="F140" s="283"/>
      <c r="G140" s="284"/>
      <c r="H140" s="385" t="s">
        <v>51</v>
      </c>
      <c r="I140" s="288" t="s">
        <v>72</v>
      </c>
      <c r="J140" s="221"/>
      <c r="K140" s="221"/>
      <c r="L140" s="221"/>
      <c r="M140" s="221"/>
      <c r="N140" s="221"/>
      <c r="O140" s="220"/>
      <c r="P140" s="293" t="s">
        <v>51</v>
      </c>
    </row>
    <row r="141" spans="1:16" ht="14.1" customHeight="1" x14ac:dyDescent="0.15">
      <c r="A141" s="384"/>
      <c r="B141" s="384"/>
      <c r="C141" s="383" t="s">
        <v>97</v>
      </c>
      <c r="D141" s="330" t="s">
        <v>98</v>
      </c>
      <c r="E141" s="331" t="s">
        <v>99</v>
      </c>
      <c r="F141" s="330" t="s">
        <v>100</v>
      </c>
      <c r="G141" s="331" t="s">
        <v>101</v>
      </c>
      <c r="H141" s="386"/>
      <c r="I141" s="368" t="s">
        <v>105</v>
      </c>
      <c r="J141" s="370" t="s">
        <v>106</v>
      </c>
      <c r="K141" s="370" t="s">
        <v>99</v>
      </c>
      <c r="L141" s="370" t="s">
        <v>107</v>
      </c>
      <c r="M141" s="241" t="s">
        <v>108</v>
      </c>
      <c r="N141" s="370" t="s">
        <v>37</v>
      </c>
      <c r="O141" s="241" t="s">
        <v>31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55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56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2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2</v>
      </c>
      <c r="I144" s="94">
        <f>SUMIFS(ローデータ!$T$12:$T$1011,ローデータ!$B$12:$B$1011,1,ローデータ!$G$12:$G$1011,$G$4,ローデータ!$K$12:$K$1011,$F$21,ローデータ!$H$12:$H$1011,A144)</f>
        <v>1</v>
      </c>
      <c r="J144" s="91">
        <f>SUMIFS(ローデータ!$U$12:$U$1011,ローデータ!$B$12:$B$1011,1,ローデータ!$G$12:$G$1011,$G$4,ローデータ!$K$12:$K$1011,$F$21,ローデータ!$H$12:$H$1011,A144)</f>
        <v>2</v>
      </c>
      <c r="K144" s="91">
        <f>SUMIFS(ローデータ!$V$12:$V$1011,ローデータ!$B$12:$B$1011,1,ローデータ!$G$12:$G$1011,$G$4,ローデータ!$K$12:$K$1011,$F$21,ローデータ!$H$12:$H$1011,A144)</f>
        <v>2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3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8</v>
      </c>
    </row>
    <row r="145" spans="1:16" ht="14.1" customHeight="1" x14ac:dyDescent="0.15">
      <c r="A145" s="148">
        <v>3</v>
      </c>
      <c r="B145" s="50" t="s">
        <v>57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58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1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1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1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8">
        <v>5</v>
      </c>
      <c r="B147" s="50" t="s">
        <v>59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1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1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1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1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2</v>
      </c>
    </row>
    <row r="148" spans="1:16" ht="14.1" customHeight="1" x14ac:dyDescent="0.15">
      <c r="A148" s="148">
        <v>6</v>
      </c>
      <c r="B148" s="50" t="s">
        <v>60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61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62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63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51</v>
      </c>
      <c r="B152" s="379"/>
      <c r="C152" s="56">
        <f>SUM(C143:C151)</f>
        <v>0</v>
      </c>
      <c r="D152" s="56">
        <f>SUM(D143:D151)</f>
        <v>3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4</v>
      </c>
      <c r="I152" s="56">
        <f t="shared" ref="I152:O152" si="15">SUM(I143:I151)</f>
        <v>1</v>
      </c>
      <c r="J152" s="56">
        <f t="shared" si="15"/>
        <v>3</v>
      </c>
      <c r="K152" s="56">
        <f t="shared" si="15"/>
        <v>3</v>
      </c>
      <c r="L152" s="56">
        <f t="shared" si="15"/>
        <v>0</v>
      </c>
      <c r="M152" s="56">
        <f t="shared" si="15"/>
        <v>4</v>
      </c>
      <c r="N152" s="56">
        <f t="shared" si="15"/>
        <v>0</v>
      </c>
      <c r="O152" s="56">
        <f t="shared" si="15"/>
        <v>0</v>
      </c>
      <c r="P152" s="56">
        <f t="shared" si="13"/>
        <v>11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218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169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26</v>
      </c>
      <c r="G156" s="378"/>
      <c r="H156" s="378"/>
      <c r="I156" s="378"/>
      <c r="J156" s="378"/>
      <c r="K156" s="378"/>
      <c r="L156" s="378"/>
      <c r="M156" s="353" t="s">
        <v>51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73</v>
      </c>
      <c r="G158" s="381"/>
      <c r="H158" s="380" t="s">
        <v>75</v>
      </c>
      <c r="I158" s="381"/>
      <c r="J158" s="380" t="s">
        <v>85</v>
      </c>
      <c r="K158" s="382"/>
      <c r="L158" s="382"/>
      <c r="M158" s="355"/>
    </row>
    <row r="159" spans="1:16" ht="14.1" customHeight="1" x14ac:dyDescent="0.15">
      <c r="A159" s="310" t="s">
        <v>74</v>
      </c>
      <c r="B159" s="150" t="s">
        <v>86</v>
      </c>
      <c r="C159" s="306" t="s">
        <v>88</v>
      </c>
      <c r="D159" s="307"/>
      <c r="E159" s="308"/>
      <c r="F159" s="211">
        <f>COUNTIFS(ローデータ!$B$12:$B$1011,1,ローデータ!$G$12:$G$1011,$G$4,ローデータ!$I$12:$I$1011,$C$14,ローデータ!$K$12:$K$1011,F157)</f>
        <v>23</v>
      </c>
      <c r="G159" s="213"/>
      <c r="H159" s="211">
        <f>COUNTIFS(ローデータ!$B$12:$B$1011,1,ローデータ!$G$12:$G$1011,$G$4,ローデータ!$I$12:$I$1011,$C$14,ローデータ!$K$12:$K$1011,H157)</f>
        <v>10</v>
      </c>
      <c r="I159" s="213"/>
      <c r="J159" s="211">
        <f>COUNTIFS(ローデータ!$B$12:$B$1011,1,ローデータ!$G$12:$G$1011,$G$4,ローデータ!$I$12:$I$1011,$C$14,ローデータ!$K$12:$K$1011,J157)</f>
        <v>4</v>
      </c>
      <c r="K159" s="212"/>
      <c r="L159" s="213"/>
      <c r="M159" s="56">
        <f t="shared" ref="M159:M171" si="16">SUM(F159:L159)</f>
        <v>37</v>
      </c>
    </row>
    <row r="160" spans="1:16" ht="14.1" customHeight="1" x14ac:dyDescent="0.15">
      <c r="A160" s="311"/>
      <c r="B160" s="316" t="s">
        <v>87</v>
      </c>
      <c r="C160" s="146">
        <v>1</v>
      </c>
      <c r="D160" s="304" t="s">
        <v>76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77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78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111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79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80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81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82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83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112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84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51</v>
      </c>
      <c r="B171" s="307"/>
      <c r="C171" s="307"/>
      <c r="D171" s="307"/>
      <c r="E171" s="308"/>
      <c r="F171" s="211">
        <f>SUM(F159:G170)</f>
        <v>23</v>
      </c>
      <c r="G171" s="213"/>
      <c r="H171" s="211">
        <f>SUM(H159:I170)</f>
        <v>10</v>
      </c>
      <c r="I171" s="213"/>
      <c r="J171" s="211">
        <f>SUM(J159:L170)</f>
        <v>4</v>
      </c>
      <c r="K171" s="212"/>
      <c r="L171" s="213"/>
      <c r="M171" s="56">
        <f t="shared" si="16"/>
        <v>37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170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91</v>
      </c>
      <c r="B173" s="34" t="s">
        <v>219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185</v>
      </c>
      <c r="B174" s="40" t="s">
        <v>113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113</v>
      </c>
      <c r="G175" s="378"/>
      <c r="H175" s="378"/>
      <c r="I175" s="378"/>
      <c r="J175" s="378"/>
      <c r="K175" s="353" t="s">
        <v>51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66</v>
      </c>
      <c r="G177" s="237" t="s">
        <v>67</v>
      </c>
      <c r="H177" s="239" t="s">
        <v>102</v>
      </c>
      <c r="I177" s="241" t="s">
        <v>103</v>
      </c>
      <c r="J177" s="358" t="s">
        <v>104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74</v>
      </c>
      <c r="B179" s="118" t="s">
        <v>86</v>
      </c>
      <c r="C179" s="313" t="s">
        <v>88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23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23</v>
      </c>
      <c r="L179" s="9"/>
    </row>
    <row r="180" spans="1:13" ht="14.1" customHeight="1" x14ac:dyDescent="0.15">
      <c r="A180" s="311"/>
      <c r="B180" s="316" t="s">
        <v>87</v>
      </c>
      <c r="C180" s="146">
        <v>1</v>
      </c>
      <c r="D180" s="304" t="s">
        <v>76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77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78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111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79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80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81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82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83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112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84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51</v>
      </c>
      <c r="B191" s="307"/>
      <c r="C191" s="307"/>
      <c r="D191" s="307"/>
      <c r="E191" s="308"/>
      <c r="F191" s="56">
        <f>SUM(F179:F190)</f>
        <v>23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23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186</v>
      </c>
      <c r="B193" s="40" t="s">
        <v>166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114</v>
      </c>
      <c r="G194" s="221"/>
      <c r="H194" s="221"/>
      <c r="I194" s="221"/>
      <c r="J194" s="220"/>
      <c r="K194" s="374" t="s">
        <v>51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97</v>
      </c>
      <c r="G195" s="330" t="s">
        <v>98</v>
      </c>
      <c r="H195" s="331" t="s">
        <v>99</v>
      </c>
      <c r="I195" s="330" t="s">
        <v>100</v>
      </c>
      <c r="J195" s="331" t="s">
        <v>101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74</v>
      </c>
      <c r="B198" s="118" t="s">
        <v>86</v>
      </c>
      <c r="C198" s="313" t="s">
        <v>88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5</v>
      </c>
      <c r="G198" s="90">
        <f>SUMIFS(ローデータ!N12:N1011,ローデータ!$B$12:$B$1011,1,ローデータ!$G$12:$G$1011,$G$4,ローデータ!$I$12:$I$1011,$C$14,ローデータ!$K$12:$K$1011,$B$21)</f>
        <v>11</v>
      </c>
      <c r="H198" s="90">
        <f>SUMIFS(ローデータ!O12:O1011,ローデータ!$B$12:$B$1011,1,ローデータ!$G$12:$G$1011,$G$4,ローデータ!$I$12:$I$1011,$C$14,ローデータ!$K$12:$K$1011,$B$21)</f>
        <v>8</v>
      </c>
      <c r="I198" s="90">
        <f>SUMIFS(ローデータ!P12:P1011,ローデータ!$B$12:$B$1011,1,ローデータ!$G$12:$G$1011,$G$4,ローデータ!$I$12:$I$1011,$C$14,ローデータ!$K$12:$K$1011,$B$21)</f>
        <v>1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25</v>
      </c>
      <c r="L198" s="9"/>
    </row>
    <row r="199" spans="1:18" ht="14.1" customHeight="1" x14ac:dyDescent="0.15">
      <c r="A199" s="311"/>
      <c r="B199" s="316" t="s">
        <v>87</v>
      </c>
      <c r="C199" s="146">
        <v>1</v>
      </c>
      <c r="D199" s="304" t="s">
        <v>76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77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78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111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79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80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81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82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83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112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84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51</v>
      </c>
      <c r="B210" s="307"/>
      <c r="C210" s="307"/>
      <c r="D210" s="307"/>
      <c r="E210" s="308"/>
      <c r="F210" s="95">
        <f>SUM(F198:F209)</f>
        <v>5</v>
      </c>
      <c r="G210" s="95">
        <f t="shared" ref="G210:I210" si="19">SUM(G198:G209)</f>
        <v>11</v>
      </c>
      <c r="H210" s="95">
        <f>SUM(H198:H209)</f>
        <v>8</v>
      </c>
      <c r="I210" s="95">
        <f t="shared" si="19"/>
        <v>1</v>
      </c>
      <c r="J210" s="95">
        <f>SUM(J198:J209)</f>
        <v>0</v>
      </c>
      <c r="K210" s="119">
        <f t="shared" si="18"/>
        <v>25</v>
      </c>
      <c r="L210" s="9"/>
    </row>
    <row r="211" spans="1:18" ht="14.1" customHeight="1" x14ac:dyDescent="0.15">
      <c r="A211" s="152" t="s">
        <v>162</v>
      </c>
      <c r="B211" s="40" t="s">
        <v>220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190</v>
      </c>
      <c r="B212" s="40" t="s">
        <v>189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115</v>
      </c>
      <c r="G213" s="372"/>
      <c r="H213" s="373"/>
      <c r="I213" s="353" t="s">
        <v>51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68</v>
      </c>
      <c r="G215" s="147" t="s">
        <v>67</v>
      </c>
      <c r="H215" s="147" t="s">
        <v>69</v>
      </c>
      <c r="I215" s="355"/>
    </row>
    <row r="216" spans="1:18" ht="14.1" customHeight="1" x14ac:dyDescent="0.15">
      <c r="A216" s="310" t="s">
        <v>74</v>
      </c>
      <c r="B216" s="118" t="s">
        <v>86</v>
      </c>
      <c r="C216" s="313" t="s">
        <v>88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10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10</v>
      </c>
    </row>
    <row r="217" spans="1:18" ht="14.1" customHeight="1" x14ac:dyDescent="0.15">
      <c r="A217" s="311"/>
      <c r="B217" s="316" t="s">
        <v>87</v>
      </c>
      <c r="C217" s="146">
        <v>1</v>
      </c>
      <c r="D217" s="304" t="s">
        <v>76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77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78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111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79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80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81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82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83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112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84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51</v>
      </c>
      <c r="B228" s="307"/>
      <c r="C228" s="307"/>
      <c r="D228" s="307"/>
      <c r="E228" s="308"/>
      <c r="F228" s="56">
        <f>SUM(F216:F227)</f>
        <v>10</v>
      </c>
      <c r="G228" s="56">
        <f>SUM(G216:G227)</f>
        <v>0</v>
      </c>
      <c r="H228" s="56">
        <f>SUM(H216:H227)</f>
        <v>0</v>
      </c>
      <c r="I228" s="56">
        <f t="shared" si="20"/>
        <v>10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191</v>
      </c>
      <c r="B230" s="40" t="s">
        <v>72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89</v>
      </c>
      <c r="G231" s="221"/>
      <c r="H231" s="221"/>
      <c r="I231" s="221"/>
      <c r="J231" s="221"/>
      <c r="K231" s="221"/>
      <c r="L231" s="220"/>
      <c r="M231" s="233" t="s">
        <v>51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105</v>
      </c>
      <c r="G232" s="370" t="s">
        <v>106</v>
      </c>
      <c r="H232" s="370" t="s">
        <v>99</v>
      </c>
      <c r="I232" s="370" t="s">
        <v>107</v>
      </c>
      <c r="J232" s="241" t="s">
        <v>108</v>
      </c>
      <c r="K232" s="370" t="s">
        <v>37</v>
      </c>
      <c r="L232" s="241" t="s">
        <v>31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74</v>
      </c>
      <c r="B234" s="118" t="s">
        <v>86</v>
      </c>
      <c r="C234" s="313" t="s">
        <v>88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2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3</v>
      </c>
      <c r="K234" s="90">
        <f>SUMIFS(ローデータ!Y12:Y1011,ローデータ!$B$12:$B$1011,1,ローデータ!$G$12:$G$1011,$G$4,ローデータ!$I$12:$I$1011,$C$14,ローデータ!$K$12:$K$1011,$D$21)</f>
        <v>8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13</v>
      </c>
    </row>
    <row r="235" spans="1:14" ht="14.1" customHeight="1" x14ac:dyDescent="0.15">
      <c r="A235" s="311"/>
      <c r="B235" s="316" t="s">
        <v>87</v>
      </c>
      <c r="C235" s="146">
        <v>1</v>
      </c>
      <c r="D235" s="304" t="s">
        <v>76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77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78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111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79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80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81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82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83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112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84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51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2</v>
      </c>
      <c r="H246" s="95">
        <f t="shared" si="22"/>
        <v>0</v>
      </c>
      <c r="I246" s="95">
        <f>SUM(I234:I245)</f>
        <v>0</v>
      </c>
      <c r="J246" s="95">
        <f t="shared" si="22"/>
        <v>3</v>
      </c>
      <c r="K246" s="95">
        <f>SUM(K234:K245)</f>
        <v>8</v>
      </c>
      <c r="L246" s="95">
        <f t="shared" si="22"/>
        <v>0</v>
      </c>
      <c r="M246" s="56">
        <f t="shared" si="21"/>
        <v>13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192</v>
      </c>
      <c r="B248" s="34" t="s">
        <v>221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193</v>
      </c>
      <c r="B249" s="40" t="s">
        <v>222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17</v>
      </c>
      <c r="G250" s="261"/>
      <c r="H250" s="261"/>
      <c r="I250" s="261"/>
      <c r="J250" s="262"/>
      <c r="K250" s="263" t="s">
        <v>51</v>
      </c>
      <c r="L250" s="266" t="s">
        <v>14</v>
      </c>
      <c r="M250" s="267"/>
      <c r="N250" s="268"/>
      <c r="O250" s="353" t="s">
        <v>51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66</v>
      </c>
      <c r="G252" s="237" t="s">
        <v>67</v>
      </c>
      <c r="H252" s="239" t="s">
        <v>102</v>
      </c>
      <c r="I252" s="241" t="s">
        <v>103</v>
      </c>
      <c r="J252" s="358" t="s">
        <v>104</v>
      </c>
      <c r="K252" s="264"/>
      <c r="L252" s="336" t="s">
        <v>68</v>
      </c>
      <c r="M252" s="292" t="s">
        <v>67</v>
      </c>
      <c r="N252" s="338" t="s">
        <v>69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74</v>
      </c>
      <c r="B254" s="118" t="s">
        <v>86</v>
      </c>
      <c r="C254" s="313" t="s">
        <v>88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4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4</v>
      </c>
      <c r="L254" s="56">
        <f>COUNTIFS(ローデータ!$B$12:$B$1011,1,ローデータ!$G$12:$G$1011,$G$4,ローデータ!$I$12:$I$1011,$C$14,ローデータ!$K$12:$K$1011,$F$21,ローデータ!$S$12:$S$1011,L251)</f>
        <v>4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4</v>
      </c>
    </row>
    <row r="255" spans="1:17" ht="14.1" customHeight="1" x14ac:dyDescent="0.15">
      <c r="A255" s="341"/>
      <c r="B255" s="343" t="s">
        <v>87</v>
      </c>
      <c r="C255" s="146">
        <v>1</v>
      </c>
      <c r="D255" s="304" t="s">
        <v>76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77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78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111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79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80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81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82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83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112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84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51</v>
      </c>
      <c r="B266" s="307"/>
      <c r="C266" s="307"/>
      <c r="D266" s="307"/>
      <c r="E266" s="308"/>
      <c r="F266" s="56">
        <f>SUM(F254:F265)</f>
        <v>4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4</v>
      </c>
      <c r="L266" s="95">
        <f>SUM(L254:L265)</f>
        <v>4</v>
      </c>
      <c r="M266" s="95">
        <f>SUM(M254:M265)</f>
        <v>0</v>
      </c>
      <c r="N266" s="95">
        <f>SUM(N254:N265)</f>
        <v>0</v>
      </c>
      <c r="O266" s="56">
        <f>SUM(L266:N266)</f>
        <v>4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194</v>
      </c>
      <c r="B268" s="40" t="s">
        <v>183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71</v>
      </c>
      <c r="G269" s="283"/>
      <c r="H269" s="283"/>
      <c r="I269" s="283"/>
      <c r="J269" s="284"/>
      <c r="K269" s="285" t="s">
        <v>51</v>
      </c>
      <c r="L269" s="288" t="s">
        <v>72</v>
      </c>
      <c r="M269" s="221"/>
      <c r="N269" s="221"/>
      <c r="O269" s="221"/>
      <c r="P269" s="221"/>
      <c r="Q269" s="221"/>
      <c r="R269" s="220"/>
      <c r="S269" s="215" t="s">
        <v>51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97</v>
      </c>
      <c r="G270" s="330" t="s">
        <v>98</v>
      </c>
      <c r="H270" s="331" t="s">
        <v>99</v>
      </c>
      <c r="I270" s="330" t="s">
        <v>100</v>
      </c>
      <c r="J270" s="331" t="s">
        <v>101</v>
      </c>
      <c r="K270" s="286"/>
      <c r="L270" s="332" t="s">
        <v>105</v>
      </c>
      <c r="M270" s="334" t="s">
        <v>106</v>
      </c>
      <c r="N270" s="334" t="s">
        <v>99</v>
      </c>
      <c r="O270" s="334" t="s">
        <v>107</v>
      </c>
      <c r="P270" s="335" t="s">
        <v>108</v>
      </c>
      <c r="Q270" s="334" t="s">
        <v>37</v>
      </c>
      <c r="R270" s="335" t="s">
        <v>31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74</v>
      </c>
      <c r="B272" s="118" t="s">
        <v>86</v>
      </c>
      <c r="C272" s="313" t="s">
        <v>88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1</v>
      </c>
      <c r="M272" s="95">
        <f>SUMIFS(ローデータ!$U$12:$U$1011,ローデータ!$B$12:$B$1011,1,ローデータ!$G$12:$G$1011,$G$4,ローデータ!$I$12:$I$1011,$C$14,ローデータ!$K$12:$K$1011,$F$21)</f>
        <v>3</v>
      </c>
      <c r="N272" s="95">
        <f>SUMIFS(ローデータ!$V$12:$V$1011,ローデータ!$B$12:$B$1011,1,ローデータ!$G$12:$G$1011,$G$4,ローデータ!$I$12:$I$1011,$C$14,ローデータ!$K$12:$K$1011,$F$21)</f>
        <v>3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4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11</v>
      </c>
    </row>
    <row r="273" spans="1:19" ht="14.1" customHeight="1" x14ac:dyDescent="0.15">
      <c r="A273" s="311"/>
      <c r="B273" s="316" t="s">
        <v>87</v>
      </c>
      <c r="C273" s="146">
        <v>1</v>
      </c>
      <c r="D273" s="304" t="s">
        <v>76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77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78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111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79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80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81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82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83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112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84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51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1</v>
      </c>
      <c r="M284" s="95">
        <f t="shared" ref="M284:R284" si="29">SUM(M272:M283)</f>
        <v>3</v>
      </c>
      <c r="N284" s="95">
        <f t="shared" si="29"/>
        <v>3</v>
      </c>
      <c r="O284" s="95">
        <f t="shared" si="29"/>
        <v>0</v>
      </c>
      <c r="P284" s="95">
        <f t="shared" si="29"/>
        <v>4</v>
      </c>
      <c r="Q284" s="95">
        <f t="shared" si="29"/>
        <v>0</v>
      </c>
      <c r="R284" s="95">
        <f t="shared" si="29"/>
        <v>0</v>
      </c>
      <c r="S284" s="56">
        <f t="shared" si="27"/>
        <v>11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2020-06-05T01:34:27Z</dcterms:created>
  <dcterms:modified xsi:type="dcterms:W3CDTF">2020-06-05T01:34:41Z</dcterms:modified>
</cp:coreProperties>
</file>