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updateLinks="never" codeName="ThisWorkbook" defaultThemeVersion="124226"/>
  <xr:revisionPtr revIDLastSave="0" documentId="13_ncr:1_{B9087CBC-A02A-418A-B86F-F44832EBC851}" xr6:coauthVersionLast="47" xr6:coauthVersionMax="47" xr10:uidLastSave="{00000000-0000-0000-0000-000000000000}"/>
  <bookViews>
    <workbookView xWindow="-120" yWindow="-120" windowWidth="20730" windowHeight="11160" xr2:uid="{00000000-000D-0000-FFFF-FFFF00000000}"/>
  </bookViews>
  <sheets>
    <sheet name="公表用" sheetId="29" r:id="rId1"/>
  </sheets>
  <definedNames>
    <definedName name="_xlnm.Print_Area" localSheetId="0">公表用!$A$1:$M$293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61" i="29" l="1"/>
  <c r="I262" i="29"/>
  <c r="I263" i="29"/>
  <c r="I264" i="29"/>
  <c r="I265" i="29"/>
  <c r="I266" i="29"/>
  <c r="I267" i="29"/>
  <c r="I268" i="29"/>
  <c r="H77" i="29"/>
  <c r="I76" i="29" s="1"/>
  <c r="K125" i="29"/>
  <c r="K126" i="29"/>
  <c r="K127" i="29"/>
  <c r="K128" i="29"/>
  <c r="K129" i="29"/>
  <c r="K130" i="29"/>
  <c r="K131" i="29"/>
  <c r="K132" i="29"/>
  <c r="K133" i="29"/>
  <c r="K134" i="29"/>
  <c r="K135" i="29"/>
  <c r="L183" i="29"/>
  <c r="L182" i="29"/>
  <c r="L181" i="29"/>
  <c r="L180" i="29"/>
  <c r="L179" i="29"/>
  <c r="L178" i="29"/>
  <c r="G63" i="29"/>
  <c r="H61" i="29" s="1"/>
  <c r="K109" i="29"/>
  <c r="K110" i="29"/>
  <c r="K111" i="29"/>
  <c r="K112" i="29"/>
  <c r="K113" i="29"/>
  <c r="K114" i="29"/>
  <c r="K115" i="29"/>
  <c r="K116" i="29"/>
  <c r="I144" i="29"/>
  <c r="I145" i="29"/>
  <c r="I146" i="29"/>
  <c r="I147" i="29"/>
  <c r="I148" i="29"/>
  <c r="I149" i="29"/>
  <c r="I150" i="29"/>
  <c r="I151" i="29"/>
  <c r="I152" i="29"/>
  <c r="I153" i="29"/>
  <c r="I154" i="29"/>
  <c r="F284" i="29"/>
  <c r="G282" i="29" s="1"/>
  <c r="F168" i="29"/>
  <c r="G164" i="29" s="1"/>
  <c r="I75" i="29" l="1"/>
  <c r="I74" i="29"/>
  <c r="I73" i="29"/>
  <c r="I77" i="29"/>
  <c r="H62" i="29"/>
  <c r="H60" i="29"/>
  <c r="H58" i="29"/>
  <c r="H59" i="29"/>
  <c r="G280" i="29"/>
  <c r="G167" i="29"/>
  <c r="G284" i="29"/>
  <c r="G166" i="29"/>
  <c r="G281" i="29"/>
  <c r="G165" i="29"/>
  <c r="G283" i="29"/>
  <c r="F49" i="29"/>
  <c r="G46" i="29" s="1"/>
  <c r="G45" i="29" l="1"/>
  <c r="G48" i="29"/>
  <c r="G47" i="29"/>
  <c r="I251" i="29"/>
  <c r="J249" i="29" s="1"/>
  <c r="I234" i="29"/>
  <c r="J231" i="29" s="1"/>
  <c r="I220" i="29"/>
  <c r="J219" i="29" s="1"/>
  <c r="J202" i="29"/>
  <c r="J201" i="29"/>
  <c r="J200" i="29"/>
  <c r="J199" i="29"/>
  <c r="J198" i="29"/>
  <c r="J197" i="29"/>
  <c r="J196" i="29"/>
  <c r="J195" i="29"/>
  <c r="J194" i="29"/>
  <c r="J193" i="29"/>
  <c r="J248" i="29" l="1"/>
  <c r="J250" i="29"/>
  <c r="J230" i="29"/>
  <c r="J233" i="29"/>
  <c r="J232" i="29"/>
  <c r="J234" i="29" l="1"/>
  <c r="J98" i="29" l="1"/>
  <c r="J97" i="29"/>
  <c r="J96" i="29"/>
  <c r="J95" i="29"/>
  <c r="J94" i="29"/>
  <c r="J93" i="29"/>
  <c r="J92" i="29"/>
  <c r="J91" i="29"/>
  <c r="J90" i="29"/>
  <c r="J89" i="29"/>
  <c r="J88" i="29"/>
  <c r="J87" i="29"/>
  <c r="J86" i="29"/>
  <c r="F36" i="29" l="1"/>
  <c r="G35" i="29" s="1"/>
  <c r="G32" i="29" l="1"/>
  <c r="G31" i="29"/>
  <c r="J247" i="29"/>
  <c r="J246" i="29"/>
  <c r="J251" i="29" l="1"/>
  <c r="J218" i="29"/>
  <c r="J217" i="29" l="1"/>
  <c r="J216" i="29" l="1"/>
  <c r="J220" i="29"/>
  <c r="J215" i="29"/>
  <c r="I22" i="29" l="1"/>
  <c r="H22" i="29"/>
  <c r="G22" i="29"/>
  <c r="F22" i="29"/>
  <c r="E22" i="29"/>
  <c r="G34" i="29" l="1"/>
  <c r="G33" i="29"/>
</calcChain>
</file>

<file path=xl/sharedStrings.xml><?xml version="1.0" encoding="utf-8"?>
<sst xmlns="http://schemas.openxmlformats.org/spreadsheetml/2006/main" count="243" uniqueCount="186">
  <si>
    <t>年代</t>
    <rPh sb="0" eb="2">
      <t>ネンダイ</t>
    </rPh>
    <phoneticPr fontId="18"/>
  </si>
  <si>
    <t>合計</t>
    <rPh sb="0" eb="2">
      <t>ゴウケイ</t>
    </rPh>
    <phoneticPr fontId="18"/>
  </si>
  <si>
    <t>件数</t>
    <rPh sb="0" eb="2">
      <t>ケンスウ</t>
    </rPh>
    <phoneticPr fontId="18"/>
  </si>
  <si>
    <t>割合</t>
    <rPh sb="0" eb="2">
      <t>ワリアイ</t>
    </rPh>
    <phoneticPr fontId="18"/>
  </si>
  <si>
    <t>【調査目的】</t>
    <rPh sb="1" eb="3">
      <t>チョウサ</t>
    </rPh>
    <rPh sb="3" eb="5">
      <t>モクテキ</t>
    </rPh>
    <phoneticPr fontId="18"/>
  </si>
  <si>
    <t>【実施期間】</t>
    <rPh sb="1" eb="3">
      <t>ジッシ</t>
    </rPh>
    <rPh sb="3" eb="5">
      <t>キカン</t>
    </rPh>
    <phoneticPr fontId="18"/>
  </si>
  <si>
    <t>【調査票】</t>
    <phoneticPr fontId="18"/>
  </si>
  <si>
    <t>【留意点】</t>
    <phoneticPr fontId="18"/>
  </si>
  <si>
    <t>　　また、複数回答の質問については、回答者数を母数に比率表示しています。</t>
    <phoneticPr fontId="18"/>
  </si>
  <si>
    <t>【回答者数と内訳】</t>
    <phoneticPr fontId="18"/>
  </si>
  <si>
    <t>選択枝</t>
    <phoneticPr fontId="18"/>
  </si>
  <si>
    <t>合計</t>
    <rPh sb="0" eb="2">
      <t>ゴウケイ</t>
    </rPh>
    <phoneticPr fontId="18"/>
  </si>
  <si>
    <t>【結果の概要】</t>
    <phoneticPr fontId="18"/>
  </si>
  <si>
    <t>問１</t>
    <rPh sb="0" eb="1">
      <t>トイ</t>
    </rPh>
    <phoneticPr fontId="18"/>
  </si>
  <si>
    <t>問２</t>
    <rPh sb="0" eb="1">
      <t>トイ</t>
    </rPh>
    <phoneticPr fontId="18"/>
  </si>
  <si>
    <t>問３</t>
    <rPh sb="0" eb="1">
      <t>トイ</t>
    </rPh>
    <phoneticPr fontId="18"/>
  </si>
  <si>
    <t>問４</t>
    <rPh sb="0" eb="1">
      <t>トイ</t>
    </rPh>
    <phoneticPr fontId="18"/>
  </si>
  <si>
    <t>問５</t>
    <rPh sb="0" eb="1">
      <t>トイ</t>
    </rPh>
    <phoneticPr fontId="18"/>
  </si>
  <si>
    <t>選択枝</t>
    <rPh sb="0" eb="2">
      <t>センタク</t>
    </rPh>
    <rPh sb="2" eb="3">
      <t>エダ</t>
    </rPh>
    <phoneticPr fontId="18"/>
  </si>
  <si>
    <t>※質問文及び選択肢などの長い文章については、簡略化して表示している場合があります。</t>
    <phoneticPr fontId="18"/>
  </si>
  <si>
    <t>※数値（％）は、各実数を元に比率表示し、小数第2位を四捨五入しています。</t>
    <phoneticPr fontId="18"/>
  </si>
  <si>
    <t>　　したがって、内訳の合計が全体の計に一致しないことがあります。</t>
    <phoneticPr fontId="18"/>
  </si>
  <si>
    <t>調査票（PDF及びエクセルデータ添付）</t>
    <rPh sb="7" eb="8">
      <t>オヨ</t>
    </rPh>
    <phoneticPr fontId="18"/>
  </si>
  <si>
    <t>30歳代</t>
  </si>
  <si>
    <t>40歳代</t>
  </si>
  <si>
    <t>50歳代</t>
  </si>
  <si>
    <t>60歳以上</t>
  </si>
  <si>
    <t>問11</t>
    <rPh sb="0" eb="1">
      <t>トイ</t>
    </rPh>
    <phoneticPr fontId="18"/>
  </si>
  <si>
    <t>非常に良い</t>
    <phoneticPr fontId="18"/>
  </si>
  <si>
    <t>まあまあ良い</t>
    <phoneticPr fontId="18"/>
  </si>
  <si>
    <t>まあまあ悪い</t>
    <phoneticPr fontId="18"/>
  </si>
  <si>
    <t>非常に悪い</t>
    <phoneticPr fontId="18"/>
  </si>
  <si>
    <t>毎回、必ず着用している</t>
    <phoneticPr fontId="18"/>
  </si>
  <si>
    <t>毎回必ずではないが、概ね着用している</t>
    <phoneticPr fontId="18"/>
  </si>
  <si>
    <t>ヘルメットを所有していない</t>
    <phoneticPr fontId="18"/>
  </si>
  <si>
    <t>面倒だから</t>
    <phoneticPr fontId="18"/>
  </si>
  <si>
    <t>移動距離が短いから</t>
    <phoneticPr fontId="18"/>
  </si>
  <si>
    <t>色や形のデザインが格好悪いから</t>
    <phoneticPr fontId="18"/>
  </si>
  <si>
    <t>頭が蒸れて不快だから（不健康だから）</t>
    <phoneticPr fontId="18"/>
  </si>
  <si>
    <t>問8</t>
    <rPh sb="0" eb="1">
      <t>トイ</t>
    </rPh>
    <phoneticPr fontId="18"/>
  </si>
  <si>
    <t>問9</t>
    <rPh sb="0" eb="1">
      <t>トイ</t>
    </rPh>
    <phoneticPr fontId="18"/>
  </si>
  <si>
    <t>問10</t>
    <phoneticPr fontId="18"/>
  </si>
  <si>
    <t>髪型がくずれるから</t>
    <phoneticPr fontId="18"/>
  </si>
  <si>
    <t>オートバイと異なり、自転車の事故なら大した危険はないと思うから</t>
    <phoneticPr fontId="18"/>
  </si>
  <si>
    <t>購入費用がかかるから</t>
    <phoneticPr fontId="18"/>
  </si>
  <si>
    <t>自転車はたまにしか乗らないから</t>
    <phoneticPr fontId="18"/>
  </si>
  <si>
    <t>ヘルメットをどこで売っているか知らないから</t>
    <phoneticPr fontId="18"/>
  </si>
  <si>
    <t>荷物になって邪魔だから</t>
    <phoneticPr fontId="18"/>
  </si>
  <si>
    <t>問12</t>
    <rPh sb="0" eb="1">
      <t>トイ</t>
    </rPh>
    <phoneticPr fontId="18"/>
  </si>
  <si>
    <t>問14</t>
    <rPh sb="0" eb="1">
      <t>トイ</t>
    </rPh>
    <phoneticPr fontId="18"/>
  </si>
  <si>
    <t>500件</t>
    <phoneticPr fontId="18"/>
  </si>
  <si>
    <t>18～29歳</t>
    <phoneticPr fontId="18"/>
  </si>
  <si>
    <t>問15</t>
    <rPh sb="0" eb="1">
      <t>トイ</t>
    </rPh>
    <phoneticPr fontId="18"/>
  </si>
  <si>
    <t>問16</t>
    <rPh sb="0" eb="1">
      <t>トイ</t>
    </rPh>
    <phoneticPr fontId="18"/>
  </si>
  <si>
    <t>その他</t>
    <phoneticPr fontId="18"/>
  </si>
  <si>
    <t>特にない</t>
    <phoneticPr fontId="18"/>
  </si>
  <si>
    <t>問６</t>
    <rPh sb="0" eb="1">
      <t>トイ</t>
    </rPh>
    <phoneticPr fontId="18"/>
  </si>
  <si>
    <t>問７</t>
    <rPh sb="0" eb="1">
      <t>トイ</t>
    </rPh>
    <phoneticPr fontId="18"/>
  </si>
  <si>
    <t>自転車は全く運転しない</t>
    <rPh sb="0" eb="3">
      <t>ジテンシャ</t>
    </rPh>
    <rPh sb="4" eb="5">
      <t>マッタ</t>
    </rPh>
    <rPh sb="6" eb="8">
      <t>ウンテン</t>
    </rPh>
    <phoneticPr fontId="18"/>
  </si>
  <si>
    <t>自転車は全く運転しない</t>
    <phoneticPr fontId="18"/>
  </si>
  <si>
    <t>感じる</t>
    <rPh sb="0" eb="1">
      <t>カン</t>
    </rPh>
    <phoneticPr fontId="18"/>
  </si>
  <si>
    <t>どちらかといえば感じる</t>
    <rPh sb="8" eb="9">
      <t>カン</t>
    </rPh>
    <phoneticPr fontId="18"/>
  </si>
  <si>
    <t>あまり感じない</t>
    <rPh sb="3" eb="4">
      <t>カン</t>
    </rPh>
    <phoneticPr fontId="18"/>
  </si>
  <si>
    <t>感じない</t>
    <rPh sb="0" eb="1">
      <t>カン</t>
    </rPh>
    <phoneticPr fontId="18"/>
  </si>
  <si>
    <t>感じる</t>
    <phoneticPr fontId="18"/>
  </si>
  <si>
    <t>どちらかといえば感じる</t>
    <phoneticPr fontId="18"/>
  </si>
  <si>
    <t>あまり感じない</t>
    <phoneticPr fontId="18"/>
  </si>
  <si>
    <t>ほぼ毎日</t>
    <rPh sb="2" eb="4">
      <t>マイニチ</t>
    </rPh>
    <phoneticPr fontId="18"/>
  </si>
  <si>
    <t>週のうち、３～４回程度</t>
    <phoneticPr fontId="18"/>
  </si>
  <si>
    <t>週のうち、１～２回程度　</t>
    <phoneticPr fontId="18"/>
  </si>
  <si>
    <t>定期的ではないが、時々運転する程度</t>
    <phoneticPr fontId="18"/>
  </si>
  <si>
    <t>あまり着用しないが、ときどき着用している</t>
    <phoneticPr fontId="18"/>
  </si>
  <si>
    <t>ヘルメットを所有しているが、着用していない</t>
    <phoneticPr fontId="18"/>
  </si>
  <si>
    <t>Ｑ４で「毎回、必ず着用している」以外を選択した方にお聞きします。あなたがヘルメットを着用しない主な理由はどのようなものでしょうか。（あてはまるものをすべて）</t>
    <phoneticPr fontId="18"/>
  </si>
  <si>
    <t>ヘルメット着用が法定義務ではないから</t>
    <phoneticPr fontId="18"/>
  </si>
  <si>
    <t>●「面倒だから」が37.6％と最も高く、次に高いのが「荷物になって邪魔だから」の27.2％となっている。</t>
    <phoneticPr fontId="18"/>
  </si>
  <si>
    <t>あなたは、自転車を離れる時に施錠をしていますか。（あてはまるものをすべて）</t>
    <phoneticPr fontId="18"/>
  </si>
  <si>
    <t>必ずまたは概ね施錠している</t>
    <phoneticPr fontId="18"/>
  </si>
  <si>
    <t>つい施錠を忘れてしまう</t>
    <phoneticPr fontId="18"/>
  </si>
  <si>
    <t>施錠が面倒だから、施錠していない</t>
    <phoneticPr fontId="18"/>
  </si>
  <si>
    <t>カギの購入費用が高いから、施錠していない</t>
    <phoneticPr fontId="18"/>
  </si>
  <si>
    <t>少しの間なら盗まれることはないと思うから、施錠していない</t>
    <phoneticPr fontId="18"/>
  </si>
  <si>
    <t>安い、または古い自転車なので盗まれてもかまわないから施錠していない</t>
    <phoneticPr fontId="18"/>
  </si>
  <si>
    <t>安い、または古い自転車なので盗まれる心配はないと思うから、施錠していない</t>
    <phoneticPr fontId="18"/>
  </si>
  <si>
    <t>その他の理由で、施錠していない</t>
    <phoneticPr fontId="18"/>
  </si>
  <si>
    <t>あなたは、「自転車の事故を補償する自転車保険」または「自転車事故も補償する特約が付帯されている自動車保険、火災保険、傷害保険などの保険」に加入していますか。（あてはまるものをすべて）</t>
    <rPh sb="6" eb="9">
      <t>ジテンシャ</t>
    </rPh>
    <rPh sb="10" eb="12">
      <t>ジコ</t>
    </rPh>
    <rPh sb="13" eb="15">
      <t>ホショウ</t>
    </rPh>
    <rPh sb="17" eb="20">
      <t>ジテンシャ</t>
    </rPh>
    <rPh sb="20" eb="22">
      <t>ホケン</t>
    </rPh>
    <rPh sb="27" eb="30">
      <t>ジテンシャ</t>
    </rPh>
    <rPh sb="30" eb="32">
      <t>ジコ</t>
    </rPh>
    <rPh sb="33" eb="35">
      <t>ホショウ</t>
    </rPh>
    <rPh sb="37" eb="39">
      <t>トクヤク</t>
    </rPh>
    <rPh sb="40" eb="42">
      <t>フタイ</t>
    </rPh>
    <rPh sb="47" eb="50">
      <t>ジドウシャ</t>
    </rPh>
    <rPh sb="50" eb="52">
      <t>ホケン</t>
    </rPh>
    <rPh sb="53" eb="55">
      <t>カサイ</t>
    </rPh>
    <rPh sb="55" eb="57">
      <t>ホケン</t>
    </rPh>
    <rPh sb="58" eb="60">
      <t>ショウガイ</t>
    </rPh>
    <rPh sb="60" eb="62">
      <t>ホケン</t>
    </rPh>
    <rPh sb="65" eb="67">
      <t>ホケン</t>
    </rPh>
    <rPh sb="69" eb="71">
      <t>カニュウ</t>
    </rPh>
    <phoneticPr fontId="18"/>
  </si>
  <si>
    <t>「自転車保険」または「自転車事故も補償する特約が付帯されている自動車保険、火災保険、傷害保険などの保険」いずれかに加入している</t>
    <phoneticPr fontId="18"/>
  </si>
  <si>
    <t>どちらの保険にも加入していない</t>
    <phoneticPr fontId="18"/>
  </si>
  <si>
    <t>保険に加入しているかどうか分からない</t>
    <phoneticPr fontId="18"/>
  </si>
  <si>
    <t>自転車事故を補償する保険があることを知らないから、保険に加入していない</t>
    <phoneticPr fontId="18"/>
  </si>
  <si>
    <t>自転車保険は知っているが、どのような補償内容の保険があるのかしらないから保険に加入していない</t>
    <phoneticPr fontId="18"/>
  </si>
  <si>
    <t>自動車やオートバイと異なり自転車で事故を起こしても、保険で補償するほどの必要性はないと思うから保険に加入していない</t>
    <phoneticPr fontId="18"/>
  </si>
  <si>
    <t>自分は自転車に乗る時は十分注意しているので、加害者になることは考えられないから保険に加入していない</t>
    <phoneticPr fontId="18"/>
  </si>
  <si>
    <t>自分はほとんど自転車に乗らないから保険に加入していない</t>
    <phoneticPr fontId="18"/>
  </si>
  <si>
    <t>保険料が高いから保険に加入していない</t>
    <phoneticPr fontId="18"/>
  </si>
  <si>
    <t>保険に加入する手続きが面倒だから保険に加入していない</t>
    <phoneticPr fontId="18"/>
  </si>
  <si>
    <t>令和５年７月より、電動キックボード等のうち、一定基準以上のものは「特定小型原動機付自転車」に位置付けられ、「運転は16歳以上」などの要件が規定されました。あなたは、このようなルール改正に対してどのように感じますか？（あてはまるものをすべて）</t>
    <phoneticPr fontId="18"/>
  </si>
  <si>
    <t>免許証が必要にするべきである</t>
    <phoneticPr fontId="18"/>
  </si>
  <si>
    <t>全ての公道での走行を禁止するべきである</t>
    <rPh sb="0" eb="1">
      <t>スベ</t>
    </rPh>
    <rPh sb="3" eb="5">
      <t>コウドウ</t>
    </rPh>
    <rPh sb="7" eb="9">
      <t>ソウコウ</t>
    </rPh>
    <rPh sb="10" eb="12">
      <t>キンシ</t>
    </rPh>
    <phoneticPr fontId="18"/>
  </si>
  <si>
    <t>歩道での走行を禁止するべきである</t>
    <phoneticPr fontId="18"/>
  </si>
  <si>
    <t>ヘルメット着用は義務にするべきである</t>
    <phoneticPr fontId="18"/>
  </si>
  <si>
    <t>運転できる年齢を引き上げるべきである</t>
    <phoneticPr fontId="18"/>
  </si>
  <si>
    <t>運転できる年齢を引き下げるべきである</t>
    <phoneticPr fontId="18"/>
  </si>
  <si>
    <t>車道での最高速度を上げるべきである</t>
    <phoneticPr fontId="18"/>
  </si>
  <si>
    <t>車道での最高速度を下げるべきである</t>
    <phoneticPr fontId="18"/>
  </si>
  <si>
    <t>歩道での最高速度を上げるべきである</t>
    <phoneticPr fontId="18"/>
  </si>
  <si>
    <t>歩道での最高速度を下げるべきである</t>
    <phoneticPr fontId="18"/>
  </si>
  <si>
    <t>特に問題はない</t>
    <phoneticPr fontId="18"/>
  </si>
  <si>
    <t>大阪市内では、「行政からの還付がある」「（肉親を名乗る人物から）会社の損失を補填しなければならない」などと持ち掛ける「特殊詐欺」の手口が巧妙化し、被害が多発しています。あなたが、特殊詐欺の手口として知っているものを挙げてください。（あてはまるものをすべて）</t>
    <phoneticPr fontId="18"/>
  </si>
  <si>
    <t>オレオレ詐欺（親族等を名乗り、「会社の金で株をやった。お金が必要だ。無理なら会社をクビになる。」等と言って、現金をだまし取る手口）</t>
    <phoneticPr fontId="18"/>
  </si>
  <si>
    <t>還付金詐欺（医療費の還付金や年金の未払い金を受け取るにはＡＴＭでの手続きが必要などとうそを言って、ＡＴＭを操作させ、現金を犯人の口座に振り込ませる手口）</t>
    <phoneticPr fontId="18"/>
  </si>
  <si>
    <t>架空請求詐欺（インターネットサイトの利用料が未納であるなどと言って、架空の事実を口実として現金を要求する手口）</t>
    <phoneticPr fontId="18"/>
  </si>
  <si>
    <t>その他（融資保証金詐欺、金融商品取引名目の詐欺、ギャンブル必勝法情報提供名目の詐欺、異性との交際あっせん名目の詐欺など）</t>
    <phoneticPr fontId="18"/>
  </si>
  <si>
    <t>知っているものはない</t>
    <phoneticPr fontId="18"/>
  </si>
  <si>
    <t>あなたは、特殊詐欺被害に遭わないために、どのような対策を講じていますか。（あてはまるものをすべて）</t>
    <phoneticPr fontId="18"/>
  </si>
  <si>
    <t>新聞やテレビなどから最新の詐欺の手口に関する情報を収集</t>
    <phoneticPr fontId="18"/>
  </si>
  <si>
    <t>家族間で詐欺対策について話し合う（合言葉を決めておくなど）</t>
    <phoneticPr fontId="18"/>
  </si>
  <si>
    <t>在宅時でも留守番電話の設定</t>
    <phoneticPr fontId="18"/>
  </si>
  <si>
    <t>ナンバーディスプレイ（電話番号表示）機能の活用</t>
    <phoneticPr fontId="18"/>
  </si>
  <si>
    <t>非通知電話拒否の設定</t>
    <phoneticPr fontId="18"/>
  </si>
  <si>
    <t>自動通話録音機（通話前に警告メッセージが流れ、通話内容を録音する）の活用</t>
    <phoneticPr fontId="18"/>
  </si>
  <si>
    <t>防犯機能を備えた電話用機器の使用</t>
    <phoneticPr fontId="18"/>
  </si>
  <si>
    <t>防犯講習会などへの参加</t>
    <phoneticPr fontId="18"/>
  </si>
  <si>
    <t>いずれもない</t>
    <phoneticPr fontId="18"/>
  </si>
  <si>
    <t>声を掛けられたことはない</t>
    <rPh sb="0" eb="1">
      <t>コエ</t>
    </rPh>
    <rPh sb="2" eb="3">
      <t>カ</t>
    </rPh>
    <phoneticPr fontId="18"/>
  </si>
  <si>
    <t>声を掛けられたことはあるが、特に気にせず、相手にしなかった</t>
    <phoneticPr fontId="18"/>
  </si>
  <si>
    <t>よく、声を掛けられて、いつも嫌な思いをしている</t>
    <phoneticPr fontId="18"/>
  </si>
  <si>
    <t>客引きに紹介されたお店を利用して満足できた</t>
    <rPh sb="0" eb="2">
      <t>キャクヒ</t>
    </rPh>
    <rPh sb="4" eb="6">
      <t>ショウカイ</t>
    </rPh>
    <rPh sb="10" eb="11">
      <t>ミセ</t>
    </rPh>
    <rPh sb="12" eb="14">
      <t>リヨウ</t>
    </rPh>
    <rPh sb="16" eb="18">
      <t>マンゾク</t>
    </rPh>
    <phoneticPr fontId="18"/>
  </si>
  <si>
    <t>客引きに紹介されたお店を利用して高額な費用を支払わされた</t>
    <rPh sb="0" eb="2">
      <t>キャクヒ</t>
    </rPh>
    <rPh sb="4" eb="6">
      <t>ショウカイ</t>
    </rPh>
    <rPh sb="10" eb="11">
      <t>ミセ</t>
    </rPh>
    <rPh sb="12" eb="14">
      <t>リヨウ</t>
    </rPh>
    <rPh sb="16" eb="18">
      <t>コウガク</t>
    </rPh>
    <rPh sb="19" eb="21">
      <t>ヒヨウ</t>
    </rPh>
    <rPh sb="22" eb="24">
      <t>シハラ</t>
    </rPh>
    <phoneticPr fontId="18"/>
  </si>
  <si>
    <t>特に客引きを気にしたことはないので、取組は必要ない</t>
    <rPh sb="0" eb="1">
      <t>トク</t>
    </rPh>
    <rPh sb="2" eb="4">
      <t>キャクヒ</t>
    </rPh>
    <rPh sb="6" eb="7">
      <t>キ</t>
    </rPh>
    <rPh sb="18" eb="20">
      <t>トリクミ</t>
    </rPh>
    <rPh sb="21" eb="23">
      <t>ヒツヨウ</t>
    </rPh>
    <phoneticPr fontId="18"/>
  </si>
  <si>
    <t>取組によって、一定の効果が出ていると思うので、今のままでよい</t>
    <phoneticPr fontId="18"/>
  </si>
  <si>
    <t>繁華街では悪質な客引き行為者が目立っていて通行の妨げになっているので、取組をもっと強化するべき</t>
    <phoneticPr fontId="18"/>
  </si>
  <si>
    <t>その他</t>
    <rPh sb="2" eb="3">
      <t>ホカ</t>
    </rPh>
    <phoneticPr fontId="18"/>
  </si>
  <si>
    <t>客引きを利用する人は少ないと思うので、啓発事業は必要ない</t>
    <phoneticPr fontId="18"/>
  </si>
  <si>
    <t>客引きを利用するのは個人の自由なので、啓発事業は必要ない</t>
    <phoneticPr fontId="18"/>
  </si>
  <si>
    <t>今でも、繁華街では、悪質な客引きに注意するなどのアナウンスが流れているのを知っているので、このままでよい</t>
    <phoneticPr fontId="18"/>
  </si>
  <si>
    <t>来街者が客引きを利用して嫌な思いをすることがあると思うので、啓発事業は強化するべき</t>
    <phoneticPr fontId="18"/>
  </si>
  <si>
    <t>大阪への来街者に大阪への悪印象を持たれないよう、啓発事業は強化するべき</t>
    <phoneticPr fontId="18"/>
  </si>
  <si>
    <t>あなたは、安全で安心して暮らすためには、どのような取組が強化されればよいと思いますか。（あてはまるものをすべて）</t>
    <phoneticPr fontId="18"/>
  </si>
  <si>
    <t>防犯カメラの設置</t>
    <phoneticPr fontId="21"/>
  </si>
  <si>
    <t>市職員によるあんしんパトロール活動</t>
    <phoneticPr fontId="21"/>
  </si>
  <si>
    <t>防犯教室の開催</t>
    <phoneticPr fontId="21"/>
  </si>
  <si>
    <t>特殊詐欺対策にかかる広報啓発</t>
    <phoneticPr fontId="21"/>
  </si>
  <si>
    <t>防犯・犯罪状況の提供</t>
    <phoneticPr fontId="21"/>
  </si>
  <si>
    <t>個人の防犯意識を向上させる広報啓発</t>
    <phoneticPr fontId="21"/>
  </si>
  <si>
    <t>法律や条例による規制</t>
    <phoneticPr fontId="21"/>
  </si>
  <si>
    <t>その他</t>
    <phoneticPr fontId="21"/>
  </si>
  <si>
    <t>●「必ずまたは概ね施錠している」が80.2％と大部分を占めた。</t>
    <phoneticPr fontId="18"/>
  </si>
  <si>
    <t>問13</t>
    <rPh sb="0" eb="1">
      <t>トイ</t>
    </rPh>
    <phoneticPr fontId="18"/>
  </si>
  <si>
    <t>件数</t>
  </si>
  <si>
    <t>あなたは、自分自身の自転車運転マナーについて、どのように思いますか。</t>
    <phoneticPr fontId="18"/>
  </si>
  <si>
    <t xml:space="preserve">大阪市では、自転車マナー向上に向け、ホームぺージや広報紙やケーブルテレビ等で情報発信を行うとともに、交通安全教室やイベントの開催、街頭での交通安全指導、小学校の児童等への自転車ルールブックの配付など、交通安全や自転車のルールやマナーに関するさまざまな取組を行っています。
あなたは、これらの取組が自転車マナーの向上につながっていると感じますか。
</t>
    <phoneticPr fontId="18"/>
  </si>
  <si>
    <t>あなたは、自転車をどの程度運転していますか。</t>
    <phoneticPr fontId="18"/>
  </si>
  <si>
    <t>令和５年４月より、自転車乗車時のヘルメット着用が努力義務化されました。あなたは、自転車に乗る時に自転車用ヘルメットを着用していますか。</t>
    <phoneticPr fontId="18"/>
  </si>
  <si>
    <t>大阪市では、誰もが安全で安心して暮らせるまちをめざし、子どものための見守りカメラの設置や市職員によるあんしんパトロールの実施、防犯教室の開催、ホームページや広報紙をはじめ、特殊詐欺対策にかかる街頭モニターでの情報発信を行うなど、さまざまな取組をおこなっています。あなたは、これらの取り組みが防犯意識の向上につながっていると感じますか。</t>
    <phoneticPr fontId="18"/>
  </si>
  <si>
    <t>大阪市内の繁華街では、通行者に執拗に付きまとう悪質な客引き行為等（居酒屋、風俗、スカウトなど）が問題になっています。あなたは、このような客引き行為者に声を掛けられて、または通行の支障になったり、嫌な思いをしたりしたことはありますか。</t>
    <phoneticPr fontId="18"/>
  </si>
  <si>
    <t>大阪市では、「大阪市客引き行為等の適正化に関する条例」により、「禁止区域」「重点地区」を指定するなど、市内全域で交通の妨げになる等の客引き行為等を禁止しています。あなたは、このような取組をもっと推進すべきと思いますか。</t>
    <phoneticPr fontId="18"/>
  </si>
  <si>
    <t>大阪市では、前問のような客引き行為等を行う者に対する指導のほか、来街者向けに客引き行為等に引っかからないよう啓発活動を行っています。あなたは、客引き行為を行う者に対する指導ではなく、来街者向けの啓発事業を行うことについて、どのように感じますか。</t>
    <phoneticPr fontId="18"/>
  </si>
  <si>
    <t>大阪市では、「大阪市安全なまちづくり条例」等に基づき、これまでの設問のようなさまざまな施策・事業を行っています。あなたは、これらの取組が「市民が安心して暮らすことができる安全なまちづくり」に結びついていると感じますか。</t>
    <phoneticPr fontId="18"/>
  </si>
  <si>
    <t>　大阪市では、市民が安心して暮らせるまちづくりに向けて、大阪府警察や区役所と連携し、特殊詐欺や街頭犯罪の被害防止啓発、子どもの安全・安心を高めるための見守りカメラの運用管理など、各種防犯対策を推進しています。
　また、繁華街における悪質な客引き行為等の適正化に向けて、「大阪市客引き行為等の適正化に関する条例」に基づき、ミナミ地区、キタ地区の特に状況が深刻な区域において、指導員による巡視、過料処分、公表や店舗等への立入調査等の実施により取組を進めています。
　交通安全対策については、課題である自転車事故の減少に向け、市民への安全教育を行う職員の育成や、加害者とならないための安全啓発など自転車安全利用促進事業を推進しています。
　そこで、それら地域の安全に関する意識等についてお尋ねし、今後の施策の参考とするため、アンケートを実施しました。</t>
    <rPh sb="365" eb="367">
      <t>ジッシ</t>
    </rPh>
    <phoneticPr fontId="18"/>
  </si>
  <si>
    <t>キャッシュカード詐欺（警察官、銀行協会職員等を名乗り、「あなたの口座が犯罪に利用されています。キャッシュカードの交換手続きが必要です。」と言ったり、役所の職員等を名乗り、「医療費などの過払い金があります。キャッシュカードが古いので、カードを引き取りに行きます。」等と言って、暗証番号を聞き出しキャッシュカード等をだまし取る（脅し取る）手口）</t>
    <phoneticPr fontId="18"/>
  </si>
  <si>
    <t>※本アンケートの回答者は民間調査会社に登録するインターネットモニターであり、回答者の構成は無作為抽出サンプル</t>
    <phoneticPr fontId="18"/>
  </si>
  <si>
    <t>　　のように「市民全体の縮図」ではありません。そのため、調査結果は、「市民全体の状況」を示すものではなく、あくまで本</t>
    <phoneticPr fontId="18"/>
  </si>
  <si>
    <t>　　アンケートの回答者の回答状況にとどまります。</t>
    <phoneticPr fontId="18"/>
  </si>
  <si>
    <t>●「非常に良い」と「まあまあ良い」を合わせた割合は60.4％であり、多くの人が自分自身の自転車マナーについて良いと感じている。</t>
    <rPh sb="2" eb="4">
      <t>ヒジョウ</t>
    </rPh>
    <rPh sb="5" eb="6">
      <t>ヨ</t>
    </rPh>
    <rPh sb="14" eb="15">
      <t>ヨ</t>
    </rPh>
    <rPh sb="18" eb="19">
      <t>ア</t>
    </rPh>
    <rPh sb="22" eb="24">
      <t>ワリアイ</t>
    </rPh>
    <rPh sb="54" eb="55">
      <t>ヨ</t>
    </rPh>
    <phoneticPr fontId="18"/>
  </si>
  <si>
    <t>●「感じる」と「どちらかといえば感じる」を合わせた割合は46.2％であり、「感じない」と「あまり感じない」を合わせた割合の53.8％をやや下回っている。</t>
    <rPh sb="2" eb="3">
      <t>カン</t>
    </rPh>
    <rPh sb="16" eb="17">
      <t>カン</t>
    </rPh>
    <rPh sb="21" eb="22">
      <t>ア</t>
    </rPh>
    <rPh sb="25" eb="27">
      <t>ワリアイ</t>
    </rPh>
    <rPh sb="69" eb="71">
      <t>シタマワ</t>
    </rPh>
    <phoneticPr fontId="18"/>
  </si>
  <si>
    <t>●「ほぼ毎日」と「週のうち、3～4回程度」を合わせた割合は41.4％であり、さらに「週のうち、１～2回程度」も合わせた割合は57.0％に達し、半数以上の人が自転車を定期的に利用していると考えられる。</t>
    <rPh sb="26" eb="28">
      <t>ワリアイ</t>
    </rPh>
    <rPh sb="69" eb="70">
      <t>タッ</t>
    </rPh>
    <rPh sb="74" eb="76">
      <t>イジョウ</t>
    </rPh>
    <rPh sb="77" eb="78">
      <t>ヒト</t>
    </rPh>
    <rPh sb="93" eb="94">
      <t>カンガ</t>
    </rPh>
    <phoneticPr fontId="18"/>
  </si>
  <si>
    <t>●「毎回必ず着用」と「概ね着用」を合わせた割合は13.2％であり、ヘルメット着用率は低い。
●「ヘルメットを所有していない」の割合が75.8％であり、ヘルメットの普及率は低い。</t>
    <rPh sb="4" eb="5">
      <t>カナラ</t>
    </rPh>
    <rPh sb="6" eb="8">
      <t>チャクヨウ</t>
    </rPh>
    <rPh sb="13" eb="15">
      <t>チャクヨウ</t>
    </rPh>
    <rPh sb="17" eb="18">
      <t>ア</t>
    </rPh>
    <rPh sb="63" eb="65">
      <t>ワリアイ</t>
    </rPh>
    <phoneticPr fontId="18"/>
  </si>
  <si>
    <t>●自転車事故を保障する何らかの保険に加入している割合は53.4％にとどまっている。
●自転車事故を保障する保険に加入していない理由は、「加入のきっかけがなかったから」が一番多い（13.1％）。</t>
    <rPh sb="1" eb="4">
      <t>ジテンシャ</t>
    </rPh>
    <rPh sb="4" eb="6">
      <t>ジコ</t>
    </rPh>
    <rPh sb="7" eb="9">
      <t>ホショウ</t>
    </rPh>
    <rPh sb="18" eb="20">
      <t>カニュウ</t>
    </rPh>
    <rPh sb="24" eb="26">
      <t>ワリアイ</t>
    </rPh>
    <rPh sb="56" eb="58">
      <t>カニュウ</t>
    </rPh>
    <rPh sb="63" eb="65">
      <t>リユウ</t>
    </rPh>
    <rPh sb="68" eb="70">
      <t>カニュウ</t>
    </rPh>
    <rPh sb="84" eb="86">
      <t>イチバン</t>
    </rPh>
    <rPh sb="86" eb="87">
      <t>オオ</t>
    </rPh>
    <phoneticPr fontId="18"/>
  </si>
  <si>
    <t>●「免許証が必要にするべきである」の割合が39.2％で最も高く、次に高いのが「歩道での走行を禁止するべきである」の割合で32.8%である。「特に問題はない」の割合は23.2%にとどまっており、多くの人がルール改正の必要性を感じていると考えられる。</t>
    <rPh sb="18" eb="20">
      <t>ワリアイ</t>
    </rPh>
    <rPh sb="27" eb="28">
      <t>モット</t>
    </rPh>
    <rPh sb="29" eb="30">
      <t>タカ</t>
    </rPh>
    <rPh sb="32" eb="33">
      <t>ツギ</t>
    </rPh>
    <rPh sb="34" eb="35">
      <t>タカ</t>
    </rPh>
    <rPh sb="57" eb="59">
      <t>ワリアイ</t>
    </rPh>
    <rPh sb="68" eb="70">
      <t>モンダイ</t>
    </rPh>
    <rPh sb="92" eb="93">
      <t>オオ</t>
    </rPh>
    <rPh sb="95" eb="96">
      <t>ヒト</t>
    </rPh>
    <rPh sb="100" eb="102">
      <t>カイセイ</t>
    </rPh>
    <rPh sb="103" eb="106">
      <t>ヒツヨウセイ</t>
    </rPh>
    <rPh sb="107" eb="108">
      <t>カン</t>
    </rPh>
    <rPh sb="117" eb="118">
      <t>カンガ</t>
    </rPh>
    <phoneticPr fontId="18"/>
  </si>
  <si>
    <t>●「感じる」と「どちらかといえば感じる」を合わせた割合は55.2％であり、「感じない」と「あまり感じない」を合わせた割合の44.8％を上回っている。</t>
    <rPh sb="2" eb="3">
      <t>カン</t>
    </rPh>
    <rPh sb="16" eb="17">
      <t>カン</t>
    </rPh>
    <rPh sb="21" eb="22">
      <t>ア</t>
    </rPh>
    <rPh sb="25" eb="27">
      <t>ワリアイ</t>
    </rPh>
    <rPh sb="38" eb="39">
      <t>カン</t>
    </rPh>
    <rPh sb="48" eb="49">
      <t>カン</t>
    </rPh>
    <rPh sb="54" eb="55">
      <t>ア</t>
    </rPh>
    <rPh sb="58" eb="60">
      <t>ワリアイ</t>
    </rPh>
    <rPh sb="67" eb="69">
      <t>ウワマワ</t>
    </rPh>
    <phoneticPr fontId="18"/>
  </si>
  <si>
    <t>●「オレオレ詐欺」を知っている割合が79.6%と最も高く、「還付金詐欺」「架空請求詐欺」「キャッシュカード詐欺」を知っている割合もそれぞれ過半数を占めている。一方で、「その他（融資保証金詐欺等）」を知っている割合は21.4％と低く、「知っているものはない」と答えた人も14.2%存在する。</t>
    <rPh sb="10" eb="11">
      <t>シ</t>
    </rPh>
    <rPh sb="15" eb="17">
      <t>ワリアイ</t>
    </rPh>
    <rPh sb="24" eb="25">
      <t>モット</t>
    </rPh>
    <rPh sb="26" eb="27">
      <t>タカ</t>
    </rPh>
    <rPh sb="30" eb="33">
      <t>カンプキン</t>
    </rPh>
    <rPh sb="33" eb="35">
      <t>サギ</t>
    </rPh>
    <rPh sb="37" eb="43">
      <t>カクウセイキュウサギ</t>
    </rPh>
    <rPh sb="53" eb="55">
      <t>サギ</t>
    </rPh>
    <rPh sb="57" eb="58">
      <t>シ</t>
    </rPh>
    <rPh sb="62" eb="64">
      <t>ワリアイ</t>
    </rPh>
    <rPh sb="69" eb="72">
      <t>カハンスウ</t>
    </rPh>
    <rPh sb="73" eb="74">
      <t>シ</t>
    </rPh>
    <rPh sb="79" eb="81">
      <t>イッポウ</t>
    </rPh>
    <rPh sb="107" eb="108">
      <t>シ</t>
    </rPh>
    <rPh sb="119" eb="120">
      <t>コタ</t>
    </rPh>
    <rPh sb="122" eb="123">
      <t>ヒト</t>
    </rPh>
    <rPh sb="129" eb="131">
      <t>ソンザイ</t>
    </rPh>
    <phoneticPr fontId="18"/>
  </si>
  <si>
    <t xml:space="preserve">●「防犯カメラの設置」の割合が66.6%と最も高く、次に「法律や条例による規制」の割合が40.2%で高かった。
</t>
    <rPh sb="12" eb="14">
      <t>ワリアイ</t>
    </rPh>
    <rPh sb="21" eb="22">
      <t>モット</t>
    </rPh>
    <rPh sb="23" eb="24">
      <t>タカ</t>
    </rPh>
    <rPh sb="26" eb="27">
      <t>ツギ</t>
    </rPh>
    <rPh sb="41" eb="43">
      <t>ワリアイ</t>
    </rPh>
    <rPh sb="50" eb="51">
      <t>タカ</t>
    </rPh>
    <phoneticPr fontId="18"/>
  </si>
  <si>
    <t>●「感じる」と「どちらかといえば感じる」を合わせた割合は55.8%であり、「感じない」と「あまり感じない」を合わせた割合の44.2%を上回っている。</t>
    <rPh sb="21" eb="22">
      <t>ア</t>
    </rPh>
    <rPh sb="25" eb="27">
      <t>ワリアイ</t>
    </rPh>
    <rPh sb="38" eb="39">
      <t>カン</t>
    </rPh>
    <rPh sb="48" eb="49">
      <t>カン</t>
    </rPh>
    <rPh sb="54" eb="55">
      <t>ア</t>
    </rPh>
    <rPh sb="58" eb="60">
      <t>ワリアイウワマワ</t>
    </rPh>
    <phoneticPr fontId="18"/>
  </si>
  <si>
    <t>加入のきっかけがなかったから保険に加入していない</t>
    <phoneticPr fontId="18"/>
  </si>
  <si>
    <t xml:space="preserve">●「新聞やテレビなどから最新の詐欺の手口に関する情報を収集」の割合が40.2％と最も高い。前問で多くの人が特殊詐欺の様々な手口について知っていると答えた一方で、被害に遭わないための対策を何も講じていない人が30.8%存在する。
</t>
    <rPh sb="2" eb="4">
      <t>シンブン</t>
    </rPh>
    <rPh sb="12" eb="14">
      <t>サイシン</t>
    </rPh>
    <rPh sb="15" eb="17">
      <t>サギ</t>
    </rPh>
    <rPh sb="18" eb="20">
      <t>テグチ</t>
    </rPh>
    <rPh sb="21" eb="22">
      <t>カン</t>
    </rPh>
    <rPh sb="24" eb="26">
      <t>ジョウホウ</t>
    </rPh>
    <rPh sb="27" eb="29">
      <t>シュウシュウ</t>
    </rPh>
    <rPh sb="31" eb="33">
      <t>ワリアイ</t>
    </rPh>
    <rPh sb="40" eb="41">
      <t>モット</t>
    </rPh>
    <rPh sb="42" eb="43">
      <t>タカ</t>
    </rPh>
    <rPh sb="45" eb="47">
      <t>ゼンモン</t>
    </rPh>
    <rPh sb="48" eb="49">
      <t>オオ</t>
    </rPh>
    <rPh sb="51" eb="52">
      <t>ヒト</t>
    </rPh>
    <rPh sb="53" eb="55">
      <t>トクシュ</t>
    </rPh>
    <rPh sb="55" eb="57">
      <t>サギ</t>
    </rPh>
    <rPh sb="58" eb="60">
      <t>サマザマ</t>
    </rPh>
    <rPh sb="61" eb="63">
      <t>テグチ</t>
    </rPh>
    <rPh sb="67" eb="68">
      <t>シ</t>
    </rPh>
    <rPh sb="73" eb="74">
      <t>コタ</t>
    </rPh>
    <rPh sb="76" eb="78">
      <t>イッポウ</t>
    </rPh>
    <rPh sb="80" eb="82">
      <t>ヒガイ</t>
    </rPh>
    <rPh sb="83" eb="84">
      <t>ア</t>
    </rPh>
    <rPh sb="90" eb="92">
      <t>タイサク</t>
    </rPh>
    <rPh sb="93" eb="94">
      <t>ナニ</t>
    </rPh>
    <rPh sb="95" eb="96">
      <t>コウ</t>
    </rPh>
    <rPh sb="101" eb="102">
      <t>ヒトソンザイ</t>
    </rPh>
    <phoneticPr fontId="18"/>
  </si>
  <si>
    <t>●「声を掛けられたことはない」の割合が49.8%で最も高く、次に高いのが「声を掛けられたことはあるが、特に気にせず、相手にしなかった」の割合で34.2%である。一方で、「よく、声を掛けられて、いつも嫌な思いをしている」と「客引きに紹介されたお店を利用して高額な費用を支払わされた」を合わせた割合は14.8%と、悪質な客引き行為の被害に遭っている人が一割以上存在しており、「客引きに紹介されたお店を利用して満足できた」と答えた人の割合はわずか1.2%であった。</t>
    <rPh sb="16" eb="18">
      <t>ワリアイ</t>
    </rPh>
    <rPh sb="25" eb="26">
      <t>モット</t>
    </rPh>
    <rPh sb="27" eb="28">
      <t>タカ</t>
    </rPh>
    <rPh sb="30" eb="31">
      <t>ツギ</t>
    </rPh>
    <rPh sb="32" eb="33">
      <t>タカ</t>
    </rPh>
    <rPh sb="68" eb="70">
      <t>ワリアイ</t>
    </rPh>
    <rPh sb="100" eb="101">
      <t>ツギ</t>
    </rPh>
    <rPh sb="102" eb="103">
      <t>タカ</t>
    </rPh>
    <rPh sb="107" eb="109">
      <t>イッポウ</t>
    </rPh>
    <rPh sb="168" eb="169">
      <t>ア</t>
    </rPh>
    <rPh sb="172" eb="174">
      <t>ワリアイ</t>
    </rPh>
    <rPh sb="176" eb="178">
      <t>イジョウ</t>
    </rPh>
    <rPh sb="182" eb="184">
      <t>アクシツ</t>
    </rPh>
    <rPh sb="185" eb="187">
      <t>キャクビ</t>
    </rPh>
    <rPh sb="188" eb="190">
      <t>コウイ</t>
    </rPh>
    <rPh sb="191" eb="193">
      <t>ヒガイ</t>
    </rPh>
    <rPh sb="194" eb="195">
      <t>ア</t>
    </rPh>
    <rPh sb="199" eb="200">
      <t>ヒト</t>
    </rPh>
    <rPh sb="201" eb="203">
      <t>イチワリ</t>
    </rPh>
    <rPh sb="203" eb="205">
      <t>テイド</t>
    </rPh>
    <rPh sb="205" eb="207">
      <t>ソンザイコタヒトワリアイ</t>
    </rPh>
    <phoneticPr fontId="18"/>
  </si>
  <si>
    <t>●「来街者が客引きを利用して嫌な思いをすることがあると思うので、啓発事業は強化するべき」と「大阪への来街者に大阪への悪印象を持たれないよう、啓発事業は強化するべき」を合わせた割合は60.4%であり、来街者向けの啓発事業を行うことの必要性を感じている人が過半数を占めた。</t>
    <rPh sb="83" eb="84">
      <t>ア</t>
    </rPh>
    <rPh sb="87" eb="89">
      <t>ワリアイ</t>
    </rPh>
    <rPh sb="101" eb="105">
      <t>ケイハツジギョウ</t>
    </rPh>
    <rPh sb="106" eb="107">
      <t>オコナ</t>
    </rPh>
    <rPh sb="115" eb="116">
      <t>カン</t>
    </rPh>
    <rPh sb="124" eb="125">
      <t>ヒト</t>
    </rPh>
    <rPh sb="126" eb="129">
      <t>カハンスウ</t>
    </rPh>
    <rPh sb="130" eb="131">
      <t>シ</t>
    </rPh>
    <phoneticPr fontId="18"/>
  </si>
  <si>
    <t>●「繁華街では悪質な客引き行為者が目立っていて通行の妨げになっているので、取組をもっと強化するべき」と答えた人の割合は48.0%であり、半数近くの人が取組を推進すべきと感じている。</t>
    <rPh sb="51" eb="52">
      <t>コタ</t>
    </rPh>
    <rPh sb="54" eb="55">
      <t>ヒト</t>
    </rPh>
    <rPh sb="56" eb="58">
      <t>ワリアイ</t>
    </rPh>
    <rPh sb="68" eb="70">
      <t>ハンスウ</t>
    </rPh>
    <rPh sb="70" eb="71">
      <t>チカ</t>
    </rPh>
    <rPh sb="73" eb="74">
      <t>ヒト</t>
    </rPh>
    <rPh sb="75" eb="76">
      <t>ト</t>
    </rPh>
    <rPh sb="76" eb="77">
      <t>ク</t>
    </rPh>
    <rPh sb="78" eb="80">
      <t>スイシン</t>
    </rPh>
    <rPh sb="84" eb="85">
      <t>カン</t>
    </rPh>
    <phoneticPr fontId="18"/>
  </si>
  <si>
    <t>令和５年９月21日～９月26日</t>
    <rPh sb="0" eb="2">
      <t>レイワ</t>
    </rPh>
    <rPh sb="3" eb="4">
      <t>ネン</t>
    </rPh>
    <phoneticPr fontId="18"/>
  </si>
  <si>
    <t>※　その他意見（気に入ったヘルメットがない、置場所がない、自転車を使用する頻度が低い、自転車を廃棄処分した）</t>
    <rPh sb="4" eb="5">
      <t>タ</t>
    </rPh>
    <rPh sb="5" eb="7">
      <t>イケン</t>
    </rPh>
    <phoneticPr fontId="18"/>
  </si>
  <si>
    <t>※　その他意見（禁止行為を何故行政や国はほっているのか？市民が絡まれたら確保して警察を呼んで現行犯等になるのか？）</t>
    <phoneticPr fontId="18"/>
  </si>
  <si>
    <t>※　その他意見（家に電話を置かない、非通知電話は無視する、上手い話やありえない話などは相手にしない、</t>
    <phoneticPr fontId="18"/>
  </si>
  <si>
    <t>人から言われた話にはのらない）</t>
  </si>
  <si>
    <t>民間ネット調査「地域安全に関する意識調査について」（令和５年９月実施）の結果</t>
    <rPh sb="0" eb="2">
      <t>ミンカン</t>
    </rPh>
    <rPh sb="5" eb="7">
      <t>チョウサ</t>
    </rPh>
    <rPh sb="8" eb="12">
      <t>チイキアンゼン</t>
    </rPh>
    <rPh sb="13" eb="14">
      <t>カン</t>
    </rPh>
    <rPh sb="26" eb="28">
      <t>レイワ</t>
    </rPh>
    <rPh sb="29" eb="30">
      <t>ネン</t>
    </rPh>
    <phoneticPr fontId="18"/>
  </si>
  <si>
    <t>※　主なその他意見（街灯の設置、客引き違反したなら店を1年停止）</t>
    <rPh sb="2" eb="3">
      <t>オモ</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</si>
</sst>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28" x14ac:knownFonts="1">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color theme="1"/>
      <name val="Meiryo UI"/>
      <family val="3"/>
      <charset val="128"/>
    </font>
    <font>
      <b/>
      <sz val="11"/>
      <color theme="1"/>
      <name val="Meiryo UI"/>
      <family val="3"/>
      <charset val="128"/>
    </font>
    <font>
      <sz val="6"/>
      <name val="ＭＳ Ｐゴシック"/>
      <family val="3"/>
      <charset val="128"/>
    </font>
    <font>
      <b/>
      <sz val="11"/>
      <name val="Meiryo UI"/>
      <family val="3"/>
      <charset val="128"/>
    </font>
    <font>
      <sz val="12"/>
      <color theme="1"/>
      <name val="Meiryo UI"/>
      <family val="3"/>
      <charset val="128"/>
    </font>
    <font>
      <u/>
      <sz val="11"/>
      <color theme="1"/>
      <name val="Meiryo UI"/>
      <family val="3"/>
      <charset val="128"/>
    </font>
    <font>
      <sz val="10.5"/>
      <color theme="1"/>
      <name val="ＭＳ ゴシック"/>
      <family val="3"/>
      <charset val="128"/>
    </font>
    <font>
      <u/>
      <sz val="11"/>
      <name val="Meiryo UI"/>
      <family val="3"/>
      <charset val="128"/>
    </font>
    <font>
      <sz val="11"/>
      <name val="Meiryo UI"/>
      <family val="3"/>
      <charset val="128"/>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theme="0"/>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9" fontId="1" fillId="0" borderId="0" applyFont="0" applyFill="0" applyBorder="0" applyAlignment="0" applyProtection="0">
      <alignment vertical="center"/>
    </xf>
  </cellStyleXfs>
  <cellXfs count="110">
    <xf numFmtId="0" fontId="0" fillId="0" borderId="0" xfId="0">
      <alignment vertical="center"/>
    </xf>
    <xf numFmtId="0" fontId="19" fillId="0" borderId="0" xfId="0" applyFont="1" applyAlignment="1">
      <alignment vertical="center" wrapText="1"/>
    </xf>
    <xf numFmtId="0" fontId="19" fillId="0" borderId="0" xfId="0" applyFont="1" applyAlignment="1">
      <alignment horizontal="center" vertical="center" wrapText="1"/>
    </xf>
    <xf numFmtId="0" fontId="19" fillId="0" borderId="0" xfId="0" applyFont="1" applyAlignment="1">
      <alignment vertical="top" wrapText="1"/>
    </xf>
    <xf numFmtId="0" fontId="19" fillId="0" borderId="0" xfId="0" applyFont="1">
      <alignment vertical="center"/>
    </xf>
    <xf numFmtId="176" fontId="19" fillId="0" borderId="0" xfId="0" applyNumberFormat="1" applyFont="1" applyAlignment="1">
      <alignment vertical="center" wrapText="1"/>
    </xf>
    <xf numFmtId="0" fontId="19" fillId="0" borderId="0" xfId="0" applyFont="1" applyAlignment="1">
      <alignment horizontal="left" vertical="center" wrapText="1"/>
    </xf>
    <xf numFmtId="0" fontId="19" fillId="0" borderId="10" xfId="0" applyFont="1" applyBorder="1">
      <alignment vertical="center"/>
    </xf>
    <xf numFmtId="176" fontId="19" fillId="0" borderId="10" xfId="0" applyNumberFormat="1" applyFont="1" applyBorder="1">
      <alignment vertical="center"/>
    </xf>
    <xf numFmtId="0" fontId="19" fillId="0" borderId="0" xfId="0" applyFont="1" applyAlignment="1">
      <alignment horizontal="center" vertical="center"/>
    </xf>
    <xf numFmtId="176" fontId="19" fillId="0" borderId="0" xfId="0" applyNumberFormat="1" applyFont="1">
      <alignment vertical="center"/>
    </xf>
    <xf numFmtId="0" fontId="19" fillId="0" borderId="14" xfId="0" applyFont="1" applyBorder="1" applyAlignment="1">
      <alignment vertical="center" wrapText="1"/>
    </xf>
    <xf numFmtId="0" fontId="19" fillId="0" borderId="10" xfId="0" applyFont="1" applyBorder="1" applyAlignment="1">
      <alignment vertical="center" wrapText="1"/>
    </xf>
    <xf numFmtId="176" fontId="19" fillId="0" borderId="10" xfId="0" applyNumberFormat="1" applyFont="1" applyBorder="1" applyAlignment="1">
      <alignment vertical="center" wrapText="1"/>
    </xf>
    <xf numFmtId="1" fontId="19" fillId="0" borderId="10" xfId="0" applyNumberFormat="1" applyFont="1" applyBorder="1" applyAlignment="1">
      <alignment horizontal="right" vertical="center"/>
    </xf>
    <xf numFmtId="176" fontId="19" fillId="0" borderId="10" xfId="0" applyNumberFormat="1" applyFont="1" applyBorder="1" applyAlignment="1">
      <alignment horizontal="right" vertical="center"/>
    </xf>
    <xf numFmtId="0" fontId="20" fillId="0" borderId="0" xfId="0" applyFont="1" applyAlignment="1">
      <alignment vertical="top" wrapText="1"/>
    </xf>
    <xf numFmtId="1" fontId="19" fillId="0" borderId="10" xfId="0" applyNumberFormat="1" applyFont="1" applyBorder="1" applyAlignment="1">
      <alignment vertical="center" wrapText="1"/>
    </xf>
    <xf numFmtId="0" fontId="19" fillId="0" borderId="10" xfId="0" applyFont="1" applyBorder="1" applyAlignment="1">
      <alignment horizontal="center" vertical="center" shrinkToFit="1"/>
    </xf>
    <xf numFmtId="0" fontId="19" fillId="0" borderId="10" xfId="0" applyFont="1" applyBorder="1" applyAlignment="1">
      <alignment horizontal="center" vertical="center"/>
    </xf>
    <xf numFmtId="0" fontId="19" fillId="0" borderId="10" xfId="0" applyFont="1" applyBorder="1" applyAlignment="1">
      <alignment horizontal="right" vertical="center" wrapText="1"/>
    </xf>
    <xf numFmtId="176" fontId="19" fillId="0" borderId="10" xfId="0" applyNumberFormat="1" applyFont="1" applyBorder="1" applyAlignment="1">
      <alignment horizontal="right" vertical="center" wrapText="1"/>
    </xf>
    <xf numFmtId="0" fontId="19" fillId="33" borderId="10" xfId="0" applyFont="1" applyFill="1" applyBorder="1" applyAlignment="1">
      <alignment horizontal="center" vertical="center" wrapText="1"/>
    </xf>
    <xf numFmtId="0" fontId="20" fillId="0" borderId="0" xfId="0" applyFont="1" applyAlignment="1">
      <alignment vertical="center" wrapText="1"/>
    </xf>
    <xf numFmtId="0" fontId="19" fillId="0" borderId="0" xfId="0" applyFont="1" applyAlignment="1">
      <alignment horizontal="left" vertical="top" wrapText="1"/>
    </xf>
    <xf numFmtId="0" fontId="24" fillId="0" borderId="0" xfId="0" applyFont="1" applyAlignment="1">
      <alignment vertical="top" wrapText="1"/>
    </xf>
    <xf numFmtId="0" fontId="24" fillId="0" borderId="0" xfId="0" applyFont="1" applyAlignment="1">
      <alignment horizontal="left" vertical="top" wrapText="1"/>
    </xf>
    <xf numFmtId="0" fontId="24" fillId="0" borderId="0" xfId="0" applyFont="1" applyAlignment="1">
      <alignment vertical="center" wrapText="1"/>
    </xf>
    <xf numFmtId="0" fontId="19" fillId="0" borderId="0" xfId="0" applyFont="1" applyAlignment="1">
      <alignment horizontal="left" vertical="center"/>
    </xf>
    <xf numFmtId="0" fontId="19" fillId="0" borderId="10" xfId="0" applyFont="1" applyBorder="1" applyAlignment="1">
      <alignment vertical="center" shrinkToFit="1"/>
    </xf>
    <xf numFmtId="0" fontId="20" fillId="0" borderId="0" xfId="0" applyFont="1" applyAlignment="1">
      <alignment horizontal="left" vertical="top" wrapText="1"/>
    </xf>
    <xf numFmtId="0" fontId="22" fillId="0" borderId="0" xfId="0" applyFont="1" applyAlignment="1">
      <alignment vertical="top" wrapText="1"/>
    </xf>
    <xf numFmtId="0" fontId="22" fillId="0" borderId="0" xfId="0" applyFont="1" applyAlignment="1">
      <alignment vertical="center" wrapText="1"/>
    </xf>
    <xf numFmtId="0" fontId="20" fillId="34" borderId="0" xfId="0" applyFont="1" applyFill="1" applyAlignment="1">
      <alignment vertical="top" wrapText="1"/>
    </xf>
    <xf numFmtId="0" fontId="20" fillId="34" borderId="0" xfId="0" applyFont="1" applyFill="1" applyAlignment="1">
      <alignment horizontal="left" vertical="top" wrapText="1"/>
    </xf>
    <xf numFmtId="0" fontId="20" fillId="34" borderId="0" xfId="0" applyFont="1" applyFill="1" applyAlignment="1">
      <alignment vertical="center" wrapText="1"/>
    </xf>
    <xf numFmtId="0" fontId="19" fillId="34" borderId="0" xfId="0" applyFont="1" applyFill="1" applyAlignment="1">
      <alignment vertical="center" wrapText="1"/>
    </xf>
    <xf numFmtId="176" fontId="19" fillId="0" borderId="0" xfId="0" applyNumberFormat="1" applyFont="1" applyAlignment="1">
      <alignment horizontal="right" vertical="center"/>
    </xf>
    <xf numFmtId="0" fontId="19" fillId="0" borderId="0" xfId="0" applyFont="1" applyAlignment="1">
      <alignment horizontal="right" vertical="center" wrapText="1"/>
    </xf>
    <xf numFmtId="176" fontId="19" fillId="0" borderId="0" xfId="0" applyNumberFormat="1" applyFont="1" applyAlignment="1">
      <alignment horizontal="right" vertical="center" wrapText="1"/>
    </xf>
    <xf numFmtId="9" fontId="19" fillId="0" borderId="10" xfId="42" applyFont="1" applyBorder="1" applyAlignment="1">
      <alignment vertical="center" wrapText="1"/>
    </xf>
    <xf numFmtId="176" fontId="19" fillId="0" borderId="10" xfId="42" applyNumberFormat="1" applyFont="1" applyBorder="1" applyAlignment="1">
      <alignment vertical="center" wrapText="1"/>
    </xf>
    <xf numFmtId="0" fontId="19" fillId="0" borderId="0" xfId="0" applyFont="1" applyAlignment="1">
      <alignment vertical="top" wrapText="1"/>
    </xf>
    <xf numFmtId="0" fontId="19" fillId="0" borderId="0" xfId="0" applyFont="1" applyAlignment="1">
      <alignment vertical="center" wrapText="1"/>
    </xf>
    <xf numFmtId="0" fontId="20" fillId="0" borderId="0" xfId="0" applyFont="1" applyFill="1" applyAlignment="1">
      <alignment vertical="top" wrapText="1"/>
    </xf>
    <xf numFmtId="176" fontId="19" fillId="0" borderId="10" xfId="0" applyNumberFormat="1" applyFont="1" applyFill="1" applyBorder="1">
      <alignment vertical="center"/>
    </xf>
    <xf numFmtId="0" fontId="19" fillId="0" borderId="10" xfId="0" applyFont="1" applyBorder="1">
      <alignment vertical="center"/>
    </xf>
    <xf numFmtId="0" fontId="19" fillId="33" borderId="10" xfId="0" applyFont="1" applyFill="1" applyBorder="1" applyAlignment="1">
      <alignment horizontal="center" vertical="center" wrapText="1"/>
    </xf>
    <xf numFmtId="0" fontId="19" fillId="0" borderId="0" xfId="0" applyFont="1" applyAlignment="1">
      <alignment vertical="center" wrapText="1"/>
    </xf>
    <xf numFmtId="0" fontId="19" fillId="0" borderId="0" xfId="0" applyFont="1" applyFill="1" applyBorder="1" applyAlignment="1">
      <alignment vertical="center" wrapText="1"/>
    </xf>
    <xf numFmtId="0" fontId="19" fillId="0" borderId="0" xfId="0" applyFont="1" applyFill="1" applyBorder="1" applyAlignment="1">
      <alignment horizontal="center" vertical="center" wrapText="1"/>
    </xf>
    <xf numFmtId="0" fontId="25" fillId="0" borderId="0" xfId="0" applyFont="1" applyFill="1" applyBorder="1" applyAlignment="1">
      <alignment horizontal="justify" vertical="center"/>
    </xf>
    <xf numFmtId="0" fontId="19" fillId="0" borderId="0" xfId="0" applyFont="1" applyFill="1" applyBorder="1">
      <alignment vertical="center"/>
    </xf>
    <xf numFmtId="176" fontId="19" fillId="0" borderId="0" xfId="0" applyNumberFormat="1" applyFont="1" applyFill="1" applyBorder="1">
      <alignment vertical="center"/>
    </xf>
    <xf numFmtId="0" fontId="19" fillId="0" borderId="0" xfId="0" applyFont="1" applyFill="1" applyBorder="1" applyAlignment="1">
      <alignment vertical="center" shrinkToFit="1"/>
    </xf>
    <xf numFmtId="176" fontId="19" fillId="0" borderId="0" xfId="0" applyNumberFormat="1" applyFont="1" applyFill="1" applyBorder="1" applyAlignment="1">
      <alignment vertical="center" wrapText="1"/>
    </xf>
    <xf numFmtId="0" fontId="19" fillId="0" borderId="0" xfId="0" applyFont="1" applyFill="1" applyBorder="1" applyAlignment="1">
      <alignment vertical="top" wrapText="1"/>
    </xf>
    <xf numFmtId="176" fontId="19" fillId="0" borderId="0" xfId="0" applyNumberFormat="1" applyFont="1" applyFill="1" applyBorder="1" applyAlignment="1">
      <alignment horizontal="right" vertical="center"/>
    </xf>
    <xf numFmtId="176" fontId="19" fillId="0" borderId="0" xfId="0" applyNumberFormat="1" applyFont="1" applyFill="1" applyBorder="1" applyAlignment="1">
      <alignment horizontal="right" vertical="center" wrapText="1"/>
    </xf>
    <xf numFmtId="0" fontId="19" fillId="0" borderId="0" xfId="0" applyFont="1" applyBorder="1" applyAlignment="1">
      <alignment horizontal="left" vertical="center"/>
    </xf>
    <xf numFmtId="0" fontId="19" fillId="0" borderId="0" xfId="0" applyFont="1" applyBorder="1">
      <alignment vertical="center"/>
    </xf>
    <xf numFmtId="176" fontId="19" fillId="0" borderId="0" xfId="0" applyNumberFormat="1" applyFont="1" applyBorder="1">
      <alignment vertical="center"/>
    </xf>
    <xf numFmtId="0" fontId="19" fillId="0" borderId="0" xfId="0" applyFont="1" applyBorder="1" applyAlignment="1">
      <alignment horizontal="left" vertical="center" wrapText="1"/>
    </xf>
    <xf numFmtId="0" fontId="19" fillId="0" borderId="0" xfId="0" applyFont="1" applyBorder="1" applyAlignment="1">
      <alignment vertical="center" wrapText="1"/>
    </xf>
    <xf numFmtId="176" fontId="19" fillId="0" borderId="0" xfId="0" applyNumberFormat="1" applyFont="1" applyBorder="1" applyAlignment="1">
      <alignment vertical="center" wrapText="1"/>
    </xf>
    <xf numFmtId="1" fontId="19" fillId="0" borderId="0" xfId="0" applyNumberFormat="1" applyFont="1" applyBorder="1" applyAlignment="1">
      <alignment horizontal="right" vertical="center"/>
    </xf>
    <xf numFmtId="176" fontId="19" fillId="0" borderId="0" xfId="0" applyNumberFormat="1" applyFont="1" applyBorder="1" applyAlignment="1">
      <alignment horizontal="right" vertical="center"/>
    </xf>
    <xf numFmtId="0" fontId="19" fillId="0" borderId="0" xfId="0" applyFont="1" applyAlignment="1">
      <alignment vertical="center" wrapText="1"/>
    </xf>
    <xf numFmtId="0" fontId="27" fillId="0" borderId="0" xfId="0" applyFont="1" applyBorder="1" applyAlignment="1">
      <alignment horizontal="left" vertical="center"/>
    </xf>
    <xf numFmtId="0" fontId="19" fillId="33" borderId="11" xfId="0" applyFont="1" applyFill="1" applyBorder="1" applyAlignment="1">
      <alignment horizontal="center" vertical="center" wrapText="1"/>
    </xf>
    <xf numFmtId="0" fontId="19" fillId="33" borderId="12" xfId="0" applyFont="1" applyFill="1" applyBorder="1" applyAlignment="1">
      <alignment horizontal="center" vertical="center" wrapText="1"/>
    </xf>
    <xf numFmtId="0" fontId="19" fillId="33" borderId="13" xfId="0" applyFont="1" applyFill="1" applyBorder="1" applyAlignment="1">
      <alignment horizontal="center" vertical="center" wrapText="1"/>
    </xf>
    <xf numFmtId="0" fontId="19" fillId="0" borderId="11" xfId="0" applyFont="1" applyBorder="1" applyAlignment="1">
      <alignment horizontal="left" vertical="center" wrapText="1"/>
    </xf>
    <xf numFmtId="0" fontId="19" fillId="0" borderId="12" xfId="0" applyFont="1" applyBorder="1" applyAlignment="1">
      <alignment horizontal="left" vertical="center" wrapText="1"/>
    </xf>
    <xf numFmtId="0" fontId="19" fillId="0" borderId="13" xfId="0" applyFont="1" applyBorder="1" applyAlignment="1">
      <alignment horizontal="left" vertical="center" wrapText="1"/>
    </xf>
    <xf numFmtId="0" fontId="19" fillId="0" borderId="11" xfId="0" applyFont="1" applyBorder="1" applyAlignment="1">
      <alignment horizontal="left" vertical="center" shrinkToFit="1"/>
    </xf>
    <xf numFmtId="0" fontId="19" fillId="0" borderId="12" xfId="0" applyFont="1" applyBorder="1" applyAlignment="1">
      <alignment horizontal="left" vertical="center" shrinkToFit="1"/>
    </xf>
    <xf numFmtId="0" fontId="19" fillId="0" borderId="13" xfId="0" applyFont="1" applyBorder="1" applyAlignment="1">
      <alignment horizontal="left" vertical="center" shrinkToFit="1"/>
    </xf>
    <xf numFmtId="0" fontId="19" fillId="0" borderId="11"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1" xfId="0" applyFont="1" applyBorder="1" applyAlignment="1">
      <alignment horizontal="left" vertical="center"/>
    </xf>
    <xf numFmtId="0" fontId="19" fillId="0" borderId="12" xfId="0" applyFont="1" applyBorder="1" applyAlignment="1">
      <alignment horizontal="left" vertical="center"/>
    </xf>
    <xf numFmtId="0" fontId="19" fillId="0" borderId="13" xfId="0" applyFont="1" applyBorder="1" applyAlignment="1">
      <alignment horizontal="left" vertical="center"/>
    </xf>
    <xf numFmtId="0" fontId="24" fillId="0" borderId="0" xfId="0" applyFont="1" applyAlignment="1">
      <alignment horizontal="left" vertical="top" wrapText="1"/>
    </xf>
    <xf numFmtId="0" fontId="24" fillId="0" borderId="0" xfId="0" applyFont="1" applyAlignment="1">
      <alignment vertical="top" wrapText="1"/>
    </xf>
    <xf numFmtId="0" fontId="24" fillId="0" borderId="0" xfId="0" applyFont="1" applyAlignment="1">
      <alignment vertical="center" wrapText="1"/>
    </xf>
    <xf numFmtId="0" fontId="24" fillId="0" borderId="0" xfId="0" applyFont="1" applyFill="1" applyAlignment="1">
      <alignment vertical="top" wrapText="1"/>
    </xf>
    <xf numFmtId="0" fontId="20" fillId="0" borderId="0" xfId="0" applyFont="1" applyAlignment="1">
      <alignment vertical="top" wrapText="1"/>
    </xf>
    <xf numFmtId="0" fontId="20" fillId="0" borderId="0" xfId="0" applyFont="1" applyAlignment="1">
      <alignment vertical="center" wrapText="1"/>
    </xf>
    <xf numFmtId="0" fontId="20" fillId="0" borderId="0" xfId="0" applyFont="1" applyFill="1" applyAlignment="1">
      <alignment vertical="top" wrapText="1"/>
    </xf>
    <xf numFmtId="0" fontId="20" fillId="0" borderId="0" xfId="0" applyFont="1" applyAlignment="1">
      <alignment horizontal="left" vertical="top" wrapTex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13" xfId="0" applyFont="1" applyBorder="1" applyAlignment="1">
      <alignment horizontal="center" vertical="center"/>
    </xf>
    <xf numFmtId="0" fontId="26" fillId="0" borderId="0" xfId="0" applyFont="1" applyAlignment="1">
      <alignment horizontal="left" vertical="top"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22" fillId="0" borderId="0" xfId="0" applyFont="1" applyAlignment="1">
      <alignment vertical="top" wrapText="1"/>
    </xf>
    <xf numFmtId="0" fontId="22" fillId="0" borderId="0" xfId="0" applyFont="1" applyAlignment="1">
      <alignment vertical="center" wrapText="1"/>
    </xf>
    <xf numFmtId="0" fontId="27" fillId="0" borderId="0" xfId="0" applyFont="1" applyBorder="1" applyAlignment="1">
      <alignment horizontal="left" vertical="center" wrapText="1"/>
    </xf>
    <xf numFmtId="0" fontId="0" fillId="0" borderId="0" xfId="0" applyAlignment="1">
      <alignment vertical="center" wrapText="1"/>
    </xf>
    <xf numFmtId="0" fontId="19" fillId="0" borderId="0" xfId="0" applyFont="1" applyAlignment="1">
      <alignment vertical="top" wrapText="1"/>
    </xf>
    <xf numFmtId="0" fontId="19" fillId="0" borderId="10" xfId="0" applyFont="1" applyBorder="1" applyAlignment="1">
      <alignment horizontal="center" vertical="center"/>
    </xf>
    <xf numFmtId="0" fontId="23" fillId="0" borderId="0" xfId="0" applyFont="1" applyAlignment="1">
      <alignment horizontal="center" vertical="center" wrapText="1"/>
    </xf>
    <xf numFmtId="0" fontId="23" fillId="0" borderId="0" xfId="0" applyFont="1" applyAlignment="1">
      <alignment vertical="center" wrapText="1"/>
    </xf>
    <xf numFmtId="0" fontId="19" fillId="0" borderId="0" xfId="0" applyFont="1" applyAlignment="1">
      <alignment vertical="center" wrapText="1"/>
    </xf>
    <xf numFmtId="0" fontId="19" fillId="0" borderId="0" xfId="0" applyFont="1" applyAlignment="1">
      <alignment horizontal="left" vertical="top" wrapText="1"/>
    </xf>
    <xf numFmtId="0" fontId="19" fillId="0" borderId="10" xfId="0" applyFont="1" applyBorder="1">
      <alignment vertical="center"/>
    </xf>
    <xf numFmtId="0" fontId="19" fillId="33" borderId="10" xfId="0" applyFont="1" applyFill="1" applyBorder="1" applyAlignment="1">
      <alignment horizontal="center" vertical="center" wrapText="1"/>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xfId="42" builtinId="5"/>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colors>
    <mruColors>
      <color rgb="FFFF6699"/>
      <color rgb="FFFF6600"/>
      <color rgb="FFFF7C80"/>
      <color rgb="FF0066FF"/>
      <color rgb="FF66CCFF"/>
      <color rgb="FFFF0066"/>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12</xdr:col>
      <xdr:colOff>0</xdr:colOff>
      <xdr:row>38</xdr:row>
      <xdr:rowOff>1636</xdr:rowOff>
    </xdr:to>
    <xdr:pic>
      <xdr:nvPicPr>
        <xdr:cNvPr id="10" name="図 9">
          <a:extLst>
            <a:ext uri="{FF2B5EF4-FFF2-40B4-BE49-F238E27FC236}">
              <a16:creationId xmlns:a16="http://schemas.microsoft.com/office/drawing/2014/main" id="{B4C6B0A1-EC79-C9F8-C9EC-7100BA86AE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0" y="10439400"/>
          <a:ext cx="6667500" cy="1811386"/>
        </a:xfrm>
        <a:prstGeom prst="rect">
          <a:avLst/>
        </a:prstGeom>
      </xdr:spPr>
    </xdr:pic>
    <xdr:clientData/>
  </xdr:twoCellAnchor>
  <xdr:twoCellAnchor editAs="oneCell">
    <xdr:from>
      <xdr:col>1</xdr:col>
      <xdr:colOff>534456</xdr:colOff>
      <xdr:row>50</xdr:row>
      <xdr:rowOff>0</xdr:rowOff>
    </xdr:from>
    <xdr:to>
      <xdr:col>12</xdr:col>
      <xdr:colOff>19048</xdr:colOff>
      <xdr:row>51</xdr:row>
      <xdr:rowOff>0</xdr:rowOff>
    </xdr:to>
    <xdr:pic>
      <xdr:nvPicPr>
        <xdr:cNvPr id="12" name="図 11">
          <a:extLst>
            <a:ext uri="{FF2B5EF4-FFF2-40B4-BE49-F238E27FC236}">
              <a16:creationId xmlns:a16="http://schemas.microsoft.com/office/drawing/2014/main" id="{16681139-7EF5-D9E3-B96E-4D61551866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2131" y="15878175"/>
          <a:ext cx="6695017" cy="1809750"/>
        </a:xfrm>
        <a:prstGeom prst="rect">
          <a:avLst/>
        </a:prstGeom>
      </xdr:spPr>
    </xdr:pic>
    <xdr:clientData/>
  </xdr:twoCellAnchor>
  <xdr:twoCellAnchor editAs="oneCell">
    <xdr:from>
      <xdr:col>2</xdr:col>
      <xdr:colOff>0</xdr:colOff>
      <xdr:row>64</xdr:row>
      <xdr:rowOff>12170</xdr:rowOff>
    </xdr:from>
    <xdr:to>
      <xdr:col>12</xdr:col>
      <xdr:colOff>15081</xdr:colOff>
      <xdr:row>65</xdr:row>
      <xdr:rowOff>0</xdr:rowOff>
    </xdr:to>
    <xdr:pic>
      <xdr:nvPicPr>
        <xdr:cNvPr id="13" name="図 12">
          <a:extLst>
            <a:ext uri="{FF2B5EF4-FFF2-40B4-BE49-F238E27FC236}">
              <a16:creationId xmlns:a16="http://schemas.microsoft.com/office/drawing/2014/main" id="{D7F19A28-CB7D-A9A7-934C-4A52A798B2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0600" y="21005270"/>
          <a:ext cx="6682581" cy="2207155"/>
        </a:xfrm>
        <a:prstGeom prst="rect">
          <a:avLst/>
        </a:prstGeom>
      </xdr:spPr>
    </xdr:pic>
    <xdr:clientData/>
  </xdr:twoCellAnchor>
  <xdr:twoCellAnchor editAs="oneCell">
    <xdr:from>
      <xdr:col>2</xdr:col>
      <xdr:colOff>0</xdr:colOff>
      <xdr:row>101</xdr:row>
      <xdr:rowOff>0</xdr:rowOff>
    </xdr:from>
    <xdr:to>
      <xdr:col>12</xdr:col>
      <xdr:colOff>9525</xdr:colOff>
      <xdr:row>102</xdr:row>
      <xdr:rowOff>10584</xdr:rowOff>
    </xdr:to>
    <xdr:pic>
      <xdr:nvPicPr>
        <xdr:cNvPr id="15" name="図 14">
          <a:extLst>
            <a:ext uri="{FF2B5EF4-FFF2-40B4-BE49-F238E27FC236}">
              <a16:creationId xmlns:a16="http://schemas.microsoft.com/office/drawing/2014/main" id="{BB0590BC-78EC-0241-C16B-A555F844B48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0600" y="34109025"/>
          <a:ext cx="6677025" cy="2544234"/>
        </a:xfrm>
        <a:prstGeom prst="rect">
          <a:avLst/>
        </a:prstGeom>
      </xdr:spPr>
    </xdr:pic>
    <xdr:clientData/>
  </xdr:twoCellAnchor>
  <xdr:twoCellAnchor editAs="oneCell">
    <xdr:from>
      <xdr:col>2</xdr:col>
      <xdr:colOff>0</xdr:colOff>
      <xdr:row>117</xdr:row>
      <xdr:rowOff>0</xdr:rowOff>
    </xdr:from>
    <xdr:to>
      <xdr:col>12</xdr:col>
      <xdr:colOff>9525</xdr:colOff>
      <xdr:row>118</xdr:row>
      <xdr:rowOff>10603</xdr:rowOff>
    </xdr:to>
    <xdr:pic>
      <xdr:nvPicPr>
        <xdr:cNvPr id="19" name="図 18">
          <a:extLst>
            <a:ext uri="{FF2B5EF4-FFF2-40B4-BE49-F238E27FC236}">
              <a16:creationId xmlns:a16="http://schemas.microsoft.com/office/drawing/2014/main" id="{2F58826B-E3E3-4FF9-CC64-8A95B37902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90600" y="40214550"/>
          <a:ext cx="6677025" cy="2229928"/>
        </a:xfrm>
        <a:prstGeom prst="rect">
          <a:avLst/>
        </a:prstGeom>
      </xdr:spPr>
    </xdr:pic>
    <xdr:clientData/>
  </xdr:twoCellAnchor>
  <xdr:twoCellAnchor editAs="oneCell">
    <xdr:from>
      <xdr:col>2</xdr:col>
      <xdr:colOff>0</xdr:colOff>
      <xdr:row>136</xdr:row>
      <xdr:rowOff>0</xdr:rowOff>
    </xdr:from>
    <xdr:to>
      <xdr:col>12</xdr:col>
      <xdr:colOff>19048</xdr:colOff>
      <xdr:row>136</xdr:row>
      <xdr:rowOff>2532591</xdr:rowOff>
    </xdr:to>
    <xdr:pic>
      <xdr:nvPicPr>
        <xdr:cNvPr id="20" name="図 19">
          <a:extLst>
            <a:ext uri="{FF2B5EF4-FFF2-40B4-BE49-F238E27FC236}">
              <a16:creationId xmlns:a16="http://schemas.microsoft.com/office/drawing/2014/main" id="{E6D59756-4E41-5530-758C-992BD23B004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90600" y="48339375"/>
          <a:ext cx="6686548" cy="2532591"/>
        </a:xfrm>
        <a:prstGeom prst="rect">
          <a:avLst/>
        </a:prstGeom>
      </xdr:spPr>
    </xdr:pic>
    <xdr:clientData/>
  </xdr:twoCellAnchor>
  <xdr:twoCellAnchor editAs="oneCell">
    <xdr:from>
      <xdr:col>2</xdr:col>
      <xdr:colOff>0</xdr:colOff>
      <xdr:row>155</xdr:row>
      <xdr:rowOff>0</xdr:rowOff>
    </xdr:from>
    <xdr:to>
      <xdr:col>12</xdr:col>
      <xdr:colOff>19053</xdr:colOff>
      <xdr:row>156</xdr:row>
      <xdr:rowOff>0</xdr:rowOff>
    </xdr:to>
    <xdr:pic>
      <xdr:nvPicPr>
        <xdr:cNvPr id="21" name="図 20">
          <a:extLst>
            <a:ext uri="{FF2B5EF4-FFF2-40B4-BE49-F238E27FC236}">
              <a16:creationId xmlns:a16="http://schemas.microsoft.com/office/drawing/2014/main" id="{AC8198DF-4588-DDDA-4AB7-A9D927F9880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0600" y="55778400"/>
          <a:ext cx="6686553" cy="2524125"/>
        </a:xfrm>
        <a:prstGeom prst="rect">
          <a:avLst/>
        </a:prstGeom>
      </xdr:spPr>
    </xdr:pic>
    <xdr:clientData/>
  </xdr:twoCellAnchor>
  <xdr:twoCellAnchor editAs="oneCell">
    <xdr:from>
      <xdr:col>2</xdr:col>
      <xdr:colOff>0</xdr:colOff>
      <xdr:row>169</xdr:row>
      <xdr:rowOff>0</xdr:rowOff>
    </xdr:from>
    <xdr:to>
      <xdr:col>12</xdr:col>
      <xdr:colOff>6350</xdr:colOff>
      <xdr:row>170</xdr:row>
      <xdr:rowOff>7407</xdr:rowOff>
    </xdr:to>
    <xdr:pic>
      <xdr:nvPicPr>
        <xdr:cNvPr id="22" name="図 21">
          <a:extLst>
            <a:ext uri="{FF2B5EF4-FFF2-40B4-BE49-F238E27FC236}">
              <a16:creationId xmlns:a16="http://schemas.microsoft.com/office/drawing/2014/main" id="{F2CFA098-3B28-2A7A-D742-FA3614AA90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0600" y="61845825"/>
          <a:ext cx="6673850" cy="1788582"/>
        </a:xfrm>
        <a:prstGeom prst="rect">
          <a:avLst/>
        </a:prstGeom>
      </xdr:spPr>
    </xdr:pic>
    <xdr:clientData/>
  </xdr:twoCellAnchor>
  <xdr:twoCellAnchor editAs="oneCell">
    <xdr:from>
      <xdr:col>1</xdr:col>
      <xdr:colOff>542924</xdr:colOff>
      <xdr:row>184</xdr:row>
      <xdr:rowOff>0</xdr:rowOff>
    </xdr:from>
    <xdr:to>
      <xdr:col>12</xdr:col>
      <xdr:colOff>9524</xdr:colOff>
      <xdr:row>185</xdr:row>
      <xdr:rowOff>31749</xdr:rowOff>
    </xdr:to>
    <xdr:pic>
      <xdr:nvPicPr>
        <xdr:cNvPr id="23" name="図 22">
          <a:extLst>
            <a:ext uri="{FF2B5EF4-FFF2-40B4-BE49-F238E27FC236}">
              <a16:creationId xmlns:a16="http://schemas.microsoft.com/office/drawing/2014/main" id="{70F81014-D8F0-7853-17EF-E51F4B9E803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90599" y="69837300"/>
          <a:ext cx="6677025" cy="1841499"/>
        </a:xfrm>
        <a:prstGeom prst="rect">
          <a:avLst/>
        </a:prstGeom>
      </xdr:spPr>
    </xdr:pic>
    <xdr:clientData/>
  </xdr:twoCellAnchor>
  <xdr:twoCellAnchor editAs="oneCell">
    <xdr:from>
      <xdr:col>2</xdr:col>
      <xdr:colOff>0</xdr:colOff>
      <xdr:row>206</xdr:row>
      <xdr:rowOff>0</xdr:rowOff>
    </xdr:from>
    <xdr:to>
      <xdr:col>12</xdr:col>
      <xdr:colOff>19053</xdr:colOff>
      <xdr:row>207</xdr:row>
      <xdr:rowOff>0</xdr:rowOff>
    </xdr:to>
    <xdr:pic>
      <xdr:nvPicPr>
        <xdr:cNvPr id="24" name="図 23">
          <a:extLst>
            <a:ext uri="{FF2B5EF4-FFF2-40B4-BE49-F238E27FC236}">
              <a16:creationId xmlns:a16="http://schemas.microsoft.com/office/drawing/2014/main" id="{42494F8B-BD53-C7DB-0885-3F0D58C1EEC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90600" y="76390500"/>
          <a:ext cx="6686553" cy="2533650"/>
        </a:xfrm>
        <a:prstGeom prst="rect">
          <a:avLst/>
        </a:prstGeom>
      </xdr:spPr>
    </xdr:pic>
    <xdr:clientData/>
  </xdr:twoCellAnchor>
  <xdr:twoCellAnchor editAs="oneCell">
    <xdr:from>
      <xdr:col>2</xdr:col>
      <xdr:colOff>0</xdr:colOff>
      <xdr:row>221</xdr:row>
      <xdr:rowOff>0</xdr:rowOff>
    </xdr:from>
    <xdr:to>
      <xdr:col>12</xdr:col>
      <xdr:colOff>5292</xdr:colOff>
      <xdr:row>222</xdr:row>
      <xdr:rowOff>6352</xdr:rowOff>
    </xdr:to>
    <xdr:pic>
      <xdr:nvPicPr>
        <xdr:cNvPr id="27" name="図 26">
          <a:extLst>
            <a:ext uri="{FF2B5EF4-FFF2-40B4-BE49-F238E27FC236}">
              <a16:creationId xmlns:a16="http://schemas.microsoft.com/office/drawing/2014/main" id="{9A14A5A9-464F-98E2-FB9A-FDD046A59D7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90600" y="83400900"/>
          <a:ext cx="6672792" cy="2159002"/>
        </a:xfrm>
        <a:prstGeom prst="rect">
          <a:avLst/>
        </a:prstGeom>
      </xdr:spPr>
    </xdr:pic>
    <xdr:clientData/>
  </xdr:twoCellAnchor>
  <xdr:twoCellAnchor editAs="oneCell">
    <xdr:from>
      <xdr:col>2</xdr:col>
      <xdr:colOff>0</xdr:colOff>
      <xdr:row>237</xdr:row>
      <xdr:rowOff>0</xdr:rowOff>
    </xdr:from>
    <xdr:to>
      <xdr:col>12</xdr:col>
      <xdr:colOff>9525</xdr:colOff>
      <xdr:row>238</xdr:row>
      <xdr:rowOff>11907</xdr:rowOff>
    </xdr:to>
    <xdr:pic>
      <xdr:nvPicPr>
        <xdr:cNvPr id="28" name="図 27">
          <a:extLst>
            <a:ext uri="{FF2B5EF4-FFF2-40B4-BE49-F238E27FC236}">
              <a16:creationId xmlns:a16="http://schemas.microsoft.com/office/drawing/2014/main" id="{9BF84884-3EF9-BBD6-E430-E46F9E2AC17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90600" y="89125425"/>
          <a:ext cx="6677025" cy="2545557"/>
        </a:xfrm>
        <a:prstGeom prst="rect">
          <a:avLst/>
        </a:prstGeom>
      </xdr:spPr>
    </xdr:pic>
    <xdr:clientData/>
  </xdr:twoCellAnchor>
  <xdr:twoCellAnchor editAs="oneCell">
    <xdr:from>
      <xdr:col>2</xdr:col>
      <xdr:colOff>4233</xdr:colOff>
      <xdr:row>252</xdr:row>
      <xdr:rowOff>12700</xdr:rowOff>
    </xdr:from>
    <xdr:to>
      <xdr:col>12</xdr:col>
      <xdr:colOff>19048</xdr:colOff>
      <xdr:row>253</xdr:row>
      <xdr:rowOff>0</xdr:rowOff>
    </xdr:to>
    <xdr:pic>
      <xdr:nvPicPr>
        <xdr:cNvPr id="30" name="図 29">
          <a:extLst>
            <a:ext uri="{FF2B5EF4-FFF2-40B4-BE49-F238E27FC236}">
              <a16:creationId xmlns:a16="http://schemas.microsoft.com/office/drawing/2014/main" id="{A5D1C56B-C766-E53E-321D-E9501762333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94833" y="96234250"/>
          <a:ext cx="6682315" cy="2330450"/>
        </a:xfrm>
        <a:prstGeom prst="rect">
          <a:avLst/>
        </a:prstGeom>
      </xdr:spPr>
    </xdr:pic>
    <xdr:clientData/>
  </xdr:twoCellAnchor>
  <xdr:twoCellAnchor editAs="oneCell">
    <xdr:from>
      <xdr:col>2</xdr:col>
      <xdr:colOff>6614</xdr:colOff>
      <xdr:row>271</xdr:row>
      <xdr:rowOff>0</xdr:rowOff>
    </xdr:from>
    <xdr:to>
      <xdr:col>11</xdr:col>
      <xdr:colOff>11906</xdr:colOff>
      <xdr:row>272</xdr:row>
      <xdr:rowOff>0</xdr:rowOff>
    </xdr:to>
    <xdr:pic>
      <xdr:nvPicPr>
        <xdr:cNvPr id="33" name="図 32">
          <a:extLst>
            <a:ext uri="{FF2B5EF4-FFF2-40B4-BE49-F238E27FC236}">
              <a16:creationId xmlns:a16="http://schemas.microsoft.com/office/drawing/2014/main" id="{DF30B3C3-1044-75D5-2151-042A5D58CE3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97214" y="102336600"/>
          <a:ext cx="6082242" cy="2228850"/>
        </a:xfrm>
        <a:prstGeom prst="rect">
          <a:avLst/>
        </a:prstGeom>
      </xdr:spPr>
    </xdr:pic>
    <xdr:clientData/>
  </xdr:twoCellAnchor>
  <xdr:twoCellAnchor editAs="oneCell">
    <xdr:from>
      <xdr:col>2</xdr:col>
      <xdr:colOff>0</xdr:colOff>
      <xdr:row>285</xdr:row>
      <xdr:rowOff>0</xdr:rowOff>
    </xdr:from>
    <xdr:to>
      <xdr:col>11</xdr:col>
      <xdr:colOff>11906</xdr:colOff>
      <xdr:row>286</xdr:row>
      <xdr:rowOff>0</xdr:rowOff>
    </xdr:to>
    <xdr:pic>
      <xdr:nvPicPr>
        <xdr:cNvPr id="34" name="図 33">
          <a:extLst>
            <a:ext uri="{FF2B5EF4-FFF2-40B4-BE49-F238E27FC236}">
              <a16:creationId xmlns:a16="http://schemas.microsoft.com/office/drawing/2014/main" id="{495FD2F8-03BD-DF53-C121-191B3009E10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90600" y="107870625"/>
          <a:ext cx="6088856" cy="1809750"/>
        </a:xfrm>
        <a:prstGeom prst="rect">
          <a:avLst/>
        </a:prstGeom>
      </xdr:spPr>
    </xdr:pic>
    <xdr:clientData/>
  </xdr:twoCellAnchor>
  <xdr:twoCellAnchor editAs="oneCell">
    <xdr:from>
      <xdr:col>2</xdr:col>
      <xdr:colOff>0</xdr:colOff>
      <xdr:row>77</xdr:row>
      <xdr:rowOff>171449</xdr:rowOff>
    </xdr:from>
    <xdr:to>
      <xdr:col>12</xdr:col>
      <xdr:colOff>9525</xdr:colOff>
      <xdr:row>79</xdr:row>
      <xdr:rowOff>9524</xdr:rowOff>
    </xdr:to>
    <xdr:pic>
      <xdr:nvPicPr>
        <xdr:cNvPr id="5" name="図 4">
          <a:extLst>
            <a:ext uri="{FF2B5EF4-FFF2-40B4-BE49-F238E27FC236}">
              <a16:creationId xmlns:a16="http://schemas.microsoft.com/office/drawing/2014/main" id="{A9239738-BD9B-2166-709F-5FF81BAC183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90600" y="26946224"/>
          <a:ext cx="6677025" cy="220027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R293"/>
  <sheetViews>
    <sheetView tabSelected="1" view="pageBreakPreview" zoomScaleNormal="100" zoomScaleSheetLayoutView="100" workbookViewId="0">
      <selection activeCell="B3" sqref="B3"/>
    </sheetView>
  </sheetViews>
  <sheetFormatPr defaultColWidth="9" defaultRowHeight="15.75" x14ac:dyDescent="0.15"/>
  <cols>
    <col min="1" max="1" width="5.875" style="1" bestFit="1" customWidth="1"/>
    <col min="2" max="2" width="7.125" style="1" customWidth="1"/>
    <col min="3" max="5" width="7.75" style="1" customWidth="1"/>
    <col min="6" max="6" width="9.125" style="1" bestFit="1" customWidth="1"/>
    <col min="7" max="7" width="11.125" style="1" bestFit="1" customWidth="1"/>
    <col min="8" max="8" width="9.25" style="1" bestFit="1" customWidth="1"/>
    <col min="9" max="9" width="9.625" style="1" customWidth="1"/>
    <col min="10" max="10" width="9.625" style="5" customWidth="1"/>
    <col min="11" max="12" width="7.75" style="1" customWidth="1"/>
    <col min="13" max="13" width="9" style="1"/>
    <col min="14" max="14" width="9" style="49"/>
    <col min="15" max="15" width="9" style="49" customWidth="1"/>
    <col min="16" max="16" width="9.875" style="49" bestFit="1" customWidth="1"/>
    <col min="17" max="18" width="9" style="49"/>
    <col min="19" max="16384" width="9" style="1"/>
  </cols>
  <sheetData>
    <row r="1" spans="1:18" ht="24" customHeight="1" x14ac:dyDescent="0.15">
      <c r="A1" s="104" t="s">
        <v>184</v>
      </c>
      <c r="B1" s="105"/>
      <c r="C1" s="105"/>
      <c r="D1" s="105"/>
      <c r="E1" s="105"/>
      <c r="F1" s="105"/>
      <c r="G1" s="105"/>
      <c r="H1" s="105"/>
      <c r="I1" s="105"/>
      <c r="J1" s="105"/>
      <c r="K1" s="105"/>
      <c r="L1" s="105"/>
      <c r="M1" s="105"/>
    </row>
    <row r="2" spans="1:18" x14ac:dyDescent="0.15">
      <c r="B2" s="2"/>
      <c r="C2" s="2"/>
      <c r="D2" s="2"/>
      <c r="E2" s="2"/>
      <c r="F2" s="2"/>
      <c r="G2" s="2"/>
      <c r="H2" s="2"/>
      <c r="I2" s="2"/>
      <c r="J2" s="2"/>
      <c r="K2" s="2"/>
      <c r="L2" s="2"/>
    </row>
    <row r="3" spans="1:18" x14ac:dyDescent="0.15">
      <c r="B3" s="2"/>
      <c r="C3" s="2"/>
      <c r="D3" s="2"/>
      <c r="E3" s="2"/>
      <c r="F3" s="2"/>
      <c r="G3" s="2"/>
      <c r="H3" s="2"/>
      <c r="I3" s="2"/>
      <c r="J3" s="2"/>
      <c r="K3" s="2"/>
      <c r="L3" s="2"/>
    </row>
    <row r="4" spans="1:18" ht="158.25" customHeight="1" x14ac:dyDescent="0.15">
      <c r="A4" s="88" t="s">
        <v>4</v>
      </c>
      <c r="B4" s="89"/>
      <c r="C4" s="102" t="s">
        <v>159</v>
      </c>
      <c r="D4" s="102"/>
      <c r="E4" s="102"/>
      <c r="F4" s="102"/>
      <c r="G4" s="102"/>
      <c r="H4" s="102"/>
      <c r="I4" s="102"/>
      <c r="J4" s="102"/>
      <c r="K4" s="102"/>
      <c r="L4" s="102"/>
      <c r="M4" s="106"/>
    </row>
    <row r="5" spans="1:18" ht="18.75" customHeight="1" x14ac:dyDescent="0.15">
      <c r="A5" s="16"/>
      <c r="B5" s="23"/>
      <c r="C5" s="3"/>
      <c r="D5" s="3"/>
      <c r="E5" s="3"/>
      <c r="F5" s="3"/>
      <c r="G5" s="3"/>
      <c r="H5" s="3"/>
      <c r="I5" s="3"/>
      <c r="J5" s="3"/>
      <c r="K5" s="3"/>
      <c r="L5" s="3"/>
    </row>
    <row r="6" spans="1:18" ht="20.25" customHeight="1" x14ac:dyDescent="0.15">
      <c r="A6" s="88" t="s">
        <v>5</v>
      </c>
      <c r="B6" s="89"/>
      <c r="C6" s="102" t="s">
        <v>179</v>
      </c>
      <c r="D6" s="102"/>
      <c r="E6" s="102"/>
      <c r="F6" s="102"/>
      <c r="G6" s="102"/>
      <c r="H6" s="102"/>
      <c r="I6" s="102"/>
      <c r="J6" s="102"/>
      <c r="K6" s="102"/>
      <c r="L6" s="102"/>
      <c r="M6" s="106"/>
      <c r="O6" s="51"/>
    </row>
    <row r="7" spans="1:18" ht="18.75" customHeight="1" x14ac:dyDescent="0.15">
      <c r="A7" s="16"/>
      <c r="B7" s="23"/>
      <c r="C7" s="3"/>
      <c r="D7" s="3"/>
      <c r="E7" s="3"/>
      <c r="F7" s="3"/>
      <c r="G7" s="3"/>
      <c r="H7" s="3"/>
      <c r="I7" s="3"/>
      <c r="J7" s="3"/>
      <c r="K7" s="3"/>
      <c r="L7" s="3"/>
      <c r="O7" s="51"/>
    </row>
    <row r="8" spans="1:18" ht="20.25" customHeight="1" x14ac:dyDescent="0.15">
      <c r="A8" s="88" t="s">
        <v>6</v>
      </c>
      <c r="B8" s="89"/>
      <c r="C8" s="102" t="s">
        <v>22</v>
      </c>
      <c r="D8" s="102"/>
      <c r="E8" s="102"/>
      <c r="F8" s="102"/>
      <c r="G8" s="102"/>
      <c r="H8" s="102"/>
      <c r="I8" s="102"/>
      <c r="J8" s="102"/>
      <c r="K8" s="102"/>
      <c r="L8" s="102"/>
      <c r="M8" s="106"/>
      <c r="O8" s="51"/>
    </row>
    <row r="9" spans="1:18" ht="18.75" customHeight="1" x14ac:dyDescent="0.15">
      <c r="A9" s="16"/>
      <c r="B9" s="23"/>
      <c r="C9" s="3"/>
      <c r="D9" s="3"/>
      <c r="E9" s="3"/>
      <c r="F9" s="3"/>
      <c r="G9" s="3"/>
      <c r="H9" s="3"/>
      <c r="I9" s="3"/>
      <c r="J9" s="3"/>
      <c r="K9" s="3"/>
      <c r="L9" s="3"/>
      <c r="O9" s="51"/>
    </row>
    <row r="10" spans="1:18" ht="20.25" customHeight="1" x14ac:dyDescent="0.15">
      <c r="A10" s="88" t="s">
        <v>7</v>
      </c>
      <c r="B10" s="89"/>
      <c r="C10" s="102" t="s">
        <v>19</v>
      </c>
      <c r="D10" s="102"/>
      <c r="E10" s="102"/>
      <c r="F10" s="102"/>
      <c r="G10" s="102"/>
      <c r="H10" s="102"/>
      <c r="I10" s="102"/>
      <c r="J10" s="102"/>
      <c r="K10" s="102"/>
      <c r="L10" s="102"/>
      <c r="M10" s="106"/>
      <c r="O10" s="51"/>
    </row>
    <row r="11" spans="1:18" ht="20.25" customHeight="1" x14ac:dyDescent="0.15">
      <c r="B11" s="3"/>
      <c r="C11" s="102" t="s">
        <v>20</v>
      </c>
      <c r="D11" s="102"/>
      <c r="E11" s="102"/>
      <c r="F11" s="102"/>
      <c r="G11" s="102"/>
      <c r="H11" s="102"/>
      <c r="I11" s="102"/>
      <c r="J11" s="102"/>
      <c r="K11" s="102"/>
      <c r="L11" s="102"/>
      <c r="M11" s="106"/>
      <c r="O11" s="51"/>
    </row>
    <row r="12" spans="1:18" ht="20.25" customHeight="1" x14ac:dyDescent="0.15">
      <c r="B12" s="3"/>
      <c r="C12" s="102" t="s">
        <v>21</v>
      </c>
      <c r="D12" s="102"/>
      <c r="E12" s="102"/>
      <c r="F12" s="102"/>
      <c r="G12" s="102"/>
      <c r="H12" s="102"/>
      <c r="I12" s="102"/>
      <c r="J12" s="102"/>
      <c r="K12" s="102"/>
      <c r="L12" s="102"/>
      <c r="M12" s="106"/>
      <c r="O12" s="51"/>
    </row>
    <row r="13" spans="1:18" ht="20.25" customHeight="1" x14ac:dyDescent="0.15">
      <c r="B13" s="3"/>
      <c r="C13" s="102" t="s">
        <v>8</v>
      </c>
      <c r="D13" s="102"/>
      <c r="E13" s="102"/>
      <c r="F13" s="102"/>
      <c r="G13" s="102"/>
      <c r="H13" s="102"/>
      <c r="I13" s="102"/>
      <c r="J13" s="102"/>
      <c r="K13" s="102"/>
      <c r="L13" s="102"/>
      <c r="M13" s="106"/>
      <c r="O13" s="51"/>
    </row>
    <row r="14" spans="1:18" ht="18.75" customHeight="1" x14ac:dyDescent="0.15">
      <c r="B14" s="3"/>
      <c r="C14" s="107" t="s">
        <v>161</v>
      </c>
      <c r="D14" s="107"/>
      <c r="E14" s="107"/>
      <c r="F14" s="107"/>
      <c r="G14" s="107"/>
      <c r="H14" s="107"/>
      <c r="I14" s="107"/>
      <c r="J14" s="107"/>
      <c r="K14" s="107"/>
      <c r="L14" s="107"/>
      <c r="M14" s="107"/>
      <c r="O14" s="51"/>
    </row>
    <row r="15" spans="1:18" s="43" customFormat="1" ht="18.75" customHeight="1" x14ac:dyDescent="0.15">
      <c r="B15" s="42"/>
      <c r="C15" s="107" t="s">
        <v>162</v>
      </c>
      <c r="D15" s="107"/>
      <c r="E15" s="107"/>
      <c r="F15" s="107"/>
      <c r="G15" s="107"/>
      <c r="H15" s="107"/>
      <c r="I15" s="107"/>
      <c r="J15" s="107"/>
      <c r="K15" s="107"/>
      <c r="L15" s="107"/>
      <c r="M15" s="107"/>
      <c r="N15" s="49"/>
      <c r="O15" s="51"/>
      <c r="P15" s="49"/>
      <c r="Q15" s="49"/>
      <c r="R15" s="49"/>
    </row>
    <row r="16" spans="1:18" s="43" customFormat="1" ht="18.75" customHeight="1" x14ac:dyDescent="0.15">
      <c r="B16" s="42"/>
      <c r="C16" s="107" t="s">
        <v>163</v>
      </c>
      <c r="D16" s="107"/>
      <c r="E16" s="107"/>
      <c r="F16" s="107"/>
      <c r="G16" s="107"/>
      <c r="H16" s="107"/>
      <c r="I16" s="107"/>
      <c r="J16" s="107"/>
      <c r="K16" s="107"/>
      <c r="L16" s="107"/>
      <c r="M16" s="107"/>
      <c r="N16" s="49"/>
      <c r="O16" s="51"/>
      <c r="P16" s="49"/>
      <c r="Q16" s="49"/>
      <c r="R16" s="49"/>
    </row>
    <row r="17" spans="1:18" ht="18.75" customHeight="1" x14ac:dyDescent="0.15">
      <c r="B17" s="3"/>
      <c r="C17" s="24"/>
      <c r="D17" s="24"/>
      <c r="E17" s="24"/>
      <c r="F17" s="24"/>
      <c r="G17" s="24"/>
      <c r="H17" s="24"/>
      <c r="I17" s="24"/>
      <c r="J17" s="24"/>
      <c r="K17" s="24"/>
      <c r="L17" s="24"/>
      <c r="M17" s="24"/>
      <c r="O17" s="51"/>
    </row>
    <row r="18" spans="1:18" ht="20.25" customHeight="1" x14ac:dyDescent="0.15">
      <c r="A18" s="88" t="s">
        <v>9</v>
      </c>
      <c r="B18" s="89"/>
      <c r="C18" s="89"/>
      <c r="D18" s="3"/>
      <c r="E18" s="3"/>
      <c r="F18" s="3"/>
      <c r="G18" s="3"/>
      <c r="H18" s="3"/>
      <c r="I18" s="3"/>
      <c r="J18" s="3"/>
      <c r="K18" s="3"/>
      <c r="L18" s="3"/>
    </row>
    <row r="19" spans="1:18" ht="20.25" customHeight="1" x14ac:dyDescent="0.15">
      <c r="B19" s="3"/>
      <c r="C19" s="102" t="s">
        <v>50</v>
      </c>
      <c r="D19" s="102"/>
      <c r="E19" s="102"/>
      <c r="F19" s="102"/>
      <c r="G19" s="102"/>
      <c r="H19" s="102"/>
      <c r="I19" s="102"/>
      <c r="J19" s="102"/>
      <c r="K19" s="102"/>
      <c r="L19" s="102"/>
    </row>
    <row r="20" spans="1:18" s="4" customFormat="1" x14ac:dyDescent="0.15">
      <c r="C20" s="103"/>
      <c r="D20" s="103"/>
      <c r="E20" s="18" t="s">
        <v>51</v>
      </c>
      <c r="F20" s="19" t="s">
        <v>23</v>
      </c>
      <c r="G20" s="19" t="s">
        <v>24</v>
      </c>
      <c r="H20" s="19" t="s">
        <v>25</v>
      </c>
      <c r="I20" s="19" t="s">
        <v>26</v>
      </c>
      <c r="J20" s="19" t="s">
        <v>1</v>
      </c>
      <c r="N20" s="52"/>
      <c r="O20" s="52"/>
      <c r="P20" s="52"/>
      <c r="Q20" s="52"/>
      <c r="R20" s="52"/>
    </row>
    <row r="21" spans="1:18" s="4" customFormat="1" x14ac:dyDescent="0.15">
      <c r="C21" s="103" t="s">
        <v>0</v>
      </c>
      <c r="D21" s="103"/>
      <c r="E21" s="7">
        <v>100</v>
      </c>
      <c r="F21" s="7">
        <v>100</v>
      </c>
      <c r="G21" s="7">
        <v>100</v>
      </c>
      <c r="H21" s="7">
        <v>100</v>
      </c>
      <c r="I21" s="7">
        <v>100</v>
      </c>
      <c r="J21" s="7">
        <v>500</v>
      </c>
      <c r="N21" s="52"/>
      <c r="O21" s="52"/>
      <c r="P21" s="52"/>
      <c r="Q21" s="52"/>
      <c r="R21" s="52"/>
    </row>
    <row r="22" spans="1:18" s="4" customFormat="1" x14ac:dyDescent="0.15">
      <c r="C22" s="108"/>
      <c r="D22" s="108"/>
      <c r="E22" s="8">
        <f>E21/J21</f>
        <v>0.2</v>
      </c>
      <c r="F22" s="8">
        <f>F21/J21</f>
        <v>0.2</v>
      </c>
      <c r="G22" s="8">
        <f>G21/J21</f>
        <v>0.2</v>
      </c>
      <c r="H22" s="8">
        <f>H21/J21</f>
        <v>0.2</v>
      </c>
      <c r="I22" s="8">
        <f>I21/J21</f>
        <v>0.2</v>
      </c>
      <c r="J22" s="8">
        <v>1</v>
      </c>
      <c r="N22" s="52"/>
      <c r="O22" s="52"/>
      <c r="P22" s="52"/>
      <c r="Q22" s="52"/>
      <c r="R22" s="52"/>
    </row>
    <row r="23" spans="1:18" s="4" customFormat="1" x14ac:dyDescent="0.15">
      <c r="E23" s="10"/>
      <c r="F23" s="10"/>
      <c r="G23" s="10"/>
      <c r="H23" s="10"/>
      <c r="I23" s="10"/>
      <c r="J23" s="10"/>
      <c r="N23" s="52"/>
      <c r="O23" s="52"/>
      <c r="P23" s="52"/>
      <c r="Q23" s="52"/>
      <c r="R23" s="52"/>
    </row>
    <row r="24" spans="1:18" s="4" customFormat="1" ht="18.75" customHeight="1" x14ac:dyDescent="0.15">
      <c r="E24" s="10"/>
      <c r="F24" s="10"/>
      <c r="G24" s="10"/>
      <c r="H24" s="10"/>
      <c r="I24" s="10"/>
      <c r="J24" s="10"/>
      <c r="N24" s="52"/>
      <c r="O24" s="52"/>
      <c r="P24" s="52"/>
      <c r="Q24" s="52"/>
      <c r="R24" s="52"/>
    </row>
    <row r="25" spans="1:18" ht="29.25" customHeight="1" x14ac:dyDescent="0.15">
      <c r="A25" s="88" t="s">
        <v>12</v>
      </c>
      <c r="B25" s="88"/>
      <c r="C25" s="88"/>
    </row>
    <row r="26" spans="1:18" ht="17.45" customHeight="1" x14ac:dyDescent="0.15">
      <c r="A26" s="16" t="s">
        <v>13</v>
      </c>
      <c r="B26" s="88" t="s">
        <v>150</v>
      </c>
      <c r="C26" s="88"/>
      <c r="D26" s="88"/>
      <c r="E26" s="88"/>
      <c r="F26" s="88"/>
      <c r="G26" s="88"/>
      <c r="H26" s="88"/>
      <c r="I26" s="88"/>
      <c r="J26" s="88"/>
      <c r="K26" s="88"/>
      <c r="L26" s="88"/>
      <c r="M26" s="89"/>
    </row>
    <row r="27" spans="1:18" ht="13.5" customHeight="1" x14ac:dyDescent="0.15">
      <c r="A27" s="16"/>
      <c r="B27" s="16"/>
      <c r="C27" s="16"/>
      <c r="D27" s="16"/>
      <c r="E27" s="16"/>
      <c r="F27" s="16"/>
      <c r="G27" s="16"/>
      <c r="H27" s="16"/>
      <c r="I27" s="16"/>
      <c r="J27" s="16"/>
      <c r="K27" s="16"/>
      <c r="L27" s="16"/>
      <c r="M27" s="23"/>
    </row>
    <row r="28" spans="1:18" ht="17.45" customHeight="1" x14ac:dyDescent="0.15">
      <c r="B28" s="85" t="s">
        <v>164</v>
      </c>
      <c r="C28" s="85"/>
      <c r="D28" s="85"/>
      <c r="E28" s="85"/>
      <c r="F28" s="85"/>
      <c r="G28" s="85"/>
      <c r="H28" s="85"/>
      <c r="I28" s="85"/>
      <c r="J28" s="85"/>
      <c r="K28" s="85"/>
      <c r="L28" s="85"/>
      <c r="M28" s="85"/>
    </row>
    <row r="29" spans="1:18" ht="13.5" customHeight="1" x14ac:dyDescent="0.15">
      <c r="B29" s="25"/>
      <c r="C29" s="25"/>
      <c r="D29" s="25"/>
      <c r="E29" s="25"/>
      <c r="F29" s="25"/>
      <c r="G29" s="25"/>
      <c r="H29" s="25"/>
      <c r="I29" s="25"/>
      <c r="J29" s="25"/>
      <c r="K29" s="25"/>
      <c r="L29" s="25"/>
      <c r="M29" s="25"/>
    </row>
    <row r="30" spans="1:18" ht="13.5" customHeight="1" x14ac:dyDescent="0.15">
      <c r="B30" s="2"/>
      <c r="C30" s="69" t="s">
        <v>10</v>
      </c>
      <c r="D30" s="70"/>
      <c r="E30" s="71"/>
      <c r="F30" s="22" t="s">
        <v>2</v>
      </c>
      <c r="G30" s="22" t="s">
        <v>3</v>
      </c>
      <c r="J30" s="1"/>
      <c r="P30" s="50"/>
    </row>
    <row r="31" spans="1:18" ht="20.100000000000001" customHeight="1" x14ac:dyDescent="0.15">
      <c r="B31" s="6"/>
      <c r="C31" s="78" t="s">
        <v>28</v>
      </c>
      <c r="D31" s="79"/>
      <c r="E31" s="80"/>
      <c r="F31" s="7">
        <v>40</v>
      </c>
      <c r="G31" s="8">
        <f>F31/$F$36</f>
        <v>0.08</v>
      </c>
      <c r="J31" s="1"/>
      <c r="P31" s="53"/>
    </row>
    <row r="32" spans="1:18" ht="20.100000000000001" customHeight="1" x14ac:dyDescent="0.15">
      <c r="B32" s="6"/>
      <c r="C32" s="78" t="s">
        <v>29</v>
      </c>
      <c r="D32" s="79"/>
      <c r="E32" s="80"/>
      <c r="F32" s="7">
        <v>262</v>
      </c>
      <c r="G32" s="8">
        <f>F32/$F$36</f>
        <v>0.52400000000000002</v>
      </c>
      <c r="J32" s="1"/>
      <c r="P32" s="53"/>
    </row>
    <row r="33" spans="1:16" ht="20.100000000000001" customHeight="1" x14ac:dyDescent="0.15">
      <c r="B33" s="6"/>
      <c r="C33" s="78" t="s">
        <v>30</v>
      </c>
      <c r="D33" s="79"/>
      <c r="E33" s="80"/>
      <c r="F33" s="7">
        <v>72</v>
      </c>
      <c r="G33" s="8">
        <f>F33/$F$36</f>
        <v>0.14399999999999999</v>
      </c>
      <c r="J33" s="1"/>
      <c r="P33" s="53"/>
    </row>
    <row r="34" spans="1:16" ht="20.100000000000001" customHeight="1" x14ac:dyDescent="0.15">
      <c r="B34" s="6"/>
      <c r="C34" s="78" t="s">
        <v>31</v>
      </c>
      <c r="D34" s="79"/>
      <c r="E34" s="80"/>
      <c r="F34" s="7">
        <v>14</v>
      </c>
      <c r="G34" s="8">
        <f>F34/$F$36</f>
        <v>2.8000000000000001E-2</v>
      </c>
      <c r="J34" s="1"/>
      <c r="P34" s="53"/>
    </row>
    <row r="35" spans="1:16" ht="20.100000000000001" customHeight="1" x14ac:dyDescent="0.15">
      <c r="B35" s="6"/>
      <c r="C35" s="78" t="s">
        <v>58</v>
      </c>
      <c r="D35" s="79"/>
      <c r="E35" s="80"/>
      <c r="F35" s="7">
        <v>112</v>
      </c>
      <c r="G35" s="8">
        <f>F35/$F$36</f>
        <v>0.224</v>
      </c>
      <c r="J35" s="1"/>
      <c r="P35" s="53"/>
    </row>
    <row r="36" spans="1:16" x14ac:dyDescent="0.15">
      <c r="B36" s="6"/>
      <c r="C36" s="78" t="s">
        <v>11</v>
      </c>
      <c r="D36" s="79"/>
      <c r="E36" s="80"/>
      <c r="F36" s="7">
        <f>SUM(F31:F35)</f>
        <v>500</v>
      </c>
      <c r="G36" s="8">
        <v>1</v>
      </c>
      <c r="J36" s="1"/>
      <c r="P36" s="53"/>
    </row>
    <row r="37" spans="1:16" x14ac:dyDescent="0.15">
      <c r="B37" s="6"/>
      <c r="C37" s="2"/>
      <c r="D37" s="2"/>
      <c r="E37" s="2"/>
      <c r="F37" s="2"/>
      <c r="G37" s="2"/>
      <c r="H37" s="2"/>
    </row>
    <row r="38" spans="1:16" ht="142.5" customHeight="1" x14ac:dyDescent="0.15"/>
    <row r="39" spans="1:16" ht="18.75" customHeight="1" x14ac:dyDescent="0.15"/>
    <row r="40" spans="1:16" ht="18.75" customHeight="1" x14ac:dyDescent="0.15"/>
    <row r="41" spans="1:16" ht="75.75" customHeight="1" x14ac:dyDescent="0.15">
      <c r="A41" s="16" t="s">
        <v>14</v>
      </c>
      <c r="B41" s="91" t="s">
        <v>151</v>
      </c>
      <c r="C41" s="91"/>
      <c r="D41" s="91"/>
      <c r="E41" s="91"/>
      <c r="F41" s="91"/>
      <c r="G41" s="91"/>
      <c r="H41" s="91"/>
      <c r="I41" s="91"/>
      <c r="J41" s="91"/>
      <c r="K41" s="91"/>
      <c r="L41" s="91"/>
      <c r="M41" s="91"/>
    </row>
    <row r="42" spans="1:16" ht="35.1" customHeight="1" x14ac:dyDescent="0.15">
      <c r="B42" s="84" t="s">
        <v>165</v>
      </c>
      <c r="C42" s="84"/>
      <c r="D42" s="84"/>
      <c r="E42" s="84"/>
      <c r="F42" s="84"/>
      <c r="G42" s="84"/>
      <c r="H42" s="84"/>
      <c r="I42" s="84"/>
      <c r="J42" s="84"/>
      <c r="K42" s="84"/>
      <c r="L42" s="84"/>
      <c r="M42" s="84"/>
    </row>
    <row r="43" spans="1:16" ht="13.5" customHeight="1" x14ac:dyDescent="0.15">
      <c r="B43" s="6"/>
      <c r="C43" s="6"/>
      <c r="D43" s="6"/>
      <c r="E43" s="6"/>
      <c r="F43" s="6"/>
      <c r="G43" s="6"/>
      <c r="H43" s="6"/>
    </row>
    <row r="44" spans="1:16" ht="15.75" customHeight="1" x14ac:dyDescent="0.15">
      <c r="B44" s="6"/>
      <c r="C44" s="69" t="s">
        <v>18</v>
      </c>
      <c r="D44" s="70"/>
      <c r="E44" s="70"/>
      <c r="F44" s="22" t="s">
        <v>2</v>
      </c>
      <c r="G44" s="22" t="s">
        <v>3</v>
      </c>
      <c r="H44" s="2"/>
      <c r="I44" s="2"/>
      <c r="J44" s="2"/>
    </row>
    <row r="45" spans="1:16" ht="18.75" customHeight="1" x14ac:dyDescent="0.15">
      <c r="B45" s="6"/>
      <c r="C45" s="92" t="s">
        <v>60</v>
      </c>
      <c r="D45" s="93"/>
      <c r="E45" s="93"/>
      <c r="F45" s="7">
        <v>54</v>
      </c>
      <c r="G45" s="8">
        <f>F45/$F$49</f>
        <v>0.108</v>
      </c>
      <c r="H45" s="28"/>
      <c r="I45" s="4"/>
      <c r="J45" s="10"/>
      <c r="O45" s="52"/>
      <c r="P45" s="53"/>
    </row>
    <row r="46" spans="1:16" ht="20.100000000000001" customHeight="1" x14ac:dyDescent="0.15">
      <c r="B46" s="6"/>
      <c r="C46" s="92" t="s">
        <v>61</v>
      </c>
      <c r="D46" s="93"/>
      <c r="E46" s="93"/>
      <c r="F46" s="7">
        <v>177</v>
      </c>
      <c r="G46" s="8">
        <f t="shared" ref="G46:G48" si="0">F46/$F$49</f>
        <v>0.35399999999999998</v>
      </c>
      <c r="H46" s="28"/>
      <c r="I46" s="4"/>
      <c r="J46" s="10"/>
      <c r="O46" s="52"/>
      <c r="P46" s="53"/>
    </row>
    <row r="47" spans="1:16" ht="20.100000000000001" customHeight="1" x14ac:dyDescent="0.15">
      <c r="B47" s="6"/>
      <c r="C47" s="92" t="s">
        <v>62</v>
      </c>
      <c r="D47" s="93"/>
      <c r="E47" s="93"/>
      <c r="F47" s="7">
        <v>204</v>
      </c>
      <c r="G47" s="8">
        <f t="shared" si="0"/>
        <v>0.40799999999999997</v>
      </c>
      <c r="H47" s="28"/>
      <c r="I47" s="4"/>
      <c r="J47" s="10"/>
      <c r="O47" s="52"/>
      <c r="P47" s="53"/>
    </row>
    <row r="48" spans="1:16" ht="20.100000000000001" customHeight="1" x14ac:dyDescent="0.15">
      <c r="B48" s="6"/>
      <c r="C48" s="92" t="s">
        <v>63</v>
      </c>
      <c r="D48" s="93"/>
      <c r="E48" s="93"/>
      <c r="F48" s="7">
        <v>65</v>
      </c>
      <c r="G48" s="8">
        <f t="shared" si="0"/>
        <v>0.13</v>
      </c>
      <c r="H48" s="28"/>
      <c r="I48" s="4"/>
      <c r="J48" s="10"/>
      <c r="O48" s="52"/>
      <c r="P48" s="53"/>
    </row>
    <row r="49" spans="1:18" x14ac:dyDescent="0.15">
      <c r="B49" s="6"/>
      <c r="C49" s="92" t="s">
        <v>1</v>
      </c>
      <c r="D49" s="93"/>
      <c r="E49" s="93"/>
      <c r="F49" s="7">
        <f>SUM(F45:F48)</f>
        <v>500</v>
      </c>
      <c r="G49" s="8">
        <v>1</v>
      </c>
      <c r="H49" s="9"/>
      <c r="I49" s="4"/>
      <c r="J49" s="10"/>
      <c r="O49" s="52"/>
      <c r="P49" s="53"/>
    </row>
    <row r="50" spans="1:18" x14ac:dyDescent="0.15">
      <c r="B50" s="6"/>
      <c r="C50" s="9"/>
      <c r="D50" s="9"/>
      <c r="E50" s="9"/>
      <c r="F50" s="9"/>
      <c r="G50" s="9"/>
      <c r="H50" s="9"/>
      <c r="I50" s="4"/>
      <c r="J50" s="10"/>
    </row>
    <row r="51" spans="1:18" ht="142.5" customHeight="1" x14ac:dyDescent="0.15">
      <c r="B51" s="6"/>
      <c r="C51" s="9"/>
      <c r="D51" s="9"/>
      <c r="E51" s="9"/>
      <c r="F51" s="9"/>
      <c r="G51" s="9"/>
      <c r="H51" s="9"/>
      <c r="I51" s="4"/>
      <c r="J51" s="10"/>
    </row>
    <row r="52" spans="1:18" ht="18.75" customHeight="1" x14ac:dyDescent="0.15">
      <c r="B52" s="6"/>
      <c r="C52" s="9"/>
      <c r="D52" s="9"/>
      <c r="E52" s="9"/>
      <c r="F52" s="9"/>
      <c r="G52" s="9"/>
      <c r="H52" s="9"/>
      <c r="I52" s="4"/>
      <c r="J52" s="10"/>
    </row>
    <row r="53" spans="1:18" ht="18.75" customHeight="1" x14ac:dyDescent="0.15">
      <c r="B53" s="6"/>
      <c r="C53" s="9"/>
      <c r="D53" s="9"/>
      <c r="E53" s="9"/>
      <c r="F53" s="9"/>
      <c r="G53" s="9"/>
      <c r="H53" s="9"/>
      <c r="I53" s="4"/>
      <c r="J53" s="10"/>
    </row>
    <row r="54" spans="1:18" x14ac:dyDescent="0.15">
      <c r="A54" s="16" t="s">
        <v>15</v>
      </c>
      <c r="B54" s="91" t="s">
        <v>152</v>
      </c>
      <c r="C54" s="91"/>
      <c r="D54" s="91"/>
      <c r="E54" s="91"/>
      <c r="F54" s="91"/>
      <c r="G54" s="91"/>
      <c r="H54" s="91"/>
      <c r="I54" s="88"/>
      <c r="J54" s="88"/>
      <c r="K54" s="89"/>
      <c r="L54" s="89"/>
      <c r="M54" s="89"/>
    </row>
    <row r="55" spans="1:18" s="36" customFormat="1" x14ac:dyDescent="0.15">
      <c r="A55" s="33"/>
      <c r="B55" s="34"/>
      <c r="C55" s="34"/>
      <c r="D55" s="34"/>
      <c r="E55" s="34"/>
      <c r="F55" s="34"/>
      <c r="G55" s="34"/>
      <c r="H55" s="34"/>
      <c r="I55" s="33"/>
      <c r="J55" s="33"/>
      <c r="K55" s="35"/>
      <c r="L55" s="35"/>
      <c r="M55" s="35"/>
      <c r="N55" s="49"/>
      <c r="O55" s="49"/>
      <c r="P55" s="49"/>
      <c r="Q55" s="49"/>
      <c r="R55" s="49"/>
    </row>
    <row r="56" spans="1:18" ht="45" customHeight="1" x14ac:dyDescent="0.15">
      <c r="A56" s="3"/>
      <c r="B56" s="84" t="s">
        <v>166</v>
      </c>
      <c r="C56" s="86"/>
      <c r="D56" s="86"/>
      <c r="E56" s="86"/>
      <c r="F56" s="86"/>
      <c r="G56" s="86"/>
      <c r="H56" s="86"/>
      <c r="I56" s="86"/>
      <c r="J56" s="86"/>
      <c r="K56" s="86"/>
      <c r="L56" s="86"/>
      <c r="M56" s="86"/>
    </row>
    <row r="57" spans="1:18" x14ac:dyDescent="0.15">
      <c r="B57" s="2"/>
      <c r="C57" s="69" t="s">
        <v>18</v>
      </c>
      <c r="D57" s="70"/>
      <c r="E57" s="70"/>
      <c r="F57" s="70"/>
      <c r="G57" s="22" t="s">
        <v>2</v>
      </c>
      <c r="H57" s="22" t="s">
        <v>3</v>
      </c>
      <c r="I57" s="2"/>
      <c r="J57" s="2"/>
    </row>
    <row r="58" spans="1:18" ht="18.75" customHeight="1" x14ac:dyDescent="0.15">
      <c r="B58" s="11"/>
      <c r="C58" s="72" t="s">
        <v>67</v>
      </c>
      <c r="D58" s="73"/>
      <c r="E58" s="73"/>
      <c r="F58" s="73"/>
      <c r="G58" s="7">
        <v>124</v>
      </c>
      <c r="H58" s="8">
        <f>G58/$G$63</f>
        <v>0.248</v>
      </c>
      <c r="I58" s="10"/>
      <c r="J58" s="10"/>
      <c r="P58" s="53"/>
    </row>
    <row r="59" spans="1:18" ht="18.75" customHeight="1" x14ac:dyDescent="0.15">
      <c r="C59" s="72" t="s">
        <v>68</v>
      </c>
      <c r="D59" s="73"/>
      <c r="E59" s="73"/>
      <c r="F59" s="73"/>
      <c r="G59" s="7">
        <v>83</v>
      </c>
      <c r="H59" s="8">
        <f>G59/$G$63</f>
        <v>0.16600000000000001</v>
      </c>
      <c r="I59" s="10"/>
      <c r="J59" s="10"/>
      <c r="P59" s="53"/>
    </row>
    <row r="60" spans="1:18" ht="18.75" customHeight="1" x14ac:dyDescent="0.15">
      <c r="C60" s="72" t="s">
        <v>69</v>
      </c>
      <c r="D60" s="73"/>
      <c r="E60" s="73"/>
      <c r="F60" s="73"/>
      <c r="G60" s="7">
        <v>78</v>
      </c>
      <c r="H60" s="8">
        <f t="shared" ref="H60:H62" si="1">G60/$G$63</f>
        <v>0.156</v>
      </c>
      <c r="I60" s="10"/>
      <c r="J60" s="10"/>
      <c r="P60" s="53"/>
    </row>
    <row r="61" spans="1:18" ht="18.75" customHeight="1" x14ac:dyDescent="0.15">
      <c r="C61" s="72" t="s">
        <v>70</v>
      </c>
      <c r="D61" s="73"/>
      <c r="E61" s="73"/>
      <c r="F61" s="73"/>
      <c r="G61" s="7">
        <v>103</v>
      </c>
      <c r="H61" s="8">
        <f>G61/$G$63</f>
        <v>0.20599999999999999</v>
      </c>
      <c r="I61" s="10"/>
      <c r="J61" s="10"/>
      <c r="P61" s="53"/>
    </row>
    <row r="62" spans="1:18" ht="18.75" customHeight="1" x14ac:dyDescent="0.15">
      <c r="C62" s="72" t="s">
        <v>59</v>
      </c>
      <c r="D62" s="73"/>
      <c r="E62" s="73"/>
      <c r="F62" s="73"/>
      <c r="G62" s="7">
        <v>112</v>
      </c>
      <c r="H62" s="8">
        <f t="shared" si="1"/>
        <v>0.224</v>
      </c>
      <c r="I62" s="10"/>
      <c r="J62" s="10"/>
      <c r="P62" s="53"/>
    </row>
    <row r="63" spans="1:18" ht="18.75" customHeight="1" x14ac:dyDescent="0.15">
      <c r="C63" s="92" t="s">
        <v>1</v>
      </c>
      <c r="D63" s="93"/>
      <c r="E63" s="93"/>
      <c r="F63" s="93"/>
      <c r="G63" s="7">
        <f>SUM(G58:G62)</f>
        <v>500</v>
      </c>
      <c r="H63" s="8">
        <v>1</v>
      </c>
      <c r="I63" s="10"/>
      <c r="J63" s="10"/>
      <c r="O63" s="52"/>
      <c r="P63" s="53"/>
    </row>
    <row r="64" spans="1:18" ht="18" customHeight="1" x14ac:dyDescent="0.15">
      <c r="C64" s="2"/>
      <c r="D64" s="2"/>
      <c r="E64" s="2"/>
      <c r="F64" s="2"/>
      <c r="G64" s="2"/>
      <c r="H64" s="2"/>
      <c r="J64" s="1"/>
    </row>
    <row r="65" spans="1:16" ht="174.95" customHeight="1" x14ac:dyDescent="0.15">
      <c r="C65" s="2"/>
      <c r="D65" s="2"/>
      <c r="E65" s="2"/>
      <c r="F65" s="2"/>
      <c r="G65" s="2"/>
      <c r="H65" s="2"/>
      <c r="J65" s="1"/>
    </row>
    <row r="66" spans="1:16" ht="20.100000000000001" customHeight="1" x14ac:dyDescent="0.15">
      <c r="C66" s="2"/>
      <c r="D66" s="2"/>
      <c r="E66" s="2"/>
      <c r="F66" s="2"/>
      <c r="G66" s="2"/>
      <c r="H66" s="2"/>
      <c r="J66" s="1"/>
    </row>
    <row r="67" spans="1:16" ht="20.100000000000001" customHeight="1" x14ac:dyDescent="0.15">
      <c r="C67" s="2"/>
      <c r="D67" s="2"/>
      <c r="E67" s="2"/>
      <c r="F67" s="2"/>
      <c r="G67" s="2"/>
      <c r="H67" s="2"/>
      <c r="J67" s="1"/>
    </row>
    <row r="68" spans="1:16" ht="45" customHeight="1" x14ac:dyDescent="0.15">
      <c r="A68" s="16" t="s">
        <v>16</v>
      </c>
      <c r="B68" s="88" t="s">
        <v>153</v>
      </c>
      <c r="C68" s="88"/>
      <c r="D68" s="88"/>
      <c r="E68" s="88"/>
      <c r="F68" s="88"/>
      <c r="G68" s="88"/>
      <c r="H68" s="88"/>
      <c r="I68" s="88"/>
      <c r="J68" s="88"/>
      <c r="K68" s="88"/>
      <c r="L68" s="88"/>
      <c r="M68" s="89"/>
    </row>
    <row r="69" spans="1:16" ht="34.5" customHeight="1" x14ac:dyDescent="0.15">
      <c r="B69" s="85" t="s">
        <v>167</v>
      </c>
      <c r="C69" s="85"/>
      <c r="D69" s="85"/>
      <c r="E69" s="85"/>
      <c r="F69" s="85"/>
      <c r="G69" s="85"/>
      <c r="H69" s="85"/>
      <c r="I69" s="85"/>
      <c r="J69" s="85"/>
      <c r="K69" s="85"/>
      <c r="L69" s="85"/>
      <c r="M69" s="85"/>
    </row>
    <row r="70" spans="1:16" ht="13.5" customHeight="1" x14ac:dyDescent="0.15">
      <c r="B70" s="25"/>
      <c r="C70" s="25"/>
      <c r="D70" s="25"/>
      <c r="E70" s="25"/>
      <c r="F70" s="25"/>
      <c r="G70" s="25"/>
      <c r="H70" s="25"/>
      <c r="I70" s="25"/>
      <c r="J70" s="25"/>
      <c r="K70" s="25"/>
      <c r="L70" s="25"/>
      <c r="M70" s="25"/>
    </row>
    <row r="71" spans="1:16" x14ac:dyDescent="0.15">
      <c r="B71" s="2"/>
      <c r="C71" s="69" t="s">
        <v>18</v>
      </c>
      <c r="D71" s="70"/>
      <c r="E71" s="70"/>
      <c r="F71" s="70"/>
      <c r="G71" s="71"/>
      <c r="H71" s="47" t="s">
        <v>149</v>
      </c>
      <c r="I71" s="47" t="s">
        <v>3</v>
      </c>
      <c r="J71" s="2"/>
    </row>
    <row r="72" spans="1:16" ht="18.75" customHeight="1" x14ac:dyDescent="0.15">
      <c r="B72" s="6"/>
      <c r="C72" s="72" t="s">
        <v>32</v>
      </c>
      <c r="D72" s="73"/>
      <c r="E72" s="73"/>
      <c r="F72" s="73"/>
      <c r="G72" s="74"/>
      <c r="H72" s="12">
        <v>32</v>
      </c>
      <c r="I72" s="41">
        <v>8.3000000000000004E-2</v>
      </c>
      <c r="J72" s="10"/>
      <c r="P72" s="53"/>
    </row>
    <row r="73" spans="1:16" ht="18.75" customHeight="1" x14ac:dyDescent="0.15">
      <c r="B73" s="6"/>
      <c r="C73" s="72" t="s">
        <v>33</v>
      </c>
      <c r="D73" s="73"/>
      <c r="E73" s="73"/>
      <c r="F73" s="73"/>
      <c r="G73" s="74"/>
      <c r="H73" s="12">
        <v>19</v>
      </c>
      <c r="I73" s="41">
        <f>H73/$H$77</f>
        <v>4.8969072164948453E-2</v>
      </c>
      <c r="J73" s="10"/>
      <c r="P73" s="53"/>
    </row>
    <row r="74" spans="1:16" ht="18.75" customHeight="1" x14ac:dyDescent="0.15">
      <c r="B74" s="6"/>
      <c r="C74" s="72" t="s">
        <v>71</v>
      </c>
      <c r="D74" s="73"/>
      <c r="E74" s="73"/>
      <c r="F74" s="73"/>
      <c r="G74" s="74"/>
      <c r="H74" s="12">
        <v>25</v>
      </c>
      <c r="I74" s="41">
        <f t="shared" ref="I74:I76" si="2">H74/$H$77</f>
        <v>6.4432989690721643E-2</v>
      </c>
      <c r="J74" s="10"/>
      <c r="P74" s="53"/>
    </row>
    <row r="75" spans="1:16" ht="18.75" customHeight="1" x14ac:dyDescent="0.15">
      <c r="B75" s="6"/>
      <c r="C75" s="75" t="s">
        <v>72</v>
      </c>
      <c r="D75" s="76"/>
      <c r="E75" s="76"/>
      <c r="F75" s="76"/>
      <c r="G75" s="77"/>
      <c r="H75" s="29">
        <v>18</v>
      </c>
      <c r="I75" s="41">
        <f t="shared" si="2"/>
        <v>4.6391752577319589E-2</v>
      </c>
      <c r="J75" s="10"/>
      <c r="O75" s="54"/>
      <c r="P75" s="53"/>
    </row>
    <row r="76" spans="1:16" ht="18.75" customHeight="1" x14ac:dyDescent="0.15">
      <c r="B76" s="6"/>
      <c r="C76" s="75" t="s">
        <v>34</v>
      </c>
      <c r="D76" s="76"/>
      <c r="E76" s="76"/>
      <c r="F76" s="76"/>
      <c r="G76" s="77"/>
      <c r="H76" s="29">
        <v>294</v>
      </c>
      <c r="I76" s="41">
        <f t="shared" si="2"/>
        <v>0.75773195876288657</v>
      </c>
      <c r="J76" s="10"/>
      <c r="O76" s="54"/>
      <c r="P76" s="53"/>
    </row>
    <row r="77" spans="1:16" ht="18.75" customHeight="1" x14ac:dyDescent="0.15">
      <c r="B77" s="6"/>
      <c r="C77" s="78" t="s">
        <v>1</v>
      </c>
      <c r="D77" s="79"/>
      <c r="E77" s="79"/>
      <c r="F77" s="79"/>
      <c r="G77" s="80"/>
      <c r="H77" s="12">
        <f>SUM(H72:H76)</f>
        <v>388</v>
      </c>
      <c r="I77" s="40">
        <f>SUM(I72:I76)</f>
        <v>1.0005257731958763</v>
      </c>
      <c r="J77" s="10"/>
      <c r="P77" s="53"/>
    </row>
    <row r="78" spans="1:16" ht="13.5" customHeight="1" x14ac:dyDescent="0.15">
      <c r="B78" s="6"/>
      <c r="C78" s="2"/>
      <c r="D78" s="2"/>
      <c r="E78" s="2"/>
      <c r="F78" s="2"/>
      <c r="G78" s="2"/>
      <c r="I78" s="10"/>
      <c r="J78" s="10"/>
      <c r="P78" s="53"/>
    </row>
    <row r="79" spans="1:16" ht="172.5" customHeight="1" x14ac:dyDescent="0.15">
      <c r="B79" s="6"/>
      <c r="C79" s="2"/>
      <c r="D79" s="2"/>
      <c r="E79" s="2"/>
      <c r="F79" s="2"/>
      <c r="G79" s="2"/>
      <c r="I79" s="10"/>
      <c r="J79" s="10"/>
      <c r="P79" s="53"/>
    </row>
    <row r="80" spans="1:16" ht="20.100000000000001" customHeight="1" x14ac:dyDescent="0.15">
      <c r="B80" s="6"/>
      <c r="C80" s="2"/>
      <c r="D80" s="2"/>
      <c r="E80" s="2"/>
      <c r="F80" s="2"/>
      <c r="G80" s="2"/>
      <c r="I80" s="10"/>
      <c r="J80" s="10"/>
      <c r="P80" s="53"/>
    </row>
    <row r="81" spans="1:16" ht="20.100000000000001" customHeight="1" x14ac:dyDescent="0.15">
      <c r="B81" s="6"/>
      <c r="C81" s="2"/>
      <c r="D81" s="2"/>
      <c r="E81" s="2"/>
      <c r="F81" s="2"/>
      <c r="G81" s="2"/>
      <c r="I81" s="10"/>
      <c r="J81" s="10"/>
      <c r="P81" s="53"/>
    </row>
    <row r="82" spans="1:16" ht="45" customHeight="1" x14ac:dyDescent="0.15">
      <c r="A82" s="16" t="s">
        <v>17</v>
      </c>
      <c r="B82" s="91" t="s">
        <v>73</v>
      </c>
      <c r="C82" s="91"/>
      <c r="D82" s="91"/>
      <c r="E82" s="91"/>
      <c r="F82" s="91"/>
      <c r="G82" s="91"/>
      <c r="H82" s="91"/>
      <c r="I82" s="88"/>
      <c r="J82" s="88"/>
      <c r="K82" s="88"/>
      <c r="L82" s="88"/>
      <c r="M82" s="89"/>
    </row>
    <row r="83" spans="1:16" ht="17.45" customHeight="1" x14ac:dyDescent="0.15">
      <c r="A83" s="3"/>
      <c r="B83" s="84" t="s">
        <v>75</v>
      </c>
      <c r="C83" s="85"/>
      <c r="D83" s="85"/>
      <c r="E83" s="85"/>
      <c r="F83" s="85"/>
      <c r="G83" s="85"/>
      <c r="H83" s="85"/>
      <c r="I83" s="85"/>
      <c r="J83" s="85"/>
      <c r="K83" s="85"/>
      <c r="L83" s="85"/>
      <c r="M83" s="86"/>
    </row>
    <row r="84" spans="1:16" ht="15" customHeight="1" x14ac:dyDescent="0.15">
      <c r="A84" s="3"/>
      <c r="B84" s="26"/>
      <c r="C84" s="25"/>
      <c r="D84" s="25"/>
      <c r="E84" s="25"/>
      <c r="F84" s="25"/>
      <c r="G84" s="25"/>
      <c r="H84" s="25"/>
      <c r="I84" s="25"/>
      <c r="J84" s="25"/>
      <c r="K84" s="25"/>
      <c r="L84" s="25"/>
      <c r="M84" s="27"/>
    </row>
    <row r="85" spans="1:16" x14ac:dyDescent="0.15">
      <c r="B85" s="2"/>
      <c r="C85" s="69" t="s">
        <v>18</v>
      </c>
      <c r="D85" s="70"/>
      <c r="E85" s="70"/>
      <c r="F85" s="70"/>
      <c r="G85" s="70"/>
      <c r="H85" s="71"/>
      <c r="I85" s="22" t="s">
        <v>2</v>
      </c>
      <c r="J85" s="22" t="s">
        <v>3</v>
      </c>
    </row>
    <row r="86" spans="1:16" ht="18.75" customHeight="1" x14ac:dyDescent="0.15">
      <c r="C86" s="81" t="s">
        <v>35</v>
      </c>
      <c r="D86" s="82"/>
      <c r="E86" s="82"/>
      <c r="F86" s="82"/>
      <c r="G86" s="82"/>
      <c r="H86" s="83"/>
      <c r="I86" s="7">
        <v>134</v>
      </c>
      <c r="J86" s="8">
        <f t="shared" ref="J86:J98" si="3">I86/356</f>
        <v>0.37640449438202245</v>
      </c>
      <c r="O86" s="52"/>
      <c r="P86" s="53"/>
    </row>
    <row r="87" spans="1:16" ht="18.75" customHeight="1" x14ac:dyDescent="0.15">
      <c r="C87" s="81" t="s">
        <v>36</v>
      </c>
      <c r="D87" s="82"/>
      <c r="E87" s="82"/>
      <c r="F87" s="82"/>
      <c r="G87" s="82"/>
      <c r="H87" s="83"/>
      <c r="I87" s="7">
        <v>71</v>
      </c>
      <c r="J87" s="8">
        <f t="shared" si="3"/>
        <v>0.199438202247191</v>
      </c>
      <c r="O87" s="52"/>
      <c r="P87" s="53"/>
    </row>
    <row r="88" spans="1:16" ht="18.75" customHeight="1" x14ac:dyDescent="0.15">
      <c r="C88" s="72" t="s">
        <v>37</v>
      </c>
      <c r="D88" s="73"/>
      <c r="E88" s="73"/>
      <c r="F88" s="73"/>
      <c r="G88" s="73"/>
      <c r="H88" s="74"/>
      <c r="I88" s="7">
        <v>26</v>
      </c>
      <c r="J88" s="8">
        <f t="shared" si="3"/>
        <v>7.3033707865168537E-2</v>
      </c>
      <c r="O88" s="52"/>
      <c r="P88" s="53"/>
    </row>
    <row r="89" spans="1:16" ht="18.75" customHeight="1" x14ac:dyDescent="0.15">
      <c r="C89" s="81" t="s">
        <v>42</v>
      </c>
      <c r="D89" s="82"/>
      <c r="E89" s="82"/>
      <c r="F89" s="82"/>
      <c r="G89" s="82"/>
      <c r="H89" s="83"/>
      <c r="I89" s="7">
        <v>68</v>
      </c>
      <c r="J89" s="8">
        <f t="shared" si="3"/>
        <v>0.19101123595505617</v>
      </c>
      <c r="O89" s="52"/>
      <c r="P89" s="53"/>
    </row>
    <row r="90" spans="1:16" ht="18.75" customHeight="1" x14ac:dyDescent="0.15">
      <c r="C90" s="81" t="s">
        <v>38</v>
      </c>
      <c r="D90" s="82"/>
      <c r="E90" s="82"/>
      <c r="F90" s="82"/>
      <c r="G90" s="82"/>
      <c r="H90" s="83"/>
      <c r="I90" s="7">
        <v>74</v>
      </c>
      <c r="J90" s="8">
        <f t="shared" si="3"/>
        <v>0.20786516853932585</v>
      </c>
      <c r="O90" s="52"/>
      <c r="P90" s="53"/>
    </row>
    <row r="91" spans="1:16" ht="18.75" customHeight="1" x14ac:dyDescent="0.15">
      <c r="C91" s="81" t="s">
        <v>43</v>
      </c>
      <c r="D91" s="82"/>
      <c r="E91" s="82"/>
      <c r="F91" s="82"/>
      <c r="G91" s="82"/>
      <c r="H91" s="83"/>
      <c r="I91" s="7">
        <v>11</v>
      </c>
      <c r="J91" s="8">
        <f t="shared" si="3"/>
        <v>3.0898876404494381E-2</v>
      </c>
      <c r="O91" s="52"/>
      <c r="P91" s="53"/>
    </row>
    <row r="92" spans="1:16" ht="18.75" customHeight="1" x14ac:dyDescent="0.15">
      <c r="C92" s="81" t="s">
        <v>44</v>
      </c>
      <c r="D92" s="82"/>
      <c r="E92" s="82"/>
      <c r="F92" s="82"/>
      <c r="G92" s="82"/>
      <c r="H92" s="83"/>
      <c r="I92" s="7">
        <v>75</v>
      </c>
      <c r="J92" s="8">
        <f t="shared" si="3"/>
        <v>0.21067415730337077</v>
      </c>
      <c r="O92" s="52"/>
      <c r="P92" s="53"/>
    </row>
    <row r="93" spans="1:16" ht="18.75" customHeight="1" x14ac:dyDescent="0.15">
      <c r="C93" s="81" t="s">
        <v>45</v>
      </c>
      <c r="D93" s="82"/>
      <c r="E93" s="82"/>
      <c r="F93" s="82"/>
      <c r="G93" s="82"/>
      <c r="H93" s="83"/>
      <c r="I93" s="7">
        <v>48</v>
      </c>
      <c r="J93" s="8">
        <f t="shared" si="3"/>
        <v>0.1348314606741573</v>
      </c>
      <c r="O93" s="52"/>
      <c r="P93" s="53"/>
    </row>
    <row r="94" spans="1:16" ht="18.75" customHeight="1" x14ac:dyDescent="0.15">
      <c r="C94" s="81" t="s">
        <v>46</v>
      </c>
      <c r="D94" s="82"/>
      <c r="E94" s="82"/>
      <c r="F94" s="82"/>
      <c r="G94" s="82"/>
      <c r="H94" s="83"/>
      <c r="I94" s="7">
        <v>11</v>
      </c>
      <c r="J94" s="8">
        <f t="shared" si="3"/>
        <v>3.0898876404494381E-2</v>
      </c>
      <c r="O94" s="52"/>
      <c r="P94" s="53"/>
    </row>
    <row r="95" spans="1:16" ht="18.75" customHeight="1" x14ac:dyDescent="0.15">
      <c r="C95" s="81" t="s">
        <v>47</v>
      </c>
      <c r="D95" s="82"/>
      <c r="E95" s="82"/>
      <c r="F95" s="82"/>
      <c r="G95" s="82"/>
      <c r="H95" s="83"/>
      <c r="I95" s="7">
        <v>97</v>
      </c>
      <c r="J95" s="8">
        <f t="shared" si="3"/>
        <v>0.27247191011235955</v>
      </c>
      <c r="O95" s="52"/>
      <c r="P95" s="53"/>
    </row>
    <row r="96" spans="1:16" ht="18.75" customHeight="1" x14ac:dyDescent="0.15">
      <c r="C96" s="81" t="s">
        <v>74</v>
      </c>
      <c r="D96" s="82"/>
      <c r="E96" s="82"/>
      <c r="F96" s="82"/>
      <c r="G96" s="82"/>
      <c r="H96" s="83"/>
      <c r="I96" s="7">
        <v>80</v>
      </c>
      <c r="J96" s="8">
        <f t="shared" si="3"/>
        <v>0.2247191011235955</v>
      </c>
      <c r="O96" s="52"/>
      <c r="P96" s="53"/>
    </row>
    <row r="97" spans="1:18" ht="18.75" customHeight="1" x14ac:dyDescent="0.15">
      <c r="C97" s="81" t="s">
        <v>54</v>
      </c>
      <c r="D97" s="82"/>
      <c r="E97" s="82"/>
      <c r="F97" s="82"/>
      <c r="G97" s="82"/>
      <c r="H97" s="83"/>
      <c r="I97" s="7">
        <v>4</v>
      </c>
      <c r="J97" s="8">
        <f t="shared" si="3"/>
        <v>1.1235955056179775E-2</v>
      </c>
      <c r="O97" s="52"/>
      <c r="P97" s="53"/>
    </row>
    <row r="98" spans="1:18" ht="18.75" customHeight="1" x14ac:dyDescent="0.15">
      <c r="C98" s="81" t="s">
        <v>55</v>
      </c>
      <c r="D98" s="82"/>
      <c r="E98" s="82"/>
      <c r="F98" s="82"/>
      <c r="G98" s="82"/>
      <c r="H98" s="83"/>
      <c r="I98" s="7">
        <v>44</v>
      </c>
      <c r="J98" s="8">
        <f t="shared" si="3"/>
        <v>0.12359550561797752</v>
      </c>
      <c r="O98" s="52"/>
      <c r="P98" s="53"/>
    </row>
    <row r="99" spans="1:18" s="48" customFormat="1" ht="18.75" customHeight="1" x14ac:dyDescent="0.15">
      <c r="C99" s="59"/>
      <c r="D99" s="59"/>
      <c r="E99" s="59"/>
      <c r="F99" s="59"/>
      <c r="G99" s="59"/>
      <c r="H99" s="59"/>
      <c r="I99" s="60"/>
      <c r="J99" s="61"/>
      <c r="N99" s="49"/>
      <c r="O99" s="52"/>
      <c r="P99" s="53"/>
      <c r="Q99" s="49"/>
      <c r="R99" s="49"/>
    </row>
    <row r="100" spans="1:18" s="48" customFormat="1" ht="18.75" customHeight="1" x14ac:dyDescent="0.15">
      <c r="C100" s="68" t="s">
        <v>180</v>
      </c>
      <c r="D100" s="59"/>
      <c r="E100" s="59"/>
      <c r="F100" s="59"/>
      <c r="G100" s="59"/>
      <c r="H100" s="59"/>
      <c r="I100" s="60"/>
      <c r="J100" s="61"/>
      <c r="N100" s="49"/>
      <c r="O100" s="52"/>
      <c r="P100" s="53"/>
      <c r="Q100" s="49"/>
      <c r="R100" s="49"/>
    </row>
    <row r="101" spans="1:18" x14ac:dyDescent="0.15">
      <c r="C101" s="9"/>
      <c r="D101" s="9"/>
      <c r="E101" s="9"/>
      <c r="F101" s="9"/>
      <c r="G101" s="9"/>
      <c r="H101" s="9"/>
      <c r="I101" s="4"/>
      <c r="J101" s="10"/>
    </row>
    <row r="102" spans="1:18" ht="200.1" customHeight="1" x14ac:dyDescent="0.15">
      <c r="C102" s="2"/>
      <c r="D102" s="2"/>
      <c r="E102" s="2"/>
      <c r="F102" s="2"/>
      <c r="G102" s="2"/>
      <c r="H102" s="2"/>
    </row>
    <row r="103" spans="1:18" ht="20.100000000000001" customHeight="1" x14ac:dyDescent="0.15"/>
    <row r="104" spans="1:18" ht="20.100000000000001" customHeight="1" x14ac:dyDescent="0.15"/>
    <row r="105" spans="1:18" ht="30" customHeight="1" x14ac:dyDescent="0.15">
      <c r="A105" s="16" t="s">
        <v>56</v>
      </c>
      <c r="B105" s="91" t="s">
        <v>76</v>
      </c>
      <c r="C105" s="91"/>
      <c r="D105" s="91"/>
      <c r="E105" s="91"/>
      <c r="F105" s="91"/>
      <c r="G105" s="91"/>
      <c r="H105" s="91"/>
      <c r="I105" s="88"/>
      <c r="J105" s="88"/>
      <c r="K105" s="88"/>
      <c r="L105" s="88"/>
      <c r="M105" s="89"/>
    </row>
    <row r="106" spans="1:18" ht="17.45" customHeight="1" x14ac:dyDescent="0.15">
      <c r="A106" s="3"/>
      <c r="B106" s="84" t="s">
        <v>147</v>
      </c>
      <c r="C106" s="85"/>
      <c r="D106" s="85"/>
      <c r="E106" s="85"/>
      <c r="F106" s="85"/>
      <c r="G106" s="85"/>
      <c r="H106" s="85"/>
      <c r="I106" s="85"/>
      <c r="J106" s="85"/>
      <c r="K106" s="85"/>
      <c r="L106" s="85"/>
      <c r="M106" s="86"/>
    </row>
    <row r="107" spans="1:18" ht="13.5" customHeight="1" x14ac:dyDescent="0.15">
      <c r="A107" s="3"/>
      <c r="B107" s="26"/>
      <c r="C107" s="25"/>
      <c r="D107" s="25"/>
      <c r="E107" s="25"/>
      <c r="F107" s="25"/>
      <c r="G107" s="25"/>
      <c r="H107" s="25"/>
      <c r="I107" s="25"/>
      <c r="J107" s="25"/>
      <c r="K107" s="25"/>
      <c r="L107" s="25"/>
      <c r="M107" s="27"/>
    </row>
    <row r="108" spans="1:18" x14ac:dyDescent="0.15">
      <c r="B108" s="2"/>
      <c r="C108" s="69" t="s">
        <v>18</v>
      </c>
      <c r="D108" s="70"/>
      <c r="E108" s="70"/>
      <c r="F108" s="70"/>
      <c r="G108" s="70"/>
      <c r="H108" s="70"/>
      <c r="I108" s="71"/>
      <c r="J108" s="22" t="s">
        <v>2</v>
      </c>
      <c r="K108" s="22" t="s">
        <v>3</v>
      </c>
      <c r="P108" s="50"/>
    </row>
    <row r="109" spans="1:18" ht="18.75" customHeight="1" x14ac:dyDescent="0.15">
      <c r="C109" s="72" t="s">
        <v>77</v>
      </c>
      <c r="D109" s="73"/>
      <c r="E109" s="73"/>
      <c r="F109" s="73"/>
      <c r="G109" s="73"/>
      <c r="H109" s="73"/>
      <c r="I109" s="74"/>
      <c r="J109" s="7">
        <v>311</v>
      </c>
      <c r="K109" s="8">
        <f t="shared" ref="K109:K115" si="4">J109/388</f>
        <v>0.80154639175257736</v>
      </c>
      <c r="P109" s="55"/>
    </row>
    <row r="110" spans="1:18" ht="18.75" customHeight="1" x14ac:dyDescent="0.15">
      <c r="C110" s="72" t="s">
        <v>78</v>
      </c>
      <c r="D110" s="73"/>
      <c r="E110" s="73"/>
      <c r="F110" s="73"/>
      <c r="G110" s="73"/>
      <c r="H110" s="73"/>
      <c r="I110" s="74"/>
      <c r="J110" s="7">
        <v>16</v>
      </c>
      <c r="K110" s="8">
        <f t="shared" si="4"/>
        <v>4.1237113402061855E-2</v>
      </c>
      <c r="P110" s="55"/>
    </row>
    <row r="111" spans="1:18" ht="18.75" customHeight="1" x14ac:dyDescent="0.15">
      <c r="C111" s="72" t="s">
        <v>79</v>
      </c>
      <c r="D111" s="73"/>
      <c r="E111" s="73"/>
      <c r="F111" s="73"/>
      <c r="G111" s="73"/>
      <c r="H111" s="73"/>
      <c r="I111" s="74"/>
      <c r="J111" s="7">
        <v>14</v>
      </c>
      <c r="K111" s="8">
        <f t="shared" si="4"/>
        <v>3.608247422680412E-2</v>
      </c>
      <c r="P111" s="55"/>
    </row>
    <row r="112" spans="1:18" ht="18.75" customHeight="1" x14ac:dyDescent="0.15">
      <c r="C112" s="72" t="s">
        <v>80</v>
      </c>
      <c r="D112" s="73"/>
      <c r="E112" s="73"/>
      <c r="F112" s="73"/>
      <c r="G112" s="73"/>
      <c r="H112" s="73"/>
      <c r="I112" s="74"/>
      <c r="J112" s="7">
        <v>6</v>
      </c>
      <c r="K112" s="8">
        <f t="shared" si="4"/>
        <v>1.5463917525773196E-2</v>
      </c>
      <c r="P112" s="55"/>
    </row>
    <row r="113" spans="1:16" ht="18.75" customHeight="1" x14ac:dyDescent="0.15">
      <c r="C113" s="72" t="s">
        <v>81</v>
      </c>
      <c r="D113" s="73"/>
      <c r="E113" s="73"/>
      <c r="F113" s="73"/>
      <c r="G113" s="73"/>
      <c r="H113" s="73"/>
      <c r="I113" s="74"/>
      <c r="J113" s="7">
        <v>15</v>
      </c>
      <c r="K113" s="8">
        <f t="shared" si="4"/>
        <v>3.8659793814432991E-2</v>
      </c>
      <c r="P113" s="55"/>
    </row>
    <row r="114" spans="1:16" ht="18.75" customHeight="1" x14ac:dyDescent="0.15">
      <c r="C114" s="72" t="s">
        <v>82</v>
      </c>
      <c r="D114" s="73"/>
      <c r="E114" s="73"/>
      <c r="F114" s="73"/>
      <c r="G114" s="73"/>
      <c r="H114" s="73"/>
      <c r="I114" s="74"/>
      <c r="J114" s="7">
        <v>8</v>
      </c>
      <c r="K114" s="8">
        <f t="shared" si="4"/>
        <v>2.0618556701030927E-2</v>
      </c>
      <c r="P114" s="55"/>
    </row>
    <row r="115" spans="1:16" ht="18.75" customHeight="1" x14ac:dyDescent="0.15">
      <c r="C115" s="72" t="s">
        <v>83</v>
      </c>
      <c r="D115" s="73"/>
      <c r="E115" s="73"/>
      <c r="F115" s="73"/>
      <c r="G115" s="73"/>
      <c r="H115" s="73"/>
      <c r="I115" s="74"/>
      <c r="J115" s="7">
        <v>8</v>
      </c>
      <c r="K115" s="8">
        <f t="shared" si="4"/>
        <v>2.0618556701030927E-2</v>
      </c>
      <c r="P115" s="55"/>
    </row>
    <row r="116" spans="1:16" ht="18.75" customHeight="1" x14ac:dyDescent="0.15">
      <c r="C116" s="72" t="s">
        <v>84</v>
      </c>
      <c r="D116" s="73"/>
      <c r="E116" s="73"/>
      <c r="F116" s="73"/>
      <c r="G116" s="73"/>
      <c r="H116" s="73"/>
      <c r="I116" s="74"/>
      <c r="J116" s="7">
        <v>23</v>
      </c>
      <c r="K116" s="8">
        <f>J116/388</f>
        <v>5.9278350515463915E-2</v>
      </c>
      <c r="P116" s="55"/>
    </row>
    <row r="117" spans="1:16" x14ac:dyDescent="0.15">
      <c r="C117" s="9"/>
      <c r="D117" s="9"/>
      <c r="E117" s="9"/>
      <c r="F117" s="9"/>
      <c r="G117" s="9"/>
      <c r="H117" s="9"/>
      <c r="I117" s="4"/>
      <c r="J117" s="10"/>
    </row>
    <row r="118" spans="1:16" ht="174.95" customHeight="1" x14ac:dyDescent="0.15">
      <c r="C118" s="2"/>
      <c r="D118" s="2"/>
      <c r="E118" s="2"/>
      <c r="F118" s="2"/>
      <c r="G118" s="2"/>
      <c r="H118" s="2"/>
    </row>
    <row r="119" spans="1:16" ht="20.100000000000001" customHeight="1" x14ac:dyDescent="0.15">
      <c r="B119" s="6"/>
      <c r="C119" s="6"/>
      <c r="D119" s="6"/>
      <c r="E119" s="6"/>
      <c r="F119" s="6"/>
      <c r="G119" s="6"/>
      <c r="H119" s="6"/>
    </row>
    <row r="120" spans="1:16" ht="18.75" customHeight="1" x14ac:dyDescent="0.15">
      <c r="B120" s="6"/>
      <c r="C120" s="6"/>
      <c r="D120" s="6"/>
      <c r="E120" s="6"/>
      <c r="F120" s="6"/>
      <c r="G120" s="6"/>
    </row>
    <row r="121" spans="1:16" ht="45" customHeight="1" x14ac:dyDescent="0.15">
      <c r="A121" s="16" t="s">
        <v>57</v>
      </c>
      <c r="B121" s="91" t="s">
        <v>85</v>
      </c>
      <c r="C121" s="91"/>
      <c r="D121" s="91"/>
      <c r="E121" s="91"/>
      <c r="F121" s="91"/>
      <c r="G121" s="91"/>
      <c r="H121" s="91"/>
      <c r="I121" s="88"/>
      <c r="J121" s="88"/>
      <c r="K121" s="89"/>
      <c r="L121" s="89"/>
      <c r="M121" s="89"/>
    </row>
    <row r="122" spans="1:16" ht="39.950000000000003" customHeight="1" x14ac:dyDescent="0.15">
      <c r="A122" s="3"/>
      <c r="B122" s="84" t="s">
        <v>168</v>
      </c>
      <c r="C122" s="86"/>
      <c r="D122" s="86"/>
      <c r="E122" s="86"/>
      <c r="F122" s="86"/>
      <c r="G122" s="86"/>
      <c r="H122" s="86"/>
      <c r="I122" s="86"/>
      <c r="J122" s="86"/>
      <c r="K122" s="86"/>
      <c r="L122" s="86"/>
      <c r="M122" s="86"/>
    </row>
    <row r="124" spans="1:16" x14ac:dyDescent="0.15">
      <c r="B124" s="2"/>
      <c r="C124" s="69" t="s">
        <v>18</v>
      </c>
      <c r="D124" s="70"/>
      <c r="E124" s="70"/>
      <c r="F124" s="70"/>
      <c r="G124" s="70"/>
      <c r="H124" s="70"/>
      <c r="I124" s="71"/>
      <c r="J124" s="47" t="s">
        <v>2</v>
      </c>
      <c r="K124" s="47" t="s">
        <v>3</v>
      </c>
      <c r="O124" s="50"/>
      <c r="P124" s="50"/>
    </row>
    <row r="125" spans="1:16" ht="54.95" customHeight="1" x14ac:dyDescent="0.15">
      <c r="B125" s="11"/>
      <c r="C125" s="72" t="s">
        <v>86</v>
      </c>
      <c r="D125" s="73"/>
      <c r="E125" s="73"/>
      <c r="F125" s="73"/>
      <c r="G125" s="73"/>
      <c r="H125" s="73"/>
      <c r="I125" s="74"/>
      <c r="J125" s="46">
        <v>207</v>
      </c>
      <c r="K125" s="8">
        <f t="shared" ref="K125:K133" si="5">J125/388</f>
        <v>0.53350515463917525</v>
      </c>
      <c r="O125" s="52"/>
      <c r="P125" s="55"/>
    </row>
    <row r="126" spans="1:16" ht="18.75" customHeight="1" x14ac:dyDescent="0.15">
      <c r="C126" s="72" t="s">
        <v>87</v>
      </c>
      <c r="D126" s="73"/>
      <c r="E126" s="73"/>
      <c r="F126" s="73"/>
      <c r="G126" s="73"/>
      <c r="H126" s="73"/>
      <c r="I126" s="74"/>
      <c r="J126" s="46">
        <v>80</v>
      </c>
      <c r="K126" s="8">
        <f t="shared" si="5"/>
        <v>0.20618556701030927</v>
      </c>
      <c r="O126" s="52"/>
      <c r="P126" s="55"/>
    </row>
    <row r="127" spans="1:16" ht="18.75" customHeight="1" x14ac:dyDescent="0.15">
      <c r="C127" s="72" t="s">
        <v>88</v>
      </c>
      <c r="D127" s="73"/>
      <c r="E127" s="73"/>
      <c r="F127" s="73"/>
      <c r="G127" s="73"/>
      <c r="H127" s="73"/>
      <c r="I127" s="74"/>
      <c r="J127" s="46">
        <v>57</v>
      </c>
      <c r="K127" s="8">
        <f t="shared" si="5"/>
        <v>0.14690721649484537</v>
      </c>
      <c r="O127" s="52"/>
      <c r="P127" s="55"/>
    </row>
    <row r="128" spans="1:16" ht="35.1" customHeight="1" x14ac:dyDescent="0.15">
      <c r="C128" s="72" t="s">
        <v>89</v>
      </c>
      <c r="D128" s="73"/>
      <c r="E128" s="73"/>
      <c r="F128" s="73"/>
      <c r="G128" s="73"/>
      <c r="H128" s="73"/>
      <c r="I128" s="74"/>
      <c r="J128" s="46">
        <v>7</v>
      </c>
      <c r="K128" s="8">
        <f t="shared" si="5"/>
        <v>1.804123711340206E-2</v>
      </c>
      <c r="O128" s="52"/>
      <c r="P128" s="55"/>
    </row>
    <row r="129" spans="1:16" ht="35.1" customHeight="1" x14ac:dyDescent="0.15">
      <c r="C129" s="72" t="s">
        <v>90</v>
      </c>
      <c r="D129" s="73"/>
      <c r="E129" s="73"/>
      <c r="F129" s="73"/>
      <c r="G129" s="73"/>
      <c r="H129" s="73"/>
      <c r="I129" s="74"/>
      <c r="J129" s="46">
        <v>14</v>
      </c>
      <c r="K129" s="8">
        <f t="shared" si="5"/>
        <v>3.608247422680412E-2</v>
      </c>
      <c r="O129" s="52"/>
      <c r="P129" s="55"/>
    </row>
    <row r="130" spans="1:16" ht="35.1" customHeight="1" x14ac:dyDescent="0.15">
      <c r="C130" s="72" t="s">
        <v>91</v>
      </c>
      <c r="D130" s="73"/>
      <c r="E130" s="73"/>
      <c r="F130" s="73"/>
      <c r="G130" s="73"/>
      <c r="H130" s="73"/>
      <c r="I130" s="74"/>
      <c r="J130" s="46">
        <v>6</v>
      </c>
      <c r="K130" s="8">
        <f t="shared" si="5"/>
        <v>1.5463917525773196E-2</v>
      </c>
      <c r="O130" s="52"/>
      <c r="P130" s="55"/>
    </row>
    <row r="131" spans="1:16" ht="35.1" customHeight="1" x14ac:dyDescent="0.15">
      <c r="C131" s="72" t="s">
        <v>92</v>
      </c>
      <c r="D131" s="73"/>
      <c r="E131" s="73"/>
      <c r="F131" s="73"/>
      <c r="G131" s="73"/>
      <c r="H131" s="73"/>
      <c r="I131" s="74"/>
      <c r="J131" s="46">
        <v>8</v>
      </c>
      <c r="K131" s="8">
        <f t="shared" si="5"/>
        <v>2.0618556701030927E-2</v>
      </c>
      <c r="O131" s="52"/>
      <c r="P131" s="55"/>
    </row>
    <row r="132" spans="1:16" ht="18.75" customHeight="1" x14ac:dyDescent="0.15">
      <c r="C132" s="72" t="s">
        <v>93</v>
      </c>
      <c r="D132" s="73"/>
      <c r="E132" s="73"/>
      <c r="F132" s="73"/>
      <c r="G132" s="73"/>
      <c r="H132" s="73"/>
      <c r="I132" s="74"/>
      <c r="J132" s="46">
        <v>15</v>
      </c>
      <c r="K132" s="8">
        <f t="shared" si="5"/>
        <v>3.8659793814432991E-2</v>
      </c>
      <c r="O132" s="52"/>
      <c r="P132" s="55"/>
    </row>
    <row r="133" spans="1:16" ht="18.75" customHeight="1" x14ac:dyDescent="0.15">
      <c r="C133" s="72" t="s">
        <v>94</v>
      </c>
      <c r="D133" s="73"/>
      <c r="E133" s="73"/>
      <c r="F133" s="73"/>
      <c r="G133" s="73"/>
      <c r="H133" s="73"/>
      <c r="I133" s="74"/>
      <c r="J133" s="46">
        <v>15</v>
      </c>
      <c r="K133" s="8">
        <f t="shared" si="5"/>
        <v>3.8659793814432991E-2</v>
      </c>
      <c r="O133" s="52"/>
      <c r="P133" s="55"/>
    </row>
    <row r="134" spans="1:16" ht="18.75" customHeight="1" x14ac:dyDescent="0.15">
      <c r="C134" s="72" t="s">
        <v>95</v>
      </c>
      <c r="D134" s="73"/>
      <c r="E134" s="73"/>
      <c r="F134" s="73"/>
      <c r="G134" s="73"/>
      <c r="H134" s="73"/>
      <c r="I134" s="74"/>
      <c r="J134" s="46">
        <v>20</v>
      </c>
      <c r="K134" s="8">
        <f>J134/388</f>
        <v>5.1546391752577317E-2</v>
      </c>
      <c r="O134" s="52"/>
      <c r="P134" s="55"/>
    </row>
    <row r="135" spans="1:16" ht="18.75" customHeight="1" x14ac:dyDescent="0.15">
      <c r="C135" s="72" t="s">
        <v>174</v>
      </c>
      <c r="D135" s="73"/>
      <c r="E135" s="73"/>
      <c r="F135" s="73"/>
      <c r="G135" s="73"/>
      <c r="H135" s="73"/>
      <c r="I135" s="74"/>
      <c r="J135" s="46">
        <v>51</v>
      </c>
      <c r="K135" s="8">
        <f t="shared" ref="K135" si="6">J135/388</f>
        <v>0.13144329896907217</v>
      </c>
      <c r="O135" s="52"/>
      <c r="P135" s="55"/>
    </row>
    <row r="136" spans="1:16" ht="13.5" customHeight="1" x14ac:dyDescent="0.15">
      <c r="C136" s="2"/>
      <c r="D136" s="2"/>
      <c r="E136" s="2"/>
      <c r="F136" s="2"/>
      <c r="G136" s="2"/>
      <c r="H136" s="2"/>
      <c r="J136" s="1"/>
    </row>
    <row r="137" spans="1:16" ht="200.1" customHeight="1" x14ac:dyDescent="0.15">
      <c r="C137" s="2"/>
      <c r="D137" s="2"/>
      <c r="E137" s="2"/>
      <c r="F137" s="2"/>
      <c r="G137" s="2"/>
      <c r="H137" s="2"/>
      <c r="J137" s="1"/>
    </row>
    <row r="138" spans="1:16" ht="20.100000000000001" customHeight="1" x14ac:dyDescent="0.15">
      <c r="C138" s="2"/>
      <c r="D138" s="2"/>
      <c r="E138" s="2"/>
      <c r="F138" s="2"/>
      <c r="G138" s="2"/>
      <c r="H138" s="2"/>
      <c r="J138" s="1"/>
    </row>
    <row r="139" spans="1:16" ht="20.100000000000001" customHeight="1" x14ac:dyDescent="0.15">
      <c r="C139" s="2"/>
      <c r="D139" s="2"/>
      <c r="E139" s="2"/>
      <c r="F139" s="2"/>
      <c r="G139" s="2"/>
      <c r="H139" s="2"/>
      <c r="J139" s="1"/>
    </row>
    <row r="140" spans="1:16" ht="50.1" customHeight="1" x14ac:dyDescent="0.15">
      <c r="A140" s="16" t="s">
        <v>39</v>
      </c>
      <c r="B140" s="88" t="s">
        <v>96</v>
      </c>
      <c r="C140" s="88"/>
      <c r="D140" s="88"/>
      <c r="E140" s="88"/>
      <c r="F140" s="88"/>
      <c r="G140" s="88"/>
      <c r="H140" s="88"/>
      <c r="I140" s="88"/>
      <c r="J140" s="88"/>
      <c r="K140" s="89"/>
      <c r="L140" s="89"/>
      <c r="M140" s="89"/>
    </row>
    <row r="141" spans="1:16" ht="46.5" customHeight="1" x14ac:dyDescent="0.15">
      <c r="A141" s="3"/>
      <c r="B141" s="85" t="s">
        <v>169</v>
      </c>
      <c r="C141" s="85"/>
      <c r="D141" s="85"/>
      <c r="E141" s="85"/>
      <c r="F141" s="85"/>
      <c r="G141" s="85"/>
      <c r="H141" s="85"/>
      <c r="I141" s="85"/>
      <c r="J141" s="85"/>
      <c r="K141" s="86"/>
      <c r="L141" s="86"/>
      <c r="M141" s="86"/>
    </row>
    <row r="142" spans="1:16" ht="13.5" customHeight="1" x14ac:dyDescent="0.15">
      <c r="A142" s="3"/>
      <c r="B142" s="25"/>
      <c r="C142" s="25"/>
      <c r="D142" s="25"/>
      <c r="E142" s="25"/>
      <c r="F142" s="25"/>
      <c r="G142" s="25"/>
      <c r="H142" s="25"/>
      <c r="I142" s="25"/>
      <c r="J142" s="25"/>
      <c r="K142" s="27"/>
      <c r="L142" s="27"/>
      <c r="M142" s="27"/>
    </row>
    <row r="143" spans="1:16" x14ac:dyDescent="0.15">
      <c r="B143" s="2"/>
      <c r="C143" s="69" t="s">
        <v>10</v>
      </c>
      <c r="D143" s="70"/>
      <c r="E143" s="70"/>
      <c r="F143" s="70"/>
      <c r="G143" s="71"/>
      <c r="H143" s="22" t="s">
        <v>2</v>
      </c>
      <c r="I143" s="22" t="s">
        <v>3</v>
      </c>
      <c r="J143" s="2"/>
    </row>
    <row r="144" spans="1:16" ht="18.75" customHeight="1" x14ac:dyDescent="0.15">
      <c r="B144" s="11"/>
      <c r="C144" s="72" t="s">
        <v>97</v>
      </c>
      <c r="D144" s="73"/>
      <c r="E144" s="73"/>
      <c r="F144" s="73"/>
      <c r="G144" s="74"/>
      <c r="H144" s="7">
        <v>196</v>
      </c>
      <c r="I144" s="8">
        <f t="shared" ref="I144:I154" si="7">H144/500</f>
        <v>0.39200000000000002</v>
      </c>
      <c r="J144" s="10"/>
    </row>
    <row r="145" spans="1:18" ht="18.75" customHeight="1" x14ac:dyDescent="0.15">
      <c r="C145" s="72" t="s">
        <v>98</v>
      </c>
      <c r="D145" s="73"/>
      <c r="E145" s="73"/>
      <c r="F145" s="73"/>
      <c r="G145" s="74"/>
      <c r="H145" s="7">
        <v>70</v>
      </c>
      <c r="I145" s="8">
        <f t="shared" si="7"/>
        <v>0.14000000000000001</v>
      </c>
      <c r="J145" s="10"/>
    </row>
    <row r="146" spans="1:18" ht="18.75" customHeight="1" x14ac:dyDescent="0.15">
      <c r="C146" s="72" t="s">
        <v>99</v>
      </c>
      <c r="D146" s="73"/>
      <c r="E146" s="73"/>
      <c r="F146" s="73"/>
      <c r="G146" s="74"/>
      <c r="H146" s="7">
        <v>164</v>
      </c>
      <c r="I146" s="8">
        <f t="shared" si="7"/>
        <v>0.32800000000000001</v>
      </c>
      <c r="J146" s="10"/>
    </row>
    <row r="147" spans="1:18" ht="18.75" customHeight="1" x14ac:dyDescent="0.15">
      <c r="C147" s="72" t="s">
        <v>100</v>
      </c>
      <c r="D147" s="73"/>
      <c r="E147" s="73"/>
      <c r="F147" s="73"/>
      <c r="G147" s="74"/>
      <c r="H147" s="7">
        <v>134</v>
      </c>
      <c r="I147" s="8">
        <f t="shared" si="7"/>
        <v>0.26800000000000002</v>
      </c>
      <c r="J147" s="10"/>
    </row>
    <row r="148" spans="1:18" ht="18.75" customHeight="1" x14ac:dyDescent="0.15">
      <c r="C148" s="72" t="s">
        <v>101</v>
      </c>
      <c r="D148" s="73"/>
      <c r="E148" s="73"/>
      <c r="F148" s="73"/>
      <c r="G148" s="74"/>
      <c r="H148" s="7">
        <v>74</v>
      </c>
      <c r="I148" s="8">
        <f t="shared" si="7"/>
        <v>0.14799999999999999</v>
      </c>
      <c r="J148" s="10"/>
    </row>
    <row r="149" spans="1:18" ht="18.75" customHeight="1" x14ac:dyDescent="0.15">
      <c r="C149" s="72" t="s">
        <v>102</v>
      </c>
      <c r="D149" s="73"/>
      <c r="E149" s="73"/>
      <c r="F149" s="73"/>
      <c r="G149" s="74"/>
      <c r="H149" s="7">
        <v>9</v>
      </c>
      <c r="I149" s="8">
        <f t="shared" si="7"/>
        <v>1.7999999999999999E-2</v>
      </c>
      <c r="J149" s="10"/>
    </row>
    <row r="150" spans="1:18" ht="18.75" customHeight="1" x14ac:dyDescent="0.15">
      <c r="C150" s="72" t="s">
        <v>103</v>
      </c>
      <c r="D150" s="73"/>
      <c r="E150" s="73"/>
      <c r="F150" s="73"/>
      <c r="G150" s="74"/>
      <c r="H150" s="7">
        <v>10</v>
      </c>
      <c r="I150" s="8">
        <f t="shared" si="7"/>
        <v>0.02</v>
      </c>
      <c r="J150" s="10"/>
    </row>
    <row r="151" spans="1:18" ht="18.75" customHeight="1" x14ac:dyDescent="0.15">
      <c r="C151" s="72" t="s">
        <v>104</v>
      </c>
      <c r="D151" s="73"/>
      <c r="E151" s="73"/>
      <c r="F151" s="73"/>
      <c r="G151" s="74"/>
      <c r="H151" s="7">
        <v>51</v>
      </c>
      <c r="I151" s="8">
        <f t="shared" si="7"/>
        <v>0.10199999999999999</v>
      </c>
      <c r="J151" s="10"/>
    </row>
    <row r="152" spans="1:18" ht="18.75" customHeight="1" x14ac:dyDescent="0.15">
      <c r="C152" s="72" t="s">
        <v>105</v>
      </c>
      <c r="D152" s="73"/>
      <c r="E152" s="73"/>
      <c r="F152" s="73"/>
      <c r="G152" s="74"/>
      <c r="H152" s="7">
        <v>6</v>
      </c>
      <c r="I152" s="8">
        <f t="shared" si="7"/>
        <v>1.2E-2</v>
      </c>
      <c r="J152" s="10"/>
    </row>
    <row r="153" spans="1:18" ht="18.75" customHeight="1" x14ac:dyDescent="0.15">
      <c r="C153" s="72" t="s">
        <v>106</v>
      </c>
      <c r="D153" s="73"/>
      <c r="E153" s="73"/>
      <c r="F153" s="73"/>
      <c r="G153" s="74"/>
      <c r="H153" s="7">
        <v>104</v>
      </c>
      <c r="I153" s="8">
        <f t="shared" si="7"/>
        <v>0.20799999999999999</v>
      </c>
      <c r="J153" s="10"/>
    </row>
    <row r="154" spans="1:18" ht="18.75" customHeight="1" x14ac:dyDescent="0.15">
      <c r="C154" s="72" t="s">
        <v>107</v>
      </c>
      <c r="D154" s="73"/>
      <c r="E154" s="73"/>
      <c r="F154" s="73"/>
      <c r="G154" s="74"/>
      <c r="H154" s="7">
        <v>116</v>
      </c>
      <c r="I154" s="8">
        <f t="shared" si="7"/>
        <v>0.23200000000000001</v>
      </c>
      <c r="J154" s="10"/>
    </row>
    <row r="155" spans="1:18" x14ac:dyDescent="0.15">
      <c r="C155" s="2"/>
      <c r="D155" s="2"/>
      <c r="E155" s="2"/>
      <c r="F155" s="2"/>
      <c r="G155" s="2"/>
      <c r="H155" s="2"/>
    </row>
    <row r="156" spans="1:18" ht="198.75" customHeight="1" x14ac:dyDescent="0.15">
      <c r="C156" s="2"/>
      <c r="D156" s="2"/>
      <c r="E156" s="2"/>
      <c r="F156" s="2"/>
      <c r="G156" s="2"/>
      <c r="H156" s="2"/>
    </row>
    <row r="157" spans="1:18" ht="20.100000000000001" customHeight="1" x14ac:dyDescent="0.15">
      <c r="C157" s="2"/>
      <c r="D157" s="2"/>
      <c r="E157" s="2"/>
      <c r="F157" s="2"/>
      <c r="G157" s="2"/>
      <c r="H157" s="2"/>
    </row>
    <row r="158" spans="1:18" ht="20.100000000000001" customHeight="1" x14ac:dyDescent="0.15">
      <c r="J158" s="1"/>
    </row>
    <row r="159" spans="1:18" s="3" customFormat="1" ht="53.25" customHeight="1" x14ac:dyDescent="0.15">
      <c r="A159" s="16" t="s">
        <v>40</v>
      </c>
      <c r="B159" s="88" t="s">
        <v>154</v>
      </c>
      <c r="C159" s="88"/>
      <c r="D159" s="88"/>
      <c r="E159" s="88"/>
      <c r="F159" s="88"/>
      <c r="G159" s="88"/>
      <c r="H159" s="88"/>
      <c r="I159" s="88"/>
      <c r="J159" s="88"/>
      <c r="K159" s="88"/>
      <c r="L159" s="88"/>
      <c r="M159" s="88"/>
      <c r="N159" s="56"/>
      <c r="O159" s="56"/>
      <c r="P159" s="56"/>
      <c r="Q159" s="56"/>
      <c r="R159" s="56"/>
    </row>
    <row r="160" spans="1:18" s="3" customFormat="1" ht="13.5" customHeight="1" x14ac:dyDescent="0.15">
      <c r="A160" s="16"/>
      <c r="B160" s="16"/>
      <c r="C160" s="16"/>
      <c r="D160" s="16"/>
      <c r="E160" s="16"/>
      <c r="F160" s="16"/>
      <c r="G160" s="16"/>
      <c r="H160" s="16"/>
      <c r="I160" s="16"/>
      <c r="J160" s="16"/>
      <c r="K160" s="16"/>
      <c r="L160" s="16"/>
      <c r="M160" s="16"/>
      <c r="N160" s="56"/>
      <c r="O160" s="56"/>
      <c r="P160" s="56"/>
      <c r="Q160" s="56"/>
      <c r="R160" s="56"/>
    </row>
    <row r="161" spans="1:18" s="3" customFormat="1" ht="35.1" customHeight="1" x14ac:dyDescent="0.15">
      <c r="B161" s="85" t="s">
        <v>170</v>
      </c>
      <c r="C161" s="85"/>
      <c r="D161" s="85"/>
      <c r="E161" s="85"/>
      <c r="F161" s="85"/>
      <c r="G161" s="85"/>
      <c r="H161" s="85"/>
      <c r="I161" s="85"/>
      <c r="J161" s="85"/>
      <c r="K161" s="85"/>
      <c r="L161" s="85"/>
      <c r="M161" s="85"/>
      <c r="N161" s="56"/>
      <c r="O161" s="56"/>
      <c r="P161" s="56"/>
      <c r="Q161" s="56"/>
      <c r="R161" s="56"/>
    </row>
    <row r="162" spans="1:18" s="3" customFormat="1" ht="13.5" customHeight="1" x14ac:dyDescent="0.15">
      <c r="B162" s="25"/>
      <c r="C162" s="25"/>
      <c r="D162" s="25"/>
      <c r="E162" s="25"/>
      <c r="F162" s="25"/>
      <c r="G162" s="25"/>
      <c r="H162" s="25"/>
      <c r="I162" s="25"/>
      <c r="J162" s="25"/>
      <c r="K162" s="25"/>
      <c r="L162" s="25"/>
      <c r="M162" s="25"/>
      <c r="N162" s="56"/>
      <c r="O162" s="49"/>
      <c r="P162" s="49"/>
      <c r="Q162" s="56"/>
      <c r="R162" s="56"/>
    </row>
    <row r="163" spans="1:18" ht="15.75" customHeight="1" x14ac:dyDescent="0.15">
      <c r="B163" s="2"/>
      <c r="C163" s="69" t="s">
        <v>10</v>
      </c>
      <c r="D163" s="70"/>
      <c r="E163" s="70"/>
      <c r="F163" s="22" t="s">
        <v>2</v>
      </c>
      <c r="G163" s="22" t="s">
        <v>3</v>
      </c>
      <c r="H163" s="2"/>
      <c r="I163" s="2"/>
      <c r="J163" s="2"/>
      <c r="O163" s="52"/>
      <c r="P163" s="53"/>
    </row>
    <row r="164" spans="1:18" ht="18.75" customHeight="1" x14ac:dyDescent="0.15">
      <c r="C164" s="78" t="s">
        <v>64</v>
      </c>
      <c r="D164" s="79"/>
      <c r="E164" s="79"/>
      <c r="F164" s="12">
        <v>74</v>
      </c>
      <c r="G164" s="13">
        <f>F164/$F$168</f>
        <v>0.14799999999999999</v>
      </c>
      <c r="H164" s="6"/>
      <c r="O164" s="52"/>
      <c r="P164" s="53"/>
    </row>
    <row r="165" spans="1:18" ht="18.75" customHeight="1" x14ac:dyDescent="0.15">
      <c r="B165" s="11"/>
      <c r="C165" s="78" t="s">
        <v>65</v>
      </c>
      <c r="D165" s="79"/>
      <c r="E165" s="79"/>
      <c r="F165" s="12">
        <v>202</v>
      </c>
      <c r="G165" s="13">
        <f t="shared" ref="G165:G167" si="8">F165/$F$168</f>
        <v>0.40400000000000003</v>
      </c>
      <c r="H165" s="6"/>
      <c r="O165" s="52"/>
      <c r="P165" s="53"/>
    </row>
    <row r="166" spans="1:18" ht="18.75" customHeight="1" x14ac:dyDescent="0.15">
      <c r="C166" s="78" t="s">
        <v>66</v>
      </c>
      <c r="D166" s="79"/>
      <c r="E166" s="79"/>
      <c r="F166" s="12">
        <v>153</v>
      </c>
      <c r="G166" s="13">
        <f t="shared" si="8"/>
        <v>0.30599999999999999</v>
      </c>
      <c r="H166" s="6"/>
      <c r="O166" s="52"/>
      <c r="P166" s="53"/>
    </row>
    <row r="167" spans="1:18" ht="18.75" customHeight="1" x14ac:dyDescent="0.15">
      <c r="C167" s="78" t="s">
        <v>63</v>
      </c>
      <c r="D167" s="79"/>
      <c r="E167" s="79"/>
      <c r="F167" s="12">
        <v>71</v>
      </c>
      <c r="G167" s="13">
        <f t="shared" si="8"/>
        <v>0.14199999999999999</v>
      </c>
      <c r="H167" s="6"/>
      <c r="O167" s="52"/>
      <c r="P167" s="53"/>
    </row>
    <row r="168" spans="1:18" ht="18.75" customHeight="1" x14ac:dyDescent="0.15">
      <c r="C168" s="78" t="s">
        <v>1</v>
      </c>
      <c r="D168" s="79"/>
      <c r="E168" s="79"/>
      <c r="F168" s="12">
        <f>SUM(F164:F167)</f>
        <v>500</v>
      </c>
      <c r="G168" s="13">
        <v>1</v>
      </c>
      <c r="H168" s="2"/>
    </row>
    <row r="169" spans="1:18" x14ac:dyDescent="0.15">
      <c r="C169" s="2"/>
      <c r="D169" s="2"/>
      <c r="E169" s="2"/>
      <c r="F169" s="2"/>
      <c r="G169" s="2"/>
      <c r="H169" s="2"/>
    </row>
    <row r="170" spans="1:18" ht="140.25" customHeight="1" x14ac:dyDescent="0.15">
      <c r="C170" s="2"/>
      <c r="D170" s="2"/>
      <c r="E170" s="2"/>
      <c r="F170" s="2"/>
      <c r="G170" s="2"/>
      <c r="H170" s="2"/>
    </row>
    <row r="171" spans="1:18" ht="20.100000000000001" customHeight="1" x14ac:dyDescent="0.15">
      <c r="C171" s="2"/>
      <c r="D171" s="2"/>
      <c r="E171" s="2"/>
      <c r="F171" s="2"/>
      <c r="G171" s="2"/>
      <c r="H171" s="2"/>
    </row>
    <row r="172" spans="1:18" ht="20.100000000000001" customHeight="1" x14ac:dyDescent="0.15"/>
    <row r="173" spans="1:18" ht="54.95" customHeight="1" x14ac:dyDescent="0.15">
      <c r="A173" s="44" t="s">
        <v>41</v>
      </c>
      <c r="B173" s="90" t="s">
        <v>108</v>
      </c>
      <c r="C173" s="90"/>
      <c r="D173" s="90"/>
      <c r="E173" s="90"/>
      <c r="F173" s="90"/>
      <c r="G173" s="90"/>
      <c r="H173" s="90"/>
      <c r="I173" s="90"/>
      <c r="J173" s="90"/>
      <c r="K173" s="90"/>
      <c r="L173" s="90"/>
      <c r="M173" s="90"/>
    </row>
    <row r="174" spans="1:18" ht="13.5" customHeight="1" x14ac:dyDescent="0.15">
      <c r="A174" s="16"/>
      <c r="B174" s="16"/>
      <c r="C174" s="16"/>
      <c r="D174" s="16"/>
      <c r="E174" s="16"/>
      <c r="F174" s="16"/>
      <c r="G174" s="16"/>
      <c r="H174" s="16"/>
      <c r="I174" s="16"/>
      <c r="J174" s="16"/>
      <c r="K174" s="16"/>
      <c r="L174" s="16"/>
      <c r="M174" s="16"/>
    </row>
    <row r="175" spans="1:18" ht="53.25" customHeight="1" x14ac:dyDescent="0.15">
      <c r="A175" s="3"/>
      <c r="B175" s="87" t="s">
        <v>171</v>
      </c>
      <c r="C175" s="87"/>
      <c r="D175" s="87"/>
      <c r="E175" s="87"/>
      <c r="F175" s="87"/>
      <c r="G175" s="87"/>
      <c r="H175" s="87"/>
      <c r="I175" s="87"/>
      <c r="J175" s="87"/>
      <c r="K175" s="87"/>
      <c r="L175" s="87"/>
      <c r="M175" s="87"/>
    </row>
    <row r="176" spans="1:18" ht="13.5" customHeight="1" x14ac:dyDescent="0.15">
      <c r="A176" s="3"/>
      <c r="B176" s="25"/>
      <c r="C176" s="25"/>
      <c r="D176" s="25"/>
      <c r="E176" s="25"/>
      <c r="F176" s="25"/>
      <c r="G176" s="25"/>
      <c r="H176" s="25"/>
      <c r="I176" s="25"/>
      <c r="J176" s="25"/>
      <c r="K176" s="25"/>
      <c r="L176" s="25"/>
      <c r="M176" s="25"/>
    </row>
    <row r="177" spans="1:13" x14ac:dyDescent="0.15">
      <c r="B177" s="2"/>
      <c r="C177" s="69" t="s">
        <v>10</v>
      </c>
      <c r="D177" s="70"/>
      <c r="E177" s="70"/>
      <c r="F177" s="70"/>
      <c r="G177" s="70"/>
      <c r="H177" s="70"/>
      <c r="I177" s="70"/>
      <c r="J177" s="71"/>
      <c r="K177" s="22" t="s">
        <v>2</v>
      </c>
      <c r="L177" s="22" t="s">
        <v>3</v>
      </c>
    </row>
    <row r="178" spans="1:13" ht="45" customHeight="1" x14ac:dyDescent="0.15">
      <c r="B178" s="11"/>
      <c r="C178" s="72" t="s">
        <v>109</v>
      </c>
      <c r="D178" s="73"/>
      <c r="E178" s="73"/>
      <c r="F178" s="73"/>
      <c r="G178" s="73"/>
      <c r="H178" s="73"/>
      <c r="I178" s="73"/>
      <c r="J178" s="74"/>
      <c r="K178" s="7">
        <v>398</v>
      </c>
      <c r="L178" s="8">
        <f t="shared" ref="L178:L183" si="9">K178/500</f>
        <v>0.79600000000000004</v>
      </c>
    </row>
    <row r="179" spans="1:13" ht="45" customHeight="1" x14ac:dyDescent="0.15">
      <c r="C179" s="72" t="s">
        <v>110</v>
      </c>
      <c r="D179" s="73"/>
      <c r="E179" s="73"/>
      <c r="F179" s="73"/>
      <c r="G179" s="73"/>
      <c r="H179" s="73"/>
      <c r="I179" s="73"/>
      <c r="J179" s="74"/>
      <c r="K179" s="7">
        <v>351</v>
      </c>
      <c r="L179" s="8">
        <f t="shared" si="9"/>
        <v>0.70199999999999996</v>
      </c>
    </row>
    <row r="180" spans="1:13" ht="45" customHeight="1" x14ac:dyDescent="0.15">
      <c r="C180" s="72" t="s">
        <v>111</v>
      </c>
      <c r="D180" s="73"/>
      <c r="E180" s="73"/>
      <c r="F180" s="73"/>
      <c r="G180" s="73"/>
      <c r="H180" s="73"/>
      <c r="I180" s="73"/>
      <c r="J180" s="74"/>
      <c r="K180" s="7">
        <v>314</v>
      </c>
      <c r="L180" s="45">
        <f t="shared" si="9"/>
        <v>0.628</v>
      </c>
    </row>
    <row r="181" spans="1:13" ht="84.95" customHeight="1" x14ac:dyDescent="0.15">
      <c r="C181" s="72" t="s">
        <v>160</v>
      </c>
      <c r="D181" s="73"/>
      <c r="E181" s="73"/>
      <c r="F181" s="73"/>
      <c r="G181" s="73"/>
      <c r="H181" s="73"/>
      <c r="I181" s="73"/>
      <c r="J181" s="74"/>
      <c r="K181" s="7">
        <v>286</v>
      </c>
      <c r="L181" s="45">
        <f t="shared" si="9"/>
        <v>0.57199999999999995</v>
      </c>
    </row>
    <row r="182" spans="1:13" ht="45" customHeight="1" x14ac:dyDescent="0.15">
      <c r="C182" s="72" t="s">
        <v>112</v>
      </c>
      <c r="D182" s="73"/>
      <c r="E182" s="73"/>
      <c r="F182" s="73"/>
      <c r="G182" s="73"/>
      <c r="H182" s="73"/>
      <c r="I182" s="73"/>
      <c r="J182" s="74"/>
      <c r="K182" s="7">
        <v>107</v>
      </c>
      <c r="L182" s="45">
        <f t="shared" si="9"/>
        <v>0.214</v>
      </c>
    </row>
    <row r="183" spans="1:13" ht="18.75" customHeight="1" x14ac:dyDescent="0.15">
      <c r="C183" s="72" t="s">
        <v>113</v>
      </c>
      <c r="D183" s="73"/>
      <c r="E183" s="73"/>
      <c r="F183" s="73"/>
      <c r="G183" s="73"/>
      <c r="H183" s="73"/>
      <c r="I183" s="73"/>
      <c r="J183" s="74"/>
      <c r="K183" s="7">
        <v>71</v>
      </c>
      <c r="L183" s="45">
        <f t="shared" si="9"/>
        <v>0.14199999999999999</v>
      </c>
    </row>
    <row r="185" spans="1:13" ht="142.5" customHeight="1" x14ac:dyDescent="0.15"/>
    <row r="186" spans="1:13" ht="20.100000000000001" customHeight="1" x14ac:dyDescent="0.15">
      <c r="C186" s="2"/>
      <c r="D186" s="2"/>
      <c r="E186" s="2"/>
      <c r="F186" s="2"/>
      <c r="G186" s="2"/>
      <c r="H186" s="2"/>
      <c r="J186" s="1"/>
    </row>
    <row r="187" spans="1:13" ht="20.100000000000001" customHeight="1" x14ac:dyDescent="0.15">
      <c r="C187" s="2"/>
      <c r="D187" s="2"/>
      <c r="E187" s="2"/>
      <c r="F187" s="2"/>
      <c r="G187" s="2"/>
      <c r="H187" s="2"/>
      <c r="J187" s="1"/>
    </row>
    <row r="188" spans="1:13" ht="15" customHeight="1" x14ac:dyDescent="0.15">
      <c r="A188" s="16" t="s">
        <v>27</v>
      </c>
      <c r="B188" s="88" t="s">
        <v>114</v>
      </c>
      <c r="C188" s="88"/>
      <c r="D188" s="88"/>
      <c r="E188" s="88"/>
      <c r="F188" s="88"/>
      <c r="G188" s="88"/>
      <c r="H188" s="88"/>
      <c r="I188" s="88"/>
      <c r="J188" s="88"/>
      <c r="K188" s="88"/>
      <c r="L188" s="88"/>
      <c r="M188" s="88"/>
    </row>
    <row r="189" spans="1:13" ht="15" customHeight="1" x14ac:dyDescent="0.15">
      <c r="A189" s="16"/>
      <c r="B189" s="16"/>
      <c r="C189" s="16"/>
      <c r="D189" s="16"/>
      <c r="E189" s="16"/>
      <c r="F189" s="16"/>
      <c r="G189" s="16"/>
      <c r="H189" s="16"/>
      <c r="I189" s="16"/>
      <c r="J189" s="16"/>
      <c r="K189" s="16"/>
      <c r="L189" s="16"/>
      <c r="M189" s="16"/>
    </row>
    <row r="190" spans="1:13" ht="56.25" customHeight="1" x14ac:dyDescent="0.15">
      <c r="A190" s="3"/>
      <c r="B190" s="85" t="s">
        <v>175</v>
      </c>
      <c r="C190" s="85"/>
      <c r="D190" s="85"/>
      <c r="E190" s="85"/>
      <c r="F190" s="85"/>
      <c r="G190" s="85"/>
      <c r="H190" s="85"/>
      <c r="I190" s="85"/>
      <c r="J190" s="85"/>
      <c r="K190" s="86"/>
      <c r="L190" s="86"/>
      <c r="M190" s="86"/>
    </row>
    <row r="191" spans="1:13" ht="13.5" customHeight="1" x14ac:dyDescent="0.15">
      <c r="A191" s="3"/>
      <c r="B191" s="25"/>
      <c r="C191" s="25"/>
      <c r="D191" s="25"/>
      <c r="E191" s="25"/>
      <c r="F191" s="25"/>
      <c r="G191" s="25"/>
      <c r="H191" s="25"/>
      <c r="I191" s="25"/>
      <c r="J191" s="25"/>
      <c r="K191" s="27"/>
      <c r="L191" s="27"/>
      <c r="M191" s="27"/>
    </row>
    <row r="192" spans="1:13" x14ac:dyDescent="0.15">
      <c r="B192" s="2"/>
      <c r="C192" s="109" t="s">
        <v>10</v>
      </c>
      <c r="D192" s="109"/>
      <c r="E192" s="109"/>
      <c r="F192" s="109"/>
      <c r="G192" s="109"/>
      <c r="H192" s="109"/>
      <c r="I192" s="22" t="s">
        <v>2</v>
      </c>
      <c r="J192" s="22" t="s">
        <v>3</v>
      </c>
    </row>
    <row r="193" spans="2:18" ht="18.75" customHeight="1" x14ac:dyDescent="0.15">
      <c r="B193" s="11"/>
      <c r="C193" s="72" t="s">
        <v>115</v>
      </c>
      <c r="D193" s="73"/>
      <c r="E193" s="73"/>
      <c r="F193" s="73"/>
      <c r="G193" s="73"/>
      <c r="H193" s="74"/>
      <c r="I193" s="7">
        <v>201</v>
      </c>
      <c r="J193" s="8">
        <f t="shared" ref="J193:J202" si="10">I193/500</f>
        <v>0.40200000000000002</v>
      </c>
    </row>
    <row r="194" spans="2:18" ht="18.75" customHeight="1" x14ac:dyDescent="0.15">
      <c r="C194" s="72" t="s">
        <v>116</v>
      </c>
      <c r="D194" s="73"/>
      <c r="E194" s="73"/>
      <c r="F194" s="73"/>
      <c r="G194" s="73"/>
      <c r="H194" s="74"/>
      <c r="I194" s="7">
        <v>110</v>
      </c>
      <c r="J194" s="8">
        <f t="shared" si="10"/>
        <v>0.22</v>
      </c>
    </row>
    <row r="195" spans="2:18" ht="18.75" customHeight="1" x14ac:dyDescent="0.15">
      <c r="C195" s="72" t="s">
        <v>117</v>
      </c>
      <c r="D195" s="73"/>
      <c r="E195" s="73"/>
      <c r="F195" s="73"/>
      <c r="G195" s="73"/>
      <c r="H195" s="74"/>
      <c r="I195" s="7">
        <v>86</v>
      </c>
      <c r="J195" s="8">
        <f t="shared" si="10"/>
        <v>0.17199999999999999</v>
      </c>
    </row>
    <row r="196" spans="2:18" ht="18.75" customHeight="1" x14ac:dyDescent="0.15">
      <c r="C196" s="72" t="s">
        <v>118</v>
      </c>
      <c r="D196" s="73"/>
      <c r="E196" s="73"/>
      <c r="F196" s="73"/>
      <c r="G196" s="73"/>
      <c r="H196" s="74"/>
      <c r="I196" s="7">
        <v>110</v>
      </c>
      <c r="J196" s="8">
        <f t="shared" si="10"/>
        <v>0.22</v>
      </c>
    </row>
    <row r="197" spans="2:18" ht="18.75" customHeight="1" x14ac:dyDescent="0.15">
      <c r="C197" s="72" t="s">
        <v>119</v>
      </c>
      <c r="D197" s="73"/>
      <c r="E197" s="73"/>
      <c r="F197" s="73"/>
      <c r="G197" s="73"/>
      <c r="H197" s="74"/>
      <c r="I197" s="7">
        <v>141</v>
      </c>
      <c r="J197" s="8">
        <f t="shared" si="10"/>
        <v>0.28199999999999997</v>
      </c>
    </row>
    <row r="198" spans="2:18" ht="35.1" customHeight="1" x14ac:dyDescent="0.15">
      <c r="C198" s="72" t="s">
        <v>120</v>
      </c>
      <c r="D198" s="73"/>
      <c r="E198" s="73"/>
      <c r="F198" s="73"/>
      <c r="G198" s="73"/>
      <c r="H198" s="74"/>
      <c r="I198" s="7">
        <v>47</v>
      </c>
      <c r="J198" s="8">
        <f t="shared" si="10"/>
        <v>9.4E-2</v>
      </c>
    </row>
    <row r="199" spans="2:18" ht="18.75" customHeight="1" x14ac:dyDescent="0.15">
      <c r="C199" s="72" t="s">
        <v>121</v>
      </c>
      <c r="D199" s="73"/>
      <c r="E199" s="73"/>
      <c r="F199" s="73"/>
      <c r="G199" s="73"/>
      <c r="H199" s="74"/>
      <c r="I199" s="7">
        <v>29</v>
      </c>
      <c r="J199" s="8">
        <f t="shared" si="10"/>
        <v>5.8000000000000003E-2</v>
      </c>
    </row>
    <row r="200" spans="2:18" ht="18.75" customHeight="1" x14ac:dyDescent="0.15">
      <c r="C200" s="72" t="s">
        <v>122</v>
      </c>
      <c r="D200" s="73"/>
      <c r="E200" s="73"/>
      <c r="F200" s="73"/>
      <c r="G200" s="73"/>
      <c r="H200" s="74"/>
      <c r="I200" s="7">
        <v>15</v>
      </c>
      <c r="J200" s="8">
        <f t="shared" si="10"/>
        <v>0.03</v>
      </c>
    </row>
    <row r="201" spans="2:18" ht="18.75" customHeight="1" x14ac:dyDescent="0.15">
      <c r="C201" s="72" t="s">
        <v>54</v>
      </c>
      <c r="D201" s="73"/>
      <c r="E201" s="73"/>
      <c r="F201" s="73"/>
      <c r="G201" s="73"/>
      <c r="H201" s="74"/>
      <c r="I201" s="7">
        <v>4</v>
      </c>
      <c r="J201" s="8">
        <f t="shared" si="10"/>
        <v>8.0000000000000002E-3</v>
      </c>
    </row>
    <row r="202" spans="2:18" ht="18.75" customHeight="1" x14ac:dyDescent="0.15">
      <c r="C202" s="72" t="s">
        <v>123</v>
      </c>
      <c r="D202" s="73"/>
      <c r="E202" s="73"/>
      <c r="F202" s="73"/>
      <c r="G202" s="73"/>
      <c r="H202" s="74"/>
      <c r="I202" s="7">
        <v>154</v>
      </c>
      <c r="J202" s="8">
        <f t="shared" si="10"/>
        <v>0.308</v>
      </c>
    </row>
    <row r="203" spans="2:18" s="48" customFormat="1" ht="18.75" customHeight="1" x14ac:dyDescent="0.15">
      <c r="C203" s="62"/>
      <c r="D203" s="62"/>
      <c r="E203" s="62"/>
      <c r="F203" s="62"/>
      <c r="G203" s="62"/>
      <c r="H203" s="62"/>
      <c r="I203" s="60"/>
      <c r="J203" s="61"/>
      <c r="N203" s="49"/>
      <c r="O203" s="49"/>
      <c r="P203" s="49"/>
      <c r="Q203" s="49"/>
      <c r="R203" s="49"/>
    </row>
    <row r="204" spans="2:18" s="48" customFormat="1" ht="18.75" customHeight="1" x14ac:dyDescent="0.15">
      <c r="C204" s="68" t="s">
        <v>182</v>
      </c>
      <c r="D204" s="62"/>
      <c r="E204" s="62"/>
      <c r="F204" s="62"/>
      <c r="G204" s="62"/>
      <c r="H204" s="62"/>
      <c r="I204" s="60"/>
      <c r="J204" s="61"/>
      <c r="N204" s="49"/>
      <c r="O204" s="49"/>
      <c r="P204" s="49"/>
      <c r="Q204" s="49"/>
      <c r="R204" s="49"/>
    </row>
    <row r="205" spans="2:18" s="67" customFormat="1" ht="18.75" customHeight="1" x14ac:dyDescent="0.15">
      <c r="C205" s="68" t="s">
        <v>183</v>
      </c>
      <c r="D205" s="62"/>
      <c r="E205" s="62"/>
      <c r="F205" s="62"/>
      <c r="G205" s="62"/>
      <c r="H205" s="62"/>
      <c r="I205" s="60"/>
      <c r="J205" s="61"/>
      <c r="N205" s="49"/>
      <c r="O205" s="49"/>
      <c r="P205" s="49"/>
      <c r="Q205" s="49"/>
      <c r="R205" s="49"/>
    </row>
    <row r="206" spans="2:18" x14ac:dyDescent="0.15">
      <c r="C206" s="2"/>
      <c r="D206" s="2"/>
      <c r="E206" s="2"/>
      <c r="F206" s="2"/>
      <c r="G206" s="2"/>
      <c r="H206" s="2"/>
      <c r="J206" s="1"/>
    </row>
    <row r="207" spans="2:18" ht="200.1" customHeight="1" x14ac:dyDescent="0.15">
      <c r="C207" s="2"/>
      <c r="D207" s="2"/>
      <c r="E207" s="2"/>
      <c r="F207" s="2"/>
      <c r="G207" s="2"/>
      <c r="H207" s="2"/>
      <c r="J207" s="1"/>
    </row>
    <row r="208" spans="2:18" ht="20.100000000000001" customHeight="1" x14ac:dyDescent="0.15">
      <c r="C208" s="2"/>
      <c r="D208" s="2"/>
      <c r="E208" s="2"/>
      <c r="F208" s="2"/>
      <c r="G208" s="2"/>
      <c r="H208" s="2"/>
      <c r="J208" s="1"/>
    </row>
    <row r="209" spans="1:16" ht="20.100000000000001" customHeight="1" x14ac:dyDescent="0.15">
      <c r="C209" s="2"/>
      <c r="D209" s="2"/>
      <c r="E209" s="2"/>
      <c r="F209" s="2"/>
      <c r="G209" s="2"/>
      <c r="H209" s="2"/>
      <c r="J209" s="1"/>
    </row>
    <row r="210" spans="1:16" ht="45" customHeight="1" x14ac:dyDescent="0.15">
      <c r="A210" s="16" t="s">
        <v>48</v>
      </c>
      <c r="B210" s="98" t="s">
        <v>155</v>
      </c>
      <c r="C210" s="98"/>
      <c r="D210" s="98"/>
      <c r="E210" s="98"/>
      <c r="F210" s="98"/>
      <c r="G210" s="98"/>
      <c r="H210" s="98"/>
      <c r="I210" s="98"/>
      <c r="J210" s="98"/>
      <c r="K210" s="99"/>
      <c r="L210" s="99"/>
      <c r="M210" s="99"/>
    </row>
    <row r="211" spans="1:16" ht="13.5" customHeight="1" x14ac:dyDescent="0.15">
      <c r="A211" s="16"/>
      <c r="B211" s="31"/>
      <c r="C211" s="31"/>
      <c r="D211" s="31"/>
      <c r="E211" s="31"/>
      <c r="F211" s="31"/>
      <c r="G211" s="31"/>
      <c r="H211" s="31"/>
      <c r="I211" s="31"/>
      <c r="J211" s="31"/>
      <c r="K211" s="32"/>
      <c r="L211" s="32"/>
      <c r="M211" s="32"/>
    </row>
    <row r="212" spans="1:16" ht="99.95" customHeight="1" x14ac:dyDescent="0.15">
      <c r="A212" s="3"/>
      <c r="B212" s="84" t="s">
        <v>176</v>
      </c>
      <c r="C212" s="84"/>
      <c r="D212" s="84"/>
      <c r="E212" s="84"/>
      <c r="F212" s="84"/>
      <c r="G212" s="84"/>
      <c r="H212" s="84"/>
      <c r="I212" s="84"/>
      <c r="J212" s="84"/>
      <c r="K212" s="84"/>
      <c r="L212" s="84"/>
      <c r="M212" s="84"/>
    </row>
    <row r="213" spans="1:16" ht="13.5" customHeight="1" x14ac:dyDescent="0.15">
      <c r="A213" s="3"/>
      <c r="B213" s="26"/>
      <c r="C213" s="26"/>
      <c r="D213" s="26"/>
      <c r="E213" s="26"/>
      <c r="F213" s="26"/>
      <c r="G213" s="26"/>
      <c r="H213" s="26"/>
      <c r="I213" s="26"/>
      <c r="J213" s="26"/>
      <c r="K213" s="26"/>
      <c r="L213" s="26"/>
      <c r="M213" s="26"/>
    </row>
    <row r="214" spans="1:16" x14ac:dyDescent="0.15">
      <c r="A214" s="3"/>
      <c r="B214" s="3"/>
      <c r="C214" s="69" t="s">
        <v>10</v>
      </c>
      <c r="D214" s="70"/>
      <c r="E214" s="70"/>
      <c r="F214" s="70"/>
      <c r="G214" s="70"/>
      <c r="H214" s="71"/>
      <c r="I214" s="22" t="s">
        <v>2</v>
      </c>
      <c r="J214" s="22" t="s">
        <v>3</v>
      </c>
    </row>
    <row r="215" spans="1:16" ht="18.75" customHeight="1" x14ac:dyDescent="0.15">
      <c r="A215" s="3"/>
      <c r="B215" s="3"/>
      <c r="C215" s="72" t="s">
        <v>124</v>
      </c>
      <c r="D215" s="73"/>
      <c r="E215" s="73"/>
      <c r="F215" s="73"/>
      <c r="G215" s="73"/>
      <c r="H215" s="74"/>
      <c r="I215" s="14">
        <v>249</v>
      </c>
      <c r="J215" s="15">
        <f t="shared" ref="J215:J220" si="11">I215/$I$220</f>
        <v>0.498</v>
      </c>
      <c r="O215" s="52"/>
      <c r="P215" s="53"/>
    </row>
    <row r="216" spans="1:16" ht="18.75" customHeight="1" x14ac:dyDescent="0.15">
      <c r="A216" s="3"/>
      <c r="B216" s="3"/>
      <c r="C216" s="72" t="s">
        <v>125</v>
      </c>
      <c r="D216" s="73"/>
      <c r="E216" s="73"/>
      <c r="F216" s="73"/>
      <c r="G216" s="73"/>
      <c r="H216" s="74"/>
      <c r="I216" s="14">
        <v>171</v>
      </c>
      <c r="J216" s="15">
        <f t="shared" si="11"/>
        <v>0.34200000000000003</v>
      </c>
      <c r="O216" s="52"/>
      <c r="P216" s="53"/>
    </row>
    <row r="217" spans="1:16" ht="18.75" customHeight="1" x14ac:dyDescent="0.15">
      <c r="A217" s="3"/>
      <c r="B217" s="3"/>
      <c r="C217" s="72" t="s">
        <v>126</v>
      </c>
      <c r="D217" s="96"/>
      <c r="E217" s="96"/>
      <c r="F217" s="96"/>
      <c r="G217" s="96"/>
      <c r="H217" s="97"/>
      <c r="I217" s="14">
        <v>42</v>
      </c>
      <c r="J217" s="15">
        <f t="shared" si="11"/>
        <v>8.4000000000000005E-2</v>
      </c>
      <c r="O217" s="52"/>
      <c r="P217" s="53"/>
    </row>
    <row r="218" spans="1:16" ht="18.75" customHeight="1" x14ac:dyDescent="0.15">
      <c r="A218" s="3"/>
      <c r="B218" s="3"/>
      <c r="C218" s="72" t="s">
        <v>127</v>
      </c>
      <c r="D218" s="96"/>
      <c r="E218" s="96"/>
      <c r="F218" s="96"/>
      <c r="G218" s="96"/>
      <c r="H218" s="97"/>
      <c r="I218" s="14">
        <v>6</v>
      </c>
      <c r="J218" s="15">
        <f t="shared" si="11"/>
        <v>1.2E-2</v>
      </c>
      <c r="O218" s="52"/>
      <c r="P218" s="53"/>
    </row>
    <row r="219" spans="1:16" ht="18.75" customHeight="1" x14ac:dyDescent="0.15">
      <c r="A219" s="3"/>
      <c r="B219" s="3"/>
      <c r="C219" s="72" t="s">
        <v>128</v>
      </c>
      <c r="D219" s="96"/>
      <c r="E219" s="96"/>
      <c r="F219" s="96"/>
      <c r="G219" s="96"/>
      <c r="H219" s="97"/>
      <c r="I219" s="14">
        <v>32</v>
      </c>
      <c r="J219" s="15">
        <f>I219/$I$220</f>
        <v>6.4000000000000001E-2</v>
      </c>
      <c r="O219" s="52"/>
      <c r="P219" s="53"/>
    </row>
    <row r="220" spans="1:16" ht="18.75" customHeight="1" x14ac:dyDescent="0.15">
      <c r="C220" s="78" t="s">
        <v>1</v>
      </c>
      <c r="D220" s="79"/>
      <c r="E220" s="79"/>
      <c r="F220" s="79"/>
      <c r="G220" s="79"/>
      <c r="H220" s="80"/>
      <c r="I220" s="17">
        <f>SUM(I215:I219)</f>
        <v>500</v>
      </c>
      <c r="J220" s="15">
        <f t="shared" si="11"/>
        <v>1</v>
      </c>
      <c r="P220" s="55"/>
    </row>
    <row r="221" spans="1:16" ht="13.5" customHeight="1" x14ac:dyDescent="0.15">
      <c r="C221" s="2"/>
      <c r="D221" s="2"/>
      <c r="E221" s="2"/>
      <c r="F221" s="2"/>
      <c r="G221" s="2"/>
      <c r="H221" s="2"/>
    </row>
    <row r="222" spans="1:16" ht="170.1" customHeight="1" x14ac:dyDescent="0.15">
      <c r="C222" s="2"/>
      <c r="D222" s="2"/>
      <c r="E222" s="2"/>
      <c r="F222" s="2"/>
      <c r="G222" s="2"/>
      <c r="H222" s="2"/>
    </row>
    <row r="223" spans="1:16" ht="20.100000000000001" customHeight="1" x14ac:dyDescent="0.15">
      <c r="C223" s="2"/>
      <c r="D223" s="2"/>
      <c r="E223" s="2"/>
      <c r="F223" s="2"/>
      <c r="G223" s="2"/>
      <c r="H223" s="2"/>
    </row>
    <row r="224" spans="1:16" ht="20.100000000000001" customHeight="1" x14ac:dyDescent="0.15">
      <c r="C224" s="2"/>
      <c r="D224" s="2"/>
      <c r="E224" s="2"/>
      <c r="F224" s="2"/>
      <c r="G224" s="2"/>
      <c r="H224" s="2"/>
    </row>
    <row r="225" spans="1:18" ht="35.1" customHeight="1" x14ac:dyDescent="0.15">
      <c r="A225" s="16" t="s">
        <v>148</v>
      </c>
      <c r="B225" s="98" t="s">
        <v>156</v>
      </c>
      <c r="C225" s="98"/>
      <c r="D225" s="98"/>
      <c r="E225" s="98"/>
      <c r="F225" s="98"/>
      <c r="G225" s="98"/>
      <c r="H225" s="98"/>
      <c r="I225" s="98"/>
      <c r="J225" s="98"/>
      <c r="K225" s="99"/>
      <c r="L225" s="99"/>
      <c r="M225" s="99"/>
    </row>
    <row r="226" spans="1:18" ht="13.5" customHeight="1" x14ac:dyDescent="0.15">
      <c r="A226" s="16"/>
      <c r="B226" s="31"/>
      <c r="C226" s="31"/>
      <c r="D226" s="31"/>
      <c r="E226" s="31"/>
      <c r="F226" s="31"/>
      <c r="G226" s="31"/>
      <c r="H226" s="31"/>
      <c r="I226" s="31"/>
      <c r="J226" s="31"/>
      <c r="K226" s="32"/>
      <c r="L226" s="32"/>
      <c r="M226" s="32"/>
    </row>
    <row r="227" spans="1:18" s="3" customFormat="1" ht="39.75" customHeight="1" x14ac:dyDescent="0.15">
      <c r="B227" s="85" t="s">
        <v>178</v>
      </c>
      <c r="C227" s="85"/>
      <c r="D227" s="85"/>
      <c r="E227" s="85"/>
      <c r="F227" s="85"/>
      <c r="G227" s="85"/>
      <c r="H227" s="85"/>
      <c r="I227" s="85"/>
      <c r="J227" s="85"/>
      <c r="K227" s="85"/>
      <c r="L227" s="85"/>
      <c r="M227" s="85"/>
      <c r="N227" s="56"/>
      <c r="O227" s="56"/>
      <c r="P227" s="56"/>
      <c r="Q227" s="56"/>
      <c r="R227" s="56"/>
    </row>
    <row r="228" spans="1:18" s="3" customFormat="1" ht="13.5" customHeight="1" x14ac:dyDescent="0.15">
      <c r="B228" s="25"/>
      <c r="C228" s="25"/>
      <c r="D228" s="25"/>
      <c r="E228" s="25"/>
      <c r="F228" s="25"/>
      <c r="G228" s="25"/>
      <c r="H228" s="25"/>
      <c r="I228" s="25"/>
      <c r="J228" s="25"/>
      <c r="K228" s="25"/>
      <c r="L228" s="25"/>
      <c r="M228" s="25"/>
      <c r="N228" s="56"/>
      <c r="O228" s="56"/>
      <c r="P228" s="56"/>
      <c r="Q228" s="56"/>
      <c r="R228" s="56"/>
    </row>
    <row r="229" spans="1:18" ht="15.75" customHeight="1" x14ac:dyDescent="0.15">
      <c r="B229" s="2"/>
      <c r="C229" s="109" t="s">
        <v>10</v>
      </c>
      <c r="D229" s="109"/>
      <c r="E229" s="109"/>
      <c r="F229" s="109"/>
      <c r="G229" s="109"/>
      <c r="H229" s="109"/>
      <c r="I229" s="22" t="s">
        <v>2</v>
      </c>
      <c r="J229" s="22" t="s">
        <v>3</v>
      </c>
    </row>
    <row r="230" spans="1:18" ht="18.75" customHeight="1" x14ac:dyDescent="0.15">
      <c r="C230" s="72" t="s">
        <v>129</v>
      </c>
      <c r="D230" s="73"/>
      <c r="E230" s="73"/>
      <c r="F230" s="73"/>
      <c r="G230" s="73"/>
      <c r="H230" s="74"/>
      <c r="I230" s="12">
        <v>120</v>
      </c>
      <c r="J230" s="13">
        <f>I230/$I$234</f>
        <v>0.24</v>
      </c>
      <c r="O230" s="52"/>
      <c r="P230" s="53"/>
    </row>
    <row r="231" spans="1:18" ht="18.75" customHeight="1" x14ac:dyDescent="0.15">
      <c r="B231" s="11"/>
      <c r="C231" s="72" t="s">
        <v>130</v>
      </c>
      <c r="D231" s="73"/>
      <c r="E231" s="73"/>
      <c r="F231" s="73"/>
      <c r="G231" s="73"/>
      <c r="H231" s="74"/>
      <c r="I231" s="12">
        <v>139</v>
      </c>
      <c r="J231" s="13">
        <f t="shared" ref="J231:J233" si="12">I231/$I$234</f>
        <v>0.27800000000000002</v>
      </c>
      <c r="O231" s="52"/>
      <c r="P231" s="53"/>
    </row>
    <row r="232" spans="1:18" ht="34.5" customHeight="1" x14ac:dyDescent="0.15">
      <c r="C232" s="72" t="s">
        <v>131</v>
      </c>
      <c r="D232" s="73"/>
      <c r="E232" s="73"/>
      <c r="F232" s="73"/>
      <c r="G232" s="73"/>
      <c r="H232" s="74"/>
      <c r="I232" s="12">
        <v>240</v>
      </c>
      <c r="J232" s="13">
        <f t="shared" si="12"/>
        <v>0.48</v>
      </c>
      <c r="O232" s="52"/>
      <c r="P232" s="53"/>
    </row>
    <row r="233" spans="1:18" ht="18.75" customHeight="1" x14ac:dyDescent="0.15">
      <c r="C233" s="72" t="s">
        <v>132</v>
      </c>
      <c r="D233" s="73"/>
      <c r="E233" s="73"/>
      <c r="F233" s="73"/>
      <c r="G233" s="73"/>
      <c r="H233" s="74"/>
      <c r="I233" s="12">
        <v>1</v>
      </c>
      <c r="J233" s="13">
        <f t="shared" si="12"/>
        <v>2E-3</v>
      </c>
      <c r="O233" s="52"/>
      <c r="P233" s="53"/>
    </row>
    <row r="234" spans="1:18" ht="18.75" customHeight="1" x14ac:dyDescent="0.15">
      <c r="C234" s="72" t="s">
        <v>1</v>
      </c>
      <c r="D234" s="73"/>
      <c r="E234" s="73"/>
      <c r="F234" s="73"/>
      <c r="G234" s="73"/>
      <c r="H234" s="74"/>
      <c r="I234" s="12">
        <f>SUM(I230:I233)</f>
        <v>500</v>
      </c>
      <c r="J234" s="13">
        <f>SUM(J230:J233)</f>
        <v>1</v>
      </c>
      <c r="P234" s="55"/>
    </row>
    <row r="235" spans="1:18" s="48" customFormat="1" ht="18.75" customHeight="1" x14ac:dyDescent="0.15">
      <c r="C235" s="62"/>
      <c r="D235" s="62"/>
      <c r="E235" s="62"/>
      <c r="F235" s="62"/>
      <c r="G235" s="62"/>
      <c r="H235" s="62"/>
      <c r="I235" s="63"/>
      <c r="J235" s="64"/>
      <c r="N235" s="49"/>
      <c r="O235" s="49"/>
      <c r="P235" s="55"/>
      <c r="Q235" s="49"/>
      <c r="R235" s="49"/>
    </row>
    <row r="236" spans="1:18" s="48" customFormat="1" ht="34.5" customHeight="1" x14ac:dyDescent="0.15">
      <c r="C236" s="100" t="s">
        <v>181</v>
      </c>
      <c r="D236" s="101"/>
      <c r="E236" s="101"/>
      <c r="F236" s="101"/>
      <c r="G236" s="101"/>
      <c r="H236" s="101"/>
      <c r="I236" s="101"/>
      <c r="J236" s="101"/>
      <c r="K236" s="101"/>
      <c r="L236" s="101"/>
      <c r="M236" s="101"/>
      <c r="N236" s="49"/>
      <c r="O236" s="49"/>
      <c r="P236" s="55"/>
      <c r="Q236" s="49"/>
      <c r="R236" s="49"/>
    </row>
    <row r="237" spans="1:18" x14ac:dyDescent="0.15">
      <c r="C237" s="2"/>
      <c r="D237" s="2"/>
      <c r="E237" s="2"/>
      <c r="F237" s="2"/>
      <c r="G237" s="2"/>
      <c r="H237" s="2"/>
      <c r="P237" s="55"/>
    </row>
    <row r="238" spans="1:18" ht="200.1" customHeight="1" x14ac:dyDescent="0.15">
      <c r="C238" s="2"/>
      <c r="D238" s="2"/>
      <c r="E238" s="2"/>
      <c r="F238" s="2"/>
      <c r="G238" s="2"/>
      <c r="H238" s="2"/>
    </row>
    <row r="239" spans="1:18" ht="20.100000000000001" customHeight="1" x14ac:dyDescent="0.15">
      <c r="C239" s="2"/>
      <c r="D239" s="2"/>
      <c r="E239" s="2"/>
      <c r="F239" s="2"/>
      <c r="G239" s="2"/>
      <c r="H239" s="2"/>
    </row>
    <row r="240" spans="1:18" ht="20.100000000000001" customHeight="1" x14ac:dyDescent="0.15">
      <c r="C240" s="2"/>
      <c r="D240" s="2"/>
      <c r="E240" s="2"/>
      <c r="F240" s="2"/>
      <c r="G240" s="2"/>
      <c r="H240" s="2"/>
    </row>
    <row r="241" spans="1:16" ht="50.1" customHeight="1" x14ac:dyDescent="0.15">
      <c r="A241" s="16" t="s">
        <v>49</v>
      </c>
      <c r="B241" s="91" t="s">
        <v>157</v>
      </c>
      <c r="C241" s="91"/>
      <c r="D241" s="91"/>
      <c r="E241" s="91"/>
      <c r="F241" s="91"/>
      <c r="G241" s="91"/>
      <c r="H241" s="91"/>
      <c r="I241" s="91"/>
      <c r="J241" s="91"/>
      <c r="K241" s="91"/>
      <c r="L241" s="91"/>
      <c r="M241" s="91"/>
    </row>
    <row r="242" spans="1:16" ht="13.5" customHeight="1" x14ac:dyDescent="0.15">
      <c r="A242" s="16"/>
      <c r="B242" s="30"/>
      <c r="C242" s="30"/>
      <c r="D242" s="30"/>
      <c r="E242" s="30"/>
      <c r="F242" s="30"/>
      <c r="G242" s="30"/>
      <c r="H242" s="30"/>
      <c r="I242" s="30"/>
      <c r="J242" s="30"/>
      <c r="K242" s="30"/>
      <c r="L242" s="30"/>
      <c r="M242" s="30"/>
    </row>
    <row r="243" spans="1:16" ht="54.95" customHeight="1" x14ac:dyDescent="0.15">
      <c r="B243" s="95" t="s">
        <v>177</v>
      </c>
      <c r="C243" s="95"/>
      <c r="D243" s="95"/>
      <c r="E243" s="95"/>
      <c r="F243" s="95"/>
      <c r="G243" s="95"/>
      <c r="H243" s="95"/>
      <c r="I243" s="95"/>
      <c r="J243" s="95"/>
      <c r="K243" s="95"/>
      <c r="L243" s="95"/>
      <c r="M243" s="95"/>
    </row>
    <row r="244" spans="1:16" ht="13.5" customHeight="1" x14ac:dyDescent="0.15">
      <c r="B244" s="6"/>
      <c r="C244" s="6"/>
      <c r="D244" s="6"/>
      <c r="E244" s="6"/>
      <c r="F244" s="6"/>
      <c r="G244" s="6"/>
      <c r="H244" s="6"/>
    </row>
    <row r="245" spans="1:16" ht="15.75" customHeight="1" x14ac:dyDescent="0.15">
      <c r="B245" s="6"/>
      <c r="C245" s="69" t="s">
        <v>18</v>
      </c>
      <c r="D245" s="70"/>
      <c r="E245" s="70"/>
      <c r="F245" s="70"/>
      <c r="G245" s="70"/>
      <c r="H245" s="71"/>
      <c r="I245" s="22" t="s">
        <v>2</v>
      </c>
      <c r="J245" s="22" t="s">
        <v>3</v>
      </c>
    </row>
    <row r="246" spans="1:16" ht="18.75" customHeight="1" x14ac:dyDescent="0.15">
      <c r="B246" s="6"/>
      <c r="C246" s="81" t="s">
        <v>133</v>
      </c>
      <c r="D246" s="82"/>
      <c r="E246" s="82"/>
      <c r="F246" s="82"/>
      <c r="G246" s="82"/>
      <c r="H246" s="83"/>
      <c r="I246" s="7">
        <v>55</v>
      </c>
      <c r="J246" s="8">
        <f>I246/I251</f>
        <v>0.11</v>
      </c>
      <c r="O246" s="52"/>
      <c r="P246" s="53"/>
    </row>
    <row r="247" spans="1:16" ht="18.75" customHeight="1" x14ac:dyDescent="0.15">
      <c r="B247" s="6"/>
      <c r="C247" s="81" t="s">
        <v>134</v>
      </c>
      <c r="D247" s="82"/>
      <c r="E247" s="82"/>
      <c r="F247" s="82"/>
      <c r="G247" s="82"/>
      <c r="H247" s="83"/>
      <c r="I247" s="7">
        <v>51</v>
      </c>
      <c r="J247" s="8">
        <f>I247/I251</f>
        <v>0.10199999999999999</v>
      </c>
      <c r="O247" s="52"/>
      <c r="P247" s="53"/>
    </row>
    <row r="248" spans="1:16" ht="35.1" customHeight="1" x14ac:dyDescent="0.15">
      <c r="B248" s="6"/>
      <c r="C248" s="72" t="s">
        <v>135</v>
      </c>
      <c r="D248" s="73"/>
      <c r="E248" s="73"/>
      <c r="F248" s="73"/>
      <c r="G248" s="73"/>
      <c r="H248" s="74"/>
      <c r="I248" s="7">
        <v>92</v>
      </c>
      <c r="J248" s="8">
        <f>I248/$I$251</f>
        <v>0.184</v>
      </c>
      <c r="P248" s="53"/>
    </row>
    <row r="249" spans="1:16" ht="35.1" customHeight="1" x14ac:dyDescent="0.15">
      <c r="B249" s="6"/>
      <c r="C249" s="72" t="s">
        <v>136</v>
      </c>
      <c r="D249" s="73"/>
      <c r="E249" s="73"/>
      <c r="F249" s="73"/>
      <c r="G249" s="73"/>
      <c r="H249" s="74"/>
      <c r="I249" s="7">
        <v>159</v>
      </c>
      <c r="J249" s="8">
        <f t="shared" ref="J249:J250" si="13">I249/$I$251</f>
        <v>0.318</v>
      </c>
      <c r="P249" s="53"/>
    </row>
    <row r="250" spans="1:16" ht="35.1" customHeight="1" x14ac:dyDescent="0.15">
      <c r="B250" s="6"/>
      <c r="C250" s="72" t="s">
        <v>137</v>
      </c>
      <c r="D250" s="73"/>
      <c r="E250" s="73"/>
      <c r="F250" s="73"/>
      <c r="G250" s="73"/>
      <c r="H250" s="74"/>
      <c r="I250" s="7">
        <v>143</v>
      </c>
      <c r="J250" s="8">
        <f t="shared" si="13"/>
        <v>0.28599999999999998</v>
      </c>
      <c r="P250" s="53"/>
    </row>
    <row r="251" spans="1:16" ht="18.75" customHeight="1" x14ac:dyDescent="0.15">
      <c r="B251" s="6"/>
      <c r="C251" s="92" t="s">
        <v>1</v>
      </c>
      <c r="D251" s="93"/>
      <c r="E251" s="93"/>
      <c r="F251" s="93"/>
      <c r="G251" s="93"/>
      <c r="H251" s="94"/>
      <c r="I251" s="7">
        <f>SUM(I246:I250)</f>
        <v>500</v>
      </c>
      <c r="J251" s="8">
        <f>SUM(J246:J250)</f>
        <v>1</v>
      </c>
      <c r="O251" s="52"/>
      <c r="P251" s="53"/>
    </row>
    <row r="252" spans="1:16" ht="13.5" customHeight="1" x14ac:dyDescent="0.15">
      <c r="B252" s="6"/>
      <c r="C252" s="9"/>
      <c r="D252" s="9"/>
      <c r="E252" s="9"/>
      <c r="F252" s="9"/>
      <c r="G252" s="9"/>
      <c r="H252" s="9"/>
      <c r="I252" s="4"/>
      <c r="J252" s="10"/>
    </row>
    <row r="253" spans="1:16" ht="185.1" customHeight="1" x14ac:dyDescent="0.15">
      <c r="B253" s="6"/>
      <c r="C253" s="9"/>
      <c r="D253" s="9"/>
      <c r="E253" s="9"/>
      <c r="F253" s="9"/>
      <c r="G253" s="9"/>
      <c r="H253" s="9"/>
      <c r="I253" s="4"/>
      <c r="J253" s="10"/>
    </row>
    <row r="254" spans="1:16" ht="20.100000000000001" customHeight="1" x14ac:dyDescent="0.15">
      <c r="B254" s="6"/>
      <c r="C254" s="9"/>
      <c r="D254" s="9"/>
      <c r="E254" s="9"/>
      <c r="F254" s="9"/>
      <c r="G254" s="9"/>
      <c r="H254" s="9"/>
      <c r="I254" s="4"/>
      <c r="J254" s="10"/>
    </row>
    <row r="255" spans="1:16" ht="20.100000000000001" customHeight="1" x14ac:dyDescent="0.15">
      <c r="B255" s="6"/>
      <c r="C255" s="9"/>
      <c r="D255" s="9"/>
      <c r="E255" s="9"/>
      <c r="F255" s="9"/>
      <c r="G255" s="9"/>
      <c r="H255" s="9"/>
      <c r="I255" s="4"/>
      <c r="J255" s="10"/>
    </row>
    <row r="256" spans="1:16" ht="17.45" customHeight="1" x14ac:dyDescent="0.15">
      <c r="A256" s="16" t="s">
        <v>52</v>
      </c>
      <c r="B256" s="88" t="s">
        <v>138</v>
      </c>
      <c r="C256" s="88"/>
      <c r="D256" s="88"/>
      <c r="E256" s="88"/>
      <c r="F256" s="88"/>
      <c r="G256" s="88"/>
      <c r="H256" s="88"/>
      <c r="I256" s="88"/>
      <c r="J256" s="88"/>
      <c r="K256" s="88"/>
      <c r="L256" s="88"/>
      <c r="M256" s="88"/>
    </row>
    <row r="257" spans="1:18" ht="13.5" customHeight="1" x14ac:dyDescent="0.15">
      <c r="A257" s="16"/>
      <c r="B257" s="16"/>
      <c r="C257" s="16"/>
      <c r="D257" s="16"/>
      <c r="E257" s="16"/>
      <c r="F257" s="16"/>
      <c r="G257" s="16"/>
      <c r="H257" s="16"/>
      <c r="I257" s="16"/>
      <c r="J257" s="16"/>
      <c r="K257" s="16"/>
      <c r="L257" s="16"/>
      <c r="M257" s="16"/>
    </row>
    <row r="258" spans="1:18" ht="17.45" customHeight="1" x14ac:dyDescent="0.15">
      <c r="A258" s="3"/>
      <c r="B258" s="85" t="s">
        <v>172</v>
      </c>
      <c r="C258" s="85"/>
      <c r="D258" s="85"/>
      <c r="E258" s="85"/>
      <c r="F258" s="85"/>
      <c r="G258" s="85"/>
      <c r="H258" s="85"/>
      <c r="I258" s="85"/>
      <c r="J258" s="85"/>
      <c r="K258" s="85"/>
      <c r="L258" s="85"/>
      <c r="M258" s="85"/>
    </row>
    <row r="259" spans="1:18" ht="13.5" customHeight="1" x14ac:dyDescent="0.15">
      <c r="A259" s="3"/>
      <c r="B259" s="3"/>
      <c r="J259" s="1"/>
    </row>
    <row r="260" spans="1:18" ht="15.75" customHeight="1" x14ac:dyDescent="0.15">
      <c r="B260" s="2"/>
      <c r="C260" s="69" t="s">
        <v>10</v>
      </c>
      <c r="D260" s="70"/>
      <c r="E260" s="70"/>
      <c r="F260" s="70"/>
      <c r="G260" s="71"/>
      <c r="H260" s="47" t="s">
        <v>2</v>
      </c>
      <c r="I260" s="47" t="s">
        <v>3</v>
      </c>
      <c r="J260" s="2"/>
    </row>
    <row r="261" spans="1:18" ht="18.75" customHeight="1" x14ac:dyDescent="0.15">
      <c r="C261" s="72" t="s">
        <v>139</v>
      </c>
      <c r="D261" s="73"/>
      <c r="E261" s="73"/>
      <c r="F261" s="73"/>
      <c r="G261" s="74"/>
      <c r="H261" s="14">
        <v>333</v>
      </c>
      <c r="I261" s="15">
        <f t="shared" ref="I261:I268" si="14">H261/500</f>
        <v>0.66600000000000004</v>
      </c>
      <c r="J261" s="37"/>
      <c r="P261" s="57"/>
    </row>
    <row r="262" spans="1:18" ht="18.75" customHeight="1" x14ac:dyDescent="0.15">
      <c r="C262" s="72" t="s">
        <v>140</v>
      </c>
      <c r="D262" s="73"/>
      <c r="E262" s="73"/>
      <c r="F262" s="73"/>
      <c r="G262" s="74"/>
      <c r="H262" s="14">
        <v>164</v>
      </c>
      <c r="I262" s="15">
        <f t="shared" si="14"/>
        <v>0.32800000000000001</v>
      </c>
      <c r="J262" s="37"/>
      <c r="P262" s="57"/>
    </row>
    <row r="263" spans="1:18" ht="18.75" customHeight="1" x14ac:dyDescent="0.15">
      <c r="C263" s="72" t="s">
        <v>141</v>
      </c>
      <c r="D263" s="73"/>
      <c r="E263" s="73"/>
      <c r="F263" s="73"/>
      <c r="G263" s="74"/>
      <c r="H263" s="14">
        <v>58</v>
      </c>
      <c r="I263" s="15">
        <f t="shared" si="14"/>
        <v>0.11600000000000001</v>
      </c>
      <c r="J263" s="37"/>
      <c r="P263" s="57"/>
    </row>
    <row r="264" spans="1:18" ht="18.75" customHeight="1" x14ac:dyDescent="0.15">
      <c r="C264" s="72" t="s">
        <v>142</v>
      </c>
      <c r="D264" s="73"/>
      <c r="E264" s="73"/>
      <c r="F264" s="73"/>
      <c r="G264" s="74"/>
      <c r="H264" s="14">
        <v>119</v>
      </c>
      <c r="I264" s="15">
        <f t="shared" si="14"/>
        <v>0.23799999999999999</v>
      </c>
      <c r="J264" s="37"/>
      <c r="P264" s="57"/>
    </row>
    <row r="265" spans="1:18" ht="18.75" customHeight="1" x14ac:dyDescent="0.15">
      <c r="C265" s="72" t="s">
        <v>143</v>
      </c>
      <c r="D265" s="73"/>
      <c r="E265" s="73"/>
      <c r="F265" s="73"/>
      <c r="G265" s="74"/>
      <c r="H265" s="14">
        <v>154</v>
      </c>
      <c r="I265" s="15">
        <f t="shared" si="14"/>
        <v>0.308</v>
      </c>
      <c r="J265" s="37"/>
      <c r="P265" s="57"/>
    </row>
    <row r="266" spans="1:18" ht="18.75" customHeight="1" x14ac:dyDescent="0.15">
      <c r="C266" s="72" t="s">
        <v>144</v>
      </c>
      <c r="D266" s="73"/>
      <c r="E266" s="73"/>
      <c r="F266" s="73"/>
      <c r="G266" s="74"/>
      <c r="H266" s="14">
        <v>109</v>
      </c>
      <c r="I266" s="15">
        <f t="shared" si="14"/>
        <v>0.218</v>
      </c>
      <c r="J266" s="37"/>
      <c r="P266" s="57"/>
    </row>
    <row r="267" spans="1:18" ht="18.75" customHeight="1" x14ac:dyDescent="0.15">
      <c r="C267" s="72" t="s">
        <v>145</v>
      </c>
      <c r="D267" s="73"/>
      <c r="E267" s="73"/>
      <c r="F267" s="73"/>
      <c r="G267" s="74"/>
      <c r="H267" s="14">
        <v>201</v>
      </c>
      <c r="I267" s="15">
        <f t="shared" si="14"/>
        <v>0.40200000000000002</v>
      </c>
      <c r="J267" s="37"/>
      <c r="P267" s="57"/>
    </row>
    <row r="268" spans="1:18" ht="18.75" customHeight="1" x14ac:dyDescent="0.15">
      <c r="C268" s="72" t="s">
        <v>146</v>
      </c>
      <c r="D268" s="73"/>
      <c r="E268" s="73"/>
      <c r="F268" s="73"/>
      <c r="G268" s="74"/>
      <c r="H268" s="14">
        <v>3</v>
      </c>
      <c r="I268" s="15">
        <f t="shared" si="14"/>
        <v>6.0000000000000001E-3</v>
      </c>
      <c r="J268" s="37"/>
      <c r="P268" s="57"/>
    </row>
    <row r="269" spans="1:18" s="48" customFormat="1" ht="18.75" customHeight="1" x14ac:dyDescent="0.15">
      <c r="C269" s="62"/>
      <c r="D269" s="62"/>
      <c r="E269" s="62"/>
      <c r="F269" s="62"/>
      <c r="G269" s="62"/>
      <c r="H269" s="65"/>
      <c r="I269" s="66"/>
      <c r="J269" s="37"/>
      <c r="N269" s="49"/>
      <c r="O269" s="49"/>
      <c r="P269" s="57"/>
      <c r="Q269" s="49"/>
      <c r="R269" s="49"/>
    </row>
    <row r="270" spans="1:18" s="48" customFormat="1" ht="18.75" customHeight="1" x14ac:dyDescent="0.15">
      <c r="C270" s="68" t="s">
        <v>185</v>
      </c>
      <c r="D270" s="62"/>
      <c r="E270" s="62"/>
      <c r="F270" s="62"/>
      <c r="G270" s="62"/>
      <c r="H270" s="65"/>
      <c r="I270" s="66"/>
      <c r="J270" s="37"/>
      <c r="N270" s="49"/>
      <c r="O270" s="49"/>
      <c r="P270" s="57"/>
      <c r="Q270" s="49"/>
      <c r="R270" s="49"/>
    </row>
    <row r="271" spans="1:18" ht="13.5" customHeight="1" x14ac:dyDescent="0.15">
      <c r="C271" s="2"/>
      <c r="D271" s="2"/>
      <c r="E271" s="2"/>
      <c r="F271" s="2"/>
      <c r="G271" s="2"/>
      <c r="H271" s="2"/>
    </row>
    <row r="272" spans="1:18" ht="175.5" customHeight="1" x14ac:dyDescent="0.15">
      <c r="C272" s="2"/>
      <c r="D272" s="2"/>
      <c r="E272" s="2"/>
      <c r="F272" s="2"/>
      <c r="G272" s="2"/>
      <c r="H272" s="2"/>
      <c r="J272" s="1"/>
    </row>
    <row r="273" spans="1:16" ht="20.100000000000001" customHeight="1" x14ac:dyDescent="0.15"/>
    <row r="274" spans="1:16" ht="20.100000000000001" customHeight="1" x14ac:dyDescent="0.15"/>
    <row r="275" spans="1:16" ht="39" customHeight="1" x14ac:dyDescent="0.15">
      <c r="A275" s="16" t="s">
        <v>53</v>
      </c>
      <c r="B275" s="88" t="s">
        <v>158</v>
      </c>
      <c r="C275" s="88"/>
      <c r="D275" s="88"/>
      <c r="E275" s="88"/>
      <c r="F275" s="88"/>
      <c r="G275" s="88"/>
      <c r="H275" s="88"/>
      <c r="I275" s="88"/>
      <c r="J275" s="88"/>
      <c r="K275" s="89"/>
      <c r="L275" s="89"/>
      <c r="M275" s="89"/>
    </row>
    <row r="276" spans="1:16" ht="13.5" customHeight="1" x14ac:dyDescent="0.15">
      <c r="A276" s="16"/>
      <c r="B276" s="16"/>
      <c r="C276" s="16"/>
      <c r="D276" s="16"/>
      <c r="E276" s="16"/>
      <c r="F276" s="16"/>
      <c r="G276" s="16"/>
      <c r="H276" s="16"/>
      <c r="I276" s="16"/>
      <c r="J276" s="16"/>
      <c r="K276" s="23"/>
      <c r="L276" s="23"/>
      <c r="M276" s="23"/>
    </row>
    <row r="277" spans="1:16" ht="35.1" customHeight="1" x14ac:dyDescent="0.15">
      <c r="A277" s="3"/>
      <c r="B277" s="85" t="s">
        <v>173</v>
      </c>
      <c r="C277" s="86"/>
      <c r="D277" s="86"/>
      <c r="E277" s="86"/>
      <c r="F277" s="86"/>
      <c r="G277" s="86"/>
      <c r="H277" s="86"/>
      <c r="I277" s="86"/>
      <c r="J277" s="86"/>
      <c r="K277" s="86"/>
      <c r="L277" s="86"/>
      <c r="M277" s="86"/>
    </row>
    <row r="278" spans="1:16" ht="13.5" customHeight="1" x14ac:dyDescent="0.15">
      <c r="A278" s="3"/>
      <c r="B278" s="25"/>
      <c r="C278" s="27"/>
      <c r="D278" s="27"/>
      <c r="E278" s="27"/>
      <c r="F278" s="27"/>
      <c r="G278" s="27"/>
      <c r="H278" s="27"/>
      <c r="I278" s="27"/>
      <c r="J278" s="27"/>
      <c r="K278" s="27"/>
      <c r="L278" s="27"/>
      <c r="M278" s="27"/>
    </row>
    <row r="279" spans="1:16" ht="13.5" customHeight="1" x14ac:dyDescent="0.15">
      <c r="B279" s="2"/>
      <c r="C279" s="69" t="s">
        <v>10</v>
      </c>
      <c r="D279" s="70"/>
      <c r="E279" s="71"/>
      <c r="F279" s="22" t="s">
        <v>2</v>
      </c>
      <c r="G279" s="22" t="s">
        <v>3</v>
      </c>
      <c r="H279" s="2"/>
      <c r="I279" s="2"/>
      <c r="J279" s="2"/>
    </row>
    <row r="280" spans="1:16" ht="18.75" customHeight="1" x14ac:dyDescent="0.15">
      <c r="B280" s="2"/>
      <c r="C280" s="78" t="s">
        <v>60</v>
      </c>
      <c r="D280" s="79"/>
      <c r="E280" s="79"/>
      <c r="F280" s="20">
        <v>57</v>
      </c>
      <c r="G280" s="21">
        <f>F280/$F$284</f>
        <v>0.114</v>
      </c>
      <c r="H280" s="6"/>
      <c r="I280" s="38"/>
      <c r="J280" s="39"/>
      <c r="P280" s="58"/>
    </row>
    <row r="281" spans="1:16" ht="18.75" customHeight="1" x14ac:dyDescent="0.15">
      <c r="B281" s="2"/>
      <c r="C281" s="78" t="s">
        <v>61</v>
      </c>
      <c r="D281" s="79"/>
      <c r="E281" s="79"/>
      <c r="F281" s="20">
        <v>222</v>
      </c>
      <c r="G281" s="21">
        <f t="shared" ref="G281:G284" si="15">F281/$F$284</f>
        <v>0.44400000000000001</v>
      </c>
      <c r="H281" s="6"/>
      <c r="I281" s="38"/>
      <c r="J281" s="39"/>
      <c r="P281" s="58"/>
    </row>
    <row r="282" spans="1:16" ht="18.75" customHeight="1" x14ac:dyDescent="0.15">
      <c r="B282" s="2"/>
      <c r="C282" s="78" t="s">
        <v>62</v>
      </c>
      <c r="D282" s="79"/>
      <c r="E282" s="79"/>
      <c r="F282" s="20">
        <v>169</v>
      </c>
      <c r="G282" s="21">
        <f t="shared" si="15"/>
        <v>0.33800000000000002</v>
      </c>
      <c r="H282" s="6"/>
      <c r="I282" s="38"/>
      <c r="J282" s="39"/>
      <c r="P282" s="58"/>
    </row>
    <row r="283" spans="1:16" ht="18.75" customHeight="1" x14ac:dyDescent="0.15">
      <c r="B283" s="2"/>
      <c r="C283" s="78" t="s">
        <v>63</v>
      </c>
      <c r="D283" s="79"/>
      <c r="E283" s="79"/>
      <c r="F283" s="20">
        <v>52</v>
      </c>
      <c r="G283" s="21">
        <f t="shared" si="15"/>
        <v>0.104</v>
      </c>
      <c r="H283" s="6"/>
      <c r="I283" s="38"/>
      <c r="J283" s="39"/>
      <c r="P283" s="58"/>
    </row>
    <row r="284" spans="1:16" ht="18.75" customHeight="1" x14ac:dyDescent="0.15">
      <c r="C284" s="78" t="s">
        <v>1</v>
      </c>
      <c r="D284" s="79"/>
      <c r="E284" s="79"/>
      <c r="F284" s="20">
        <f>SUM(F280:F283)</f>
        <v>500</v>
      </c>
      <c r="G284" s="21">
        <f t="shared" si="15"/>
        <v>1</v>
      </c>
      <c r="H284" s="6"/>
      <c r="I284" s="38"/>
      <c r="J284" s="39"/>
      <c r="P284" s="55"/>
    </row>
    <row r="285" spans="1:16" ht="13.5" customHeight="1" x14ac:dyDescent="0.15">
      <c r="C285" s="2"/>
      <c r="D285" s="2"/>
      <c r="E285" s="2"/>
      <c r="F285" s="2"/>
      <c r="G285" s="2"/>
      <c r="H285" s="2"/>
      <c r="J285" s="1"/>
      <c r="P285" s="55"/>
    </row>
    <row r="286" spans="1:16" ht="142.5" customHeight="1" x14ac:dyDescent="0.15">
      <c r="C286" s="2"/>
      <c r="D286" s="2"/>
      <c r="E286" s="2"/>
      <c r="F286" s="2"/>
      <c r="G286" s="2"/>
      <c r="H286" s="2"/>
      <c r="J286" s="1"/>
    </row>
    <row r="287" spans="1:16" ht="30" customHeight="1" x14ac:dyDescent="0.15">
      <c r="C287" s="2"/>
      <c r="D287" s="2"/>
      <c r="E287" s="2"/>
      <c r="F287" s="2"/>
      <c r="G287" s="2"/>
      <c r="H287" s="2"/>
      <c r="J287" s="1"/>
    </row>
    <row r="288" spans="1:16" ht="30" customHeight="1" x14ac:dyDescent="0.15">
      <c r="C288" s="2"/>
      <c r="D288" s="2"/>
      <c r="E288" s="2"/>
      <c r="F288" s="2"/>
      <c r="G288" s="2"/>
      <c r="H288" s="2"/>
      <c r="J288" s="1"/>
    </row>
    <row r="289" spans="3:10" ht="30" customHeight="1" x14ac:dyDescent="0.15">
      <c r="C289" s="2"/>
      <c r="D289" s="2"/>
      <c r="E289" s="2"/>
      <c r="F289" s="2"/>
      <c r="G289" s="2"/>
      <c r="H289" s="2"/>
      <c r="J289" s="1"/>
    </row>
    <row r="290" spans="3:10" ht="30" customHeight="1" x14ac:dyDescent="0.15">
      <c r="C290" s="2"/>
      <c r="D290" s="2"/>
      <c r="E290" s="2"/>
      <c r="F290" s="2"/>
      <c r="G290" s="2"/>
      <c r="H290" s="2"/>
      <c r="J290" s="1"/>
    </row>
    <row r="291" spans="3:10" ht="30" customHeight="1" x14ac:dyDescent="0.15">
      <c r="C291" s="2"/>
      <c r="D291" s="2"/>
      <c r="E291" s="2"/>
      <c r="F291" s="2"/>
      <c r="G291" s="2"/>
      <c r="H291" s="2"/>
      <c r="J291" s="1"/>
    </row>
    <row r="292" spans="3:10" ht="30" customHeight="1" x14ac:dyDescent="0.15">
      <c r="C292" s="2"/>
      <c r="D292" s="2"/>
      <c r="E292" s="2"/>
      <c r="F292" s="2"/>
      <c r="G292" s="2"/>
      <c r="H292" s="2"/>
      <c r="J292" s="1"/>
    </row>
    <row r="293" spans="3:10" ht="13.5" customHeight="1" x14ac:dyDescent="0.15">
      <c r="C293" s="2"/>
      <c r="D293" s="2"/>
      <c r="E293" s="2"/>
      <c r="F293" s="2"/>
      <c r="G293" s="2"/>
      <c r="H293" s="2"/>
      <c r="J293" s="1"/>
    </row>
  </sheetData>
  <mergeCells count="186">
    <mergeCell ref="C283:E283"/>
    <mergeCell ref="C284:E284"/>
    <mergeCell ref="C279:E279"/>
    <mergeCell ref="C280:E280"/>
    <mergeCell ref="C281:E281"/>
    <mergeCell ref="B210:M210"/>
    <mergeCell ref="C201:H201"/>
    <mergeCell ref="C218:H218"/>
    <mergeCell ref="B227:M227"/>
    <mergeCell ref="C229:H229"/>
    <mergeCell ref="C230:H230"/>
    <mergeCell ref="C231:H231"/>
    <mergeCell ref="C232:H232"/>
    <mergeCell ref="C282:E282"/>
    <mergeCell ref="B275:M275"/>
    <mergeCell ref="B277:M277"/>
    <mergeCell ref="C234:H234"/>
    <mergeCell ref="C214:H214"/>
    <mergeCell ref="C220:H220"/>
    <mergeCell ref="B256:M256"/>
    <mergeCell ref="B258:M258"/>
    <mergeCell ref="C219:H219"/>
    <mergeCell ref="C248:H248"/>
    <mergeCell ref="C249:H249"/>
    <mergeCell ref="B190:M190"/>
    <mergeCell ref="C196:H196"/>
    <mergeCell ref="C192:H192"/>
    <mergeCell ref="C202:H202"/>
    <mergeCell ref="C200:H200"/>
    <mergeCell ref="C197:H197"/>
    <mergeCell ref="C195:H195"/>
    <mergeCell ref="C194:H194"/>
    <mergeCell ref="C198:H198"/>
    <mergeCell ref="C199:H199"/>
    <mergeCell ref="C193:H193"/>
    <mergeCell ref="C62:F62"/>
    <mergeCell ref="C63:F63"/>
    <mergeCell ref="C57:F57"/>
    <mergeCell ref="C21:D22"/>
    <mergeCell ref="C108:I108"/>
    <mergeCell ref="C109:I109"/>
    <mergeCell ref="C110:I110"/>
    <mergeCell ref="B26:M26"/>
    <mergeCell ref="B188:M188"/>
    <mergeCell ref="B68:M68"/>
    <mergeCell ref="B69:M69"/>
    <mergeCell ref="C182:J182"/>
    <mergeCell ref="C183:J183"/>
    <mergeCell ref="C178:J178"/>
    <mergeCell ref="C179:J179"/>
    <mergeCell ref="C180:J180"/>
    <mergeCell ref="C181:J181"/>
    <mergeCell ref="C177:J177"/>
    <mergeCell ref="C166:E166"/>
    <mergeCell ref="C167:E167"/>
    <mergeCell ref="C116:I116"/>
    <mergeCell ref="C143:G143"/>
    <mergeCell ref="C144:G144"/>
    <mergeCell ref="C91:H91"/>
    <mergeCell ref="A1:M1"/>
    <mergeCell ref="C4:M4"/>
    <mergeCell ref="C6:M6"/>
    <mergeCell ref="C8:M8"/>
    <mergeCell ref="C10:M10"/>
    <mergeCell ref="C11:M11"/>
    <mergeCell ref="C12:M12"/>
    <mergeCell ref="C13:M13"/>
    <mergeCell ref="A18:C18"/>
    <mergeCell ref="A4:B4"/>
    <mergeCell ref="A6:B6"/>
    <mergeCell ref="A8:B8"/>
    <mergeCell ref="A10:B10"/>
    <mergeCell ref="C14:M14"/>
    <mergeCell ref="C15:M15"/>
    <mergeCell ref="C16:M16"/>
    <mergeCell ref="C19:L19"/>
    <mergeCell ref="C20:D20"/>
    <mergeCell ref="C58:F58"/>
    <mergeCell ref="C59:F59"/>
    <mergeCell ref="C60:F60"/>
    <mergeCell ref="C61:F61"/>
    <mergeCell ref="C48:E48"/>
    <mergeCell ref="C49:E49"/>
    <mergeCell ref="B28:M28"/>
    <mergeCell ref="B41:M41"/>
    <mergeCell ref="B42:M42"/>
    <mergeCell ref="C30:E30"/>
    <mergeCell ref="C31:E31"/>
    <mergeCell ref="C32:E32"/>
    <mergeCell ref="C33:E33"/>
    <mergeCell ref="C34:E34"/>
    <mergeCell ref="C36:E36"/>
    <mergeCell ref="C35:E35"/>
    <mergeCell ref="A25:C25"/>
    <mergeCell ref="B54:M54"/>
    <mergeCell ref="B56:M56"/>
    <mergeCell ref="C145:G145"/>
    <mergeCell ref="C164:E164"/>
    <mergeCell ref="C44:E44"/>
    <mergeCell ref="C45:E45"/>
    <mergeCell ref="C46:E46"/>
    <mergeCell ref="C47:E47"/>
    <mergeCell ref="C146:G146"/>
    <mergeCell ref="C150:G150"/>
    <mergeCell ref="B212:M212"/>
    <mergeCell ref="C89:H89"/>
    <mergeCell ref="C90:H90"/>
    <mergeCell ref="B82:M82"/>
    <mergeCell ref="C113:I113"/>
    <mergeCell ref="C92:H92"/>
    <mergeCell ref="C93:H93"/>
    <mergeCell ref="C94:H94"/>
    <mergeCell ref="C95:H95"/>
    <mergeCell ref="C96:H96"/>
    <mergeCell ref="C97:H97"/>
    <mergeCell ref="C98:H98"/>
    <mergeCell ref="B105:M105"/>
    <mergeCell ref="B106:M106"/>
    <mergeCell ref="C111:I111"/>
    <mergeCell ref="C112:I112"/>
    <mergeCell ref="C245:H245"/>
    <mergeCell ref="C246:H246"/>
    <mergeCell ref="C247:H247"/>
    <mergeCell ref="C251:H251"/>
    <mergeCell ref="B241:M241"/>
    <mergeCell ref="B243:M243"/>
    <mergeCell ref="C233:H233"/>
    <mergeCell ref="C217:H217"/>
    <mergeCell ref="C250:H250"/>
    <mergeCell ref="B225:M225"/>
    <mergeCell ref="C236:M236"/>
    <mergeCell ref="C215:H215"/>
    <mergeCell ref="C216:H216"/>
    <mergeCell ref="B175:M175"/>
    <mergeCell ref="B161:M161"/>
    <mergeCell ref="B159:M159"/>
    <mergeCell ref="C114:I114"/>
    <mergeCell ref="C115:I115"/>
    <mergeCell ref="C163:E163"/>
    <mergeCell ref="B140:M140"/>
    <mergeCell ref="B141:M141"/>
    <mergeCell ref="C152:G152"/>
    <mergeCell ref="C168:E168"/>
    <mergeCell ref="C153:G153"/>
    <mergeCell ref="B173:M173"/>
    <mergeCell ref="C148:G148"/>
    <mergeCell ref="C149:G149"/>
    <mergeCell ref="C165:E165"/>
    <mergeCell ref="B121:M121"/>
    <mergeCell ref="C154:G154"/>
    <mergeCell ref="B122:M122"/>
    <mergeCell ref="C151:G151"/>
    <mergeCell ref="C147:G147"/>
    <mergeCell ref="C133:I133"/>
    <mergeCell ref="C134:I134"/>
    <mergeCell ref="C135:I135"/>
    <mergeCell ref="C71:G71"/>
    <mergeCell ref="C72:G72"/>
    <mergeCell ref="C73:G73"/>
    <mergeCell ref="C74:G74"/>
    <mergeCell ref="C75:G75"/>
    <mergeCell ref="C76:G76"/>
    <mergeCell ref="C77:G77"/>
    <mergeCell ref="C125:I125"/>
    <mergeCell ref="C124:I124"/>
    <mergeCell ref="C126:I126"/>
    <mergeCell ref="C127:I127"/>
    <mergeCell ref="C128:I128"/>
    <mergeCell ref="C129:I129"/>
    <mergeCell ref="C130:I130"/>
    <mergeCell ref="C131:I131"/>
    <mergeCell ref="C132:I132"/>
    <mergeCell ref="C86:H86"/>
    <mergeCell ref="B83:M83"/>
    <mergeCell ref="C87:H87"/>
    <mergeCell ref="C85:H85"/>
    <mergeCell ref="C88:H88"/>
    <mergeCell ref="C260:G260"/>
    <mergeCell ref="C261:G261"/>
    <mergeCell ref="C262:G262"/>
    <mergeCell ref="C263:G263"/>
    <mergeCell ref="C264:G264"/>
    <mergeCell ref="C265:G265"/>
    <mergeCell ref="C266:G266"/>
    <mergeCell ref="C267:G267"/>
    <mergeCell ref="C268:G268"/>
  </mergeCells>
  <phoneticPr fontId="18"/>
  <pageMargins left="0.82677165354330717" right="0.59055118110236227" top="0.74803149606299213" bottom="0.47244094488188981" header="0.31496062992125984" footer="0.31496062992125984"/>
  <pageSetup paperSize="9" scale="65" orientation="portrait" r:id="rId1"/>
  <rowBreaks count="8" manualBreakCount="8">
    <brk id="23" max="12" man="1"/>
    <brk id="52" max="12" man="1"/>
    <brk id="80" max="12" man="1"/>
    <brk id="119" max="12" man="1"/>
    <brk id="157" max="12" man="1"/>
    <brk id="186" max="12" man="1"/>
    <brk id="223" max="12" man="1"/>
    <brk id="254"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公表用</vt:lpstr>
      <vt:lpstr>公表用!Print_Area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2019-07-03T05:06:33Z</dcterms:created>
  <dcterms:modified xsi:type="dcterms:W3CDTF">2023-11-14T08:23:00Z</dcterms:modified>
</cp:coreProperties>
</file>