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1A3A8EF2-2DAB-4251-91DE-0A0D1C3D6D9E}" xr6:coauthVersionLast="47" xr6:coauthVersionMax="47" xr10:uidLastSave="{00000000-0000-0000-0000-000000000000}"/>
  <bookViews>
    <workbookView xWindow="-120" yWindow="-120" windowWidth="20730" windowHeight="11160" tabRatio="795" xr2:uid="{00000000-000D-0000-FFFF-FFFF00000000}"/>
  </bookViews>
  <sheets>
    <sheet name="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3" hidden="1">見直し対象!$A$3:$S$92</definedName>
    <definedName name="_xlnm._FilterDatabase" localSheetId="0" hidden="1">補助金!$A$3:$K$17</definedName>
    <definedName name="_xlnm.Print_Area" localSheetId="3">見直し対象!$A$1:$S$93</definedName>
    <definedName name="_xlnm.Print_Area" localSheetId="0">補助金!$B$1:$K$17</definedName>
    <definedName name="_xlnm.Print_Titles" localSheetId="2">PT・府市!$1:$5</definedName>
    <definedName name="_xlnm.Print_Titles" localSheetId="3">見直し対象!$1:$5</definedName>
    <definedName name="_xlnm.Print_Titles" localSheetId="4">見直し対象のうち地域交付金!$1:$5</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6" l="1"/>
  <c r="G17"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E6" i="4"/>
  <c r="D5"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sharedStrings.xml><?xml version="1.0" encoding="utf-8"?>
<sst xmlns="http://schemas.openxmlformats.org/spreadsheetml/2006/main" count="1588" uniqueCount="493">
  <si>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</si>
  <si>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</si>
  <si>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</si>
  <si>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</si>
  <si>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</si>
  <si>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</si>
  <si>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</si>
  <si>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</si>
  <si>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</si>
  <si>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</si>
  <si>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</si>
  <si>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</si>
  <si>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</si>
  <si>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</si>
  <si>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</si>
  <si>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</si>
  <si>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</si>
  <si>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</si>
  <si>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</si>
  <si>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</si>
  <si>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</si>
  <si>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</si>
  <si>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</si>
  <si>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</si>
  <si>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</si>
  <si>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</si>
  <si>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</si>
  <si>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</si>
  <si>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</si>
  <si>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</si>
  <si>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</si>
  <si>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</si>
  <si>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</si>
  <si>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</si>
  <si>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</si>
  <si>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</si>
  <si>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</si>
  <si>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</si>
  <si>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</si>
  <si>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</si>
  <si>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</si>
  <si>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</si>
  <si>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</si>
  <si>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</si>
  <si>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</si>
  <si>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</si>
  <si>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</si>
  <si>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</si>
  <si>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</si>
  <si>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</si>
  <si>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</si>
  <si>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</si>
  <si>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</si>
  <si>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</si>
  <si>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</si>
  <si>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</si>
  <si>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</si>
  <si>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</si>
  <si>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</si>
  <si>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</si>
  <si>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</si>
  <si>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</si>
  <si>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</si>
  <si>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</si>
  <si>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</si>
  <si>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</si>
  <si>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</si>
  <si>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</si>
  <si>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</si>
  <si>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</si>
  <si>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</si>
  <si>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</si>
  <si>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</si>
  <si>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</si>
  <si>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</si>
  <si>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</si>
  <si>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</si>
  <si>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</si>
  <si>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</si>
  <si>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</si>
  <si>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</si>
  <si>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</si>
  <si>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</si>
  <si>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</si>
  <si>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</si>
  <si>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</si>
  <si>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</si>
  <si>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</si>
  <si>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</si>
  <si>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</si>
  <si>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</si>
  <si>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</si>
  <si>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</si>
  <si>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</si>
  <si>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</si>
  <si>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</si>
  <si>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</si>
  <si>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</si>
  <si>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</si>
  <si>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</si>
  <si>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</si>
  <si>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</si>
  <si>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</si>
  <si>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</si>
  <si>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</si>
  <si>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</si>
  <si>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</si>
  <si>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</si>
  <si>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</si>
  <si>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</si>
  <si>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</si>
  <si>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</si>
  <si>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</si>
  <si>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</si>
  <si>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</si>
  <si>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</si>
  <si>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</si>
  <si>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</si>
  <si>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</si>
  <si>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</si>
  <si>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</si>
  <si>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</si>
  <si>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</si>
  <si>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</si>
  <si>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</si>
  <si>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</si>
  <si>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</si>
  <si>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</si>
  <si>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</si>
  <si>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</si>
  <si>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</si>
  <si>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</si>
  <si>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</si>
  <si>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</si>
  <si>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</si>
  <si>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</si>
  <si>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</si>
  <si>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</si>
  <si>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</si>
  <si>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</si>
  <si>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</si>
  <si>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</si>
  <si>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</si>
  <si>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</si>
  <si>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</si>
  <si>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</si>
  <si>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</si>
  <si>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</si>
  <si>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</si>
  <si>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</si>
  <si>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</si>
  <si>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</si>
  <si>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</si>
  <si>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</si>
  <si>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</si>
  <si>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</si>
  <si>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</si>
  <si>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</si>
  <si>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</si>
  <si>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</si>
  <si>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</si>
  <si>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</si>
  <si>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</si>
  <si>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</si>
  <si>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</si>
  <si>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</si>
  <si>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</si>
  <si>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</si>
  <si>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</si>
  <si>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</si>
  <si>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</si>
  <si>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</si>
  <si>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</si>
  <si>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</si>
  <si>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</si>
  <si>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</si>
  <si>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</si>
  <si>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</si>
  <si>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</si>
  <si>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</si>
  <si>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</si>
  <si>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</si>
  <si>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</si>
  <si>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</si>
  <si>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</si>
  <si>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</si>
  <si>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</si>
  <si>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</si>
  <si>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</si>
  <si>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</si>
  <si>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</si>
  <si>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</si>
  <si>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</si>
  <si>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</si>
  <si>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</si>
  <si>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</si>
  <si>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</si>
  <si>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</si>
  <si>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</si>
  <si>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</si>
  <si>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</si>
  <si>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</si>
  <si>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</si>
  <si>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</si>
  <si>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</si>
  <si>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</si>
  <si>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</si>
  <si>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</si>
  <si>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</si>
  <si>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</si>
  <si>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</si>
  <si>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</si>
  <si>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</si>
  <si>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</si>
  <si>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</si>
  <si>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</si>
  <si>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</si>
  <si>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</si>
  <si>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</si>
  <si>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</si>
  <si>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</si>
  <si>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</si>
  <si>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</si>
  <si>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</si>
  <si>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</si>
  <si>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</si>
  <si>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</si>
  <si>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</si>
  <si>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</si>
  <si>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</si>
  <si>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</si>
  <si>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</si>
  <si>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</si>
  <si>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</si>
  <si>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</si>
  <si>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</si>
  <si>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</si>
  <si>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</si>
  <si>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</si>
  <si>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</si>
  <si>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</si>
  <si>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</si>
  <si>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</si>
  <si>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</si>
  <si>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</si>
  <si>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</si>
  <si>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</si>
  <si>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</si>
  <si>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</si>
  <si>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</si>
  <si>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</si>
  <si>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</si>
  <si>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</si>
  <si>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</si>
  <si>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</si>
  <si>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</si>
  <si>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</si>
  <si>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</si>
  <si>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</si>
  <si>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</si>
  <si>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</si>
  <si>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</si>
  <si>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</si>
  <si>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</si>
  <si>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</si>
  <si>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</si>
  <si>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</si>
  <si>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</si>
  <si>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</si>
  <si>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</si>
  <si>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</si>
  <si>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</si>
  <si>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</si>
  <si>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</si>
  <si>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</si>
  <si>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</si>
  <si>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</si>
  <si>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</si>
  <si>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</si>
  <si>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</si>
  <si>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</si>
  <si>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</si>
  <si>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</si>
  <si>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</si>
  <si>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</si>
  <si>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</si>
  <si>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</si>
  <si>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</si>
  <si>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</si>
  <si>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</si>
  <si>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</si>
  <si>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</si>
  <si>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</si>
  <si>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</si>
  <si>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</si>
  <si>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</si>
  <si>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</si>
  <si>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</si>
  <si>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</si>
  <si>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</si>
  <si>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</si>
  <si>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</si>
  <si>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</si>
  <si>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</si>
  <si>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</si>
  <si>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</si>
  <si>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</si>
  <si>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</si>
  <si>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</si>
  <si>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</si>
  <si>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</si>
  <si>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</si>
  <si>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</si>
  <si>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</si>
  <si>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</si>
  <si>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</si>
  <si>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</si>
  <si>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</si>
  <si>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</si>
  <si>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</si>
  <si>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</si>
  <si>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</si>
  <si>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</si>
  <si>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</si>
  <si>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</si>
  <si>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</si>
  <si>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</si>
  <si>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</si>
  <si>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</si>
  <si>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</si>
  <si>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</si>
  <si>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</si>
  <si>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</si>
  <si>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</si>
  <si>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</si>
  <si>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</si>
  <si>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</si>
  <si>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</si>
  <si>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</si>
  <si>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</si>
  <si>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</si>
  <si>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</si>
  <si>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</si>
  <si>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</si>
  <si>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</si>
  <si>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</si>
  <si>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</si>
  <si>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</si>
  <si>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</si>
  <si>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</si>
  <si>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</si>
  <si>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</si>
  <si>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</si>
  <si>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</si>
  <si>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</si>
  <si>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</si>
  <si>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</si>
  <si>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</si>
  <si>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</si>
  <si>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</si>
  <si>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</si>
  <si>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</si>
  <si>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</si>
  <si>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</si>
  <si>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</si>
  <si>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</si>
  <si>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</si>
  <si>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</si>
  <si>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</si>
  <si>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</si>
  <si>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</si>
  <si>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</si>
  <si>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</si>
  <si>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</si>
  <si>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</si>
  <si>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</si>
  <si>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</si>
  <si>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</si>
  <si>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</si>
  <si>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</si>
  <si>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</si>
  <si>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</si>
  <si>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</si>
  <si>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</si>
  <si>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</si>
  <si>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</si>
  <si>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</si>
  <si>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</si>
  <si>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</si>
  <si>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</si>
  <si>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</si>
  <si>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</si>
  <si>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</si>
  <si>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</si>
  <si>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</si>
  <si>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</si>
  <si>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</si>
  <si>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</si>
  <si>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</si>
  <si>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</si>
  <si>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</si>
  <si>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</si>
  <si>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</si>
  <si>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</si>
  <si>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</si>
  <si>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</si>
  <si>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</si>
  <si>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</si>
  <si>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</si>
  <si>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</si>
  <si>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</si>
  <si>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</si>
  <si>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</si>
  <si>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</si>
  <si>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</si>
  <si>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</si>
  <si>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</si>
  <si>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</si>
  <si>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</si>
  <si>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</si>
  <si>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</si>
  <si>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</si>
  <si>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</si>
  <si>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</si>
  <si>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</si>
  <si>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</si>
  <si>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</si>
  <si>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</si>
  <si>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</si>
  <si>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</si>
  <si>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</si>
  <si>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</si>
  <si>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</si>
  <si>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</si>
  <si>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</si>
  <si>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</si>
  <si>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</si>
  <si>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</si>
  <si>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５年度当初</t>
    <rPh sb="1" eb="3">
      <t>ネンド</t>
    </rPh>
    <rPh sb="3" eb="5">
      <t>トウショ</t>
    </rPh>
    <phoneticPr fontId="2"/>
  </si>
  <si>
    <t>１.補助金支出一覧(令和６年度予算)</t>
    <rPh sb="2" eb="5">
      <t>ホジョキン</t>
    </rPh>
    <rPh sb="5" eb="7">
      <t>シシュツ</t>
    </rPh>
    <rPh sb="7" eb="9">
      <t>イチラン</t>
    </rPh>
    <rPh sb="10" eb="12">
      <t>レイワ</t>
    </rPh>
    <rPh sb="13" eb="15">
      <t>ネンド</t>
    </rPh>
    <rPh sb="15" eb="17">
      <t>ヨサン</t>
    </rPh>
    <phoneticPr fontId="2"/>
  </si>
  <si>
    <t>６年度当初</t>
    <rPh sb="1" eb="3">
      <t>ネンド</t>
    </rPh>
    <rPh sb="3" eb="5">
      <t>トウショ</t>
    </rPh>
    <phoneticPr fontId="2"/>
  </si>
  <si>
    <t>大阪市犯罪被害者等助成金</t>
  </si>
  <si>
    <t>犯罪被害者及びその家族又は遺族</t>
  </si>
  <si>
    <t>犯罪等の被害を受けたことにより日常生活を営むことが困難となった犯罪被害者等に対して、必要な支援を行うことにより、犯罪被害者等の権利利益の保護並びに被害の軽減及び回復を図る。</t>
  </si>
  <si>
    <t>R2</t>
  </si>
  <si>
    <t>R7</t>
  </si>
  <si>
    <r>
      <t xml:space="preserve">市民局
</t>
    </r>
    <r>
      <rPr>
        <sz val="8"/>
        <rFont val="ＭＳ 明朝"/>
        <family val="1"/>
        <charset val="128"/>
      </rPr>
      <t>ダイバーシティ推進室</t>
    </r>
    <r>
      <rPr>
        <sz val="9"/>
        <rFont val="ＭＳ 明朝"/>
        <family val="1"/>
        <charset val="128"/>
      </rPr>
      <t xml:space="preserve">
男女共同参画課</t>
    </r>
    <rPh sb="0" eb="3">
      <t>シミンキョク</t>
    </rPh>
    <rPh sb="11" eb="13">
      <t>スイシン</t>
    </rPh>
    <rPh sb="13" eb="14">
      <t>シツ</t>
    </rPh>
    <rPh sb="15" eb="21">
      <t>ダンジョキョウドウサンカク</t>
    </rPh>
    <rPh sb="21" eb="22">
      <t>カ</t>
    </rPh>
    <phoneticPr fontId="2"/>
  </si>
  <si>
    <t>配偶者暴力被害者等支援調査研究事業補助金</t>
    <rPh sb="0" eb="3">
      <t>ハイグウシャ</t>
    </rPh>
    <rPh sb="3" eb="8">
      <t>ボウリョクヒガイシャ</t>
    </rPh>
    <rPh sb="8" eb="9">
      <t>トウ</t>
    </rPh>
    <rPh sb="9" eb="11">
      <t>シエン</t>
    </rPh>
    <rPh sb="11" eb="15">
      <t>チョウサケンキュウ</t>
    </rPh>
    <rPh sb="15" eb="17">
      <t>ジギョウ</t>
    </rPh>
    <rPh sb="17" eb="20">
      <t>ホジョキン</t>
    </rPh>
    <phoneticPr fontId="2"/>
  </si>
  <si>
    <t>民間シェルター等</t>
    <rPh sb="0" eb="2">
      <t>ミンカン</t>
    </rPh>
    <rPh sb="7" eb="8">
      <t>トウ</t>
    </rPh>
    <phoneticPr fontId="2"/>
  </si>
  <si>
    <t>配偶者からの暴力被害者等を支援する民間シェルター等の先進的な取組を促進することにより、地域における官民が連携した配偶者暴力被害者等支援の充実及び多様なニーズに応じた支援の枠組みの構築に資することを目的とする。</t>
  </si>
  <si>
    <t>R5</t>
  </si>
  <si>
    <t>就職困難者等の就職に向けた支援が必要な人に対する就業支援事業補助金</t>
  </si>
  <si>
    <t>就職に向けた支援が必要な人に対する就業支援に理解のある企業・事業所を相当数以上会員等とする団体</t>
  </si>
  <si>
    <t>就職に向けた支援が必要な人が雇用・就労に結びつきにくい状況の中で、本市施策を補完するものとして、就職に向けた支援が必要な人の安定的な雇用の確保を図るため実施する事業に対して補助する</t>
  </si>
  <si>
    <t>H14</t>
  </si>
  <si>
    <t>R6</t>
  </si>
  <si>
    <t>市民局
区政支援室
地域力担当
地域力創出グループ</t>
    <rPh sb="0" eb="3">
      <t>シミンキョク</t>
    </rPh>
    <rPh sb="4" eb="6">
      <t>クセイ</t>
    </rPh>
    <rPh sb="6" eb="9">
      <t>シエンシツ</t>
    </rPh>
    <rPh sb="10" eb="15">
      <t>チイキリョクタントウ</t>
    </rPh>
    <rPh sb="16" eb="21">
      <t>チイキリョクソウシュツ</t>
    </rPh>
    <phoneticPr fontId="2"/>
  </si>
  <si>
    <t>大阪市地域集会施設設置・解体撤去補助金</t>
    <rPh sb="0" eb="9">
      <t>オオサカシチイキシュウカイシセツ</t>
    </rPh>
    <rPh sb="9" eb="11">
      <t>セッチ</t>
    </rPh>
    <rPh sb="12" eb="16">
      <t>カイタイテッキョ</t>
    </rPh>
    <rPh sb="16" eb="19">
      <t>ホジョキン</t>
    </rPh>
    <phoneticPr fontId="2"/>
  </si>
  <si>
    <t>地域住民団体</t>
    <rPh sb="0" eb="2">
      <t>チイキ</t>
    </rPh>
    <rPh sb="2" eb="4">
      <t>ジュウミン</t>
    </rPh>
    <rPh sb="4" eb="6">
      <t>ダンタイ</t>
    </rPh>
    <phoneticPr fontId="2"/>
  </si>
  <si>
    <t>より良い地域社会の形成に役立て、コミュニティ意識の向上を図り、また心のふれあうあたたかい近隣社会の形成に資するため、概ね小学校区レベルにおける地域コミュニティづくりの拠点となる地域集会施設を整備する。</t>
  </si>
  <si>
    <t>地域住民団体が地域集会施設を設置、建替え、解体撤去する際に要する経費の一部を補助する。
・補助対象事業
　地域集会施設の設置・建替え・解体撤去
・補助率：設置…10/10
　　　　　（補助上限：53,000千円）
　　　　　建替えに係る設置…10/10
　　　　　（補助上限：53,000千円）
　　　　　解体撤去…10/10
　　　　　（補助上限：15,000千円）</t>
    <rPh sb="53" eb="59">
      <t>チイキシュウカイシセツ</t>
    </rPh>
    <phoneticPr fontId="2"/>
  </si>
  <si>
    <t>市民局
区政支援室
地域力担当
地域力創出グループ</t>
    <rPh sb="0" eb="3">
      <t>シミンキョク</t>
    </rPh>
    <rPh sb="4" eb="9">
      <t>クセイシエンシツ</t>
    </rPh>
    <rPh sb="10" eb="15">
      <t>チイキリョクタントウ</t>
    </rPh>
    <rPh sb="16" eb="21">
      <t>チイキリョクソウシュツ</t>
    </rPh>
    <phoneticPr fontId="2"/>
  </si>
  <si>
    <t>大阪市地域集会施設改修整備補助金</t>
    <rPh sb="0" eb="9">
      <t>オオサカシチイキシュウカイシセツ</t>
    </rPh>
    <rPh sb="9" eb="13">
      <t>カイシュウセイビ</t>
    </rPh>
    <rPh sb="13" eb="16">
      <t>ホジョキン</t>
    </rPh>
    <phoneticPr fontId="2"/>
  </si>
  <si>
    <t>地域住民団体</t>
    <rPh sb="0" eb="2">
      <t>チイキ</t>
    </rPh>
    <rPh sb="2" eb="6">
      <t>ジュウミンダンタイ</t>
    </rPh>
    <phoneticPr fontId="2"/>
  </si>
  <si>
    <t>地域住民団体により管理運営される地域集会施設の改修等に要する経費の一部を補助する。
・補助対象事業
(1)老朽化対策改修補助
　雨漏りなど老朽化による破損等の改修工事経費の一部を補助する。
　・補助率：1/2（補助上限：2,200千円）
(2)災害復旧改修補助
　災害による損壊等の改修工事経費の一部を補助する。
　・補助率：1/2（補助上限：2,200千円）
(3)耐震診断補助
　耐震性能が不明な地域集会施設の耐震診断経費の一部を補助する。
　・補助率：9/10（補助上限：木造1千円/㎡、非木造12千円/㎡）
(4)耐震改修設計補助
　耐震性能を満たすための改修設計経費の一部を補助する。
　・補助率：9/10（補助上限：木造240千円、非木造1,350千円）
(5)耐震改修工事補助
　耐震性能を満たすための改修工事経費の一部を補助する。
　・補助率：9/10（補助上限：木造4,000千円、非木造11,000千円）
(6)段差改修等補助
　より安全な利用に必要と認められる段差改修等の工事経費の一部を補助する。
　・補助率：1/2（補助上限：654千円）</t>
    <rPh sb="25" eb="26">
      <t>トウ</t>
    </rPh>
    <rPh sb="60" eb="62">
      <t>ホジョ</t>
    </rPh>
    <rPh sb="83" eb="85">
      <t>ケイヒ</t>
    </rPh>
    <rPh sb="86" eb="88">
      <t>イチブ</t>
    </rPh>
    <rPh sb="89" eb="91">
      <t>ホジョ</t>
    </rPh>
    <rPh sb="97" eb="100">
      <t>ホジョリツ</t>
    </rPh>
    <rPh sb="105" eb="107">
      <t>ホジョ</t>
    </rPh>
    <rPh sb="107" eb="109">
      <t>ジョウゲン</t>
    </rPh>
    <rPh sb="115" eb="117">
      <t>センエン</t>
    </rPh>
    <rPh sb="132" eb="134">
      <t>サイガイ</t>
    </rPh>
    <rPh sb="137" eb="139">
      <t>ソンカイ</t>
    </rPh>
    <rPh sb="139" eb="140">
      <t>ナド</t>
    </rPh>
    <rPh sb="141" eb="147">
      <t>カイシュウコウジケイヒ</t>
    </rPh>
    <rPh sb="148" eb="150">
      <t>イチブ</t>
    </rPh>
    <rPh sb="151" eb="153">
      <t>ホジョ</t>
    </rPh>
    <rPh sb="159" eb="162">
      <t>ホジョリツ</t>
    </rPh>
    <rPh sb="211" eb="213">
      <t>ケイヒ</t>
    </rPh>
    <rPh sb="214" eb="216">
      <t>イチブ</t>
    </rPh>
    <rPh sb="217" eb="219">
      <t>ホジョ</t>
    </rPh>
    <rPh sb="225" eb="228">
      <t>ホジョリツ</t>
    </rPh>
    <rPh sb="234" eb="236">
      <t>ホジョ</t>
    </rPh>
    <rPh sb="236" eb="238">
      <t>ジョウゲン</t>
    </rPh>
    <rPh sb="265" eb="267">
      <t>セッケイ</t>
    </rPh>
    <rPh sb="274" eb="275">
      <t>ノウ</t>
    </rPh>
    <rPh sb="282" eb="284">
      <t>カイシュウ</t>
    </rPh>
    <rPh sb="286" eb="288">
      <t>ケイヒ</t>
    </rPh>
    <rPh sb="289" eb="291">
      <t>イチブ</t>
    </rPh>
    <rPh sb="292" eb="294">
      <t>ホジョ</t>
    </rPh>
    <rPh sb="300" eb="303">
      <t>ホジョリツ</t>
    </rPh>
    <rPh sb="341" eb="343">
      <t>コウジ</t>
    </rPh>
    <rPh sb="350" eb="351">
      <t>ノウ</t>
    </rPh>
    <rPh sb="365" eb="367">
      <t>イチブ</t>
    </rPh>
    <rPh sb="368" eb="370">
      <t>ホジョ</t>
    </rPh>
    <rPh sb="376" eb="379">
      <t>ホジョリツ</t>
    </rPh>
    <rPh sb="420" eb="421">
      <t>ナド</t>
    </rPh>
    <rPh sb="445" eb="446">
      <t>トウ</t>
    </rPh>
    <rPh sb="452" eb="454">
      <t>イチブ</t>
    </rPh>
    <rPh sb="455" eb="457">
      <t>ホジョ</t>
    </rPh>
    <rPh sb="463" eb="466">
      <t>ホジョリツ</t>
    </rPh>
    <phoneticPr fontId="10"/>
  </si>
  <si>
    <t>H2</t>
  </si>
  <si>
    <t>市民局
区政支援室
地域力担当
地域連携グループ</t>
    <rPh sb="0" eb="2">
      <t>シミン</t>
    </rPh>
    <rPh sb="2" eb="3">
      <t>キョク</t>
    </rPh>
    <rPh sb="4" eb="6">
      <t>クセイ</t>
    </rPh>
    <rPh sb="6" eb="8">
      <t>シエン</t>
    </rPh>
    <rPh sb="8" eb="9">
      <t>シツ</t>
    </rPh>
    <rPh sb="10" eb="12">
      <t>チイキ</t>
    </rPh>
    <rPh sb="12" eb="13">
      <t>リョク</t>
    </rPh>
    <rPh sb="13" eb="15">
      <t>タントウ</t>
    </rPh>
    <rPh sb="16" eb="20">
      <t>チイキレンケイ</t>
    </rPh>
    <phoneticPr fontId="2"/>
  </si>
  <si>
    <t>市民活動推進助成事業補助金</t>
    <rPh sb="0" eb="10">
      <t>シミンカツドウスイシンジョセイジギョウ</t>
    </rPh>
    <rPh sb="10" eb="13">
      <t>ホジョキン</t>
    </rPh>
    <phoneticPr fontId="2"/>
  </si>
  <si>
    <t>市民活動団体</t>
    <rPh sb="0" eb="2">
      <t>シミン</t>
    </rPh>
    <rPh sb="2" eb="4">
      <t>カツドウ</t>
    </rPh>
    <rPh sb="4" eb="6">
      <t>ダンタイ</t>
    </rPh>
    <phoneticPr fontId="2"/>
  </si>
  <si>
    <t>市民活動を実施する市民活動団体に対して補助を行うことにより、団体の活動促進とともに、市民の寄附を通じた社会参加を促進し、自立的な市民活動の推進を図る</t>
  </si>
  <si>
    <t>区政推進基金を活用し、市民活動団体の公益的な活動に対し補助する
・補助対象事業：特定非営利活動促進法における活動分野で、補助対象団体が行う公益的な事業として市長が認定した事業
・補助率：1/2（補助上限：1,000,000円）</t>
    <rPh sb="99" eb="101">
      <t>ホジョ</t>
    </rPh>
    <rPh sb="101" eb="103">
      <t>ジョウゲン</t>
    </rPh>
    <rPh sb="113" eb="114">
      <t>エン</t>
    </rPh>
    <phoneticPr fontId="2"/>
  </si>
  <si>
    <t>H19</t>
  </si>
  <si>
    <t>市民局
区政支援室
地域安全担当</t>
    <rPh sb="0" eb="2">
      <t>シミン</t>
    </rPh>
    <rPh sb="2" eb="3">
      <t>キョク</t>
    </rPh>
    <rPh sb="4" eb="6">
      <t>クセイ</t>
    </rPh>
    <rPh sb="6" eb="8">
      <t>シエン</t>
    </rPh>
    <rPh sb="8" eb="9">
      <t>シツ</t>
    </rPh>
    <rPh sb="10" eb="12">
      <t>チイキ</t>
    </rPh>
    <rPh sb="12" eb="14">
      <t>アンゼン</t>
    </rPh>
    <rPh sb="14" eb="16">
      <t>タントウ</t>
    </rPh>
    <phoneticPr fontId="2"/>
  </si>
  <si>
    <t>大阪市保護司会連絡協議会（犯罪予防活動事業）補助金</t>
    <rPh sb="0" eb="3">
      <t>オオサカシ</t>
    </rPh>
    <rPh sb="3" eb="5">
      <t>ホゴ</t>
    </rPh>
    <rPh sb="5" eb="7">
      <t>シカイ</t>
    </rPh>
    <rPh sb="7" eb="9">
      <t>レンラク</t>
    </rPh>
    <rPh sb="9" eb="12">
      <t>キョウギカイ</t>
    </rPh>
    <rPh sb="13" eb="15">
      <t>ハンザイ</t>
    </rPh>
    <rPh sb="15" eb="17">
      <t>ヨボウ</t>
    </rPh>
    <rPh sb="17" eb="19">
      <t>カツドウ</t>
    </rPh>
    <rPh sb="19" eb="21">
      <t>ジギョウ</t>
    </rPh>
    <rPh sb="22" eb="25">
      <t>ホジョキン</t>
    </rPh>
    <phoneticPr fontId="2"/>
  </si>
  <si>
    <t>大阪市保護司会連絡協議会</t>
    <rPh sb="0" eb="3">
      <t>オオサカシ</t>
    </rPh>
    <rPh sb="3" eb="5">
      <t>ホゴ</t>
    </rPh>
    <rPh sb="5" eb="7">
      <t>シカイ</t>
    </rPh>
    <rPh sb="7" eb="12">
      <t>レンラクキョウギカイ</t>
    </rPh>
    <phoneticPr fontId="2"/>
  </si>
  <si>
    <t>大阪市保護司会連絡協議会が市内における犯罪予防活動の強化発展を図り、公共の福祉に貢献するため実施する防犯・暴力追放運動の支援事業に対し補助を行うことにより、安全なまちづくりの促進に寄与することを目的とする。</t>
  </si>
  <si>
    <t>保護司会が実施する街頭での一斉行動などの犯罪予防活動事業について補助を行う。
・補助対象事業：防犯・暴力追放運動の支援事業
・補助率：1/2
・補助上限：450,000円</t>
    <rPh sb="72" eb="76">
      <t>ホジョジョウゲン</t>
    </rPh>
    <rPh sb="84" eb="85">
      <t>エン</t>
    </rPh>
    <phoneticPr fontId="2"/>
  </si>
  <si>
    <t>R8</t>
  </si>
  <si>
    <t>防犯協会活動補助金</t>
    <rPh sb="0" eb="2">
      <t>ボウハン</t>
    </rPh>
    <rPh sb="2" eb="4">
      <t>キョウカイ</t>
    </rPh>
    <rPh sb="4" eb="9">
      <t>カツドウホジョキン</t>
    </rPh>
    <phoneticPr fontId="2"/>
  </si>
  <si>
    <t>(公社)大阪府防犯協会連合会及び同連合会を構成する市内各地区防犯協(議)会</t>
    <rPh sb="1" eb="3">
      <t>コウシャ</t>
    </rPh>
    <rPh sb="4" eb="7">
      <t>オオサカフ</t>
    </rPh>
    <rPh sb="7" eb="9">
      <t>ボウハン</t>
    </rPh>
    <rPh sb="9" eb="11">
      <t>キョウカイ</t>
    </rPh>
    <rPh sb="11" eb="14">
      <t>レンゴウカイ</t>
    </rPh>
    <rPh sb="14" eb="15">
      <t>オヨ</t>
    </rPh>
    <rPh sb="16" eb="17">
      <t>ドウ</t>
    </rPh>
    <rPh sb="17" eb="20">
      <t>レンゴウカイ</t>
    </rPh>
    <rPh sb="21" eb="23">
      <t>コウセイ</t>
    </rPh>
    <rPh sb="25" eb="27">
      <t>シナイ</t>
    </rPh>
    <rPh sb="27" eb="29">
      <t>カクチ</t>
    </rPh>
    <rPh sb="29" eb="30">
      <t>ク</t>
    </rPh>
    <rPh sb="30" eb="32">
      <t>ボウハン</t>
    </rPh>
    <rPh sb="32" eb="33">
      <t>キョウ</t>
    </rPh>
    <rPh sb="34" eb="35">
      <t>ギ</t>
    </rPh>
    <rPh sb="36" eb="37">
      <t>カイ</t>
    </rPh>
    <phoneticPr fontId="2"/>
  </si>
  <si>
    <t>防犯協会が市内における防犯意識の高揚を図り、安全で安心して暮らせるまちづくりを促進するため実施する、地域ぐるみで取り組む犯罪などを防止する地域安全活動に対して補助を行うことにより、安全なまちづくりの促進に寄与することを目的とする。</t>
  </si>
  <si>
    <t>（公社）大阪府防犯協会連合会及び同連合会を構成する市内各地区防犯協（議）会の実施する地域安全活動について補助を行う。
・補助対象事業：防犯・暴力追放運動の支援事業
・補助率：1/2</t>
    <rPh sb="72" eb="74">
      <t>ツイホウ</t>
    </rPh>
    <phoneticPr fontId="0"/>
  </si>
  <si>
    <t>防犯カメラ更新設置補助金</t>
    <rPh sb="0" eb="2">
      <t>ボウハン</t>
    </rPh>
    <rPh sb="5" eb="7">
      <t>コウシン</t>
    </rPh>
    <rPh sb="7" eb="9">
      <t>セッチ</t>
    </rPh>
    <rPh sb="9" eb="12">
      <t>ホジョキン</t>
    </rPh>
    <phoneticPr fontId="2"/>
  </si>
  <si>
    <t>防犯カメラ設置補助制度等を活用して防犯カメラを設置した地域振興会、連合町会、地域活動協議会など</t>
    <rPh sb="0" eb="2">
      <t>ボウハン</t>
    </rPh>
    <rPh sb="5" eb="7">
      <t>セッチ</t>
    </rPh>
    <rPh sb="7" eb="9">
      <t>ホジョ</t>
    </rPh>
    <rPh sb="9" eb="11">
      <t>セイド</t>
    </rPh>
    <rPh sb="11" eb="12">
      <t>トウ</t>
    </rPh>
    <rPh sb="13" eb="15">
      <t>カツヨウ</t>
    </rPh>
    <rPh sb="23" eb="25">
      <t>セッチ</t>
    </rPh>
    <rPh sb="27" eb="29">
      <t>チイキ</t>
    </rPh>
    <rPh sb="29" eb="31">
      <t>シンコウ</t>
    </rPh>
    <rPh sb="31" eb="32">
      <t>カイ</t>
    </rPh>
    <rPh sb="33" eb="35">
      <t>レンゴウ</t>
    </rPh>
    <rPh sb="35" eb="37">
      <t>チョウカイ</t>
    </rPh>
    <rPh sb="38" eb="40">
      <t>チイキ</t>
    </rPh>
    <rPh sb="40" eb="42">
      <t>カツドウ</t>
    </rPh>
    <rPh sb="42" eb="45">
      <t>キョウギカイ</t>
    </rPh>
    <phoneticPr fontId="2"/>
  </si>
  <si>
    <t>-</t>
  </si>
  <si>
    <t>令和７年の大阪・関西万博の開催により、来街者の増加が見込まれること及び令和４年に街頭犯罪が増加に転じ、令和５年も依然として増加傾向にあることから、地域防犯対策として、地域等から申請のあった設置補助制度等を活用し設置された稼働していない防犯カメラを、万博開催を契機に期間を限定して地域等からの申請に基づき更新することを目的とする。</t>
    <rPh sb="0" eb="2">
      <t>レイワ</t>
    </rPh>
    <rPh sb="35" eb="37">
      <t>レイワ</t>
    </rPh>
    <rPh sb="51" eb="53">
      <t>レイワ</t>
    </rPh>
    <rPh sb="83" eb="86">
      <t>チイキトウ</t>
    </rPh>
    <phoneticPr fontId="2"/>
  </si>
  <si>
    <t>一般会計</t>
    <rPh sb="0" eb="2">
      <t>イッパン</t>
    </rPh>
    <rPh sb="2" eb="4">
      <t>カイケイ</t>
    </rPh>
    <phoneticPr fontId="2"/>
  </si>
  <si>
    <t>(1)一時保育費用助成金
　 就学前の子の施設への一時預かり費用を補助する
　・補助率10/10（補助上限：３千円）
　　１事件につき計10回
(2)精神医療費用助成金
　 精神医療機関を受診する場合に、医療費の自己負担分を補助する
　・補助率10/10（補助上限：５千円）
　　１事件につき計24回
(3)転居費用助成金
　 現住居に住めなくなった場合に、新住居への転居費を補助する
　・補助率10/10（補助上限：200千円）
　　１事件につき計１回
(4)一時的居住確保費用助成金
　 現住居に住めなくなった場合に、一時的な居住確保に要する費用を補助する
　・補助率10/10（補助上限：7.5千円）
　　１事件につき計25回</t>
    <phoneticPr fontId="2"/>
  </si>
  <si>
    <t>地域におけるＤＶ被害者等支援の充実に資する民間シェルター等が行う先進的な取組を促進する、次に掲げる事業のいずれかを実施するものとする。
（１）受入体制整備事業
被害者等を幅広く把握し、支援するために必要な相談窓口の拡充、利便性や安全性に配慮した受入施設の改善や居住場所の確保等の環境整備を行う事業
（２）専門的・個別的支援事業
被害者等に対する専門的・個別的支援を実施するため、専門職の雇用または派遣及び支援員への研修等の実施により対応力の強化を行う事業
（３）切れ目ない総合的支援事業
施設退所後においても、支援の切れ目が生じないよう、自立に向けたプログラムの実施、同行や家事育児に係る支援など総合的かつ中長期的な支援を行う事業
なお、いずれも効果的かつ継続的な事業の実施のための支援員の処遇改善に係る経費も対象とする。
補助率10/10（補助上限10,000千円)</t>
    <phoneticPr fontId="2"/>
  </si>
  <si>
    <t>就職に向けた支援が必要な人の安定的な雇用の確保を図るため実施する対象事業に対して補助
・補助対象事業
　(1)人材開発・養成事業
　(2)就職マッチング事業
・補助率:1/2</t>
    <phoneticPr fontId="2"/>
  </si>
  <si>
    <r>
      <t xml:space="preserve">市民局
</t>
    </r>
    <r>
      <rPr>
        <sz val="8"/>
        <rFont val="ＭＳ 明朝"/>
        <family val="1"/>
        <charset val="128"/>
      </rPr>
      <t>ダイバーシティ推進室</t>
    </r>
    <r>
      <rPr>
        <sz val="9"/>
        <rFont val="ＭＳ 明朝"/>
        <family val="1"/>
        <charset val="128"/>
      </rPr>
      <t xml:space="preserve">
人権企画課</t>
    </r>
    <phoneticPr fontId="2"/>
  </si>
  <si>
    <r>
      <t xml:space="preserve">市民局
</t>
    </r>
    <r>
      <rPr>
        <sz val="8"/>
        <rFont val="ＭＳ 明朝"/>
        <family val="1"/>
        <charset val="128"/>
      </rPr>
      <t>ダイバーシティ推進室</t>
    </r>
    <r>
      <rPr>
        <sz val="9"/>
        <rFont val="ＭＳ 明朝"/>
        <family val="1"/>
        <charset val="128"/>
      </rPr>
      <t xml:space="preserve">
雇用女性活躍推進課</t>
    </r>
    <phoneticPr fontId="2"/>
  </si>
  <si>
    <t>平成21年度～令和４年度に設置補助制度等により設置された防犯カメラのうち、令和５年７月末時点で稼働していなかったものについて、今後も犯罪抑止等、地域防犯に役立てていくため、期間を限定して更新費用を補助する。（令和６・７年度）
・補助対象事業：防犯カメラ再整備事業
・補助率：10/10
・補助上限：220,000円</t>
    <rPh sb="0" eb="2">
      <t>ヘイセイ</t>
    </rPh>
    <rPh sb="7" eb="9">
      <t>レイワ</t>
    </rPh>
    <rPh sb="13" eb="15">
      <t>セッチ</t>
    </rPh>
    <rPh sb="37" eb="39">
      <t>レイワ</t>
    </rPh>
    <rPh sb="104" eb="106">
      <t>レイワ</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</si>
</sst>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2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40">
    <xf numFmtId="0" fontId="0" fillId="0" borderId="0" xfId="0"/>
    <xf numFmtId="0" fontId="3" fillId="0" borderId="0" xfId="0" applyNumberFormat="1" applyFont="1" applyFill="1" applyAlignment="1">
      <alignment horizontal="center" vertical="center"/>
    </xf>
    <xf numFmtId="0" fontId="4" fillId="0" borderId="0" xfId="0" applyFont="1" applyFill="1" applyAlignment="1">
      <alignment horizontal="distributed"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176" fontId="3" fillId="0" borderId="0" xfId="0" applyNumberFormat="1" applyFont="1" applyFill="1" applyAlignment="1">
      <alignment horizontal="right"/>
    </xf>
    <xf numFmtId="0" fontId="0" fillId="0" borderId="0" xfId="0" applyFont="1" applyFill="1"/>
    <xf numFmtId="38" fontId="5" fillId="0" borderId="0" xfId="1" applyFont="1" applyFill="1" applyAlignment="1">
      <alignment horizontal="left" vertical="center"/>
    </xf>
    <xf numFmtId="0" fontId="3" fillId="0" borderId="0" xfId="0" applyFont="1" applyFill="1" applyAlignment="1">
      <alignment horizontal="left" vertical="center" wrapText="1"/>
    </xf>
    <xf numFmtId="176" fontId="3" fillId="0" borderId="0" xfId="0" applyNumberFormat="1" applyFont="1" applyFill="1" applyAlignment="1">
      <alignment vertical="center" wrapText="1"/>
    </xf>
    <xf numFmtId="176" fontId="3" fillId="0" borderId="0" xfId="0" applyNumberFormat="1" applyFont="1" applyFill="1" applyAlignment="1">
      <alignment horizontal="center" vertical="center"/>
    </xf>
    <xf numFmtId="0" fontId="3" fillId="0" borderId="0" xfId="0" applyFont="1" applyFill="1" applyAlignment="1">
      <alignment horizontal="left" vertical="top"/>
    </xf>
    <xf numFmtId="176" fontId="3" fillId="0" borderId="4" xfId="0" applyNumberFormat="1" applyFont="1" applyFill="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Fill="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Fill="1" applyBorder="1" applyAlignment="1">
      <alignment vertical="center" wrapText="1"/>
    </xf>
    <xf numFmtId="0" fontId="3" fillId="0" borderId="8" xfId="0" applyFont="1" applyFill="1" applyBorder="1" applyAlignment="1">
      <alignment horizontal="left" vertical="top" wrapText="1"/>
    </xf>
    <xf numFmtId="0" fontId="3" fillId="0" borderId="1" xfId="0" applyFont="1" applyFill="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Fill="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Fill="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vertical="center"/>
    </xf>
    <xf numFmtId="0" fontId="11" fillId="0" borderId="0" xfId="0" applyFont="1" applyFill="1" applyAlignment="1">
      <alignment horizontal="distributed" vertical="center"/>
    </xf>
    <xf numFmtId="0" fontId="0" fillId="0" borderId="1" xfId="0"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1" fillId="0" borderId="0" xfId="0" applyFont="1" applyFill="1" applyAlignment="1">
      <alignment vertical="center"/>
    </xf>
    <xf numFmtId="38" fontId="0" fillId="0" borderId="0" xfId="1" applyFont="1"/>
    <xf numFmtId="0" fontId="12" fillId="0" borderId="0" xfId="0" applyFont="1" applyAlignment="1">
      <alignment vertical="center"/>
    </xf>
    <xf numFmtId="0" fontId="12" fillId="0" borderId="1" xfId="0" applyFont="1" applyBorder="1" applyAlignment="1">
      <alignment vertical="center"/>
    </xf>
    <xf numFmtId="38" fontId="12" fillId="0" borderId="1" xfId="1"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vertical="center"/>
    </xf>
    <xf numFmtId="38" fontId="12" fillId="0" borderId="2" xfId="1" applyFont="1" applyBorder="1" applyAlignment="1">
      <alignment vertical="center"/>
    </xf>
    <xf numFmtId="0" fontId="12" fillId="0" borderId="19" xfId="0" applyFont="1" applyBorder="1" applyAlignment="1">
      <alignment horizontal="center" vertical="center"/>
    </xf>
    <xf numFmtId="0" fontId="12" fillId="0" borderId="19" xfId="0" applyFont="1" applyBorder="1" applyAlignment="1">
      <alignment vertical="center"/>
    </xf>
    <xf numFmtId="38" fontId="12" fillId="0" borderId="19" xfId="0" applyNumberFormat="1" applyFont="1" applyBorder="1" applyAlignment="1">
      <alignment vertical="center"/>
    </xf>
    <xf numFmtId="0" fontId="13"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38" fontId="12" fillId="2" borderId="1" xfId="1" applyFont="1" applyFill="1" applyBorder="1" applyAlignment="1">
      <alignment vertical="center"/>
    </xf>
    <xf numFmtId="0" fontId="12" fillId="2" borderId="2" xfId="0" applyFont="1" applyFill="1" applyBorder="1" applyAlignment="1">
      <alignment horizontal="center" vertical="center"/>
    </xf>
    <xf numFmtId="0" fontId="12" fillId="2" borderId="2" xfId="0" applyFont="1" applyFill="1" applyBorder="1" applyAlignment="1">
      <alignment vertical="center"/>
    </xf>
    <xf numFmtId="38" fontId="12" fillId="2" borderId="2" xfId="1" applyFont="1" applyFill="1" applyBorder="1" applyAlignment="1">
      <alignment vertical="center"/>
    </xf>
    <xf numFmtId="0" fontId="12" fillId="2" borderId="20" xfId="0" applyFont="1" applyFill="1" applyBorder="1" applyAlignment="1">
      <alignment horizontal="center" vertical="center"/>
    </xf>
    <xf numFmtId="0" fontId="12" fillId="2" borderId="21" xfId="0" applyFont="1" applyFill="1" applyBorder="1" applyAlignment="1">
      <alignment vertical="center"/>
    </xf>
    <xf numFmtId="38" fontId="12" fillId="2" borderId="21" xfId="1" applyFont="1" applyFill="1" applyBorder="1" applyAlignment="1">
      <alignment vertical="center"/>
    </xf>
    <xf numFmtId="38" fontId="12" fillId="2" borderId="22" xfId="1" applyFont="1" applyFill="1" applyBorder="1" applyAlignment="1">
      <alignment vertical="center"/>
    </xf>
    <xf numFmtId="0" fontId="12" fillId="2" borderId="23" xfId="0" applyFont="1" applyFill="1" applyBorder="1" applyAlignment="1">
      <alignment horizontal="center" vertical="center"/>
    </xf>
    <xf numFmtId="0" fontId="12" fillId="2" borderId="24" xfId="0" applyFont="1" applyFill="1" applyBorder="1" applyAlignment="1">
      <alignment vertical="center"/>
    </xf>
    <xf numFmtId="38" fontId="12" fillId="2" borderId="24" xfId="1" applyFont="1" applyFill="1" applyBorder="1" applyAlignment="1">
      <alignment vertical="center"/>
    </xf>
    <xf numFmtId="38" fontId="12" fillId="2" borderId="25" xfId="1" applyFont="1" applyFill="1" applyBorder="1" applyAlignment="1">
      <alignment vertical="center"/>
    </xf>
    <xf numFmtId="0" fontId="12" fillId="2" borderId="6" xfId="0" applyFont="1" applyFill="1" applyBorder="1" applyAlignment="1">
      <alignment horizontal="center" vertical="center"/>
    </xf>
    <xf numFmtId="0" fontId="12" fillId="2" borderId="6" xfId="0" applyFont="1" applyFill="1" applyBorder="1" applyAlignment="1">
      <alignment vertical="center"/>
    </xf>
    <xf numFmtId="38" fontId="12" fillId="2" borderId="6" xfId="0" applyNumberFormat="1"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14" fillId="0" borderId="0" xfId="0" applyFont="1" applyFill="1"/>
    <xf numFmtId="0" fontId="14"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6"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3" fillId="0" borderId="1" xfId="0" applyFont="1" applyFill="1" applyBorder="1" applyAlignment="1">
      <alignment horizontal="distributed" vertical="center" wrapText="1"/>
    </xf>
    <xf numFmtId="176" fontId="3" fillId="0" borderId="1" xfId="0" applyNumberFormat="1" applyFont="1" applyFill="1" applyBorder="1" applyAlignment="1">
      <alignment horizontal="right" vertical="center" wrapText="1"/>
    </xf>
    <xf numFmtId="0" fontId="15" fillId="0" borderId="0" xfId="0" applyFont="1" applyFill="1" applyAlignment="1">
      <alignment horizontal="right"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4" fillId="0" borderId="1" xfId="0" applyFont="1" applyFill="1" applyBorder="1" applyAlignment="1"/>
    <xf numFmtId="0" fontId="3" fillId="0" borderId="1" xfId="0" applyFont="1" applyFill="1" applyBorder="1" applyAlignment="1"/>
    <xf numFmtId="0" fontId="3" fillId="0" borderId="1" xfId="0" applyFont="1" applyFill="1" applyBorder="1" applyAlignment="1">
      <alignment horizontal="distributed" vertical="center" wrapText="1"/>
    </xf>
    <xf numFmtId="0" fontId="14"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176" fontId="4" fillId="0" borderId="5" xfId="0" applyNumberFormat="1" applyFont="1" applyFill="1" applyBorder="1" applyAlignment="1">
      <alignment horizontal="center" vertical="center"/>
    </xf>
    <xf numFmtId="0" fontId="0" fillId="0" borderId="4" xfId="0" applyBorder="1" applyAlignment="1">
      <alignment horizontal="center" vertical="center"/>
    </xf>
    <xf numFmtId="176" fontId="3" fillId="0" borderId="3"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distributed" vertical="center" wrapText="1"/>
    </xf>
    <xf numFmtId="0" fontId="3" fillId="0" borderId="6" xfId="0" applyFont="1" applyFill="1" applyBorder="1" applyAlignment="1">
      <alignment horizontal="distributed" vertical="center" wrapText="1"/>
    </xf>
    <xf numFmtId="0" fontId="3" fillId="0" borderId="14" xfId="0" applyFont="1" applyFill="1" applyBorder="1" applyAlignment="1">
      <alignment horizontal="distributed" vertical="center" shrinkToFit="1"/>
    </xf>
    <xf numFmtId="0" fontId="3" fillId="0" borderId="6" xfId="0" applyFont="1" applyFill="1" applyBorder="1" applyAlignment="1">
      <alignment horizontal="distributed" vertical="center" shrinkToFit="1"/>
    </xf>
    <xf numFmtId="0" fontId="3" fillId="0" borderId="17" xfId="0" applyFont="1" applyFill="1" applyBorder="1" applyAlignment="1">
      <alignment horizontal="distributed" vertical="center" wrapText="1"/>
    </xf>
    <xf numFmtId="0" fontId="3" fillId="0" borderId="18" xfId="0" applyFont="1" applyFill="1" applyBorder="1" applyAlignment="1">
      <alignment horizontal="distributed" vertical="center" wrapText="1"/>
    </xf>
    <xf numFmtId="176" fontId="3" fillId="0" borderId="8" xfId="0" applyNumberFormat="1" applyFont="1" applyFill="1" applyBorder="1" applyAlignment="1">
      <alignment horizontal="center" vertical="center" wrapText="1"/>
    </xf>
    <xf numFmtId="176" fontId="3" fillId="0" borderId="13" xfId="0" applyNumberFormat="1" applyFont="1" applyFill="1" applyBorder="1" applyAlignment="1">
      <alignment vertical="center" wrapText="1"/>
    </xf>
    <xf numFmtId="176" fontId="3" fillId="0" borderId="18" xfId="0" applyNumberFormat="1" applyFont="1" applyFill="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
  <sheetViews>
    <sheetView showZeros="0" tabSelected="1" view="pageBreakPreview" zoomScale="80" zoomScaleNormal="70" zoomScaleSheetLayoutView="80" workbookViewId="0">
      <pane xSplit="5" ySplit="3" topLeftCell="F4" activePane="bottomRight" state="frozen"/>
      <selection pane="topRight" activeCell="F1" sqref="F1"/>
      <selection pane="bottomLeft" activeCell="A3" sqref="A3"/>
      <selection pane="bottomRight" activeCell="G19" sqref="G19"/>
    </sheetView>
  </sheetViews>
  <sheetFormatPr defaultColWidth="9" defaultRowHeight="11.25" x14ac:dyDescent="0.15"/>
  <cols>
    <col min="1" max="1" width="5.625" style="88" customWidth="1"/>
    <col min="2" max="2" width="4.5" style="1" customWidth="1"/>
    <col min="3" max="3" width="16.5" style="90" customWidth="1"/>
    <col min="4" max="5" width="18.375" style="96" customWidth="1"/>
    <col min="6" max="7" width="15.5" style="96" customWidth="1"/>
    <col min="8" max="8" width="41.75" style="3" customWidth="1"/>
    <col min="9" max="9" width="41.75" style="14" customWidth="1"/>
    <col min="10" max="11" width="8.125" style="7" customWidth="1"/>
    <col min="12" max="16384" width="9" style="90"/>
  </cols>
  <sheetData>
    <row r="1" spans="1:11" ht="39.950000000000003" customHeight="1" x14ac:dyDescent="0.15">
      <c r="D1" s="98"/>
      <c r="E1" s="98"/>
      <c r="F1" s="98"/>
      <c r="G1" s="98"/>
      <c r="K1" s="101"/>
    </row>
    <row r="2" spans="1:11" ht="18" customHeight="1" x14ac:dyDescent="0.15">
      <c r="B2" s="98"/>
      <c r="C2" s="89" t="s">
        <v>439</v>
      </c>
      <c r="H2" s="14"/>
      <c r="I2" s="96"/>
      <c r="J2" s="114" t="s">
        <v>486</v>
      </c>
      <c r="K2" s="115"/>
    </row>
    <row r="3" spans="1:11" ht="18" customHeight="1" x14ac:dyDescent="0.15">
      <c r="C3" s="91"/>
      <c r="D3" s="90"/>
      <c r="E3" s="92"/>
      <c r="F3" s="92"/>
      <c r="G3" s="3"/>
      <c r="H3" s="6"/>
      <c r="I3" s="4"/>
      <c r="K3" s="5" t="s">
        <v>435</v>
      </c>
    </row>
    <row r="4" spans="1:11" ht="21" customHeight="1" x14ac:dyDescent="0.15">
      <c r="B4" s="102" t="s">
        <v>1</v>
      </c>
      <c r="C4" s="111" t="s">
        <v>2</v>
      </c>
      <c r="D4" s="106" t="s">
        <v>3</v>
      </c>
      <c r="E4" s="106" t="s">
        <v>4</v>
      </c>
      <c r="F4" s="104" t="s">
        <v>440</v>
      </c>
      <c r="G4" s="104" t="s">
        <v>438</v>
      </c>
      <c r="H4" s="106" t="s">
        <v>8</v>
      </c>
      <c r="I4" s="106" t="s">
        <v>437</v>
      </c>
      <c r="J4" s="109" t="s">
        <v>434</v>
      </c>
      <c r="K4" s="109" t="s">
        <v>436</v>
      </c>
    </row>
    <row r="5" spans="1:11" ht="21" customHeight="1" x14ac:dyDescent="0.15">
      <c r="B5" s="103"/>
      <c r="C5" s="112"/>
      <c r="D5" s="113"/>
      <c r="E5" s="105"/>
      <c r="F5" s="105"/>
      <c r="G5" s="105"/>
      <c r="H5" s="107"/>
      <c r="I5" s="108"/>
      <c r="J5" s="110"/>
      <c r="K5" s="110"/>
    </row>
    <row r="6" spans="1:11" ht="25.5" customHeight="1" x14ac:dyDescent="0.15">
      <c r="B6" s="103"/>
      <c r="C6" s="112"/>
      <c r="D6" s="113"/>
      <c r="E6" s="105"/>
      <c r="F6" s="105"/>
      <c r="G6" s="105"/>
      <c r="H6" s="107"/>
      <c r="I6" s="108"/>
      <c r="J6" s="110"/>
      <c r="K6" s="110"/>
    </row>
    <row r="7" spans="1:11" s="92" customFormat="1" ht="219.95" customHeight="1" x14ac:dyDescent="0.15">
      <c r="A7" s="95"/>
      <c r="B7" s="93">
        <v>1</v>
      </c>
      <c r="C7" s="97" t="s">
        <v>490</v>
      </c>
      <c r="D7" s="19" t="s">
        <v>441</v>
      </c>
      <c r="E7" s="19" t="s">
        <v>442</v>
      </c>
      <c r="F7" s="27">
        <v>1141000</v>
      </c>
      <c r="G7" s="20">
        <v>1676000</v>
      </c>
      <c r="H7" s="19" t="s">
        <v>443</v>
      </c>
      <c r="I7" s="19" t="s">
        <v>487</v>
      </c>
      <c r="J7" s="97" t="s">
        <v>444</v>
      </c>
      <c r="K7" s="39" t="s">
        <v>445</v>
      </c>
    </row>
    <row r="8" spans="1:11" s="92" customFormat="1" ht="210" customHeight="1" x14ac:dyDescent="0.15">
      <c r="A8" s="95"/>
      <c r="B8" s="93">
        <v>2</v>
      </c>
      <c r="C8" s="97" t="s">
        <v>446</v>
      </c>
      <c r="D8" s="19" t="s">
        <v>447</v>
      </c>
      <c r="E8" s="19" t="s">
        <v>448</v>
      </c>
      <c r="F8" s="27">
        <v>30000000</v>
      </c>
      <c r="G8" s="20">
        <v>30000000</v>
      </c>
      <c r="H8" s="19" t="s">
        <v>449</v>
      </c>
      <c r="I8" s="19" t="s">
        <v>488</v>
      </c>
      <c r="J8" s="97" t="s">
        <v>450</v>
      </c>
      <c r="K8" s="39" t="s">
        <v>445</v>
      </c>
    </row>
    <row r="9" spans="1:11" s="92" customFormat="1" ht="75" customHeight="1" x14ac:dyDescent="0.15">
      <c r="A9" s="95"/>
      <c r="B9" s="93">
        <v>3</v>
      </c>
      <c r="C9" s="97" t="s">
        <v>491</v>
      </c>
      <c r="D9" s="19" t="s">
        <v>451</v>
      </c>
      <c r="E9" s="19" t="s">
        <v>452</v>
      </c>
      <c r="F9" s="27">
        <v>1900000</v>
      </c>
      <c r="G9" s="20">
        <v>1900000</v>
      </c>
      <c r="H9" s="19" t="s">
        <v>453</v>
      </c>
      <c r="I9" s="19" t="s">
        <v>489</v>
      </c>
      <c r="J9" s="97" t="s">
        <v>454</v>
      </c>
      <c r="K9" s="99" t="s">
        <v>455</v>
      </c>
    </row>
    <row r="10" spans="1:11" s="92" customFormat="1" ht="120" customHeight="1" x14ac:dyDescent="0.15">
      <c r="A10" s="95"/>
      <c r="B10" s="93">
        <v>4</v>
      </c>
      <c r="C10" s="97" t="s">
        <v>456</v>
      </c>
      <c r="D10" s="19" t="s">
        <v>457</v>
      </c>
      <c r="E10" s="19" t="s">
        <v>458</v>
      </c>
      <c r="F10" s="27">
        <v>1152500000</v>
      </c>
      <c r="G10" s="20">
        <v>1587000000</v>
      </c>
      <c r="H10" s="19" t="s">
        <v>459</v>
      </c>
      <c r="I10" s="19" t="s">
        <v>460</v>
      </c>
      <c r="J10" s="97" t="s">
        <v>288</v>
      </c>
      <c r="K10" s="99" t="s">
        <v>445</v>
      </c>
    </row>
    <row r="11" spans="1:11" s="92" customFormat="1" ht="339.95" customHeight="1" x14ac:dyDescent="0.15">
      <c r="A11" s="95"/>
      <c r="B11" s="93">
        <v>5</v>
      </c>
      <c r="C11" s="97" t="s">
        <v>461</v>
      </c>
      <c r="D11" s="19" t="s">
        <v>462</v>
      </c>
      <c r="E11" s="19" t="s">
        <v>463</v>
      </c>
      <c r="F11" s="27">
        <v>642028000</v>
      </c>
      <c r="G11" s="100">
        <v>403568000</v>
      </c>
      <c r="H11" s="19" t="s">
        <v>459</v>
      </c>
      <c r="I11" s="19" t="s">
        <v>464</v>
      </c>
      <c r="J11" s="97" t="s">
        <v>465</v>
      </c>
      <c r="K11" s="99" t="s">
        <v>445</v>
      </c>
    </row>
    <row r="12" spans="1:11" s="92" customFormat="1" ht="99.95" customHeight="1" x14ac:dyDescent="0.15">
      <c r="A12" s="95"/>
      <c r="B12" s="93">
        <v>6</v>
      </c>
      <c r="C12" s="97" t="s">
        <v>466</v>
      </c>
      <c r="D12" s="19" t="s">
        <v>467</v>
      </c>
      <c r="E12" s="19" t="s">
        <v>468</v>
      </c>
      <c r="F12" s="27">
        <v>7300000</v>
      </c>
      <c r="G12" s="100">
        <v>7400000</v>
      </c>
      <c r="H12" s="19" t="s">
        <v>469</v>
      </c>
      <c r="I12" s="19" t="s">
        <v>470</v>
      </c>
      <c r="J12" s="97" t="s">
        <v>471</v>
      </c>
      <c r="K12" s="99" t="s">
        <v>455</v>
      </c>
    </row>
    <row r="13" spans="1:11" s="92" customFormat="1" ht="69.95" customHeight="1" x14ac:dyDescent="0.15">
      <c r="A13" s="95"/>
      <c r="B13" s="93">
        <v>7</v>
      </c>
      <c r="C13" s="97" t="s">
        <v>472</v>
      </c>
      <c r="D13" s="19" t="s">
        <v>473</v>
      </c>
      <c r="E13" s="19" t="s">
        <v>474</v>
      </c>
      <c r="F13" s="27">
        <v>450000</v>
      </c>
      <c r="G13" s="20">
        <v>450000</v>
      </c>
      <c r="H13" s="19" t="s">
        <v>475</v>
      </c>
      <c r="I13" s="19" t="s">
        <v>476</v>
      </c>
      <c r="J13" s="97" t="s">
        <v>85</v>
      </c>
      <c r="K13" s="39" t="s">
        <v>477</v>
      </c>
    </row>
    <row r="14" spans="1:11" s="92" customFormat="1" ht="69.95" customHeight="1" x14ac:dyDescent="0.15">
      <c r="A14" s="95"/>
      <c r="B14" s="93">
        <v>8</v>
      </c>
      <c r="C14" s="97" t="s">
        <v>472</v>
      </c>
      <c r="D14" s="19" t="s">
        <v>478</v>
      </c>
      <c r="E14" s="19" t="s">
        <v>479</v>
      </c>
      <c r="F14" s="27">
        <v>1600000</v>
      </c>
      <c r="G14" s="20">
        <v>1600000</v>
      </c>
      <c r="H14" s="19" t="s">
        <v>480</v>
      </c>
      <c r="I14" s="19" t="s">
        <v>481</v>
      </c>
      <c r="J14" s="97" t="s">
        <v>85</v>
      </c>
      <c r="K14" s="39" t="s">
        <v>477</v>
      </c>
    </row>
    <row r="15" spans="1:11" s="92" customFormat="1" ht="99.95" customHeight="1" x14ac:dyDescent="0.15">
      <c r="A15" s="95"/>
      <c r="B15" s="93">
        <v>9</v>
      </c>
      <c r="C15" s="97" t="s">
        <v>472</v>
      </c>
      <c r="D15" s="19" t="s">
        <v>482</v>
      </c>
      <c r="E15" s="19" t="s">
        <v>483</v>
      </c>
      <c r="F15" s="27">
        <v>87120000</v>
      </c>
      <c r="G15" s="20" t="s">
        <v>484</v>
      </c>
      <c r="H15" s="19" t="s">
        <v>485</v>
      </c>
      <c r="I15" s="19" t="s">
        <v>492</v>
      </c>
      <c r="J15" s="97" t="s">
        <v>455</v>
      </c>
      <c r="K15" s="39" t="s">
        <v>445</v>
      </c>
    </row>
    <row r="16" spans="1:11" s="92" customFormat="1" ht="54.75" hidden="1" customHeight="1" x14ac:dyDescent="0.15">
      <c r="A16" s="95"/>
      <c r="B16" s="93"/>
      <c r="C16" s="97"/>
      <c r="D16" s="19"/>
      <c r="E16" s="19"/>
      <c r="F16" s="19"/>
      <c r="G16" s="20"/>
      <c r="H16" s="24"/>
      <c r="I16" s="24"/>
      <c r="J16" s="97"/>
      <c r="K16" s="39"/>
    </row>
    <row r="17" spans="1:8" ht="54.75" customHeight="1" x14ac:dyDescent="0.15">
      <c r="A17" s="90"/>
      <c r="B17" s="90"/>
      <c r="C17" s="111" t="s">
        <v>391</v>
      </c>
      <c r="D17" s="110"/>
      <c r="E17" s="110"/>
      <c r="F17" s="94">
        <f>SUBTOTAL(9,F7:F16)</f>
        <v>1924039000</v>
      </c>
      <c r="G17" s="94">
        <f>SUBTOTAL(9,G7:G16)</f>
        <v>2033594000</v>
      </c>
      <c r="H17" s="14"/>
    </row>
  </sheetData>
  <autoFilter ref="A3:K17" xr:uid="{00000000-0009-0000-0000-000000000000}"/>
  <mergeCells count="12">
    <mergeCell ref="C17:E17"/>
    <mergeCell ref="C4:C6"/>
    <mergeCell ref="D4:D6"/>
    <mergeCell ref="E4:E6"/>
    <mergeCell ref="J2:K2"/>
    <mergeCell ref="K4:K6"/>
    <mergeCell ref="B4:B6"/>
    <mergeCell ref="G4:G6"/>
    <mergeCell ref="H4:H6"/>
    <mergeCell ref="I4:I6"/>
    <mergeCell ref="J4:J6"/>
    <mergeCell ref="F4:F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5" x14ac:dyDescent="0.15"/>
  <cols>
    <col min="1" max="1" width="4.625" style="57" customWidth="1"/>
    <col min="2" max="2" width="3.125" style="57" customWidth="1"/>
    <col min="3" max="3" width="7.375" style="57" customWidth="1"/>
    <col min="4" max="4" width="5.25" style="57" bestFit="1" customWidth="1"/>
    <col min="5" max="6" width="12.375" style="57" customWidth="1"/>
    <col min="7" max="16384" width="9" style="57"/>
  </cols>
  <sheetData>
    <row r="1" spans="1:6" x14ac:dyDescent="0.15">
      <c r="A1" s="57" t="s">
        <v>429</v>
      </c>
    </row>
    <row r="3" spans="1:6" x14ac:dyDescent="0.15">
      <c r="B3" s="57" t="s">
        <v>430</v>
      </c>
    </row>
    <row r="4" spans="1:6" ht="21" x14ac:dyDescent="0.15">
      <c r="C4" s="67" t="s">
        <v>432</v>
      </c>
      <c r="D4" s="60" t="s">
        <v>421</v>
      </c>
      <c r="E4" s="60" t="s">
        <v>423</v>
      </c>
      <c r="F4" s="60" t="s">
        <v>425</v>
      </c>
    </row>
    <row r="5" spans="1:6" x14ac:dyDescent="0.15">
      <c r="C5" s="60">
        <v>1</v>
      </c>
      <c r="D5" s="58">
        <f>PT・府市!D25</f>
        <v>1</v>
      </c>
      <c r="E5" s="59">
        <f>PT・府市!F25/1000</f>
        <v>588240</v>
      </c>
      <c r="F5" s="59">
        <f>PT・府市!G25/1000</f>
        <v>529929</v>
      </c>
    </row>
    <row r="6" spans="1:6" x14ac:dyDescent="0.15">
      <c r="C6" s="60">
        <v>2</v>
      </c>
      <c r="D6" s="58">
        <f>PT・府市!D26</f>
        <v>2</v>
      </c>
      <c r="E6" s="59">
        <f>PT・府市!F26/1000</f>
        <v>4527466</v>
      </c>
      <c r="F6" s="59">
        <f>PT・府市!G26/1000</f>
        <v>14504807</v>
      </c>
    </row>
    <row r="7" spans="1:6" x14ac:dyDescent="0.15">
      <c r="C7" s="60">
        <v>3</v>
      </c>
      <c r="D7" s="58">
        <f>PT・府市!D27</f>
        <v>14</v>
      </c>
      <c r="E7" s="59">
        <f>PT・府市!F27/1000</f>
        <v>5129582</v>
      </c>
      <c r="F7" s="59">
        <f>PT・府市!G27/1000</f>
        <v>17399939</v>
      </c>
    </row>
    <row r="8" spans="1:6" ht="14.25" thickBot="1" x14ac:dyDescent="0.2">
      <c r="C8" s="61">
        <v>4</v>
      </c>
      <c r="D8" s="62">
        <f>PT・府市!D28</f>
        <v>0</v>
      </c>
      <c r="E8" s="63">
        <f>PT・府市!F28/1000</f>
        <v>0</v>
      </c>
      <c r="F8" s="63">
        <f>PT・府市!G28/1000</f>
        <v>0</v>
      </c>
    </row>
    <row r="9" spans="1:6" ht="14.25" thickTop="1" x14ac:dyDescent="0.15">
      <c r="C9" s="64" t="s">
        <v>391</v>
      </c>
      <c r="D9" s="65">
        <f>SUM(D5:D8)</f>
        <v>17</v>
      </c>
      <c r="E9" s="66">
        <f>SUM(E5:E8)</f>
        <v>10245288</v>
      </c>
      <c r="F9" s="66">
        <f>SUM(F5:F8)</f>
        <v>32434675</v>
      </c>
    </row>
    <row r="11" spans="1:6" x14ac:dyDescent="0.15">
      <c r="B11" s="57" t="s">
        <v>427</v>
      </c>
    </row>
    <row r="12" spans="1:6" ht="21" x14ac:dyDescent="0.15">
      <c r="C12" s="67" t="s">
        <v>432</v>
      </c>
      <c r="D12" s="60" t="s">
        <v>421</v>
      </c>
      <c r="E12" s="60" t="s">
        <v>423</v>
      </c>
      <c r="F12" s="60" t="s">
        <v>425</v>
      </c>
    </row>
    <row r="13" spans="1:6" x14ac:dyDescent="0.15">
      <c r="C13" s="60">
        <v>1</v>
      </c>
      <c r="D13" s="58">
        <f>見直し対象!D95</f>
        <v>4</v>
      </c>
      <c r="E13" s="59">
        <f>見直し対象!F95/1000</f>
        <v>61350</v>
      </c>
      <c r="F13" s="59">
        <f>見直し対象!G95/1000</f>
        <v>54271</v>
      </c>
    </row>
    <row r="14" spans="1:6" x14ac:dyDescent="0.15">
      <c r="C14" s="60">
        <v>2</v>
      </c>
      <c r="D14" s="58">
        <f>見直し対象!D96</f>
        <v>0</v>
      </c>
      <c r="E14" s="59">
        <f>見直し対象!F96/1000</f>
        <v>0</v>
      </c>
      <c r="F14" s="59">
        <f>見直し対象!G96/1000</f>
        <v>0</v>
      </c>
    </row>
    <row r="15" spans="1:6" x14ac:dyDescent="0.15">
      <c r="C15" s="60">
        <v>3</v>
      </c>
      <c r="D15" s="58">
        <f>見直し対象!D97</f>
        <v>81</v>
      </c>
      <c r="E15" s="59">
        <f>見直し対象!F97/1000</f>
        <v>75251</v>
      </c>
      <c r="F15" s="59">
        <f>見直し対象!G97/1000</f>
        <v>884637</v>
      </c>
    </row>
    <row r="16" spans="1:6" ht="14.25" thickBot="1" x14ac:dyDescent="0.2">
      <c r="C16" s="61">
        <v>4</v>
      </c>
      <c r="D16" s="62">
        <f>見直し対象!D98</f>
        <v>2</v>
      </c>
      <c r="E16" s="63">
        <f>見直し対象!F98/1000</f>
        <v>9694</v>
      </c>
      <c r="F16" s="63">
        <f>見直し対象!G98/1000</f>
        <v>1190</v>
      </c>
    </row>
    <row r="17" spans="2:6" ht="14.25" thickTop="1" x14ac:dyDescent="0.15">
      <c r="C17" s="64" t="s">
        <v>391</v>
      </c>
      <c r="D17" s="65">
        <f>SUM(D13:D16)</f>
        <v>87</v>
      </c>
      <c r="E17" s="66">
        <f>SUM(E13:E16)</f>
        <v>146295</v>
      </c>
      <c r="F17" s="66">
        <f>SUM(F13:F16)</f>
        <v>940098</v>
      </c>
    </row>
    <row r="20" spans="2:6" x14ac:dyDescent="0.15">
      <c r="B20" s="57" t="s">
        <v>428</v>
      </c>
    </row>
    <row r="21" spans="2:6" ht="21" x14ac:dyDescent="0.15">
      <c r="C21" s="67" t="s">
        <v>432</v>
      </c>
      <c r="D21" s="60" t="s">
        <v>421</v>
      </c>
      <c r="E21" s="60" t="s">
        <v>423</v>
      </c>
      <c r="F21" s="60" t="s">
        <v>425</v>
      </c>
    </row>
    <row r="22" spans="2:6" x14ac:dyDescent="0.15">
      <c r="C22" s="60">
        <v>1</v>
      </c>
      <c r="D22" s="58">
        <f>見直し対象のうち地域交付金!C81</f>
        <v>0</v>
      </c>
      <c r="E22" s="59">
        <f>見直し対象のうち地域交付金!D81/1000</f>
        <v>0</v>
      </c>
      <c r="F22" s="59">
        <f>見直し対象のうち地域交付金!E81/1000</f>
        <v>0</v>
      </c>
    </row>
    <row r="23" spans="2:6" x14ac:dyDescent="0.15">
      <c r="C23" s="60">
        <v>2</v>
      </c>
      <c r="D23" s="58">
        <f>見直し対象のうち地域交付金!C82</f>
        <v>0</v>
      </c>
      <c r="E23" s="59">
        <f>見直し対象のうち地域交付金!D82/1000</f>
        <v>0</v>
      </c>
      <c r="F23" s="59">
        <f>見直し対象のうち地域交付金!E82/1000</f>
        <v>0</v>
      </c>
    </row>
    <row r="24" spans="2:6" x14ac:dyDescent="0.15">
      <c r="C24" s="60">
        <v>3</v>
      </c>
      <c r="D24" s="58">
        <f>見直し対象のうち地域交付金!C83</f>
        <v>72</v>
      </c>
      <c r="E24" s="59">
        <f>見直し対象のうち地域交付金!D83/1000</f>
        <v>0</v>
      </c>
      <c r="F24" s="59">
        <f>見直し対象のうち地域交付金!E83/1000</f>
        <v>613321</v>
      </c>
    </row>
    <row r="25" spans="2:6" ht="14.25" thickBot="1" x14ac:dyDescent="0.2">
      <c r="C25" s="61">
        <v>4</v>
      </c>
      <c r="D25" s="62">
        <f>見直し対象のうち地域交付金!C84</f>
        <v>0</v>
      </c>
      <c r="E25" s="63">
        <f>見直し対象のうち地域交付金!D84/1000</f>
        <v>0</v>
      </c>
      <c r="F25" s="63">
        <f>見直し対象のうち地域交付金!E84/1000</f>
        <v>0</v>
      </c>
    </row>
    <row r="26" spans="2:6" ht="14.25" thickTop="1" x14ac:dyDescent="0.15">
      <c r="C26" s="64" t="s">
        <v>391</v>
      </c>
      <c r="D26" s="65">
        <f>SUM(D22:D25)</f>
        <v>72</v>
      </c>
      <c r="E26" s="66">
        <f>SUM(E22:E25)</f>
        <v>0</v>
      </c>
      <c r="F26" s="66">
        <f>SUM(F22:F25)</f>
        <v>613321</v>
      </c>
    </row>
    <row r="28" spans="2:6" x14ac:dyDescent="0.15">
      <c r="B28" s="57" t="s">
        <v>431</v>
      </c>
    </row>
    <row r="29" spans="2:6" ht="21" x14ac:dyDescent="0.15">
      <c r="C29" s="70" t="s">
        <v>432</v>
      </c>
      <c r="D29" s="71" t="s">
        <v>421</v>
      </c>
      <c r="E29" s="71" t="s">
        <v>423</v>
      </c>
      <c r="F29" s="71" t="s">
        <v>425</v>
      </c>
    </row>
    <row r="30" spans="2:6" x14ac:dyDescent="0.15">
      <c r="C30" s="71">
        <v>1</v>
      </c>
      <c r="D30" s="72">
        <f>D13-D22</f>
        <v>4</v>
      </c>
      <c r="E30" s="73">
        <f t="shared" ref="E30:F30" si="0">E13-E22</f>
        <v>61350</v>
      </c>
      <c r="F30" s="73">
        <f t="shared" si="0"/>
        <v>54271</v>
      </c>
    </row>
    <row r="31" spans="2:6" ht="14.25" thickBot="1" x14ac:dyDescent="0.2">
      <c r="C31" s="74">
        <v>2</v>
      </c>
      <c r="D31" s="75">
        <f t="shared" ref="D31:F33" si="1">D14-D23</f>
        <v>0</v>
      </c>
      <c r="E31" s="76">
        <f t="shared" si="1"/>
        <v>0</v>
      </c>
      <c r="F31" s="76">
        <f t="shared" si="1"/>
        <v>0</v>
      </c>
    </row>
    <row r="32" spans="2:6" x14ac:dyDescent="0.15">
      <c r="C32" s="77">
        <v>3</v>
      </c>
      <c r="D32" s="78">
        <f t="shared" si="1"/>
        <v>9</v>
      </c>
      <c r="E32" s="79">
        <f t="shared" si="1"/>
        <v>75251</v>
      </c>
      <c r="F32" s="80">
        <f t="shared" si="1"/>
        <v>271316</v>
      </c>
    </row>
    <row r="33" spans="3:6" ht="14.25" thickBot="1" x14ac:dyDescent="0.2">
      <c r="C33" s="81">
        <v>4</v>
      </c>
      <c r="D33" s="82">
        <f t="shared" si="1"/>
        <v>2</v>
      </c>
      <c r="E33" s="83">
        <f t="shared" si="1"/>
        <v>9694</v>
      </c>
      <c r="F33" s="84">
        <f t="shared" si="1"/>
        <v>1190</v>
      </c>
    </row>
    <row r="34" spans="3:6" x14ac:dyDescent="0.15">
      <c r="C34" s="85" t="s">
        <v>391</v>
      </c>
      <c r="D34" s="86">
        <f>SUM(D30:D33)</f>
        <v>15</v>
      </c>
      <c r="E34" s="87">
        <f>SUM(E30:E33)</f>
        <v>146295</v>
      </c>
      <c r="F34" s="87">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5" x14ac:dyDescent="0.15"/>
  <cols>
    <col min="1" max="1" width="4.5" bestFit="1" customWidth="1"/>
    <col min="2" max="2" width="13.375" customWidth="1"/>
    <col min="3" max="3" width="16.875" customWidth="1"/>
    <col min="4" max="4" width="13.625" customWidth="1"/>
    <col min="5" max="5" width="13" hidden="1" customWidth="1"/>
    <col min="6" max="6" width="12.875" customWidth="1"/>
    <col min="7" max="7" width="11.375" bestFit="1" customWidth="1"/>
    <col min="8" max="8" width="13.875" bestFit="1" customWidth="1"/>
    <col min="9" max="9" width="33" customWidth="1"/>
    <col min="10" max="10" width="36.625" customWidth="1"/>
    <col min="11" max="12" width="7.125" hidden="1" customWidth="1"/>
    <col min="13" max="15" width="7.125" customWidth="1"/>
    <col min="16" max="16" width="9.125" bestFit="1" customWidth="1"/>
    <col min="17" max="17" width="6.125" bestFit="1" customWidth="1"/>
    <col min="18" max="18" width="5.375" bestFit="1" customWidth="1"/>
    <col min="19" max="19" width="7" bestFit="1" customWidth="1"/>
  </cols>
  <sheetData>
    <row r="1" spans="1:31" x14ac:dyDescent="0.15">
      <c r="A1" s="1"/>
      <c r="B1" s="7"/>
      <c r="C1" s="48"/>
      <c r="D1" s="48"/>
      <c r="E1" s="48"/>
      <c r="F1" s="3"/>
      <c r="G1" s="3"/>
      <c r="H1" s="3"/>
      <c r="I1" s="14"/>
      <c r="J1" s="14"/>
      <c r="K1" s="7"/>
      <c r="L1" s="7"/>
      <c r="M1" s="7"/>
      <c r="N1" s="7"/>
      <c r="O1" s="7"/>
      <c r="P1" s="9"/>
      <c r="Q1" s="49"/>
      <c r="R1" s="9"/>
      <c r="S1" s="9"/>
      <c r="T1" s="9"/>
    </row>
    <row r="2" spans="1:31" ht="17.25" x14ac:dyDescent="0.15">
      <c r="A2" s="1"/>
      <c r="B2" s="50" t="s">
        <v>390</v>
      </c>
      <c r="C2" s="2"/>
      <c r="D2" s="2"/>
      <c r="E2" s="2"/>
      <c r="F2" s="3"/>
      <c r="G2" s="4"/>
      <c r="H2" s="3"/>
      <c r="I2" s="6"/>
      <c r="J2" s="4"/>
      <c r="K2" s="7"/>
      <c r="L2" s="7"/>
      <c r="M2" s="8"/>
      <c r="N2" s="8"/>
      <c r="O2" s="8" t="s">
        <v>0</v>
      </c>
      <c r="P2" s="9"/>
      <c r="Q2" s="49"/>
      <c r="R2" s="9"/>
      <c r="S2" s="9"/>
      <c r="T2" s="9"/>
    </row>
    <row r="3" spans="1:31" ht="14.25" thickBot="1" x14ac:dyDescent="0.2">
      <c r="A3" s="1"/>
      <c r="B3" s="10"/>
      <c r="C3" s="11"/>
      <c r="D3" s="11"/>
      <c r="E3" s="11"/>
      <c r="F3" s="12"/>
      <c r="G3" s="13"/>
      <c r="H3" s="12"/>
      <c r="I3" s="14"/>
      <c r="J3" s="14"/>
      <c r="K3" s="7"/>
      <c r="L3" s="7"/>
      <c r="M3" s="5"/>
      <c r="N3" s="5"/>
      <c r="O3" s="5"/>
      <c r="P3" s="9"/>
      <c r="Q3" s="49"/>
      <c r="R3" s="9"/>
      <c r="S3" s="9"/>
      <c r="T3" s="9"/>
    </row>
    <row r="4" spans="1:31" ht="14.25" customHeight="1" thickTop="1" x14ac:dyDescent="0.15">
      <c r="A4" s="118" t="s">
        <v>1</v>
      </c>
      <c r="B4" s="120" t="s">
        <v>2</v>
      </c>
      <c r="C4" s="122" t="s">
        <v>3</v>
      </c>
      <c r="D4" s="122" t="s">
        <v>4</v>
      </c>
      <c r="E4" s="124" t="s">
        <v>5</v>
      </c>
      <c r="F4" s="116" t="s">
        <v>6</v>
      </c>
      <c r="G4" s="15"/>
      <c r="H4" s="126" t="s">
        <v>7</v>
      </c>
      <c r="I4" s="128" t="s">
        <v>8</v>
      </c>
      <c r="J4" s="130" t="s">
        <v>9</v>
      </c>
      <c r="K4" s="130" t="s">
        <v>10</v>
      </c>
      <c r="L4" s="131" t="s">
        <v>11</v>
      </c>
      <c r="M4" s="131" t="s">
        <v>12</v>
      </c>
      <c r="N4" s="133" t="s">
        <v>13</v>
      </c>
      <c r="O4" s="135" t="s">
        <v>14</v>
      </c>
      <c r="P4" s="137" t="s">
        <v>433</v>
      </c>
      <c r="Q4" s="124" t="s">
        <v>394</v>
      </c>
      <c r="R4" s="124" t="s">
        <v>398</v>
      </c>
      <c r="S4" s="124" t="s">
        <v>397</v>
      </c>
      <c r="AE4" s="69"/>
    </row>
    <row r="5" spans="1:31" ht="45" x14ac:dyDescent="0.15">
      <c r="A5" s="119"/>
      <c r="B5" s="121"/>
      <c r="C5" s="123"/>
      <c r="D5" s="123"/>
      <c r="E5" s="125"/>
      <c r="F5" s="117"/>
      <c r="G5" s="17" t="s">
        <v>15</v>
      </c>
      <c r="H5" s="127"/>
      <c r="I5" s="129"/>
      <c r="J5" s="123"/>
      <c r="K5" s="123"/>
      <c r="L5" s="132"/>
      <c r="M5" s="132"/>
      <c r="N5" s="134"/>
      <c r="O5" s="136"/>
      <c r="P5" s="137"/>
      <c r="Q5" s="125"/>
      <c r="R5" s="125"/>
      <c r="S5" s="125"/>
    </row>
    <row r="6" spans="1:31" ht="56.25" x14ac:dyDescent="0.15">
      <c r="A6" s="18">
        <v>9</v>
      </c>
      <c r="B6" s="54" t="s">
        <v>19</v>
      </c>
      <c r="C6" s="19" t="s">
        <v>20</v>
      </c>
      <c r="D6" s="19" t="s">
        <v>21</v>
      </c>
      <c r="E6" s="20">
        <v>120000000</v>
      </c>
      <c r="F6" s="20">
        <v>44027000</v>
      </c>
      <c r="G6" s="21" t="s">
        <v>22</v>
      </c>
      <c r="H6" s="22">
        <v>120000000</v>
      </c>
      <c r="I6" s="23" t="s">
        <v>23</v>
      </c>
      <c r="J6" s="24" t="s">
        <v>24</v>
      </c>
      <c r="K6" s="16">
        <v>3</v>
      </c>
      <c r="L6" s="16"/>
      <c r="M6" s="54">
        <v>1</v>
      </c>
      <c r="N6" s="16" t="s">
        <v>17</v>
      </c>
      <c r="O6" s="33"/>
      <c r="P6" s="52">
        <v>3</v>
      </c>
      <c r="Q6" s="51"/>
      <c r="R6" s="51" t="s">
        <v>395</v>
      </c>
      <c r="S6" s="53" t="str">
        <f>IF(AND(Q6="",R6="")=FALSE,IF(Q6="○","○",R6),"")</f>
        <v>B</v>
      </c>
    </row>
    <row r="7" spans="1:31" ht="112.5" x14ac:dyDescent="0.15">
      <c r="A7" s="18">
        <v>24</v>
      </c>
      <c r="B7" s="54" t="s">
        <v>28</v>
      </c>
      <c r="C7" s="19" t="s">
        <v>29</v>
      </c>
      <c r="D7" s="19" t="s">
        <v>30</v>
      </c>
      <c r="E7" s="20">
        <v>13305192000</v>
      </c>
      <c r="F7" s="31">
        <v>4172742000</v>
      </c>
      <c r="G7" s="21" t="s">
        <v>22</v>
      </c>
      <c r="H7" s="32">
        <v>13307620000</v>
      </c>
      <c r="I7" s="23" t="s">
        <v>31</v>
      </c>
      <c r="J7" s="24" t="s">
        <v>32</v>
      </c>
      <c r="K7" s="16">
        <v>3</v>
      </c>
      <c r="L7" s="16"/>
      <c r="M7" s="54" t="s">
        <v>27</v>
      </c>
      <c r="N7" s="16"/>
      <c r="O7" s="33"/>
      <c r="P7" s="52">
        <v>2</v>
      </c>
      <c r="Q7" s="51" t="s">
        <v>393</v>
      </c>
      <c r="R7" s="51" t="s">
        <v>396</v>
      </c>
      <c r="S7" s="53" t="str">
        <f t="shared" ref="S7:S22" si="0">IF(AND(Q7="",R7="")=FALSE,IF(Q7="○","○",R7),"")</f>
        <v>○</v>
      </c>
    </row>
    <row r="8" spans="1:31" ht="101.25" x14ac:dyDescent="0.15">
      <c r="A8" s="18">
        <v>164</v>
      </c>
      <c r="B8" s="54" t="s">
        <v>262</v>
      </c>
      <c r="C8" s="19" t="s">
        <v>263</v>
      </c>
      <c r="D8" s="19" t="s">
        <v>264</v>
      </c>
      <c r="E8" s="20">
        <v>233357000</v>
      </c>
      <c r="F8" s="31">
        <v>0</v>
      </c>
      <c r="G8" s="21" t="s">
        <v>16</v>
      </c>
      <c r="H8" s="32">
        <v>233483000</v>
      </c>
      <c r="I8" s="23" t="s">
        <v>265</v>
      </c>
      <c r="J8" s="24" t="s">
        <v>266</v>
      </c>
      <c r="K8" s="16">
        <v>3</v>
      </c>
      <c r="L8" s="16"/>
      <c r="M8" s="54" t="s">
        <v>70</v>
      </c>
      <c r="N8" s="16" t="s">
        <v>17</v>
      </c>
      <c r="O8" s="33"/>
      <c r="P8" s="52">
        <v>3</v>
      </c>
      <c r="Q8" s="51" t="s">
        <v>393</v>
      </c>
      <c r="R8" s="51"/>
      <c r="S8" s="53" t="str">
        <f t="shared" si="0"/>
        <v>○</v>
      </c>
    </row>
    <row r="9" spans="1:31" ht="67.5" x14ac:dyDescent="0.15">
      <c r="A9" s="18">
        <v>165</v>
      </c>
      <c r="B9" s="54" t="s">
        <v>262</v>
      </c>
      <c r="C9" s="19" t="s">
        <v>267</v>
      </c>
      <c r="D9" s="19" t="s">
        <v>268</v>
      </c>
      <c r="E9" s="20">
        <v>1629962000</v>
      </c>
      <c r="F9" s="31">
        <v>0</v>
      </c>
      <c r="G9" s="21" t="s">
        <v>16</v>
      </c>
      <c r="H9" s="32">
        <v>1684243000</v>
      </c>
      <c r="I9" s="23" t="s">
        <v>269</v>
      </c>
      <c r="J9" s="24" t="s">
        <v>270</v>
      </c>
      <c r="K9" s="16">
        <v>3</v>
      </c>
      <c r="L9" s="16"/>
      <c r="M9" s="54" t="s">
        <v>271</v>
      </c>
      <c r="N9" s="16" t="s">
        <v>17</v>
      </c>
      <c r="O9" s="33"/>
      <c r="P9" s="52">
        <v>3</v>
      </c>
      <c r="Q9" s="51" t="s">
        <v>393</v>
      </c>
      <c r="R9" s="51"/>
      <c r="S9" s="53" t="str">
        <f t="shared" si="0"/>
        <v>○</v>
      </c>
    </row>
    <row r="10" spans="1:31" ht="33.75" x14ac:dyDescent="0.15">
      <c r="A10" s="18">
        <v>166</v>
      </c>
      <c r="B10" s="54" t="s">
        <v>262</v>
      </c>
      <c r="C10" s="19" t="s">
        <v>272</v>
      </c>
      <c r="D10" s="19" t="s">
        <v>273</v>
      </c>
      <c r="E10" s="20">
        <v>8183955000</v>
      </c>
      <c r="F10" s="31">
        <v>2727985000</v>
      </c>
      <c r="G10" s="21" t="s">
        <v>22</v>
      </c>
      <c r="H10" s="32">
        <v>8387559000</v>
      </c>
      <c r="I10" s="23" t="s">
        <v>274</v>
      </c>
      <c r="J10" s="24" t="s">
        <v>275</v>
      </c>
      <c r="K10" s="16">
        <v>3</v>
      </c>
      <c r="L10" s="16"/>
      <c r="M10" s="54" t="s">
        <v>276</v>
      </c>
      <c r="N10" s="16"/>
      <c r="O10" s="33"/>
      <c r="P10" s="52">
        <v>3</v>
      </c>
      <c r="Q10" s="51" t="s">
        <v>393</v>
      </c>
      <c r="R10" s="51"/>
      <c r="S10" s="53" t="str">
        <f t="shared" si="0"/>
        <v>○</v>
      </c>
    </row>
    <row r="11" spans="1:31" ht="33.75" x14ac:dyDescent="0.15">
      <c r="A11" s="18">
        <v>167</v>
      </c>
      <c r="B11" s="54" t="s">
        <v>262</v>
      </c>
      <c r="C11" s="19" t="s">
        <v>277</v>
      </c>
      <c r="D11" s="19" t="s">
        <v>273</v>
      </c>
      <c r="E11" s="20">
        <v>1798944000</v>
      </c>
      <c r="F11" s="31">
        <v>598683000</v>
      </c>
      <c r="G11" s="21" t="s">
        <v>22</v>
      </c>
      <c r="H11" s="32">
        <v>1844430000</v>
      </c>
      <c r="I11" s="23" t="s">
        <v>278</v>
      </c>
      <c r="J11" s="24" t="s">
        <v>279</v>
      </c>
      <c r="K11" s="16">
        <v>3</v>
      </c>
      <c r="L11" s="16"/>
      <c r="M11" s="54" t="s">
        <v>70</v>
      </c>
      <c r="N11" s="16"/>
      <c r="O11" s="33"/>
      <c r="P11" s="52">
        <v>3</v>
      </c>
      <c r="Q11" s="51" t="s">
        <v>393</v>
      </c>
      <c r="R11" s="51"/>
      <c r="S11" s="53" t="str">
        <f t="shared" si="0"/>
        <v>○</v>
      </c>
    </row>
    <row r="12" spans="1:31" ht="45" x14ac:dyDescent="0.15">
      <c r="A12" s="18">
        <v>168</v>
      </c>
      <c r="B12" s="54" t="s">
        <v>262</v>
      </c>
      <c r="C12" s="19" t="s">
        <v>280</v>
      </c>
      <c r="D12" s="19" t="s">
        <v>281</v>
      </c>
      <c r="E12" s="20">
        <v>2307826000</v>
      </c>
      <c r="F12" s="31">
        <v>820830000</v>
      </c>
      <c r="G12" s="21" t="s">
        <v>22</v>
      </c>
      <c r="H12" s="32">
        <v>2333642000</v>
      </c>
      <c r="I12" s="23" t="s">
        <v>282</v>
      </c>
      <c r="J12" s="24" t="s">
        <v>283</v>
      </c>
      <c r="K12" s="16">
        <v>3</v>
      </c>
      <c r="L12" s="16"/>
      <c r="M12" s="54" t="s">
        <v>271</v>
      </c>
      <c r="N12" s="16"/>
      <c r="O12" s="33"/>
      <c r="P12" s="52">
        <v>3</v>
      </c>
      <c r="Q12" s="51" t="s">
        <v>393</v>
      </c>
      <c r="R12" s="51"/>
      <c r="S12" s="53" t="str">
        <f t="shared" si="0"/>
        <v>○</v>
      </c>
    </row>
    <row r="13" spans="1:31" ht="45" x14ac:dyDescent="0.15">
      <c r="A13" s="18">
        <v>169</v>
      </c>
      <c r="B13" s="54" t="s">
        <v>262</v>
      </c>
      <c r="C13" s="19" t="s">
        <v>284</v>
      </c>
      <c r="D13" s="19" t="s">
        <v>285</v>
      </c>
      <c r="E13" s="20">
        <v>1336082000</v>
      </c>
      <c r="F13" s="31">
        <v>474886000</v>
      </c>
      <c r="G13" s="21" t="s">
        <v>22</v>
      </c>
      <c r="H13" s="32">
        <v>1349924000</v>
      </c>
      <c r="I13" s="23" t="s">
        <v>286</v>
      </c>
      <c r="J13" s="24" t="s">
        <v>287</v>
      </c>
      <c r="K13" s="16">
        <v>3</v>
      </c>
      <c r="L13" s="16"/>
      <c r="M13" s="54" t="s">
        <v>288</v>
      </c>
      <c r="N13" s="16"/>
      <c r="O13" s="33"/>
      <c r="P13" s="52">
        <v>3</v>
      </c>
      <c r="Q13" s="51" t="s">
        <v>393</v>
      </c>
      <c r="R13" s="51"/>
      <c r="S13" s="53" t="str">
        <f t="shared" si="0"/>
        <v>○</v>
      </c>
    </row>
    <row r="14" spans="1:31" ht="56.25" x14ac:dyDescent="0.15">
      <c r="A14" s="18">
        <v>170</v>
      </c>
      <c r="B14" s="54" t="s">
        <v>262</v>
      </c>
      <c r="C14" s="19" t="s">
        <v>289</v>
      </c>
      <c r="D14" s="19" t="s">
        <v>290</v>
      </c>
      <c r="E14" s="20">
        <v>141726000</v>
      </c>
      <c r="F14" s="31">
        <v>52969000</v>
      </c>
      <c r="G14" s="21" t="s">
        <v>22</v>
      </c>
      <c r="H14" s="32">
        <v>142538000</v>
      </c>
      <c r="I14" s="23" t="s">
        <v>291</v>
      </c>
      <c r="J14" s="24" t="s">
        <v>292</v>
      </c>
      <c r="K14" s="16">
        <v>3</v>
      </c>
      <c r="L14" s="16"/>
      <c r="M14" s="54" t="s">
        <v>293</v>
      </c>
      <c r="N14" s="16"/>
      <c r="O14" s="33"/>
      <c r="P14" s="52">
        <v>3</v>
      </c>
      <c r="Q14" s="51" t="s">
        <v>393</v>
      </c>
      <c r="R14" s="51"/>
      <c r="S14" s="53" t="str">
        <f t="shared" si="0"/>
        <v>○</v>
      </c>
    </row>
    <row r="15" spans="1:31" ht="33.75" x14ac:dyDescent="0.15">
      <c r="A15" s="18">
        <v>203</v>
      </c>
      <c r="B15" s="54" t="s">
        <v>316</v>
      </c>
      <c r="C15" s="19" t="s">
        <v>317</v>
      </c>
      <c r="D15" s="19" t="s">
        <v>318</v>
      </c>
      <c r="E15" s="20">
        <v>202543000</v>
      </c>
      <c r="F15" s="20">
        <v>67478000</v>
      </c>
      <c r="G15" s="21" t="s">
        <v>22</v>
      </c>
      <c r="H15" s="22">
        <v>210520000</v>
      </c>
      <c r="I15" s="23" t="s">
        <v>319</v>
      </c>
      <c r="J15" s="24" t="s">
        <v>320</v>
      </c>
      <c r="K15" s="16">
        <v>3</v>
      </c>
      <c r="L15" s="16"/>
      <c r="M15" s="54" t="s">
        <v>276</v>
      </c>
      <c r="N15" s="16"/>
      <c r="O15" s="33"/>
      <c r="P15" s="52">
        <v>3</v>
      </c>
      <c r="Q15" s="51" t="s">
        <v>393</v>
      </c>
      <c r="R15" s="51"/>
      <c r="S15" s="53" t="str">
        <f t="shared" si="0"/>
        <v>○</v>
      </c>
    </row>
    <row r="16" spans="1:31" ht="33.75" x14ac:dyDescent="0.15">
      <c r="A16" s="18">
        <v>204</v>
      </c>
      <c r="B16" s="54" t="s">
        <v>316</v>
      </c>
      <c r="C16" s="19" t="s">
        <v>321</v>
      </c>
      <c r="D16" s="19" t="s">
        <v>322</v>
      </c>
      <c r="E16" s="20">
        <v>316839000</v>
      </c>
      <c r="F16" s="20">
        <v>121123000</v>
      </c>
      <c r="G16" s="21" t="s">
        <v>22</v>
      </c>
      <c r="H16" s="22">
        <v>330951000</v>
      </c>
      <c r="I16" s="23" t="s">
        <v>323</v>
      </c>
      <c r="J16" s="24" t="s">
        <v>324</v>
      </c>
      <c r="K16" s="16">
        <v>3</v>
      </c>
      <c r="L16" s="16"/>
      <c r="M16" s="54" t="s">
        <v>271</v>
      </c>
      <c r="N16" s="16"/>
      <c r="O16" s="33"/>
      <c r="P16" s="52">
        <v>3</v>
      </c>
      <c r="Q16" s="51" t="s">
        <v>393</v>
      </c>
      <c r="R16" s="51"/>
      <c r="S16" s="53" t="str">
        <f t="shared" si="0"/>
        <v>○</v>
      </c>
    </row>
    <row r="17" spans="1:19" ht="45" x14ac:dyDescent="0.15">
      <c r="A17" s="18">
        <v>272</v>
      </c>
      <c r="B17" s="54" t="s">
        <v>327</v>
      </c>
      <c r="C17" s="19" t="s">
        <v>328</v>
      </c>
      <c r="D17" s="19" t="s">
        <v>329</v>
      </c>
      <c r="E17" s="20">
        <v>63125000</v>
      </c>
      <c r="F17" s="31">
        <v>0</v>
      </c>
      <c r="G17" s="21" t="s">
        <v>16</v>
      </c>
      <c r="H17" s="32">
        <v>62925000</v>
      </c>
      <c r="I17" s="23" t="s">
        <v>330</v>
      </c>
      <c r="J17" s="24" t="s">
        <v>331</v>
      </c>
      <c r="K17" s="16">
        <v>3</v>
      </c>
      <c r="L17" s="16"/>
      <c r="M17" s="54" t="s">
        <v>326</v>
      </c>
      <c r="N17" s="16"/>
      <c r="O17" s="33"/>
      <c r="P17" s="52">
        <v>3</v>
      </c>
      <c r="Q17" s="51" t="s">
        <v>393</v>
      </c>
      <c r="R17" s="51"/>
      <c r="S17" s="53" t="str">
        <f t="shared" si="0"/>
        <v>○</v>
      </c>
    </row>
    <row r="18" spans="1:19" ht="90" x14ac:dyDescent="0.15">
      <c r="A18" s="18">
        <v>286</v>
      </c>
      <c r="B18" s="54" t="s">
        <v>332</v>
      </c>
      <c r="C18" s="19" t="s">
        <v>333</v>
      </c>
      <c r="D18" s="19" t="s">
        <v>334</v>
      </c>
      <c r="E18" s="20">
        <v>1193802000</v>
      </c>
      <c r="F18" s="31">
        <v>354724000</v>
      </c>
      <c r="G18" s="21" t="s">
        <v>22</v>
      </c>
      <c r="H18" s="32">
        <v>1197187000</v>
      </c>
      <c r="I18" s="23" t="s">
        <v>335</v>
      </c>
      <c r="J18" s="24" t="s">
        <v>336</v>
      </c>
      <c r="K18" s="16">
        <v>3</v>
      </c>
      <c r="L18" s="16" t="s">
        <v>17</v>
      </c>
      <c r="M18" s="54" t="s">
        <v>85</v>
      </c>
      <c r="N18" s="16"/>
      <c r="O18" s="33"/>
      <c r="P18" s="52">
        <v>2</v>
      </c>
      <c r="Q18" s="51" t="s">
        <v>393</v>
      </c>
      <c r="R18" s="51" t="s">
        <v>395</v>
      </c>
      <c r="S18" s="53" t="str">
        <f t="shared" si="0"/>
        <v>○</v>
      </c>
    </row>
    <row r="19" spans="1:19" ht="191.25" x14ac:dyDescent="0.15">
      <c r="A19" s="18">
        <v>292</v>
      </c>
      <c r="B19" s="54" t="s">
        <v>337</v>
      </c>
      <c r="C19" s="19" t="s">
        <v>338</v>
      </c>
      <c r="D19" s="19" t="s">
        <v>339</v>
      </c>
      <c r="E19" s="20">
        <v>371989000</v>
      </c>
      <c r="F19" s="31">
        <v>123996000</v>
      </c>
      <c r="G19" s="21" t="s">
        <v>22</v>
      </c>
      <c r="H19" s="32">
        <v>390498000</v>
      </c>
      <c r="I19" s="23" t="s">
        <v>340</v>
      </c>
      <c r="J19" s="24" t="s">
        <v>341</v>
      </c>
      <c r="K19" s="16">
        <v>3</v>
      </c>
      <c r="L19" s="16" t="s">
        <v>17</v>
      </c>
      <c r="M19" s="54" t="s">
        <v>34</v>
      </c>
      <c r="N19" s="16" t="s">
        <v>17</v>
      </c>
      <c r="O19" s="33"/>
      <c r="P19" s="52">
        <v>3</v>
      </c>
      <c r="Q19" s="51"/>
      <c r="R19" s="51" t="s">
        <v>395</v>
      </c>
      <c r="S19" s="53" t="str">
        <f t="shared" si="0"/>
        <v>B</v>
      </c>
    </row>
    <row r="20" spans="1:19" ht="56.25" x14ac:dyDescent="0.15">
      <c r="A20" s="18">
        <v>334</v>
      </c>
      <c r="B20" s="54" t="s">
        <v>364</v>
      </c>
      <c r="C20" s="19" t="s">
        <v>365</v>
      </c>
      <c r="D20" s="19" t="s">
        <v>366</v>
      </c>
      <c r="E20" s="20">
        <v>7422000</v>
      </c>
      <c r="F20" s="31">
        <v>0</v>
      </c>
      <c r="G20" s="21" t="s">
        <v>16</v>
      </c>
      <c r="H20" s="32">
        <v>7524000</v>
      </c>
      <c r="I20" s="23" t="s">
        <v>367</v>
      </c>
      <c r="J20" s="24" t="s">
        <v>368</v>
      </c>
      <c r="K20" s="16">
        <v>3</v>
      </c>
      <c r="L20" s="16"/>
      <c r="M20" s="54" t="s">
        <v>85</v>
      </c>
      <c r="N20" s="16"/>
      <c r="O20" s="33"/>
      <c r="P20" s="52">
        <v>3</v>
      </c>
      <c r="Q20" s="51" t="s">
        <v>393</v>
      </c>
      <c r="R20" s="51"/>
      <c r="S20" s="53" t="str">
        <f t="shared" si="0"/>
        <v>○</v>
      </c>
    </row>
    <row r="21" spans="1:19" ht="45" x14ac:dyDescent="0.15">
      <c r="A21" s="18">
        <v>383</v>
      </c>
      <c r="B21" s="16" t="s">
        <v>379</v>
      </c>
      <c r="C21" s="25" t="s">
        <v>380</v>
      </c>
      <c r="D21" s="25" t="s">
        <v>381</v>
      </c>
      <c r="E21" s="26">
        <v>329395000</v>
      </c>
      <c r="F21" s="27">
        <v>97605000</v>
      </c>
      <c r="G21" s="21" t="s">
        <v>22</v>
      </c>
      <c r="H21" s="28">
        <v>301702000</v>
      </c>
      <c r="I21" s="29" t="s">
        <v>382</v>
      </c>
      <c r="J21" s="30" t="s">
        <v>383</v>
      </c>
      <c r="K21" s="16">
        <v>24</v>
      </c>
      <c r="L21" s="16"/>
      <c r="M21" s="16" t="s">
        <v>276</v>
      </c>
      <c r="N21" s="16" t="s">
        <v>17</v>
      </c>
      <c r="O21" s="33"/>
      <c r="P21" s="52">
        <v>3</v>
      </c>
      <c r="Q21" s="51" t="s">
        <v>393</v>
      </c>
      <c r="R21" s="51"/>
      <c r="S21" s="53" t="str">
        <f t="shared" si="0"/>
        <v>○</v>
      </c>
    </row>
    <row r="22" spans="1:19" ht="23.25" thickBot="1" x14ac:dyDescent="0.2">
      <c r="A22" s="18">
        <v>464</v>
      </c>
      <c r="B22" s="54" t="s">
        <v>384</v>
      </c>
      <c r="C22" s="19" t="s">
        <v>385</v>
      </c>
      <c r="D22" s="19" t="s">
        <v>386</v>
      </c>
      <c r="E22" s="20">
        <v>588240000</v>
      </c>
      <c r="F22" s="20">
        <v>588240000</v>
      </c>
      <c r="G22" s="21" t="s">
        <v>18</v>
      </c>
      <c r="H22" s="22">
        <v>529929000</v>
      </c>
      <c r="I22" s="34" t="s">
        <v>387</v>
      </c>
      <c r="J22" s="35" t="s">
        <v>388</v>
      </c>
      <c r="K22" s="36">
        <v>3</v>
      </c>
      <c r="L22" s="36"/>
      <c r="M22" s="37" t="s">
        <v>26</v>
      </c>
      <c r="N22" s="36"/>
      <c r="O22" s="38"/>
      <c r="P22" s="52">
        <v>1</v>
      </c>
      <c r="Q22" s="51" t="s">
        <v>393</v>
      </c>
      <c r="R22" s="51"/>
      <c r="S22" s="53" t="str">
        <f t="shared" si="0"/>
        <v>○</v>
      </c>
    </row>
    <row r="23" spans="1:19" ht="14.25" thickTop="1" x14ac:dyDescent="0.15"/>
    <row r="24" spans="1:19" x14ac:dyDescent="0.15">
      <c r="C24" s="47" t="s">
        <v>422</v>
      </c>
      <c r="D24" s="47" t="s">
        <v>389</v>
      </c>
      <c r="F24" t="s">
        <v>424</v>
      </c>
      <c r="G24" t="s">
        <v>426</v>
      </c>
    </row>
    <row r="25" spans="1:19" x14ac:dyDescent="0.15">
      <c r="C25">
        <v>1</v>
      </c>
      <c r="D25" s="56">
        <f>COUNTIF($P$6:$P$22,C25)</f>
        <v>1</v>
      </c>
      <c r="F25" s="56">
        <f>SUMIF($P$6:$P$22,C25,$F$6:$F$22)</f>
        <v>588240000</v>
      </c>
      <c r="G25" s="56">
        <f>SUMIF($P$6:$P$22,C25,$H$6:$H$22)</f>
        <v>529929000</v>
      </c>
    </row>
    <row r="26" spans="1:19" x14ac:dyDescent="0.15">
      <c r="C26">
        <v>2</v>
      </c>
      <c r="D26" s="56">
        <f t="shared" ref="D26:D28" si="1">COUNTIF($P$6:$P$22,C26)</f>
        <v>2</v>
      </c>
      <c r="F26" s="56">
        <f t="shared" ref="F26:F28" si="2">SUMIF($P$6:$P$22,C26,$F$6:$F$22)</f>
        <v>4527466000</v>
      </c>
      <c r="G26" s="56">
        <f t="shared" ref="G26:G28" si="3">SUMIF($P$6:$P$22,C26,$H$6:$H$22)</f>
        <v>14504807000</v>
      </c>
    </row>
    <row r="27" spans="1:19" x14ac:dyDescent="0.15">
      <c r="C27">
        <v>3</v>
      </c>
      <c r="D27" s="56">
        <f t="shared" si="1"/>
        <v>14</v>
      </c>
      <c r="F27" s="56">
        <f t="shared" si="2"/>
        <v>5129582000</v>
      </c>
      <c r="G27" s="56">
        <f t="shared" si="3"/>
        <v>17399939000</v>
      </c>
    </row>
    <row r="28" spans="1:19" x14ac:dyDescent="0.15">
      <c r="C28">
        <v>4</v>
      </c>
      <c r="D28" s="56">
        <f t="shared" si="1"/>
        <v>0</v>
      </c>
      <c r="F28" s="56">
        <f t="shared" si="2"/>
        <v>0</v>
      </c>
      <c r="G28" s="56">
        <f t="shared" si="3"/>
        <v>0</v>
      </c>
    </row>
  </sheetData>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5" x14ac:dyDescent="0.15"/>
  <cols>
    <col min="1" max="1" width="4.5" bestFit="1" customWidth="1"/>
    <col min="2" max="2" width="13.5" customWidth="1"/>
    <col min="3" max="3" width="16.875" customWidth="1"/>
    <col min="4" max="4" width="13.75" customWidth="1"/>
    <col min="5" max="5" width="0" hidden="1" customWidth="1"/>
    <col min="6" max="6" width="13" customWidth="1"/>
    <col min="7" max="7" width="9" customWidth="1"/>
    <col min="8" max="8" width="13.875" customWidth="1"/>
    <col min="9" max="9" width="33" customWidth="1"/>
    <col min="10" max="10" width="36.75" customWidth="1"/>
    <col min="11" max="11" width="9.125" hidden="1" customWidth="1"/>
    <col min="12" max="12" width="5.75" hidden="1" customWidth="1"/>
    <col min="13" max="15" width="7" customWidth="1"/>
    <col min="16" max="16" width="6" bestFit="1" customWidth="1"/>
    <col min="17" max="17" width="5.25" bestFit="1" customWidth="1"/>
    <col min="18" max="18" width="4.5" bestFit="1" customWidth="1"/>
    <col min="19" max="19" width="6" bestFit="1" customWidth="1"/>
  </cols>
  <sheetData>
    <row r="1" spans="1:31" x14ac:dyDescent="0.15">
      <c r="A1" s="1"/>
      <c r="B1" s="7"/>
      <c r="C1" s="48"/>
      <c r="D1" s="48"/>
      <c r="E1" s="48"/>
      <c r="F1" s="3"/>
      <c r="G1" s="3"/>
      <c r="H1" s="3"/>
      <c r="I1" s="14"/>
      <c r="J1" s="14"/>
      <c r="K1" s="7"/>
      <c r="L1" s="7"/>
      <c r="M1" s="7"/>
      <c r="O1" s="7"/>
      <c r="P1" s="9"/>
      <c r="Q1" s="9"/>
      <c r="R1" s="9"/>
      <c r="S1" s="9"/>
    </row>
    <row r="2" spans="1:31" ht="17.25" x14ac:dyDescent="0.15">
      <c r="A2" s="1"/>
      <c r="B2" s="55" t="s">
        <v>390</v>
      </c>
      <c r="C2" s="2"/>
      <c r="D2" s="2"/>
      <c r="E2" s="2"/>
      <c r="F2" s="3"/>
      <c r="G2" s="4"/>
      <c r="H2" s="3"/>
      <c r="I2" s="6"/>
      <c r="J2" s="4"/>
      <c r="K2" s="7"/>
      <c r="L2" s="7"/>
      <c r="M2" s="8"/>
      <c r="N2" s="8"/>
      <c r="O2" s="8" t="s">
        <v>0</v>
      </c>
      <c r="P2" s="9"/>
      <c r="Q2" s="9"/>
      <c r="R2" s="9"/>
      <c r="S2" s="9"/>
    </row>
    <row r="3" spans="1:31" ht="14.25" thickBot="1" x14ac:dyDescent="0.2">
      <c r="A3" s="1"/>
      <c r="B3" s="10"/>
      <c r="C3" s="11"/>
      <c r="D3" s="11"/>
      <c r="E3" s="11"/>
      <c r="F3" s="12"/>
      <c r="G3" s="13"/>
      <c r="H3" s="12"/>
      <c r="I3" s="14"/>
      <c r="J3" s="14"/>
      <c r="K3" s="7"/>
      <c r="L3" s="7"/>
      <c r="M3" s="5"/>
      <c r="N3" s="5"/>
      <c r="O3" s="5"/>
      <c r="P3" s="9"/>
      <c r="Q3" s="9"/>
      <c r="R3" s="9"/>
      <c r="S3" s="9"/>
    </row>
    <row r="4" spans="1:31" ht="14.25" customHeight="1" thickTop="1" x14ac:dyDescent="0.15">
      <c r="A4" s="118" t="s">
        <v>1</v>
      </c>
      <c r="B4" s="120" t="s">
        <v>2</v>
      </c>
      <c r="C4" s="122" t="s">
        <v>3</v>
      </c>
      <c r="D4" s="122" t="s">
        <v>4</v>
      </c>
      <c r="E4" s="124" t="s">
        <v>5</v>
      </c>
      <c r="F4" s="116" t="s">
        <v>6</v>
      </c>
      <c r="G4" s="15"/>
      <c r="H4" s="138" t="s">
        <v>7</v>
      </c>
      <c r="I4" s="128" t="s">
        <v>8</v>
      </c>
      <c r="J4" s="130" t="s">
        <v>9</v>
      </c>
      <c r="K4" s="130" t="s">
        <v>10</v>
      </c>
      <c r="L4" s="131" t="s">
        <v>401</v>
      </c>
      <c r="M4" s="131" t="s">
        <v>12</v>
      </c>
      <c r="N4" s="133" t="s">
        <v>13</v>
      </c>
      <c r="O4" s="135" t="s">
        <v>14</v>
      </c>
      <c r="P4" s="137" t="s">
        <v>433</v>
      </c>
      <c r="Q4" s="124" t="s">
        <v>394</v>
      </c>
      <c r="R4" s="124" t="s">
        <v>398</v>
      </c>
      <c r="S4" s="124" t="s">
        <v>397</v>
      </c>
      <c r="AE4" s="69"/>
    </row>
    <row r="5" spans="1:31" ht="45" x14ac:dyDescent="0.15">
      <c r="A5" s="119"/>
      <c r="B5" s="121"/>
      <c r="C5" s="123"/>
      <c r="D5" s="123"/>
      <c r="E5" s="125"/>
      <c r="F5" s="117"/>
      <c r="G5" s="17" t="s">
        <v>15</v>
      </c>
      <c r="H5" s="139"/>
      <c r="I5" s="129"/>
      <c r="J5" s="123"/>
      <c r="K5" s="123"/>
      <c r="L5" s="132"/>
      <c r="M5" s="132"/>
      <c r="N5" s="134"/>
      <c r="O5" s="136"/>
      <c r="P5" s="137"/>
      <c r="Q5" s="125"/>
      <c r="R5" s="125"/>
      <c r="S5" s="125"/>
    </row>
    <row r="6" spans="1:31" ht="78.75" x14ac:dyDescent="0.15">
      <c r="A6" s="18">
        <v>25</v>
      </c>
      <c r="B6" s="54" t="s">
        <v>402</v>
      </c>
      <c r="C6" s="19" t="s">
        <v>403</v>
      </c>
      <c r="D6" s="19" t="s">
        <v>404</v>
      </c>
      <c r="E6" s="20">
        <v>980000</v>
      </c>
      <c r="F6" s="31">
        <v>980000</v>
      </c>
      <c r="G6" s="21" t="s">
        <v>18</v>
      </c>
      <c r="H6" s="32">
        <v>1097000</v>
      </c>
      <c r="I6" s="23" t="s">
        <v>405</v>
      </c>
      <c r="J6" s="24" t="s">
        <v>406</v>
      </c>
      <c r="K6" s="16">
        <v>3</v>
      </c>
      <c r="L6" s="16"/>
      <c r="M6" s="54" t="s">
        <v>33</v>
      </c>
      <c r="N6" s="16"/>
      <c r="O6" s="33"/>
      <c r="P6" s="52">
        <v>1</v>
      </c>
      <c r="Q6" s="53"/>
      <c r="R6" s="51"/>
      <c r="S6" s="53" t="s">
        <v>399</v>
      </c>
    </row>
    <row r="7" spans="1:31" ht="45" x14ac:dyDescent="0.15">
      <c r="A7" s="18">
        <v>35</v>
      </c>
      <c r="B7" s="54" t="s">
        <v>407</v>
      </c>
      <c r="C7" s="19" t="s">
        <v>408</v>
      </c>
      <c r="D7" s="19" t="s">
        <v>409</v>
      </c>
      <c r="E7" s="20">
        <v>48000</v>
      </c>
      <c r="F7" s="31">
        <v>0</v>
      </c>
      <c r="G7" s="21" t="s">
        <v>16</v>
      </c>
      <c r="H7" s="32">
        <v>48000</v>
      </c>
      <c r="I7" s="23" t="s">
        <v>410</v>
      </c>
      <c r="J7" s="24" t="s">
        <v>35</v>
      </c>
      <c r="K7" s="16">
        <v>3</v>
      </c>
      <c r="L7" s="16"/>
      <c r="M7" s="54" t="s">
        <v>36</v>
      </c>
      <c r="N7" s="16"/>
      <c r="O7" s="33"/>
      <c r="P7" s="52">
        <v>3</v>
      </c>
      <c r="Q7" s="53"/>
      <c r="R7" s="51"/>
      <c r="S7" s="53" t="s">
        <v>399</v>
      </c>
    </row>
    <row r="8" spans="1:31" ht="67.5" x14ac:dyDescent="0.15">
      <c r="A8" s="18">
        <v>43</v>
      </c>
      <c r="B8" s="54" t="s">
        <v>37</v>
      </c>
      <c r="C8" s="19" t="s">
        <v>38</v>
      </c>
      <c r="D8" s="19" t="s">
        <v>39</v>
      </c>
      <c r="E8" s="20">
        <v>21672000</v>
      </c>
      <c r="F8" s="31">
        <v>0</v>
      </c>
      <c r="G8" s="21" t="s">
        <v>16</v>
      </c>
      <c r="H8" s="32">
        <v>21589000</v>
      </c>
      <c r="I8" s="23" t="s">
        <v>40</v>
      </c>
      <c r="J8" s="24" t="s">
        <v>41</v>
      </c>
      <c r="K8" s="16">
        <v>33</v>
      </c>
      <c r="L8" s="16"/>
      <c r="M8" s="54" t="s">
        <v>25</v>
      </c>
      <c r="N8" s="16"/>
      <c r="O8" s="33"/>
      <c r="P8" s="52">
        <v>3</v>
      </c>
      <c r="Q8" s="53"/>
      <c r="R8" s="51"/>
      <c r="S8" s="53" t="s">
        <v>399</v>
      </c>
    </row>
    <row r="9" spans="1:31" ht="67.5" x14ac:dyDescent="0.15">
      <c r="A9" s="18">
        <v>44</v>
      </c>
      <c r="B9" s="54" t="s">
        <v>37</v>
      </c>
      <c r="C9" s="19" t="s">
        <v>42</v>
      </c>
      <c r="D9" s="19" t="s">
        <v>43</v>
      </c>
      <c r="E9" s="20">
        <v>8702000</v>
      </c>
      <c r="F9" s="31">
        <v>0</v>
      </c>
      <c r="G9" s="21" t="s">
        <v>16</v>
      </c>
      <c r="H9" s="32">
        <v>8702000</v>
      </c>
      <c r="I9" s="23" t="s">
        <v>44</v>
      </c>
      <c r="J9" s="24" t="s">
        <v>45</v>
      </c>
      <c r="K9" s="16">
        <v>33</v>
      </c>
      <c r="L9" s="16"/>
      <c r="M9" s="54" t="s">
        <v>25</v>
      </c>
      <c r="N9" s="16"/>
      <c r="O9" s="33"/>
      <c r="P9" s="52">
        <v>3</v>
      </c>
      <c r="Q9" s="53"/>
      <c r="R9" s="51"/>
      <c r="S9" s="53" t="s">
        <v>399</v>
      </c>
    </row>
    <row r="10" spans="1:31" ht="67.5" x14ac:dyDescent="0.15">
      <c r="A10" s="18">
        <v>45</v>
      </c>
      <c r="B10" s="54" t="s">
        <v>46</v>
      </c>
      <c r="C10" s="19" t="s">
        <v>47</v>
      </c>
      <c r="D10" s="19" t="s">
        <v>48</v>
      </c>
      <c r="E10" s="20">
        <v>800000</v>
      </c>
      <c r="F10" s="31">
        <v>0</v>
      </c>
      <c r="G10" s="21" t="s">
        <v>16</v>
      </c>
      <c r="H10" s="32">
        <v>800000</v>
      </c>
      <c r="I10" s="23" t="s">
        <v>49</v>
      </c>
      <c r="J10" s="24" t="s">
        <v>50</v>
      </c>
      <c r="K10" s="16">
        <v>33</v>
      </c>
      <c r="L10" s="16"/>
      <c r="M10" s="54" t="s">
        <v>25</v>
      </c>
      <c r="N10" s="16"/>
      <c r="O10" s="33"/>
      <c r="P10" s="52">
        <v>3</v>
      </c>
      <c r="Q10" s="53"/>
      <c r="R10" s="51"/>
      <c r="S10" s="53" t="s">
        <v>399</v>
      </c>
    </row>
    <row r="11" spans="1:31" ht="45" x14ac:dyDescent="0.15">
      <c r="A11" s="18">
        <v>46</v>
      </c>
      <c r="B11" s="54" t="s">
        <v>51</v>
      </c>
      <c r="C11" s="19" t="s">
        <v>52</v>
      </c>
      <c r="D11" s="19" t="s">
        <v>39</v>
      </c>
      <c r="E11" s="20">
        <v>14525000</v>
      </c>
      <c r="F11" s="31">
        <v>0</v>
      </c>
      <c r="G11" s="21" t="s">
        <v>16</v>
      </c>
      <c r="H11" s="32">
        <v>14165000</v>
      </c>
      <c r="I11" s="23" t="s">
        <v>411</v>
      </c>
      <c r="J11" s="24" t="s">
        <v>54</v>
      </c>
      <c r="K11" s="16">
        <v>33</v>
      </c>
      <c r="L11" s="16"/>
      <c r="M11" s="54" t="s">
        <v>25</v>
      </c>
      <c r="N11" s="16"/>
      <c r="O11" s="33"/>
      <c r="P11" s="52">
        <v>3</v>
      </c>
      <c r="Q11" s="53"/>
      <c r="R11" s="51"/>
      <c r="S11" s="53" t="s">
        <v>399</v>
      </c>
    </row>
    <row r="12" spans="1:31" ht="67.5" x14ac:dyDescent="0.15">
      <c r="A12" s="18">
        <v>47</v>
      </c>
      <c r="B12" s="54" t="s">
        <v>55</v>
      </c>
      <c r="C12" s="19" t="s">
        <v>56</v>
      </c>
      <c r="D12" s="19" t="s">
        <v>57</v>
      </c>
      <c r="E12" s="20">
        <v>4122000</v>
      </c>
      <c r="F12" s="31">
        <v>0</v>
      </c>
      <c r="G12" s="21" t="s">
        <v>16</v>
      </c>
      <c r="H12" s="32">
        <v>4122000</v>
      </c>
      <c r="I12" s="23" t="s">
        <v>58</v>
      </c>
      <c r="J12" s="24" t="s">
        <v>59</v>
      </c>
      <c r="K12" s="16">
        <v>33</v>
      </c>
      <c r="L12" s="16"/>
      <c r="M12" s="54" t="s">
        <v>25</v>
      </c>
      <c r="N12" s="16"/>
      <c r="O12" s="33"/>
      <c r="P12" s="52">
        <v>3</v>
      </c>
      <c r="Q12" s="53"/>
      <c r="R12" s="51"/>
      <c r="S12" s="53" t="s">
        <v>399</v>
      </c>
    </row>
    <row r="13" spans="1:31" ht="45" x14ac:dyDescent="0.15">
      <c r="A13" s="18">
        <v>48</v>
      </c>
      <c r="B13" s="54" t="s">
        <v>55</v>
      </c>
      <c r="C13" s="19" t="s">
        <v>60</v>
      </c>
      <c r="D13" s="19" t="s">
        <v>61</v>
      </c>
      <c r="E13" s="20">
        <v>320000</v>
      </c>
      <c r="F13" s="31">
        <v>0</v>
      </c>
      <c r="G13" s="21" t="s">
        <v>16</v>
      </c>
      <c r="H13" s="32">
        <v>320000</v>
      </c>
      <c r="I13" s="23" t="s">
        <v>62</v>
      </c>
      <c r="J13" s="24" t="s">
        <v>63</v>
      </c>
      <c r="K13" s="16">
        <v>33</v>
      </c>
      <c r="L13" s="16"/>
      <c r="M13" s="54" t="s">
        <v>25</v>
      </c>
      <c r="N13" s="16"/>
      <c r="O13" s="33"/>
      <c r="P13" s="52">
        <v>3</v>
      </c>
      <c r="Q13" s="53"/>
      <c r="R13" s="51"/>
      <c r="S13" s="53" t="s">
        <v>399</v>
      </c>
    </row>
    <row r="14" spans="1:31" ht="67.5" x14ac:dyDescent="0.15">
      <c r="A14" s="18">
        <v>50</v>
      </c>
      <c r="B14" s="54" t="s">
        <v>64</v>
      </c>
      <c r="C14" s="19" t="s">
        <v>412</v>
      </c>
      <c r="D14" s="19" t="s">
        <v>413</v>
      </c>
      <c r="E14" s="20">
        <v>4580000</v>
      </c>
      <c r="F14" s="31">
        <v>0</v>
      </c>
      <c r="G14" s="21" t="s">
        <v>16</v>
      </c>
      <c r="H14" s="32">
        <v>4580000</v>
      </c>
      <c r="I14" s="23" t="s">
        <v>65</v>
      </c>
      <c r="J14" s="24" t="s">
        <v>66</v>
      </c>
      <c r="K14" s="16">
        <v>33</v>
      </c>
      <c r="L14" s="16"/>
      <c r="M14" s="54" t="s">
        <v>25</v>
      </c>
      <c r="N14" s="16"/>
      <c r="O14" s="33"/>
      <c r="P14" s="52">
        <v>3</v>
      </c>
      <c r="Q14" s="53"/>
      <c r="R14" s="51"/>
      <c r="S14" s="53" t="s">
        <v>399</v>
      </c>
    </row>
    <row r="15" spans="1:31" ht="56.25" x14ac:dyDescent="0.15">
      <c r="A15" s="18">
        <v>51</v>
      </c>
      <c r="B15" s="54" t="s">
        <v>64</v>
      </c>
      <c r="C15" s="19" t="s">
        <v>47</v>
      </c>
      <c r="D15" s="19" t="s">
        <v>48</v>
      </c>
      <c r="E15" s="20">
        <v>320000</v>
      </c>
      <c r="F15" s="31">
        <v>0</v>
      </c>
      <c r="G15" s="21" t="s">
        <v>16</v>
      </c>
      <c r="H15" s="32">
        <v>160000</v>
      </c>
      <c r="I15" s="23" t="s">
        <v>67</v>
      </c>
      <c r="J15" s="24" t="s">
        <v>68</v>
      </c>
      <c r="K15" s="16">
        <v>33</v>
      </c>
      <c r="L15" s="16"/>
      <c r="M15" s="54" t="s">
        <v>25</v>
      </c>
      <c r="N15" s="16"/>
      <c r="O15" s="33"/>
      <c r="P15" s="52">
        <v>3</v>
      </c>
      <c r="Q15" s="53"/>
      <c r="R15" s="51"/>
      <c r="S15" s="53" t="s">
        <v>399</v>
      </c>
    </row>
    <row r="16" spans="1:31" ht="67.5" x14ac:dyDescent="0.15">
      <c r="A16" s="18">
        <v>57</v>
      </c>
      <c r="B16" s="54" t="s">
        <v>64</v>
      </c>
      <c r="C16" s="19" t="s">
        <v>71</v>
      </c>
      <c r="D16" s="19" t="s">
        <v>39</v>
      </c>
      <c r="E16" s="20">
        <v>11886000</v>
      </c>
      <c r="F16" s="31">
        <v>0</v>
      </c>
      <c r="G16" s="21" t="s">
        <v>16</v>
      </c>
      <c r="H16" s="32">
        <v>11775000</v>
      </c>
      <c r="I16" s="23" t="s">
        <v>72</v>
      </c>
      <c r="J16" s="24" t="s">
        <v>414</v>
      </c>
      <c r="K16" s="16">
        <v>33</v>
      </c>
      <c r="L16" s="16"/>
      <c r="M16" s="54" t="s">
        <v>25</v>
      </c>
      <c r="N16" s="16"/>
      <c r="O16" s="33"/>
      <c r="P16" s="52">
        <v>3</v>
      </c>
      <c r="Q16" s="53"/>
      <c r="R16" s="51"/>
      <c r="S16" s="53" t="s">
        <v>399</v>
      </c>
    </row>
    <row r="17" spans="1:19" ht="67.5" x14ac:dyDescent="0.15">
      <c r="A17" s="18">
        <v>58</v>
      </c>
      <c r="B17" s="54" t="s">
        <v>74</v>
      </c>
      <c r="C17" s="19" t="s">
        <v>75</v>
      </c>
      <c r="D17" s="19" t="s">
        <v>39</v>
      </c>
      <c r="E17" s="20">
        <v>12381000</v>
      </c>
      <c r="F17" s="31">
        <v>0</v>
      </c>
      <c r="G17" s="21" t="s">
        <v>16</v>
      </c>
      <c r="H17" s="32">
        <v>12656000</v>
      </c>
      <c r="I17" s="23" t="s">
        <v>72</v>
      </c>
      <c r="J17" s="24" t="s">
        <v>73</v>
      </c>
      <c r="K17" s="16">
        <v>33</v>
      </c>
      <c r="L17" s="16"/>
      <c r="M17" s="54" t="s">
        <v>25</v>
      </c>
      <c r="N17" s="16"/>
      <c r="O17" s="33"/>
      <c r="P17" s="52">
        <v>3</v>
      </c>
      <c r="Q17" s="53"/>
      <c r="R17" s="51"/>
      <c r="S17" s="53" t="s">
        <v>399</v>
      </c>
    </row>
    <row r="18" spans="1:19" ht="67.5" x14ac:dyDescent="0.15">
      <c r="A18" s="18">
        <v>59</v>
      </c>
      <c r="B18" s="54" t="s">
        <v>415</v>
      </c>
      <c r="C18" s="19" t="s">
        <v>416</v>
      </c>
      <c r="D18" s="19" t="s">
        <v>417</v>
      </c>
      <c r="E18" s="20">
        <v>4580000</v>
      </c>
      <c r="F18" s="31">
        <v>0</v>
      </c>
      <c r="G18" s="21" t="s">
        <v>16</v>
      </c>
      <c r="H18" s="32">
        <v>4580000</v>
      </c>
      <c r="I18" s="23" t="s">
        <v>77</v>
      </c>
      <c r="J18" s="24" t="s">
        <v>78</v>
      </c>
      <c r="K18" s="16">
        <v>33</v>
      </c>
      <c r="L18" s="16"/>
      <c r="M18" s="54" t="s">
        <v>25</v>
      </c>
      <c r="N18" s="16" t="s">
        <v>17</v>
      </c>
      <c r="O18" s="33"/>
      <c r="P18" s="52">
        <v>3</v>
      </c>
      <c r="Q18" s="53"/>
      <c r="R18" s="51"/>
      <c r="S18" s="53" t="s">
        <v>399</v>
      </c>
    </row>
    <row r="19" spans="1:19" ht="56.25" x14ac:dyDescent="0.15">
      <c r="A19" s="18">
        <v>60</v>
      </c>
      <c r="B19" s="54" t="s">
        <v>415</v>
      </c>
      <c r="C19" s="19" t="s">
        <v>418</v>
      </c>
      <c r="D19" s="19" t="s">
        <v>419</v>
      </c>
      <c r="E19" s="20">
        <v>480000</v>
      </c>
      <c r="F19" s="31">
        <v>0</v>
      </c>
      <c r="G19" s="21" t="s">
        <v>16</v>
      </c>
      <c r="H19" s="32">
        <v>480000</v>
      </c>
      <c r="I19" s="23" t="s">
        <v>67</v>
      </c>
      <c r="J19" s="24" t="s">
        <v>68</v>
      </c>
      <c r="K19" s="16">
        <v>33</v>
      </c>
      <c r="L19" s="16"/>
      <c r="M19" s="54" t="s">
        <v>25</v>
      </c>
      <c r="N19" s="16"/>
      <c r="O19" s="33"/>
      <c r="P19" s="52">
        <v>3</v>
      </c>
      <c r="Q19" s="53"/>
      <c r="R19" s="51"/>
      <c r="S19" s="53" t="s">
        <v>399</v>
      </c>
    </row>
    <row r="20" spans="1:19" ht="45" x14ac:dyDescent="0.15">
      <c r="A20" s="18">
        <v>63</v>
      </c>
      <c r="B20" s="54" t="s">
        <v>79</v>
      </c>
      <c r="C20" s="19" t="s">
        <v>38</v>
      </c>
      <c r="D20" s="19" t="s">
        <v>39</v>
      </c>
      <c r="E20" s="20">
        <v>27130000</v>
      </c>
      <c r="F20" s="31">
        <v>0</v>
      </c>
      <c r="G20" s="21" t="s">
        <v>16</v>
      </c>
      <c r="H20" s="32">
        <v>26737000</v>
      </c>
      <c r="I20" s="23" t="s">
        <v>80</v>
      </c>
      <c r="J20" s="24" t="s">
        <v>420</v>
      </c>
      <c r="K20" s="16">
        <v>33</v>
      </c>
      <c r="L20" s="16"/>
      <c r="M20" s="54" t="s">
        <v>25</v>
      </c>
      <c r="N20" s="16"/>
      <c r="O20" s="33"/>
      <c r="P20" s="52">
        <v>3</v>
      </c>
      <c r="Q20" s="53"/>
      <c r="R20" s="51"/>
      <c r="S20" s="53" t="s">
        <v>399</v>
      </c>
    </row>
    <row r="21" spans="1:19" ht="56.25" x14ac:dyDescent="0.15">
      <c r="A21" s="18">
        <v>64</v>
      </c>
      <c r="B21" s="54" t="s">
        <v>79</v>
      </c>
      <c r="C21" s="19" t="s">
        <v>42</v>
      </c>
      <c r="D21" s="19" t="s">
        <v>76</v>
      </c>
      <c r="E21" s="20">
        <v>7786000</v>
      </c>
      <c r="F21" s="31">
        <v>0</v>
      </c>
      <c r="G21" s="21" t="s">
        <v>16</v>
      </c>
      <c r="H21" s="32">
        <v>7786000</v>
      </c>
      <c r="I21" s="23" t="s">
        <v>81</v>
      </c>
      <c r="J21" s="24" t="s">
        <v>82</v>
      </c>
      <c r="K21" s="16">
        <v>33</v>
      </c>
      <c r="L21" s="16"/>
      <c r="M21" s="54" t="s">
        <v>25</v>
      </c>
      <c r="N21" s="16" t="s">
        <v>17</v>
      </c>
      <c r="O21" s="33"/>
      <c r="P21" s="52">
        <v>3</v>
      </c>
      <c r="Q21" s="53"/>
      <c r="R21" s="51"/>
      <c r="S21" s="53" t="s">
        <v>399</v>
      </c>
    </row>
    <row r="22" spans="1:19" ht="56.25" x14ac:dyDescent="0.15">
      <c r="A22" s="18">
        <v>65</v>
      </c>
      <c r="B22" s="54" t="s">
        <v>79</v>
      </c>
      <c r="C22" s="19" t="s">
        <v>47</v>
      </c>
      <c r="D22" s="19" t="s">
        <v>48</v>
      </c>
      <c r="E22" s="20">
        <v>240000</v>
      </c>
      <c r="F22" s="31">
        <v>0</v>
      </c>
      <c r="G22" s="21" t="s">
        <v>16</v>
      </c>
      <c r="H22" s="32">
        <v>960000</v>
      </c>
      <c r="I22" s="23" t="s">
        <v>83</v>
      </c>
      <c r="J22" s="24" t="s">
        <v>84</v>
      </c>
      <c r="K22" s="16">
        <v>33</v>
      </c>
      <c r="L22" s="16"/>
      <c r="M22" s="54" t="s">
        <v>25</v>
      </c>
      <c r="N22" s="16"/>
      <c r="O22" s="33"/>
      <c r="P22" s="52">
        <v>3</v>
      </c>
      <c r="Q22" s="53"/>
      <c r="R22" s="51"/>
      <c r="S22" s="53" t="s">
        <v>399</v>
      </c>
    </row>
    <row r="23" spans="1:19" ht="78.75" x14ac:dyDescent="0.15">
      <c r="A23" s="18">
        <v>68</v>
      </c>
      <c r="B23" s="54" t="s">
        <v>86</v>
      </c>
      <c r="C23" s="19" t="s">
        <v>87</v>
      </c>
      <c r="D23" s="19" t="s">
        <v>88</v>
      </c>
      <c r="E23" s="20">
        <v>6412000</v>
      </c>
      <c r="F23" s="31">
        <v>0</v>
      </c>
      <c r="G23" s="21" t="s">
        <v>16</v>
      </c>
      <c r="H23" s="32">
        <v>6412000</v>
      </c>
      <c r="I23" s="23" t="s">
        <v>89</v>
      </c>
      <c r="J23" s="24" t="s">
        <v>90</v>
      </c>
      <c r="K23" s="16">
        <v>33</v>
      </c>
      <c r="L23" s="16"/>
      <c r="M23" s="54" t="s">
        <v>25</v>
      </c>
      <c r="N23" s="16"/>
      <c r="O23" s="33"/>
      <c r="P23" s="52">
        <v>3</v>
      </c>
      <c r="Q23" s="53"/>
      <c r="R23" s="51"/>
      <c r="S23" s="53" t="s">
        <v>399</v>
      </c>
    </row>
    <row r="24" spans="1:19" ht="56.25" x14ac:dyDescent="0.15">
      <c r="A24" s="18">
        <v>69</v>
      </c>
      <c r="B24" s="54" t="s">
        <v>86</v>
      </c>
      <c r="C24" s="19" t="s">
        <v>91</v>
      </c>
      <c r="D24" s="19" t="s">
        <v>92</v>
      </c>
      <c r="E24" s="20">
        <v>2240000</v>
      </c>
      <c r="F24" s="31">
        <v>0</v>
      </c>
      <c r="G24" s="21" t="s">
        <v>16</v>
      </c>
      <c r="H24" s="32">
        <v>2240000</v>
      </c>
      <c r="I24" s="23" t="s">
        <v>93</v>
      </c>
      <c r="J24" s="24" t="s">
        <v>94</v>
      </c>
      <c r="K24" s="16">
        <v>33</v>
      </c>
      <c r="L24" s="16"/>
      <c r="M24" s="54" t="s">
        <v>25</v>
      </c>
      <c r="N24" s="16"/>
      <c r="O24" s="33"/>
      <c r="P24" s="52">
        <v>3</v>
      </c>
      <c r="Q24" s="53"/>
      <c r="R24" s="51"/>
      <c r="S24" s="53" t="s">
        <v>399</v>
      </c>
    </row>
    <row r="25" spans="1:19" ht="67.5" x14ac:dyDescent="0.15">
      <c r="A25" s="18">
        <v>70</v>
      </c>
      <c r="B25" s="54" t="s">
        <v>86</v>
      </c>
      <c r="C25" s="19" t="s">
        <v>95</v>
      </c>
      <c r="D25" s="19" t="s">
        <v>96</v>
      </c>
      <c r="E25" s="20">
        <v>14774000</v>
      </c>
      <c r="F25" s="31">
        <v>0</v>
      </c>
      <c r="G25" s="21" t="s">
        <v>16</v>
      </c>
      <c r="H25" s="32">
        <v>14457000</v>
      </c>
      <c r="I25" s="23" t="s">
        <v>97</v>
      </c>
      <c r="J25" s="24" t="s">
        <v>98</v>
      </c>
      <c r="K25" s="16">
        <v>33</v>
      </c>
      <c r="L25" s="16"/>
      <c r="M25" s="54" t="s">
        <v>25</v>
      </c>
      <c r="N25" s="16"/>
      <c r="O25" s="33"/>
      <c r="P25" s="52">
        <v>3</v>
      </c>
      <c r="Q25" s="53"/>
      <c r="R25" s="51"/>
      <c r="S25" s="53" t="s">
        <v>399</v>
      </c>
    </row>
    <row r="26" spans="1:19" ht="101.25" x14ac:dyDescent="0.15">
      <c r="A26" s="18">
        <v>71</v>
      </c>
      <c r="B26" s="54" t="s">
        <v>99</v>
      </c>
      <c r="C26" s="19" t="s">
        <v>100</v>
      </c>
      <c r="D26" s="19" t="s">
        <v>101</v>
      </c>
      <c r="E26" s="20">
        <v>17697000</v>
      </c>
      <c r="F26" s="31">
        <v>0</v>
      </c>
      <c r="G26" s="21" t="s">
        <v>16</v>
      </c>
      <c r="H26" s="32">
        <v>17593000</v>
      </c>
      <c r="I26" s="23" t="s">
        <v>53</v>
      </c>
      <c r="J26" s="24" t="s">
        <v>102</v>
      </c>
      <c r="K26" s="16">
        <v>33</v>
      </c>
      <c r="L26" s="16"/>
      <c r="M26" s="54" t="s">
        <v>25</v>
      </c>
      <c r="N26" s="16"/>
      <c r="O26" s="33"/>
      <c r="P26" s="52">
        <v>3</v>
      </c>
      <c r="Q26" s="53"/>
      <c r="R26" s="51"/>
      <c r="S26" s="53" t="s">
        <v>399</v>
      </c>
    </row>
    <row r="27" spans="1:19" ht="45" x14ac:dyDescent="0.15">
      <c r="A27" s="18">
        <v>72</v>
      </c>
      <c r="B27" s="54" t="s">
        <v>99</v>
      </c>
      <c r="C27" s="19" t="s">
        <v>103</v>
      </c>
      <c r="D27" s="19" t="s">
        <v>104</v>
      </c>
      <c r="E27" s="20">
        <v>5038000</v>
      </c>
      <c r="F27" s="31">
        <v>0</v>
      </c>
      <c r="G27" s="21" t="s">
        <v>16</v>
      </c>
      <c r="H27" s="32">
        <v>5038000</v>
      </c>
      <c r="I27" s="23" t="s">
        <v>105</v>
      </c>
      <c r="J27" s="24" t="s">
        <v>106</v>
      </c>
      <c r="K27" s="16">
        <v>33</v>
      </c>
      <c r="L27" s="16"/>
      <c r="M27" s="54" t="s">
        <v>25</v>
      </c>
      <c r="N27" s="16"/>
      <c r="O27" s="33"/>
      <c r="P27" s="52">
        <v>3</v>
      </c>
      <c r="Q27" s="53"/>
      <c r="R27" s="51"/>
      <c r="S27" s="53" t="s">
        <v>399</v>
      </c>
    </row>
    <row r="28" spans="1:19" ht="33.75" x14ac:dyDescent="0.15">
      <c r="A28" s="18">
        <v>73</v>
      </c>
      <c r="B28" s="54" t="s">
        <v>99</v>
      </c>
      <c r="C28" s="19" t="s">
        <v>107</v>
      </c>
      <c r="D28" s="19" t="s">
        <v>108</v>
      </c>
      <c r="E28" s="20">
        <v>1440000</v>
      </c>
      <c r="F28" s="31">
        <v>0</v>
      </c>
      <c r="G28" s="21" t="s">
        <v>16</v>
      </c>
      <c r="H28" s="32">
        <v>1440000</v>
      </c>
      <c r="I28" s="23" t="s">
        <v>109</v>
      </c>
      <c r="J28" s="24" t="s">
        <v>110</v>
      </c>
      <c r="K28" s="16">
        <v>33</v>
      </c>
      <c r="L28" s="16"/>
      <c r="M28" s="54" t="s">
        <v>25</v>
      </c>
      <c r="N28" s="16"/>
      <c r="O28" s="33"/>
      <c r="P28" s="52">
        <v>3</v>
      </c>
      <c r="Q28" s="53"/>
      <c r="R28" s="51"/>
      <c r="S28" s="53" t="s">
        <v>399</v>
      </c>
    </row>
    <row r="29" spans="1:19" ht="56.25" x14ac:dyDescent="0.15">
      <c r="A29" s="18">
        <v>74</v>
      </c>
      <c r="B29" s="54" t="s">
        <v>111</v>
      </c>
      <c r="C29" s="19" t="s">
        <v>112</v>
      </c>
      <c r="D29" s="19" t="s">
        <v>113</v>
      </c>
      <c r="E29" s="20">
        <v>13533000</v>
      </c>
      <c r="F29" s="31">
        <v>0</v>
      </c>
      <c r="G29" s="21" t="s">
        <v>16</v>
      </c>
      <c r="H29" s="32">
        <v>13575000</v>
      </c>
      <c r="I29" s="23" t="s">
        <v>114</v>
      </c>
      <c r="J29" s="24" t="s">
        <v>115</v>
      </c>
      <c r="K29" s="16">
        <v>33</v>
      </c>
      <c r="L29" s="16"/>
      <c r="M29" s="54" t="s">
        <v>25</v>
      </c>
      <c r="N29" s="16"/>
      <c r="O29" s="33"/>
      <c r="P29" s="52">
        <v>3</v>
      </c>
      <c r="Q29" s="53"/>
      <c r="R29" s="51"/>
      <c r="S29" s="53" t="s">
        <v>399</v>
      </c>
    </row>
    <row r="30" spans="1:19" ht="56.25" x14ac:dyDescent="0.15">
      <c r="A30" s="18">
        <v>75</v>
      </c>
      <c r="B30" s="54" t="s">
        <v>111</v>
      </c>
      <c r="C30" s="19" t="s">
        <v>116</v>
      </c>
      <c r="D30" s="19" t="s">
        <v>117</v>
      </c>
      <c r="E30" s="20">
        <v>4580000</v>
      </c>
      <c r="F30" s="31">
        <v>0</v>
      </c>
      <c r="G30" s="21" t="s">
        <v>16</v>
      </c>
      <c r="H30" s="32">
        <v>4580000</v>
      </c>
      <c r="I30" s="23" t="s">
        <v>118</v>
      </c>
      <c r="J30" s="24" t="s">
        <v>119</v>
      </c>
      <c r="K30" s="16">
        <v>33</v>
      </c>
      <c r="L30" s="16"/>
      <c r="M30" s="54" t="s">
        <v>25</v>
      </c>
      <c r="N30" s="16"/>
      <c r="O30" s="33"/>
      <c r="P30" s="52">
        <v>3</v>
      </c>
      <c r="Q30" s="53"/>
      <c r="R30" s="51"/>
      <c r="S30" s="53" t="s">
        <v>399</v>
      </c>
    </row>
    <row r="31" spans="1:19" ht="33.75" x14ac:dyDescent="0.15">
      <c r="A31" s="18">
        <v>76</v>
      </c>
      <c r="B31" s="54" t="s">
        <v>111</v>
      </c>
      <c r="C31" s="19" t="s">
        <v>120</v>
      </c>
      <c r="D31" s="19" t="s">
        <v>121</v>
      </c>
      <c r="E31" s="20">
        <v>480000</v>
      </c>
      <c r="F31" s="31">
        <v>0</v>
      </c>
      <c r="G31" s="21" t="s">
        <v>16</v>
      </c>
      <c r="H31" s="32">
        <v>480000</v>
      </c>
      <c r="I31" s="23" t="s">
        <v>122</v>
      </c>
      <c r="J31" s="24" t="s">
        <v>123</v>
      </c>
      <c r="K31" s="16">
        <v>33</v>
      </c>
      <c r="L31" s="16"/>
      <c r="M31" s="54" t="s">
        <v>25</v>
      </c>
      <c r="N31" s="16"/>
      <c r="O31" s="33"/>
      <c r="P31" s="52">
        <v>3</v>
      </c>
      <c r="Q31" s="53"/>
      <c r="R31" s="51"/>
      <c r="S31" s="53" t="s">
        <v>399</v>
      </c>
    </row>
    <row r="32" spans="1:19" ht="67.5" x14ac:dyDescent="0.15">
      <c r="A32" s="18">
        <v>80</v>
      </c>
      <c r="B32" s="54" t="s">
        <v>124</v>
      </c>
      <c r="C32" s="19" t="s">
        <v>125</v>
      </c>
      <c r="D32" s="19" t="s">
        <v>48</v>
      </c>
      <c r="E32" s="20">
        <v>440000</v>
      </c>
      <c r="F32" s="31">
        <v>0</v>
      </c>
      <c r="G32" s="21" t="s">
        <v>16</v>
      </c>
      <c r="H32" s="32">
        <v>640000</v>
      </c>
      <c r="I32" s="23" t="s">
        <v>126</v>
      </c>
      <c r="J32" s="24" t="s">
        <v>127</v>
      </c>
      <c r="K32" s="16">
        <v>33</v>
      </c>
      <c r="L32" s="16"/>
      <c r="M32" s="54" t="s">
        <v>25</v>
      </c>
      <c r="N32" s="16"/>
      <c r="O32" s="33"/>
      <c r="P32" s="52">
        <v>3</v>
      </c>
      <c r="Q32" s="53"/>
      <c r="R32" s="51"/>
      <c r="S32" s="53" t="s">
        <v>399</v>
      </c>
    </row>
    <row r="33" spans="1:19" ht="56.25" x14ac:dyDescent="0.15">
      <c r="A33" s="18">
        <v>81</v>
      </c>
      <c r="B33" s="54" t="s">
        <v>124</v>
      </c>
      <c r="C33" s="19" t="s">
        <v>75</v>
      </c>
      <c r="D33" s="19" t="s">
        <v>128</v>
      </c>
      <c r="E33" s="20">
        <v>10334000</v>
      </c>
      <c r="F33" s="31">
        <v>0</v>
      </c>
      <c r="G33" s="21" t="s">
        <v>16</v>
      </c>
      <c r="H33" s="32">
        <v>10324000</v>
      </c>
      <c r="I33" s="23" t="s">
        <v>53</v>
      </c>
      <c r="J33" s="24" t="s">
        <v>129</v>
      </c>
      <c r="K33" s="16">
        <v>33</v>
      </c>
      <c r="L33" s="16"/>
      <c r="M33" s="54" t="s">
        <v>25</v>
      </c>
      <c r="N33" s="16"/>
      <c r="O33" s="33"/>
      <c r="P33" s="52">
        <v>3</v>
      </c>
      <c r="Q33" s="53"/>
      <c r="R33" s="51"/>
      <c r="S33" s="53" t="s">
        <v>399</v>
      </c>
    </row>
    <row r="34" spans="1:19" ht="56.25" x14ac:dyDescent="0.15">
      <c r="A34" s="18">
        <v>82</v>
      </c>
      <c r="B34" s="54" t="s">
        <v>124</v>
      </c>
      <c r="C34" s="19" t="s">
        <v>42</v>
      </c>
      <c r="D34" s="19" t="s">
        <v>130</v>
      </c>
      <c r="E34" s="20">
        <v>4122000</v>
      </c>
      <c r="F34" s="31">
        <v>0</v>
      </c>
      <c r="G34" s="21" t="s">
        <v>16</v>
      </c>
      <c r="H34" s="32">
        <v>4122000</v>
      </c>
      <c r="I34" s="23" t="s">
        <v>131</v>
      </c>
      <c r="J34" s="24" t="s">
        <v>132</v>
      </c>
      <c r="K34" s="16">
        <v>33</v>
      </c>
      <c r="L34" s="16"/>
      <c r="M34" s="54" t="s">
        <v>25</v>
      </c>
      <c r="N34" s="16"/>
      <c r="O34" s="33"/>
      <c r="P34" s="52">
        <v>3</v>
      </c>
      <c r="Q34" s="53"/>
      <c r="R34" s="51"/>
      <c r="S34" s="53" t="s">
        <v>399</v>
      </c>
    </row>
    <row r="35" spans="1:19" ht="45" x14ac:dyDescent="0.15">
      <c r="A35" s="18">
        <v>83</v>
      </c>
      <c r="B35" s="39" t="s">
        <v>133</v>
      </c>
      <c r="C35" s="40" t="s">
        <v>112</v>
      </c>
      <c r="D35" s="40" t="s">
        <v>134</v>
      </c>
      <c r="E35" s="41">
        <v>10759000</v>
      </c>
      <c r="F35" s="42">
        <v>0</v>
      </c>
      <c r="G35" s="43" t="s">
        <v>16</v>
      </c>
      <c r="H35" s="44">
        <v>10708000</v>
      </c>
      <c r="I35" s="23" t="s">
        <v>135</v>
      </c>
      <c r="J35" s="24" t="s">
        <v>136</v>
      </c>
      <c r="K35" s="16">
        <v>33</v>
      </c>
      <c r="L35" s="16"/>
      <c r="M35" s="54" t="s">
        <v>25</v>
      </c>
      <c r="N35" s="16"/>
      <c r="O35" s="33"/>
      <c r="P35" s="52">
        <v>3</v>
      </c>
      <c r="Q35" s="53"/>
      <c r="R35" s="51"/>
      <c r="S35" s="53" t="s">
        <v>399</v>
      </c>
    </row>
    <row r="36" spans="1:19" ht="56.25" x14ac:dyDescent="0.15">
      <c r="A36" s="18">
        <v>84</v>
      </c>
      <c r="B36" s="39" t="s">
        <v>133</v>
      </c>
      <c r="C36" s="19" t="s">
        <v>137</v>
      </c>
      <c r="D36" s="45" t="s">
        <v>117</v>
      </c>
      <c r="E36" s="20">
        <v>4339000</v>
      </c>
      <c r="F36" s="20">
        <v>0</v>
      </c>
      <c r="G36" s="43" t="s">
        <v>16</v>
      </c>
      <c r="H36" s="22">
        <v>4580000</v>
      </c>
      <c r="I36" s="23" t="s">
        <v>81</v>
      </c>
      <c r="J36" s="24" t="s">
        <v>138</v>
      </c>
      <c r="K36" s="16">
        <v>33</v>
      </c>
      <c r="L36" s="16"/>
      <c r="M36" s="54" t="s">
        <v>25</v>
      </c>
      <c r="N36" s="16"/>
      <c r="O36" s="33"/>
      <c r="P36" s="52">
        <v>3</v>
      </c>
      <c r="Q36" s="53"/>
      <c r="R36" s="51"/>
      <c r="S36" s="53" t="s">
        <v>399</v>
      </c>
    </row>
    <row r="37" spans="1:19" ht="56.25" x14ac:dyDescent="0.15">
      <c r="A37" s="18">
        <v>85</v>
      </c>
      <c r="B37" s="39" t="s">
        <v>133</v>
      </c>
      <c r="C37" s="19" t="s">
        <v>139</v>
      </c>
      <c r="D37" s="19" t="s">
        <v>48</v>
      </c>
      <c r="E37" s="20">
        <v>1440000</v>
      </c>
      <c r="F37" s="20">
        <v>0</v>
      </c>
      <c r="G37" s="43" t="s">
        <v>16</v>
      </c>
      <c r="H37" s="22">
        <v>1440000</v>
      </c>
      <c r="I37" s="23" t="s">
        <v>140</v>
      </c>
      <c r="J37" s="24" t="s">
        <v>141</v>
      </c>
      <c r="K37" s="16">
        <v>33</v>
      </c>
      <c r="L37" s="16"/>
      <c r="M37" s="54" t="s">
        <v>25</v>
      </c>
      <c r="N37" s="16"/>
      <c r="O37" s="33"/>
      <c r="P37" s="52">
        <v>3</v>
      </c>
      <c r="Q37" s="53"/>
      <c r="R37" s="51"/>
      <c r="S37" s="53" t="s">
        <v>399</v>
      </c>
    </row>
    <row r="38" spans="1:19" ht="67.5" x14ac:dyDescent="0.15">
      <c r="A38" s="18">
        <v>87</v>
      </c>
      <c r="B38" s="39" t="s">
        <v>142</v>
      </c>
      <c r="C38" s="40" t="s">
        <v>112</v>
      </c>
      <c r="D38" s="40" t="s">
        <v>143</v>
      </c>
      <c r="E38" s="41">
        <v>15898000</v>
      </c>
      <c r="F38" s="42">
        <v>0</v>
      </c>
      <c r="G38" s="43" t="s">
        <v>16</v>
      </c>
      <c r="H38" s="46">
        <v>15791000</v>
      </c>
      <c r="I38" s="23" t="s">
        <v>144</v>
      </c>
      <c r="J38" s="24" t="s">
        <v>145</v>
      </c>
      <c r="K38" s="16">
        <v>33</v>
      </c>
      <c r="L38" s="16"/>
      <c r="M38" s="54" t="s">
        <v>25</v>
      </c>
      <c r="N38" s="16"/>
      <c r="O38" s="33"/>
      <c r="P38" s="52">
        <v>3</v>
      </c>
      <c r="Q38" s="53"/>
      <c r="R38" s="51"/>
      <c r="S38" s="53" t="s">
        <v>399</v>
      </c>
    </row>
    <row r="39" spans="1:19" ht="67.5" x14ac:dyDescent="0.15">
      <c r="A39" s="18">
        <v>88</v>
      </c>
      <c r="B39" s="39" t="s">
        <v>142</v>
      </c>
      <c r="C39" s="19" t="s">
        <v>116</v>
      </c>
      <c r="D39" s="19" t="s">
        <v>117</v>
      </c>
      <c r="E39" s="20">
        <v>6412000</v>
      </c>
      <c r="F39" s="20">
        <v>0</v>
      </c>
      <c r="G39" s="43" t="s">
        <v>16</v>
      </c>
      <c r="H39" s="22">
        <v>6412000</v>
      </c>
      <c r="I39" s="23" t="s">
        <v>146</v>
      </c>
      <c r="J39" s="24" t="s">
        <v>147</v>
      </c>
      <c r="K39" s="16">
        <v>33</v>
      </c>
      <c r="L39" s="16"/>
      <c r="M39" s="54" t="s">
        <v>25</v>
      </c>
      <c r="N39" s="16"/>
      <c r="O39" s="33"/>
      <c r="P39" s="52">
        <v>3</v>
      </c>
      <c r="Q39" s="53"/>
      <c r="R39" s="51"/>
      <c r="S39" s="53" t="s">
        <v>399</v>
      </c>
    </row>
    <row r="40" spans="1:19" ht="45" x14ac:dyDescent="0.15">
      <c r="A40" s="18">
        <v>89</v>
      </c>
      <c r="B40" s="39" t="s">
        <v>142</v>
      </c>
      <c r="C40" s="19" t="s">
        <v>148</v>
      </c>
      <c r="D40" s="19" t="s">
        <v>149</v>
      </c>
      <c r="E40" s="20">
        <v>320000</v>
      </c>
      <c r="F40" s="20">
        <v>0</v>
      </c>
      <c r="G40" s="43" t="s">
        <v>16</v>
      </c>
      <c r="H40" s="22">
        <v>160000</v>
      </c>
      <c r="I40" s="23" t="s">
        <v>150</v>
      </c>
      <c r="J40" s="24" t="s">
        <v>151</v>
      </c>
      <c r="K40" s="16">
        <v>33</v>
      </c>
      <c r="L40" s="16"/>
      <c r="M40" s="54" t="s">
        <v>25</v>
      </c>
      <c r="N40" s="16"/>
      <c r="O40" s="33"/>
      <c r="P40" s="52">
        <v>3</v>
      </c>
      <c r="Q40" s="53"/>
      <c r="R40" s="51"/>
      <c r="S40" s="53" t="s">
        <v>399</v>
      </c>
    </row>
    <row r="41" spans="1:19" ht="67.5" x14ac:dyDescent="0.15">
      <c r="A41" s="18">
        <v>90</v>
      </c>
      <c r="B41" s="39" t="s">
        <v>152</v>
      </c>
      <c r="C41" s="40" t="s">
        <v>38</v>
      </c>
      <c r="D41" s="19" t="s">
        <v>153</v>
      </c>
      <c r="E41" s="20">
        <v>23777000</v>
      </c>
      <c r="F41" s="20">
        <v>0</v>
      </c>
      <c r="G41" s="43" t="s">
        <v>16</v>
      </c>
      <c r="H41" s="20">
        <v>23596000</v>
      </c>
      <c r="I41" s="23" t="s">
        <v>144</v>
      </c>
      <c r="J41" s="24" t="s">
        <v>154</v>
      </c>
      <c r="K41" s="16">
        <v>33</v>
      </c>
      <c r="L41" s="16"/>
      <c r="M41" s="54" t="s">
        <v>25</v>
      </c>
      <c r="N41" s="16"/>
      <c r="O41" s="33"/>
      <c r="P41" s="52">
        <v>3</v>
      </c>
      <c r="Q41" s="53"/>
      <c r="R41" s="51"/>
      <c r="S41" s="53" t="s">
        <v>399</v>
      </c>
    </row>
    <row r="42" spans="1:19" ht="67.5" x14ac:dyDescent="0.15">
      <c r="A42" s="18">
        <v>91</v>
      </c>
      <c r="B42" s="39" t="s">
        <v>152</v>
      </c>
      <c r="C42" s="19" t="s">
        <v>42</v>
      </c>
      <c r="D42" s="40" t="s">
        <v>155</v>
      </c>
      <c r="E42" s="41">
        <v>8244000</v>
      </c>
      <c r="F42" s="42">
        <v>0</v>
      </c>
      <c r="G42" s="43" t="s">
        <v>16</v>
      </c>
      <c r="H42" s="42">
        <v>8244000</v>
      </c>
      <c r="I42" s="23" t="s">
        <v>146</v>
      </c>
      <c r="J42" s="24" t="s">
        <v>156</v>
      </c>
      <c r="K42" s="16">
        <v>33</v>
      </c>
      <c r="L42" s="16"/>
      <c r="M42" s="54" t="s">
        <v>25</v>
      </c>
      <c r="N42" s="16"/>
      <c r="O42" s="33"/>
      <c r="P42" s="52">
        <v>3</v>
      </c>
      <c r="Q42" s="53"/>
      <c r="R42" s="51"/>
      <c r="S42" s="53" t="s">
        <v>399</v>
      </c>
    </row>
    <row r="43" spans="1:19" ht="45" x14ac:dyDescent="0.15">
      <c r="A43" s="18">
        <v>92</v>
      </c>
      <c r="B43" s="39" t="s">
        <v>152</v>
      </c>
      <c r="C43" s="19" t="s">
        <v>47</v>
      </c>
      <c r="D43" s="19" t="s">
        <v>157</v>
      </c>
      <c r="E43" s="20">
        <v>640000</v>
      </c>
      <c r="F43" s="20">
        <v>0</v>
      </c>
      <c r="G43" s="43" t="s">
        <v>16</v>
      </c>
      <c r="H43" s="20">
        <v>320000</v>
      </c>
      <c r="I43" s="23" t="s">
        <v>150</v>
      </c>
      <c r="J43" s="24" t="s">
        <v>158</v>
      </c>
      <c r="K43" s="16">
        <v>33</v>
      </c>
      <c r="L43" s="16"/>
      <c r="M43" s="54" t="s">
        <v>25</v>
      </c>
      <c r="N43" s="16"/>
      <c r="O43" s="33"/>
      <c r="P43" s="52">
        <v>3</v>
      </c>
      <c r="Q43" s="53"/>
      <c r="R43" s="51"/>
      <c r="S43" s="53" t="s">
        <v>399</v>
      </c>
    </row>
    <row r="44" spans="1:19" ht="33.75" x14ac:dyDescent="0.15">
      <c r="A44" s="18">
        <v>93</v>
      </c>
      <c r="B44" s="54" t="s">
        <v>159</v>
      </c>
      <c r="C44" s="19" t="s">
        <v>112</v>
      </c>
      <c r="D44" s="19" t="s">
        <v>160</v>
      </c>
      <c r="E44" s="20">
        <v>22948000</v>
      </c>
      <c r="F44" s="31">
        <v>0</v>
      </c>
      <c r="G44" s="21" t="s">
        <v>16</v>
      </c>
      <c r="H44" s="32">
        <v>22911000</v>
      </c>
      <c r="I44" s="23" t="s">
        <v>161</v>
      </c>
      <c r="J44" s="24" t="s">
        <v>162</v>
      </c>
      <c r="K44" s="16">
        <v>33</v>
      </c>
      <c r="L44" s="16"/>
      <c r="M44" s="54" t="s">
        <v>25</v>
      </c>
      <c r="N44" s="16"/>
      <c r="O44" s="33"/>
      <c r="P44" s="52">
        <v>3</v>
      </c>
      <c r="Q44" s="53"/>
      <c r="R44" s="51"/>
      <c r="S44" s="53" t="s">
        <v>399</v>
      </c>
    </row>
    <row r="45" spans="1:19" ht="33.75" x14ac:dyDescent="0.15">
      <c r="A45" s="18">
        <v>94</v>
      </c>
      <c r="B45" s="54" t="s">
        <v>159</v>
      </c>
      <c r="C45" s="19" t="s">
        <v>137</v>
      </c>
      <c r="D45" s="19" t="s">
        <v>163</v>
      </c>
      <c r="E45" s="20">
        <v>7786000</v>
      </c>
      <c r="F45" s="31">
        <v>0</v>
      </c>
      <c r="G45" s="21" t="s">
        <v>16</v>
      </c>
      <c r="H45" s="32">
        <v>7786000</v>
      </c>
      <c r="I45" s="23" t="s">
        <v>164</v>
      </c>
      <c r="J45" s="24" t="s">
        <v>165</v>
      </c>
      <c r="K45" s="16">
        <v>33</v>
      </c>
      <c r="L45" s="16"/>
      <c r="M45" s="54" t="s">
        <v>25</v>
      </c>
      <c r="N45" s="16"/>
      <c r="O45" s="33"/>
      <c r="P45" s="52">
        <v>3</v>
      </c>
      <c r="Q45" s="53"/>
      <c r="R45" s="51"/>
      <c r="S45" s="53" t="s">
        <v>399</v>
      </c>
    </row>
    <row r="46" spans="1:19" ht="33.75" x14ac:dyDescent="0.15">
      <c r="A46" s="18">
        <v>95</v>
      </c>
      <c r="B46" s="54" t="s">
        <v>159</v>
      </c>
      <c r="C46" s="19" t="s">
        <v>166</v>
      </c>
      <c r="D46" s="19" t="s">
        <v>167</v>
      </c>
      <c r="E46" s="20">
        <v>4420000</v>
      </c>
      <c r="F46" s="31">
        <v>0</v>
      </c>
      <c r="G46" s="21" t="s">
        <v>16</v>
      </c>
      <c r="H46" s="32">
        <v>5700000</v>
      </c>
      <c r="I46" s="23" t="s">
        <v>168</v>
      </c>
      <c r="J46" s="24" t="s">
        <v>169</v>
      </c>
      <c r="K46" s="16">
        <v>33</v>
      </c>
      <c r="L46" s="16"/>
      <c r="M46" s="54" t="s">
        <v>25</v>
      </c>
      <c r="N46" s="16"/>
      <c r="O46" s="33"/>
      <c r="P46" s="52">
        <v>3</v>
      </c>
      <c r="Q46" s="53"/>
      <c r="R46" s="51"/>
      <c r="S46" s="53" t="s">
        <v>399</v>
      </c>
    </row>
    <row r="47" spans="1:19" ht="56.25" x14ac:dyDescent="0.15">
      <c r="A47" s="18">
        <v>97</v>
      </c>
      <c r="B47" s="54" t="s">
        <v>170</v>
      </c>
      <c r="C47" s="19" t="s">
        <v>47</v>
      </c>
      <c r="D47" s="19" t="s">
        <v>171</v>
      </c>
      <c r="E47" s="20">
        <v>640000</v>
      </c>
      <c r="F47" s="31">
        <v>0</v>
      </c>
      <c r="G47" s="21" t="s">
        <v>16</v>
      </c>
      <c r="H47" s="32">
        <v>480000</v>
      </c>
      <c r="I47" s="23" t="s">
        <v>172</v>
      </c>
      <c r="J47" s="24" t="s">
        <v>173</v>
      </c>
      <c r="K47" s="16">
        <v>33</v>
      </c>
      <c r="L47" s="16"/>
      <c r="M47" s="54" t="s">
        <v>25</v>
      </c>
      <c r="N47" s="16"/>
      <c r="O47" s="33"/>
      <c r="P47" s="52">
        <v>3</v>
      </c>
      <c r="Q47" s="53"/>
      <c r="R47" s="51"/>
      <c r="S47" s="53" t="s">
        <v>399</v>
      </c>
    </row>
    <row r="48" spans="1:19" ht="56.25" x14ac:dyDescent="0.15">
      <c r="A48" s="18">
        <v>98</v>
      </c>
      <c r="B48" s="54" t="s">
        <v>170</v>
      </c>
      <c r="C48" s="19" t="s">
        <v>42</v>
      </c>
      <c r="D48" s="19" t="s">
        <v>174</v>
      </c>
      <c r="E48" s="20">
        <v>5038000</v>
      </c>
      <c r="F48" s="31">
        <v>0</v>
      </c>
      <c r="G48" s="21" t="s">
        <v>16</v>
      </c>
      <c r="H48" s="32">
        <v>5038000</v>
      </c>
      <c r="I48" s="23" t="s">
        <v>175</v>
      </c>
      <c r="J48" s="24" t="s">
        <v>176</v>
      </c>
      <c r="K48" s="16">
        <v>33</v>
      </c>
      <c r="L48" s="16"/>
      <c r="M48" s="54" t="s">
        <v>25</v>
      </c>
      <c r="N48" s="16"/>
      <c r="O48" s="33"/>
      <c r="P48" s="52">
        <v>3</v>
      </c>
      <c r="Q48" s="53"/>
      <c r="R48" s="51"/>
      <c r="S48" s="53" t="s">
        <v>399</v>
      </c>
    </row>
    <row r="49" spans="1:19" ht="56.25" x14ac:dyDescent="0.15">
      <c r="A49" s="18">
        <v>99</v>
      </c>
      <c r="B49" s="54" t="s">
        <v>170</v>
      </c>
      <c r="C49" s="19" t="s">
        <v>38</v>
      </c>
      <c r="D49" s="19" t="s">
        <v>177</v>
      </c>
      <c r="E49" s="20">
        <v>16203000</v>
      </c>
      <c r="F49" s="31">
        <v>0</v>
      </c>
      <c r="G49" s="21" t="s">
        <v>16</v>
      </c>
      <c r="H49" s="32">
        <v>16140000</v>
      </c>
      <c r="I49" s="23" t="s">
        <v>178</v>
      </c>
      <c r="J49" s="24" t="s">
        <v>129</v>
      </c>
      <c r="K49" s="16">
        <v>33</v>
      </c>
      <c r="L49" s="16"/>
      <c r="M49" s="54" t="s">
        <v>25</v>
      </c>
      <c r="N49" s="16"/>
      <c r="O49" s="33"/>
      <c r="P49" s="52">
        <v>3</v>
      </c>
      <c r="Q49" s="53"/>
      <c r="R49" s="51"/>
      <c r="S49" s="53" t="s">
        <v>399</v>
      </c>
    </row>
    <row r="50" spans="1:19" ht="45" x14ac:dyDescent="0.15">
      <c r="A50" s="18">
        <v>101</v>
      </c>
      <c r="B50" s="54" t="s">
        <v>179</v>
      </c>
      <c r="C50" s="19" t="s">
        <v>112</v>
      </c>
      <c r="D50" s="19" t="s">
        <v>180</v>
      </c>
      <c r="E50" s="20">
        <v>23368000</v>
      </c>
      <c r="F50" s="31">
        <v>0</v>
      </c>
      <c r="G50" s="21" t="s">
        <v>16</v>
      </c>
      <c r="H50" s="32">
        <v>23508000</v>
      </c>
      <c r="I50" s="23" t="s">
        <v>80</v>
      </c>
      <c r="J50" s="24" t="s">
        <v>181</v>
      </c>
      <c r="K50" s="16">
        <v>33</v>
      </c>
      <c r="L50" s="16"/>
      <c r="M50" s="54" t="s">
        <v>25</v>
      </c>
      <c r="N50" s="16"/>
      <c r="O50" s="33"/>
      <c r="P50" s="52">
        <v>3</v>
      </c>
      <c r="Q50" s="53"/>
      <c r="R50" s="51"/>
      <c r="S50" s="53" t="s">
        <v>399</v>
      </c>
    </row>
    <row r="51" spans="1:19" ht="56.25" x14ac:dyDescent="0.15">
      <c r="A51" s="18">
        <v>102</v>
      </c>
      <c r="B51" s="54" t="s">
        <v>179</v>
      </c>
      <c r="C51" s="19" t="s">
        <v>116</v>
      </c>
      <c r="D51" s="19" t="s">
        <v>182</v>
      </c>
      <c r="E51" s="20">
        <v>8702000</v>
      </c>
      <c r="F51" s="31">
        <v>0</v>
      </c>
      <c r="G51" s="21" t="s">
        <v>16</v>
      </c>
      <c r="H51" s="32">
        <v>8702000</v>
      </c>
      <c r="I51" s="23" t="s">
        <v>183</v>
      </c>
      <c r="J51" s="24" t="s">
        <v>184</v>
      </c>
      <c r="K51" s="16">
        <v>33</v>
      </c>
      <c r="L51" s="16"/>
      <c r="M51" s="54" t="s">
        <v>25</v>
      </c>
      <c r="N51" s="16"/>
      <c r="O51" s="33"/>
      <c r="P51" s="52">
        <v>3</v>
      </c>
      <c r="Q51" s="53"/>
      <c r="R51" s="51"/>
      <c r="S51" s="53" t="s">
        <v>399</v>
      </c>
    </row>
    <row r="52" spans="1:19" ht="45" x14ac:dyDescent="0.15">
      <c r="A52" s="18">
        <v>103</v>
      </c>
      <c r="B52" s="54" t="s">
        <v>179</v>
      </c>
      <c r="C52" s="19" t="s">
        <v>148</v>
      </c>
      <c r="D52" s="19" t="s">
        <v>48</v>
      </c>
      <c r="E52" s="20">
        <v>320000</v>
      </c>
      <c r="F52" s="31">
        <v>0</v>
      </c>
      <c r="G52" s="21" t="s">
        <v>16</v>
      </c>
      <c r="H52" s="32">
        <v>480000</v>
      </c>
      <c r="I52" s="23" t="s">
        <v>185</v>
      </c>
      <c r="J52" s="24" t="s">
        <v>186</v>
      </c>
      <c r="K52" s="16">
        <v>33</v>
      </c>
      <c r="L52" s="16"/>
      <c r="M52" s="54" t="s">
        <v>25</v>
      </c>
      <c r="N52" s="16"/>
      <c r="O52" s="33"/>
      <c r="P52" s="52">
        <v>3</v>
      </c>
      <c r="Q52" s="53"/>
      <c r="R52" s="51"/>
      <c r="S52" s="53" t="s">
        <v>399</v>
      </c>
    </row>
    <row r="53" spans="1:19" ht="67.5" x14ac:dyDescent="0.15">
      <c r="A53" s="18">
        <v>104</v>
      </c>
      <c r="B53" s="54" t="s">
        <v>187</v>
      </c>
      <c r="C53" s="19" t="s">
        <v>188</v>
      </c>
      <c r="D53" s="19" t="s">
        <v>189</v>
      </c>
      <c r="E53" s="20">
        <v>15390000</v>
      </c>
      <c r="F53" s="31">
        <v>0</v>
      </c>
      <c r="G53" s="21" t="s">
        <v>16</v>
      </c>
      <c r="H53" s="32">
        <v>15390000</v>
      </c>
      <c r="I53" s="23" t="s">
        <v>190</v>
      </c>
      <c r="J53" s="24" t="s">
        <v>191</v>
      </c>
      <c r="K53" s="16">
        <v>33</v>
      </c>
      <c r="L53" s="16"/>
      <c r="M53" s="54">
        <v>23</v>
      </c>
      <c r="N53" s="16"/>
      <c r="O53" s="33"/>
      <c r="P53" s="52">
        <v>3</v>
      </c>
      <c r="Q53" s="53"/>
      <c r="R53" s="51"/>
      <c r="S53" s="53" t="s">
        <v>399</v>
      </c>
    </row>
    <row r="54" spans="1:19" ht="101.25" x14ac:dyDescent="0.15">
      <c r="A54" s="18">
        <v>105</v>
      </c>
      <c r="B54" s="54" t="s">
        <v>187</v>
      </c>
      <c r="C54" s="19" t="s">
        <v>192</v>
      </c>
      <c r="D54" s="19" t="s">
        <v>193</v>
      </c>
      <c r="E54" s="20">
        <v>4580000</v>
      </c>
      <c r="F54" s="31">
        <v>0</v>
      </c>
      <c r="G54" s="21" t="s">
        <v>16</v>
      </c>
      <c r="H54" s="32">
        <v>4580000</v>
      </c>
      <c r="I54" s="23" t="s">
        <v>131</v>
      </c>
      <c r="J54" s="24" t="s">
        <v>194</v>
      </c>
      <c r="K54" s="16">
        <v>33</v>
      </c>
      <c r="L54" s="16"/>
      <c r="M54" s="54">
        <v>23</v>
      </c>
      <c r="N54" s="16"/>
      <c r="O54" s="33"/>
      <c r="P54" s="52">
        <v>3</v>
      </c>
      <c r="Q54" s="53"/>
      <c r="R54" s="51"/>
      <c r="S54" s="53" t="s">
        <v>399</v>
      </c>
    </row>
    <row r="55" spans="1:19" ht="67.5" x14ac:dyDescent="0.15">
      <c r="A55" s="18">
        <v>106</v>
      </c>
      <c r="B55" s="54" t="s">
        <v>187</v>
      </c>
      <c r="C55" s="19" t="s">
        <v>195</v>
      </c>
      <c r="D55" s="19" t="s">
        <v>196</v>
      </c>
      <c r="E55" s="20">
        <v>180000</v>
      </c>
      <c r="F55" s="31">
        <v>0</v>
      </c>
      <c r="G55" s="21" t="s">
        <v>16</v>
      </c>
      <c r="H55" s="32">
        <v>480000</v>
      </c>
      <c r="I55" s="23" t="s">
        <v>197</v>
      </c>
      <c r="J55" s="24" t="s">
        <v>198</v>
      </c>
      <c r="K55" s="16">
        <v>33</v>
      </c>
      <c r="L55" s="16"/>
      <c r="M55" s="54">
        <v>23</v>
      </c>
      <c r="N55" s="16"/>
      <c r="O55" s="33"/>
      <c r="P55" s="52">
        <v>3</v>
      </c>
      <c r="Q55" s="53"/>
      <c r="R55" s="51"/>
      <c r="S55" s="53" t="s">
        <v>399</v>
      </c>
    </row>
    <row r="56" spans="1:19" ht="45" x14ac:dyDescent="0.15">
      <c r="A56" s="18">
        <v>107</v>
      </c>
      <c r="B56" s="54" t="s">
        <v>199</v>
      </c>
      <c r="C56" s="19" t="s">
        <v>75</v>
      </c>
      <c r="D56" s="19" t="s">
        <v>200</v>
      </c>
      <c r="E56" s="20">
        <v>24745000</v>
      </c>
      <c r="F56" s="31">
        <v>0</v>
      </c>
      <c r="G56" s="21" t="s">
        <v>16</v>
      </c>
      <c r="H56" s="32">
        <v>24661000</v>
      </c>
      <c r="I56" s="23" t="s">
        <v>80</v>
      </c>
      <c r="J56" s="24" t="s">
        <v>181</v>
      </c>
      <c r="K56" s="16">
        <v>33</v>
      </c>
      <c r="L56" s="16"/>
      <c r="M56" s="54">
        <v>23</v>
      </c>
      <c r="N56" s="16"/>
      <c r="O56" s="33"/>
      <c r="P56" s="52">
        <v>3</v>
      </c>
      <c r="Q56" s="53"/>
      <c r="R56" s="51"/>
      <c r="S56" s="53" t="s">
        <v>399</v>
      </c>
    </row>
    <row r="57" spans="1:19" ht="56.25" x14ac:dyDescent="0.15">
      <c r="A57" s="18">
        <v>108</v>
      </c>
      <c r="B57" s="54" t="s">
        <v>199</v>
      </c>
      <c r="C57" s="19" t="s">
        <v>42</v>
      </c>
      <c r="D57" s="19" t="s">
        <v>201</v>
      </c>
      <c r="E57" s="20">
        <v>7328000</v>
      </c>
      <c r="F57" s="31">
        <v>0</v>
      </c>
      <c r="G57" s="21" t="s">
        <v>16</v>
      </c>
      <c r="H57" s="32">
        <v>7328000</v>
      </c>
      <c r="I57" s="23" t="s">
        <v>81</v>
      </c>
      <c r="J57" s="24" t="s">
        <v>184</v>
      </c>
      <c r="K57" s="16">
        <v>33</v>
      </c>
      <c r="L57" s="16"/>
      <c r="M57" s="54">
        <v>23</v>
      </c>
      <c r="N57" s="16" t="s">
        <v>17</v>
      </c>
      <c r="O57" s="33"/>
      <c r="P57" s="52">
        <v>3</v>
      </c>
      <c r="Q57" s="53"/>
      <c r="R57" s="51"/>
      <c r="S57" s="53" t="s">
        <v>399</v>
      </c>
    </row>
    <row r="58" spans="1:19" ht="56.25" x14ac:dyDescent="0.15">
      <c r="A58" s="18">
        <v>109</v>
      </c>
      <c r="B58" s="54" t="s">
        <v>199</v>
      </c>
      <c r="C58" s="19" t="s">
        <v>47</v>
      </c>
      <c r="D58" s="19" t="s">
        <v>202</v>
      </c>
      <c r="E58" s="20">
        <v>800000</v>
      </c>
      <c r="F58" s="31">
        <v>0</v>
      </c>
      <c r="G58" s="21" t="s">
        <v>16</v>
      </c>
      <c r="H58" s="32">
        <v>320000</v>
      </c>
      <c r="I58" s="23" t="s">
        <v>203</v>
      </c>
      <c r="J58" s="24" t="s">
        <v>204</v>
      </c>
      <c r="K58" s="16">
        <v>33</v>
      </c>
      <c r="L58" s="16"/>
      <c r="M58" s="54">
        <v>23</v>
      </c>
      <c r="N58" s="16"/>
      <c r="O58" s="33"/>
      <c r="P58" s="52">
        <v>3</v>
      </c>
      <c r="Q58" s="53"/>
      <c r="R58" s="51"/>
      <c r="S58" s="53" t="s">
        <v>399</v>
      </c>
    </row>
    <row r="59" spans="1:19" ht="45" x14ac:dyDescent="0.15">
      <c r="A59" s="18">
        <v>110</v>
      </c>
      <c r="B59" s="54" t="s">
        <v>205</v>
      </c>
      <c r="C59" s="19" t="s">
        <v>38</v>
      </c>
      <c r="D59" s="19" t="s">
        <v>39</v>
      </c>
      <c r="E59" s="20">
        <v>17590000</v>
      </c>
      <c r="F59" s="31">
        <v>0</v>
      </c>
      <c r="G59" s="21" t="s">
        <v>16</v>
      </c>
      <c r="H59" s="32">
        <v>17365000</v>
      </c>
      <c r="I59" s="23" t="s">
        <v>206</v>
      </c>
      <c r="J59" s="24" t="s">
        <v>181</v>
      </c>
      <c r="K59" s="16">
        <v>33</v>
      </c>
      <c r="L59" s="16"/>
      <c r="M59" s="54" t="s">
        <v>25</v>
      </c>
      <c r="N59" s="16"/>
      <c r="O59" s="33"/>
      <c r="P59" s="52">
        <v>3</v>
      </c>
      <c r="Q59" s="53"/>
      <c r="R59" s="51"/>
      <c r="S59" s="53" t="s">
        <v>399</v>
      </c>
    </row>
    <row r="60" spans="1:19" ht="56.25" x14ac:dyDescent="0.15">
      <c r="A60" s="18">
        <v>111</v>
      </c>
      <c r="B60" s="54" t="s">
        <v>205</v>
      </c>
      <c r="C60" s="19" t="s">
        <v>42</v>
      </c>
      <c r="D60" s="19" t="s">
        <v>76</v>
      </c>
      <c r="E60" s="20">
        <v>5496000</v>
      </c>
      <c r="F60" s="31">
        <v>0</v>
      </c>
      <c r="G60" s="21" t="s">
        <v>16</v>
      </c>
      <c r="H60" s="32">
        <v>5496000</v>
      </c>
      <c r="I60" s="23" t="s">
        <v>207</v>
      </c>
      <c r="J60" s="24" t="s">
        <v>184</v>
      </c>
      <c r="K60" s="16">
        <v>33</v>
      </c>
      <c r="L60" s="16"/>
      <c r="M60" s="54" t="s">
        <v>25</v>
      </c>
      <c r="N60" s="16" t="s">
        <v>17</v>
      </c>
      <c r="O60" s="33"/>
      <c r="P60" s="52">
        <v>3</v>
      </c>
      <c r="Q60" s="53"/>
      <c r="R60" s="51"/>
      <c r="S60" s="53" t="s">
        <v>399</v>
      </c>
    </row>
    <row r="61" spans="1:19" ht="56.25" x14ac:dyDescent="0.15">
      <c r="A61" s="18">
        <v>112</v>
      </c>
      <c r="B61" s="54" t="s">
        <v>205</v>
      </c>
      <c r="C61" s="19" t="s">
        <v>47</v>
      </c>
      <c r="D61" s="19" t="s">
        <v>48</v>
      </c>
      <c r="E61" s="20">
        <v>1920000</v>
      </c>
      <c r="F61" s="31">
        <v>0</v>
      </c>
      <c r="G61" s="21" t="s">
        <v>16</v>
      </c>
      <c r="H61" s="32">
        <v>1920000</v>
      </c>
      <c r="I61" s="23" t="s">
        <v>140</v>
      </c>
      <c r="J61" s="24" t="s">
        <v>186</v>
      </c>
      <c r="K61" s="16">
        <v>33</v>
      </c>
      <c r="L61" s="16"/>
      <c r="M61" s="54" t="s">
        <v>25</v>
      </c>
      <c r="N61" s="16"/>
      <c r="O61" s="33"/>
      <c r="P61" s="52">
        <v>3</v>
      </c>
      <c r="Q61" s="53"/>
      <c r="R61" s="51"/>
      <c r="S61" s="53" t="s">
        <v>399</v>
      </c>
    </row>
    <row r="62" spans="1:19" ht="45" x14ac:dyDescent="0.15">
      <c r="A62" s="18">
        <v>113</v>
      </c>
      <c r="B62" s="54" t="s">
        <v>208</v>
      </c>
      <c r="C62" s="19" t="s">
        <v>38</v>
      </c>
      <c r="D62" s="19" t="s">
        <v>39</v>
      </c>
      <c r="E62" s="20">
        <v>16478000</v>
      </c>
      <c r="F62" s="31">
        <v>0</v>
      </c>
      <c r="G62" s="21" t="s">
        <v>16</v>
      </c>
      <c r="H62" s="32">
        <v>16478000</v>
      </c>
      <c r="I62" s="23" t="s">
        <v>206</v>
      </c>
      <c r="J62" s="24" t="s">
        <v>181</v>
      </c>
      <c r="K62" s="16">
        <v>33</v>
      </c>
      <c r="L62" s="16"/>
      <c r="M62" s="54" t="s">
        <v>25</v>
      </c>
      <c r="N62" s="16"/>
      <c r="O62" s="33"/>
      <c r="P62" s="52">
        <v>3</v>
      </c>
      <c r="Q62" s="53"/>
      <c r="R62" s="51"/>
      <c r="S62" s="53" t="s">
        <v>399</v>
      </c>
    </row>
    <row r="63" spans="1:19" ht="56.25" x14ac:dyDescent="0.15">
      <c r="A63" s="18">
        <v>114</v>
      </c>
      <c r="B63" s="54" t="s">
        <v>208</v>
      </c>
      <c r="C63" s="19" t="s">
        <v>42</v>
      </c>
      <c r="D63" s="19" t="s">
        <v>209</v>
      </c>
      <c r="E63" s="20">
        <v>4580000</v>
      </c>
      <c r="F63" s="31">
        <v>0</v>
      </c>
      <c r="G63" s="21" t="s">
        <v>16</v>
      </c>
      <c r="H63" s="32">
        <v>4580000</v>
      </c>
      <c r="I63" s="23" t="s">
        <v>207</v>
      </c>
      <c r="J63" s="24" t="s">
        <v>184</v>
      </c>
      <c r="K63" s="16">
        <v>33</v>
      </c>
      <c r="L63" s="16"/>
      <c r="M63" s="54" t="s">
        <v>25</v>
      </c>
      <c r="N63" s="16"/>
      <c r="O63" s="33"/>
      <c r="P63" s="52">
        <v>3</v>
      </c>
      <c r="Q63" s="53"/>
      <c r="R63" s="51"/>
      <c r="S63" s="53" t="s">
        <v>399</v>
      </c>
    </row>
    <row r="64" spans="1:19" ht="56.25" x14ac:dyDescent="0.15">
      <c r="A64" s="18">
        <v>115</v>
      </c>
      <c r="B64" s="54" t="s">
        <v>210</v>
      </c>
      <c r="C64" s="19" t="s">
        <v>47</v>
      </c>
      <c r="D64" s="19" t="s">
        <v>48</v>
      </c>
      <c r="E64" s="20">
        <v>160000</v>
      </c>
      <c r="F64" s="31">
        <v>0</v>
      </c>
      <c r="G64" s="21" t="s">
        <v>16</v>
      </c>
      <c r="H64" s="32">
        <v>160000</v>
      </c>
      <c r="I64" s="23" t="s">
        <v>140</v>
      </c>
      <c r="J64" s="24" t="s">
        <v>186</v>
      </c>
      <c r="K64" s="16">
        <v>33</v>
      </c>
      <c r="L64" s="16"/>
      <c r="M64" s="54" t="s">
        <v>25</v>
      </c>
      <c r="N64" s="16"/>
      <c r="O64" s="33"/>
      <c r="P64" s="52">
        <v>3</v>
      </c>
      <c r="Q64" s="53"/>
      <c r="R64" s="51"/>
      <c r="S64" s="53" t="s">
        <v>399</v>
      </c>
    </row>
    <row r="65" spans="1:19" ht="123.75" x14ac:dyDescent="0.15">
      <c r="A65" s="18">
        <v>116</v>
      </c>
      <c r="B65" s="54" t="s">
        <v>211</v>
      </c>
      <c r="C65" s="19" t="s">
        <v>75</v>
      </c>
      <c r="D65" s="19" t="s">
        <v>212</v>
      </c>
      <c r="E65" s="20">
        <v>18651000</v>
      </c>
      <c r="F65" s="31">
        <v>0</v>
      </c>
      <c r="G65" s="21" t="s">
        <v>16</v>
      </c>
      <c r="H65" s="32">
        <v>18533000</v>
      </c>
      <c r="I65" s="23" t="s">
        <v>190</v>
      </c>
      <c r="J65" s="24" t="s">
        <v>213</v>
      </c>
      <c r="K65" s="16">
        <v>33</v>
      </c>
      <c r="L65" s="16"/>
      <c r="M65" s="54" t="s">
        <v>25</v>
      </c>
      <c r="N65" s="16"/>
      <c r="O65" s="33"/>
      <c r="P65" s="52">
        <v>3</v>
      </c>
      <c r="Q65" s="53"/>
      <c r="R65" s="51"/>
      <c r="S65" s="53" t="s">
        <v>399</v>
      </c>
    </row>
    <row r="66" spans="1:19" ht="157.5" x14ac:dyDescent="0.15">
      <c r="A66" s="18">
        <v>117</v>
      </c>
      <c r="B66" s="54" t="s">
        <v>211</v>
      </c>
      <c r="C66" s="19" t="s">
        <v>116</v>
      </c>
      <c r="D66" s="19" t="s">
        <v>117</v>
      </c>
      <c r="E66" s="20">
        <v>6412000</v>
      </c>
      <c r="F66" s="31">
        <v>0</v>
      </c>
      <c r="G66" s="21" t="s">
        <v>16</v>
      </c>
      <c r="H66" s="32">
        <v>6412000</v>
      </c>
      <c r="I66" s="23" t="s">
        <v>131</v>
      </c>
      <c r="J66" s="24" t="s">
        <v>214</v>
      </c>
      <c r="K66" s="16">
        <v>33</v>
      </c>
      <c r="L66" s="16"/>
      <c r="M66" s="54" t="s">
        <v>25</v>
      </c>
      <c r="N66" s="16"/>
      <c r="O66" s="33"/>
      <c r="P66" s="52">
        <v>3</v>
      </c>
      <c r="Q66" s="53"/>
      <c r="R66" s="51"/>
      <c r="S66" s="53" t="s">
        <v>399</v>
      </c>
    </row>
    <row r="67" spans="1:19" ht="90" x14ac:dyDescent="0.15">
      <c r="A67" s="18">
        <v>118</v>
      </c>
      <c r="B67" s="54" t="s">
        <v>211</v>
      </c>
      <c r="C67" s="19" t="s">
        <v>139</v>
      </c>
      <c r="D67" s="19" t="s">
        <v>48</v>
      </c>
      <c r="E67" s="20">
        <v>1280000</v>
      </c>
      <c r="F67" s="31">
        <v>0</v>
      </c>
      <c r="G67" s="21" t="s">
        <v>16</v>
      </c>
      <c r="H67" s="32">
        <v>1280000</v>
      </c>
      <c r="I67" s="23" t="s">
        <v>215</v>
      </c>
      <c r="J67" s="24" t="s">
        <v>216</v>
      </c>
      <c r="K67" s="16">
        <v>33</v>
      </c>
      <c r="L67" s="16"/>
      <c r="M67" s="54" t="s">
        <v>25</v>
      </c>
      <c r="N67" s="16"/>
      <c r="O67" s="33"/>
      <c r="P67" s="52">
        <v>3</v>
      </c>
      <c r="Q67" s="53"/>
      <c r="R67" s="51"/>
      <c r="S67" s="53" t="s">
        <v>399</v>
      </c>
    </row>
    <row r="68" spans="1:19" ht="33.75" x14ac:dyDescent="0.15">
      <c r="A68" s="18">
        <v>120</v>
      </c>
      <c r="B68" s="54" t="s">
        <v>217</v>
      </c>
      <c r="C68" s="19" t="s">
        <v>120</v>
      </c>
      <c r="D68" s="19" t="s">
        <v>218</v>
      </c>
      <c r="E68" s="20">
        <v>300000</v>
      </c>
      <c r="F68" s="31">
        <v>0</v>
      </c>
      <c r="G68" s="21" t="s">
        <v>16</v>
      </c>
      <c r="H68" s="32">
        <v>320000</v>
      </c>
      <c r="I68" s="23" t="s">
        <v>219</v>
      </c>
      <c r="J68" s="24" t="s">
        <v>220</v>
      </c>
      <c r="K68" s="16">
        <v>33</v>
      </c>
      <c r="L68" s="16"/>
      <c r="M68" s="54" t="s">
        <v>25</v>
      </c>
      <c r="N68" s="16"/>
      <c r="O68" s="33"/>
      <c r="P68" s="52">
        <v>3</v>
      </c>
      <c r="Q68" s="53"/>
      <c r="R68" s="51"/>
      <c r="S68" s="53" t="s">
        <v>399</v>
      </c>
    </row>
    <row r="69" spans="1:19" ht="112.5" x14ac:dyDescent="0.15">
      <c r="A69" s="18">
        <v>121</v>
      </c>
      <c r="B69" s="54" t="s">
        <v>217</v>
      </c>
      <c r="C69" s="19" t="s">
        <v>112</v>
      </c>
      <c r="D69" s="19" t="s">
        <v>221</v>
      </c>
      <c r="E69" s="20">
        <v>15605000</v>
      </c>
      <c r="F69" s="31">
        <v>0</v>
      </c>
      <c r="G69" s="21" t="s">
        <v>16</v>
      </c>
      <c r="H69" s="32">
        <v>15605000</v>
      </c>
      <c r="I69" s="23" t="s">
        <v>222</v>
      </c>
      <c r="J69" s="24" t="s">
        <v>223</v>
      </c>
      <c r="K69" s="16">
        <v>33</v>
      </c>
      <c r="L69" s="16"/>
      <c r="M69" s="54" t="s">
        <v>25</v>
      </c>
      <c r="N69" s="16"/>
      <c r="O69" s="33"/>
      <c r="P69" s="52">
        <v>3</v>
      </c>
      <c r="Q69" s="53"/>
      <c r="R69" s="51"/>
      <c r="S69" s="53" t="s">
        <v>399</v>
      </c>
    </row>
    <row r="70" spans="1:19" ht="78.75" x14ac:dyDescent="0.15">
      <c r="A70" s="18">
        <v>122</v>
      </c>
      <c r="B70" s="54" t="s">
        <v>217</v>
      </c>
      <c r="C70" s="19" t="s">
        <v>116</v>
      </c>
      <c r="D70" s="19" t="s">
        <v>43</v>
      </c>
      <c r="E70" s="20">
        <v>5496000</v>
      </c>
      <c r="F70" s="31">
        <v>0</v>
      </c>
      <c r="G70" s="21" t="s">
        <v>16</v>
      </c>
      <c r="H70" s="32">
        <v>5496000</v>
      </c>
      <c r="I70" s="23" t="s">
        <v>224</v>
      </c>
      <c r="J70" s="24" t="s">
        <v>225</v>
      </c>
      <c r="K70" s="16">
        <v>33</v>
      </c>
      <c r="L70" s="16"/>
      <c r="M70" s="54" t="s">
        <v>25</v>
      </c>
      <c r="N70" s="16"/>
      <c r="O70" s="33"/>
      <c r="P70" s="52">
        <v>3</v>
      </c>
      <c r="Q70" s="53"/>
      <c r="R70" s="51"/>
      <c r="S70" s="53" t="s">
        <v>399</v>
      </c>
    </row>
    <row r="71" spans="1:19" ht="45" x14ac:dyDescent="0.15">
      <c r="A71" s="18">
        <v>123</v>
      </c>
      <c r="B71" s="54" t="s">
        <v>226</v>
      </c>
      <c r="C71" s="19" t="s">
        <v>227</v>
      </c>
      <c r="D71" s="19" t="s">
        <v>39</v>
      </c>
      <c r="E71" s="20">
        <v>22465000</v>
      </c>
      <c r="F71" s="31">
        <v>0</v>
      </c>
      <c r="G71" s="21" t="s">
        <v>16</v>
      </c>
      <c r="H71" s="32">
        <v>22439000</v>
      </c>
      <c r="I71" s="23" t="s">
        <v>80</v>
      </c>
      <c r="J71" s="24" t="s">
        <v>228</v>
      </c>
      <c r="K71" s="16">
        <v>33</v>
      </c>
      <c r="L71" s="16"/>
      <c r="M71" s="54" t="s">
        <v>25</v>
      </c>
      <c r="N71" s="16"/>
      <c r="O71" s="33"/>
      <c r="P71" s="52">
        <v>3</v>
      </c>
      <c r="Q71" s="53"/>
      <c r="R71" s="51"/>
      <c r="S71" s="53" t="s">
        <v>399</v>
      </c>
    </row>
    <row r="72" spans="1:19" ht="56.25" x14ac:dyDescent="0.15">
      <c r="A72" s="18">
        <v>124</v>
      </c>
      <c r="B72" s="54" t="s">
        <v>226</v>
      </c>
      <c r="C72" s="19" t="s">
        <v>116</v>
      </c>
      <c r="D72" s="19" t="s">
        <v>43</v>
      </c>
      <c r="E72" s="20">
        <v>6412000</v>
      </c>
      <c r="F72" s="31">
        <v>0</v>
      </c>
      <c r="G72" s="21" t="s">
        <v>16</v>
      </c>
      <c r="H72" s="32">
        <v>6412000</v>
      </c>
      <c r="I72" s="23" t="s">
        <v>183</v>
      </c>
      <c r="J72" s="24" t="s">
        <v>229</v>
      </c>
      <c r="K72" s="16">
        <v>33</v>
      </c>
      <c r="L72" s="16"/>
      <c r="M72" s="54" t="s">
        <v>25</v>
      </c>
      <c r="N72" s="16"/>
      <c r="O72" s="33"/>
      <c r="P72" s="52">
        <v>3</v>
      </c>
      <c r="Q72" s="53"/>
      <c r="R72" s="51"/>
      <c r="S72" s="53" t="s">
        <v>399</v>
      </c>
    </row>
    <row r="73" spans="1:19" ht="56.25" x14ac:dyDescent="0.15">
      <c r="A73" s="18">
        <v>125</v>
      </c>
      <c r="B73" s="54" t="s">
        <v>226</v>
      </c>
      <c r="C73" s="19" t="s">
        <v>148</v>
      </c>
      <c r="D73" s="19" t="s">
        <v>48</v>
      </c>
      <c r="E73" s="20">
        <v>3640000</v>
      </c>
      <c r="F73" s="31">
        <v>0</v>
      </c>
      <c r="G73" s="21" t="s">
        <v>16</v>
      </c>
      <c r="H73" s="32">
        <v>3640000</v>
      </c>
      <c r="I73" s="23" t="s">
        <v>140</v>
      </c>
      <c r="J73" s="24" t="s">
        <v>230</v>
      </c>
      <c r="K73" s="16">
        <v>33</v>
      </c>
      <c r="L73" s="16"/>
      <c r="M73" s="54" t="s">
        <v>25</v>
      </c>
      <c r="N73" s="16"/>
      <c r="O73" s="33"/>
      <c r="P73" s="52">
        <v>3</v>
      </c>
      <c r="Q73" s="53"/>
      <c r="R73" s="51"/>
      <c r="S73" s="53" t="s">
        <v>399</v>
      </c>
    </row>
    <row r="74" spans="1:19" ht="45" x14ac:dyDescent="0.15">
      <c r="A74" s="18">
        <v>127</v>
      </c>
      <c r="B74" s="54" t="s">
        <v>231</v>
      </c>
      <c r="C74" s="19" t="s">
        <v>232</v>
      </c>
      <c r="D74" s="19" t="s">
        <v>233</v>
      </c>
      <c r="E74" s="20">
        <v>4680000</v>
      </c>
      <c r="F74" s="31">
        <v>0</v>
      </c>
      <c r="G74" s="21" t="s">
        <v>16</v>
      </c>
      <c r="H74" s="32">
        <v>5000000</v>
      </c>
      <c r="I74" s="23" t="s">
        <v>234</v>
      </c>
      <c r="J74" s="24" t="s">
        <v>235</v>
      </c>
      <c r="K74" s="16">
        <v>33</v>
      </c>
      <c r="L74" s="16"/>
      <c r="M74" s="54" t="s">
        <v>25</v>
      </c>
      <c r="N74" s="16"/>
      <c r="O74" s="33"/>
      <c r="P74" s="52">
        <v>3</v>
      </c>
      <c r="Q74" s="53"/>
      <c r="R74" s="51"/>
      <c r="S74" s="53" t="s">
        <v>399</v>
      </c>
    </row>
    <row r="75" spans="1:19" ht="67.5" x14ac:dyDescent="0.15">
      <c r="A75" s="18">
        <v>128</v>
      </c>
      <c r="B75" s="54" t="s">
        <v>231</v>
      </c>
      <c r="C75" s="19" t="s">
        <v>112</v>
      </c>
      <c r="D75" s="19" t="s">
        <v>236</v>
      </c>
      <c r="E75" s="20">
        <v>26626000</v>
      </c>
      <c r="F75" s="31">
        <v>0</v>
      </c>
      <c r="G75" s="21" t="s">
        <v>16</v>
      </c>
      <c r="H75" s="32">
        <v>26791000</v>
      </c>
      <c r="I75" s="23" t="s">
        <v>237</v>
      </c>
      <c r="J75" s="24" t="s">
        <v>238</v>
      </c>
      <c r="K75" s="16">
        <v>33</v>
      </c>
      <c r="L75" s="16"/>
      <c r="M75" s="54" t="s">
        <v>25</v>
      </c>
      <c r="N75" s="16"/>
      <c r="O75" s="33"/>
      <c r="P75" s="52">
        <v>3</v>
      </c>
      <c r="Q75" s="53"/>
      <c r="R75" s="51"/>
      <c r="S75" s="53" t="s">
        <v>399</v>
      </c>
    </row>
    <row r="76" spans="1:19" ht="67.5" x14ac:dyDescent="0.15">
      <c r="A76" s="18">
        <v>129</v>
      </c>
      <c r="B76" s="54" t="s">
        <v>231</v>
      </c>
      <c r="C76" s="19" t="s">
        <v>137</v>
      </c>
      <c r="D76" s="19" t="s">
        <v>239</v>
      </c>
      <c r="E76" s="20">
        <v>10076000</v>
      </c>
      <c r="F76" s="31">
        <v>0</v>
      </c>
      <c r="G76" s="21" t="s">
        <v>16</v>
      </c>
      <c r="H76" s="32">
        <v>10076000</v>
      </c>
      <c r="I76" s="23" t="s">
        <v>240</v>
      </c>
      <c r="J76" s="24" t="s">
        <v>241</v>
      </c>
      <c r="K76" s="16">
        <v>33</v>
      </c>
      <c r="L76" s="16"/>
      <c r="M76" s="54" t="s">
        <v>25</v>
      </c>
      <c r="N76" s="16"/>
      <c r="O76" s="33"/>
      <c r="P76" s="52">
        <v>3</v>
      </c>
      <c r="Q76" s="53"/>
      <c r="R76" s="51"/>
      <c r="S76" s="53" t="s">
        <v>399</v>
      </c>
    </row>
    <row r="77" spans="1:19" ht="168.75" x14ac:dyDescent="0.15">
      <c r="A77" s="18">
        <v>130</v>
      </c>
      <c r="B77" s="54" t="s">
        <v>242</v>
      </c>
      <c r="C77" s="19" t="s">
        <v>75</v>
      </c>
      <c r="D77" s="19" t="s">
        <v>243</v>
      </c>
      <c r="E77" s="20">
        <v>22546000</v>
      </c>
      <c r="F77" s="31">
        <v>0</v>
      </c>
      <c r="G77" s="21" t="s">
        <v>16</v>
      </c>
      <c r="H77" s="32">
        <v>22762000</v>
      </c>
      <c r="I77" s="23" t="s">
        <v>244</v>
      </c>
      <c r="J77" s="24" t="s">
        <v>245</v>
      </c>
      <c r="K77" s="16">
        <v>33</v>
      </c>
      <c r="L77" s="16"/>
      <c r="M77" s="54" t="s">
        <v>25</v>
      </c>
      <c r="N77" s="16"/>
      <c r="O77" s="33"/>
      <c r="P77" s="52">
        <v>3</v>
      </c>
      <c r="Q77" s="53"/>
      <c r="R77" s="51"/>
      <c r="S77" s="53" t="s">
        <v>399</v>
      </c>
    </row>
    <row r="78" spans="1:19" ht="56.25" x14ac:dyDescent="0.15">
      <c r="A78" s="18">
        <v>131</v>
      </c>
      <c r="B78" s="54" t="s">
        <v>242</v>
      </c>
      <c r="C78" s="19" t="s">
        <v>42</v>
      </c>
      <c r="D78" s="19" t="s">
        <v>246</v>
      </c>
      <c r="E78" s="20">
        <v>7328000</v>
      </c>
      <c r="F78" s="31">
        <v>0</v>
      </c>
      <c r="G78" s="21" t="s">
        <v>16</v>
      </c>
      <c r="H78" s="32">
        <v>7328000</v>
      </c>
      <c r="I78" s="23" t="s">
        <v>247</v>
      </c>
      <c r="J78" s="24" t="s">
        <v>248</v>
      </c>
      <c r="K78" s="16">
        <v>33</v>
      </c>
      <c r="L78" s="16"/>
      <c r="M78" s="54" t="s">
        <v>25</v>
      </c>
      <c r="N78" s="16"/>
      <c r="O78" s="33"/>
      <c r="P78" s="52">
        <v>3</v>
      </c>
      <c r="Q78" s="53"/>
      <c r="R78" s="51"/>
      <c r="S78" s="53" t="s">
        <v>399</v>
      </c>
    </row>
    <row r="79" spans="1:19" ht="67.5" x14ac:dyDescent="0.15">
      <c r="A79" s="18">
        <v>132</v>
      </c>
      <c r="B79" s="54" t="s">
        <v>242</v>
      </c>
      <c r="C79" s="19" t="s">
        <v>47</v>
      </c>
      <c r="D79" s="19" t="s">
        <v>249</v>
      </c>
      <c r="E79" s="20">
        <v>800000</v>
      </c>
      <c r="F79" s="31">
        <v>0</v>
      </c>
      <c r="G79" s="21" t="s">
        <v>16</v>
      </c>
      <c r="H79" s="32">
        <v>160000</v>
      </c>
      <c r="I79" s="23" t="s">
        <v>250</v>
      </c>
      <c r="J79" s="24" t="s">
        <v>251</v>
      </c>
      <c r="K79" s="16">
        <v>33</v>
      </c>
      <c r="L79" s="16"/>
      <c r="M79" s="54" t="s">
        <v>25</v>
      </c>
      <c r="N79" s="16"/>
      <c r="O79" s="33"/>
      <c r="P79" s="52">
        <v>3</v>
      </c>
      <c r="Q79" s="53"/>
      <c r="R79" s="51"/>
      <c r="S79" s="53" t="s">
        <v>399</v>
      </c>
    </row>
    <row r="80" spans="1:19" ht="67.5" x14ac:dyDescent="0.15">
      <c r="A80" s="18">
        <v>148</v>
      </c>
      <c r="B80" s="16" t="s">
        <v>252</v>
      </c>
      <c r="C80" s="25" t="s">
        <v>253</v>
      </c>
      <c r="D80" s="25" t="s">
        <v>254</v>
      </c>
      <c r="E80" s="26">
        <v>10064000</v>
      </c>
      <c r="F80" s="27">
        <v>9262000</v>
      </c>
      <c r="G80" s="21" t="s">
        <v>22</v>
      </c>
      <c r="H80" s="28">
        <v>0</v>
      </c>
      <c r="I80" s="29" t="s">
        <v>255</v>
      </c>
      <c r="J80" s="30" t="s">
        <v>256</v>
      </c>
      <c r="K80" s="16">
        <v>3</v>
      </c>
      <c r="L80" s="16"/>
      <c r="M80" s="16" t="s">
        <v>25</v>
      </c>
      <c r="N80" s="16"/>
      <c r="O80" s="33"/>
      <c r="P80" s="52">
        <v>4</v>
      </c>
      <c r="Q80" s="53"/>
      <c r="R80" s="51"/>
      <c r="S80" s="53" t="s">
        <v>399</v>
      </c>
    </row>
    <row r="81" spans="1:19" ht="101.25" x14ac:dyDescent="0.15">
      <c r="A81" s="18">
        <v>163</v>
      </c>
      <c r="B81" s="54" t="s">
        <v>257</v>
      </c>
      <c r="C81" s="19" t="s">
        <v>258</v>
      </c>
      <c r="D81" s="19" t="s">
        <v>259</v>
      </c>
      <c r="E81" s="20">
        <v>7055000</v>
      </c>
      <c r="F81" s="31">
        <v>7055000</v>
      </c>
      <c r="G81" s="21" t="s">
        <v>18</v>
      </c>
      <c r="H81" s="32">
        <v>0</v>
      </c>
      <c r="I81" s="23" t="s">
        <v>260</v>
      </c>
      <c r="J81" s="24" t="s">
        <v>261</v>
      </c>
      <c r="K81" s="16">
        <v>3</v>
      </c>
      <c r="L81" s="16"/>
      <c r="M81" s="54" t="s">
        <v>27</v>
      </c>
      <c r="N81" s="16"/>
      <c r="O81" s="33"/>
      <c r="P81" s="52">
        <v>1</v>
      </c>
      <c r="Q81" s="53"/>
      <c r="R81" s="51"/>
      <c r="S81" s="53" t="s">
        <v>399</v>
      </c>
    </row>
    <row r="82" spans="1:19" ht="56.25" x14ac:dyDescent="0.15">
      <c r="A82" s="18">
        <v>177</v>
      </c>
      <c r="B82" s="54" t="s">
        <v>294</v>
      </c>
      <c r="C82" s="19" t="s">
        <v>392</v>
      </c>
      <c r="D82" s="19" t="s">
        <v>295</v>
      </c>
      <c r="E82" s="20">
        <v>47485000</v>
      </c>
      <c r="F82" s="31">
        <v>0</v>
      </c>
      <c r="G82" s="21" t="s">
        <v>16</v>
      </c>
      <c r="H82" s="32">
        <v>50259000</v>
      </c>
      <c r="I82" s="23" t="s">
        <v>296</v>
      </c>
      <c r="J82" s="24" t="s">
        <v>297</v>
      </c>
      <c r="K82" s="16">
        <v>3</v>
      </c>
      <c r="L82" s="16"/>
      <c r="M82" s="54" t="s">
        <v>298</v>
      </c>
      <c r="N82" s="16"/>
      <c r="O82" s="33"/>
      <c r="P82" s="52">
        <v>3</v>
      </c>
      <c r="Q82" s="53"/>
      <c r="R82" s="51"/>
      <c r="S82" s="53" t="s">
        <v>399</v>
      </c>
    </row>
    <row r="83" spans="1:19" ht="78.75" x14ac:dyDescent="0.15">
      <c r="A83" s="18">
        <v>191</v>
      </c>
      <c r="B83" s="54" t="s">
        <v>299</v>
      </c>
      <c r="C83" s="19" t="s">
        <v>300</v>
      </c>
      <c r="D83" s="19" t="s">
        <v>301</v>
      </c>
      <c r="E83" s="20">
        <v>100000000</v>
      </c>
      <c r="F83" s="31">
        <v>0</v>
      </c>
      <c r="G83" s="21" t="s">
        <v>16</v>
      </c>
      <c r="H83" s="32">
        <v>100000000</v>
      </c>
      <c r="I83" s="23" t="s">
        <v>302</v>
      </c>
      <c r="J83" s="24" t="s">
        <v>303</v>
      </c>
      <c r="K83" s="16">
        <v>3</v>
      </c>
      <c r="L83" s="16"/>
      <c r="M83" s="54" t="s">
        <v>304</v>
      </c>
      <c r="N83" s="16"/>
      <c r="O83" s="33" t="s">
        <v>17</v>
      </c>
      <c r="P83" s="52">
        <v>3</v>
      </c>
      <c r="Q83" s="51"/>
      <c r="R83" s="51"/>
      <c r="S83" s="53" t="s">
        <v>399</v>
      </c>
    </row>
    <row r="84" spans="1:19" ht="112.5" x14ac:dyDescent="0.15">
      <c r="A84" s="18">
        <v>195</v>
      </c>
      <c r="B84" s="16" t="s">
        <v>305</v>
      </c>
      <c r="C84" s="19" t="s">
        <v>306</v>
      </c>
      <c r="D84" s="19" t="s">
        <v>307</v>
      </c>
      <c r="E84" s="20">
        <v>44129000</v>
      </c>
      <c r="F84" s="27">
        <v>0</v>
      </c>
      <c r="G84" s="21" t="s">
        <v>16</v>
      </c>
      <c r="H84" s="22">
        <v>44129000</v>
      </c>
      <c r="I84" s="23" t="s">
        <v>308</v>
      </c>
      <c r="J84" s="24" t="s">
        <v>309</v>
      </c>
      <c r="K84" s="16">
        <v>3</v>
      </c>
      <c r="L84" s="16"/>
      <c r="M84" s="54" t="s">
        <v>271</v>
      </c>
      <c r="N84" s="16"/>
      <c r="O84" s="33"/>
      <c r="P84" s="52">
        <v>3</v>
      </c>
      <c r="Q84" s="53"/>
      <c r="R84" s="51"/>
      <c r="S84" s="53" t="s">
        <v>399</v>
      </c>
    </row>
    <row r="85" spans="1:19" ht="67.5" x14ac:dyDescent="0.15">
      <c r="A85" s="18">
        <v>196</v>
      </c>
      <c r="B85" s="16" t="s">
        <v>310</v>
      </c>
      <c r="C85" s="19" t="s">
        <v>311</v>
      </c>
      <c r="D85" s="19" t="s">
        <v>312</v>
      </c>
      <c r="E85" s="20">
        <v>0</v>
      </c>
      <c r="F85" s="27">
        <v>53865000</v>
      </c>
      <c r="G85" s="21" t="s">
        <v>18</v>
      </c>
      <c r="H85" s="22">
        <v>0</v>
      </c>
      <c r="I85" s="23" t="s">
        <v>313</v>
      </c>
      <c r="J85" s="24" t="s">
        <v>314</v>
      </c>
      <c r="K85" s="16">
        <v>3</v>
      </c>
      <c r="L85" s="16"/>
      <c r="M85" s="54" t="s">
        <v>315</v>
      </c>
      <c r="N85" s="16"/>
      <c r="O85" s="33"/>
      <c r="P85" s="52">
        <v>3</v>
      </c>
      <c r="Q85" s="53"/>
      <c r="R85" s="51"/>
      <c r="S85" s="53" t="s">
        <v>399</v>
      </c>
    </row>
    <row r="86" spans="1:19" ht="123.75" x14ac:dyDescent="0.15">
      <c r="A86" s="18">
        <v>302</v>
      </c>
      <c r="B86" s="54" t="s">
        <v>342</v>
      </c>
      <c r="C86" s="19" t="s">
        <v>343</v>
      </c>
      <c r="D86" s="19" t="s">
        <v>344</v>
      </c>
      <c r="E86" s="20">
        <v>2400000</v>
      </c>
      <c r="F86" s="31">
        <v>0</v>
      </c>
      <c r="G86" s="21" t="s">
        <v>16</v>
      </c>
      <c r="H86" s="32">
        <v>2400000</v>
      </c>
      <c r="I86" s="23" t="s">
        <v>345</v>
      </c>
      <c r="J86" s="24" t="s">
        <v>346</v>
      </c>
      <c r="K86" s="16">
        <v>3</v>
      </c>
      <c r="L86" s="16"/>
      <c r="M86" s="54" t="s">
        <v>25</v>
      </c>
      <c r="N86" s="16"/>
      <c r="O86" s="33"/>
      <c r="P86" s="52">
        <v>3</v>
      </c>
      <c r="Q86" s="53"/>
      <c r="R86" s="51"/>
      <c r="S86" s="53" t="s">
        <v>399</v>
      </c>
    </row>
    <row r="87" spans="1:19" ht="135" x14ac:dyDescent="0.15">
      <c r="A87" s="18">
        <v>303</v>
      </c>
      <c r="B87" s="54" t="s">
        <v>342</v>
      </c>
      <c r="C87" s="19" t="s">
        <v>347</v>
      </c>
      <c r="D87" s="19" t="s">
        <v>348</v>
      </c>
      <c r="E87" s="20">
        <v>1000000</v>
      </c>
      <c r="F87" s="31">
        <v>0</v>
      </c>
      <c r="G87" s="21" t="s">
        <v>16</v>
      </c>
      <c r="H87" s="32">
        <v>1000000</v>
      </c>
      <c r="I87" s="23" t="s">
        <v>349</v>
      </c>
      <c r="J87" s="24" t="s">
        <v>350</v>
      </c>
      <c r="K87" s="16">
        <v>3</v>
      </c>
      <c r="L87" s="16"/>
      <c r="M87" s="54" t="s">
        <v>25</v>
      </c>
      <c r="N87" s="16"/>
      <c r="O87" s="33"/>
      <c r="P87" s="52">
        <v>3</v>
      </c>
      <c r="Q87" s="53"/>
      <c r="R87" s="51"/>
      <c r="S87" s="53" t="s">
        <v>399</v>
      </c>
    </row>
    <row r="88" spans="1:19" ht="67.5" x14ac:dyDescent="0.15">
      <c r="A88" s="18">
        <v>310</v>
      </c>
      <c r="B88" s="54" t="s">
        <v>351</v>
      </c>
      <c r="C88" s="19" t="s">
        <v>352</v>
      </c>
      <c r="D88" s="19" t="s">
        <v>353</v>
      </c>
      <c r="E88" s="20">
        <v>617000</v>
      </c>
      <c r="F88" s="31">
        <v>617000</v>
      </c>
      <c r="G88" s="21" t="s">
        <v>18</v>
      </c>
      <c r="H88" s="32">
        <v>0</v>
      </c>
      <c r="I88" s="23" t="s">
        <v>400</v>
      </c>
      <c r="J88" s="24" t="s">
        <v>354</v>
      </c>
      <c r="K88" s="16">
        <v>3</v>
      </c>
      <c r="L88" s="16"/>
      <c r="M88" s="54" t="s">
        <v>325</v>
      </c>
      <c r="N88" s="16"/>
      <c r="O88" s="33"/>
      <c r="P88" s="52">
        <v>1</v>
      </c>
      <c r="Q88" s="53"/>
      <c r="R88" s="51"/>
      <c r="S88" s="53" t="s">
        <v>399</v>
      </c>
    </row>
    <row r="89" spans="1:19" ht="56.25" x14ac:dyDescent="0.15">
      <c r="A89" s="18">
        <v>329</v>
      </c>
      <c r="B89" s="54" t="s">
        <v>355</v>
      </c>
      <c r="C89" s="19" t="s">
        <v>356</v>
      </c>
      <c r="D89" s="19" t="s">
        <v>357</v>
      </c>
      <c r="E89" s="20">
        <v>77040000</v>
      </c>
      <c r="F89" s="31">
        <v>21386000</v>
      </c>
      <c r="G89" s="21" t="s">
        <v>22</v>
      </c>
      <c r="H89" s="32">
        <v>72040000</v>
      </c>
      <c r="I89" s="23" t="s">
        <v>358</v>
      </c>
      <c r="J89" s="24" t="s">
        <v>359</v>
      </c>
      <c r="K89" s="16">
        <v>3</v>
      </c>
      <c r="L89" s="16"/>
      <c r="M89" s="54" t="s">
        <v>34</v>
      </c>
      <c r="N89" s="16"/>
      <c r="O89" s="33"/>
      <c r="P89" s="52">
        <v>3</v>
      </c>
      <c r="Q89" s="53"/>
      <c r="R89" s="51"/>
      <c r="S89" s="53" t="s">
        <v>399</v>
      </c>
    </row>
    <row r="90" spans="1:19" ht="56.25" x14ac:dyDescent="0.15">
      <c r="A90" s="18">
        <v>330</v>
      </c>
      <c r="B90" s="54" t="s">
        <v>360</v>
      </c>
      <c r="C90" s="19" t="s">
        <v>361</v>
      </c>
      <c r="D90" s="19" t="s">
        <v>353</v>
      </c>
      <c r="E90" s="20">
        <v>52698000</v>
      </c>
      <c r="F90" s="31">
        <v>52698000</v>
      </c>
      <c r="G90" s="21" t="s">
        <v>18</v>
      </c>
      <c r="H90" s="32">
        <v>53174000</v>
      </c>
      <c r="I90" s="23" t="s">
        <v>362</v>
      </c>
      <c r="J90" s="24" t="s">
        <v>363</v>
      </c>
      <c r="K90" s="16">
        <v>3</v>
      </c>
      <c r="L90" s="16"/>
      <c r="M90" s="54" t="s">
        <v>69</v>
      </c>
      <c r="N90" s="16"/>
      <c r="O90" s="33"/>
      <c r="P90" s="52">
        <v>1</v>
      </c>
      <c r="Q90" s="53"/>
      <c r="R90" s="51"/>
      <c r="S90" s="53" t="s">
        <v>399</v>
      </c>
    </row>
    <row r="91" spans="1:19" ht="45" x14ac:dyDescent="0.15">
      <c r="A91" s="18">
        <v>341</v>
      </c>
      <c r="B91" s="54" t="s">
        <v>369</v>
      </c>
      <c r="C91" s="19" t="s">
        <v>370</v>
      </c>
      <c r="D91" s="19" t="s">
        <v>371</v>
      </c>
      <c r="E91" s="20">
        <v>1440000</v>
      </c>
      <c r="F91" s="31">
        <v>0</v>
      </c>
      <c r="G91" s="21" t="s">
        <v>16</v>
      </c>
      <c r="H91" s="32">
        <v>1440000</v>
      </c>
      <c r="I91" s="23" t="s">
        <v>372</v>
      </c>
      <c r="J91" s="24" t="s">
        <v>373</v>
      </c>
      <c r="K91" s="16">
        <v>3</v>
      </c>
      <c r="L91" s="16"/>
      <c r="M91" s="54" t="s">
        <v>85</v>
      </c>
      <c r="N91" s="16"/>
      <c r="O91" s="33"/>
      <c r="P91" s="52">
        <v>3</v>
      </c>
      <c r="Q91" s="51"/>
      <c r="R91" s="51"/>
      <c r="S91" s="53" t="s">
        <v>399</v>
      </c>
    </row>
    <row r="92" spans="1:19" ht="33.75" x14ac:dyDescent="0.15">
      <c r="A92" s="18">
        <v>380</v>
      </c>
      <c r="B92" s="54" t="s">
        <v>374</v>
      </c>
      <c r="C92" s="19" t="s">
        <v>375</v>
      </c>
      <c r="D92" s="19" t="s">
        <v>376</v>
      </c>
      <c r="E92" s="20">
        <v>1087000</v>
      </c>
      <c r="F92" s="20">
        <v>432000</v>
      </c>
      <c r="G92" s="21" t="s">
        <v>22</v>
      </c>
      <c r="H92" s="22">
        <v>1190000</v>
      </c>
      <c r="I92" s="23" t="s">
        <v>377</v>
      </c>
      <c r="J92" s="24" t="s">
        <v>378</v>
      </c>
      <c r="K92" s="16">
        <v>3</v>
      </c>
      <c r="L92" s="16"/>
      <c r="M92" s="54" t="s">
        <v>276</v>
      </c>
      <c r="N92" s="16"/>
      <c r="O92" s="33"/>
      <c r="P92" s="52">
        <v>4</v>
      </c>
      <c r="Q92" s="53"/>
      <c r="R92" s="51"/>
      <c r="S92" s="53" t="s">
        <v>399</v>
      </c>
    </row>
    <row r="94" spans="1:19" x14ac:dyDescent="0.15">
      <c r="C94" s="47" t="s">
        <v>422</v>
      </c>
      <c r="D94" s="47" t="s">
        <v>389</v>
      </c>
      <c r="F94" t="s">
        <v>424</v>
      </c>
      <c r="G94" t="s">
        <v>426</v>
      </c>
    </row>
    <row r="95" spans="1:19" x14ac:dyDescent="0.15">
      <c r="C95">
        <v>1</v>
      </c>
      <c r="D95" s="56">
        <f>COUNTIF($P$6:$P$92,C95)</f>
        <v>4</v>
      </c>
      <c r="E95" s="56"/>
      <c r="F95" s="56">
        <f>SUMIF($P$6:$P$92,C95,$F$6:$F$92)</f>
        <v>61350000</v>
      </c>
      <c r="G95" s="56">
        <f>SUMIF($P$6:$P$92,C95,$H$6:$H$92)</f>
        <v>54271000</v>
      </c>
    </row>
    <row r="96" spans="1:19" x14ac:dyDescent="0.15">
      <c r="C96">
        <v>2</v>
      </c>
      <c r="D96" s="56">
        <f t="shared" ref="D96:D98" si="0">COUNTIF($P$6:$P$92,C96)</f>
        <v>0</v>
      </c>
      <c r="E96" s="56"/>
      <c r="F96" s="56">
        <f t="shared" ref="F96:F98" si="1">SUMIF($P$6:$P$92,C96,$F$6:$F$92)</f>
        <v>0</v>
      </c>
      <c r="G96" s="56">
        <f t="shared" ref="G96:G98" si="2">SUMIF($P$6:$P$92,C96,$H$6:$H$92)</f>
        <v>0</v>
      </c>
    </row>
    <row r="97" spans="3:7" x14ac:dyDescent="0.15">
      <c r="C97">
        <v>3</v>
      </c>
      <c r="D97" s="56">
        <f t="shared" si="0"/>
        <v>81</v>
      </c>
      <c r="E97" s="56"/>
      <c r="F97" s="56">
        <f t="shared" si="1"/>
        <v>75251000</v>
      </c>
      <c r="G97" s="56">
        <f t="shared" si="2"/>
        <v>884637000</v>
      </c>
    </row>
    <row r="98" spans="3:7" x14ac:dyDescent="0.15">
      <c r="C98">
        <v>4</v>
      </c>
      <c r="D98" s="56">
        <f t="shared" si="0"/>
        <v>2</v>
      </c>
      <c r="E98" s="56"/>
      <c r="F98" s="56">
        <f t="shared" si="1"/>
        <v>9694000</v>
      </c>
      <c r="G98" s="56">
        <f t="shared" si="2"/>
        <v>1190000</v>
      </c>
    </row>
    <row r="99" spans="3:7" x14ac:dyDescent="0.15">
      <c r="D99" s="68">
        <f>SUM(D95:D98)</f>
        <v>87</v>
      </c>
      <c r="F99" s="68">
        <f>SUM(F95:F98)</f>
        <v>146295000</v>
      </c>
      <c r="G99" s="68">
        <f>SUM(G95:G98)</f>
        <v>940098000</v>
      </c>
    </row>
  </sheetData>
  <autoFilter ref="A3:S92" xr:uid="{00000000-0009-0000-0000-000003000000}"/>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5" x14ac:dyDescent="0.15"/>
  <cols>
    <col min="1" max="1" width="4.5" bestFit="1" customWidth="1"/>
    <col min="2" max="2" width="11.375" customWidth="1"/>
    <col min="3" max="3" width="12.125" customWidth="1"/>
    <col min="4" max="4" width="15.375" customWidth="1"/>
    <col min="5" max="5" width="13.125" bestFit="1" customWidth="1"/>
    <col min="7" max="7" width="10.75" customWidth="1"/>
    <col min="8" max="9" width="32.125" customWidth="1"/>
    <col min="10" max="11" width="7.5" bestFit="1" customWidth="1"/>
    <col min="12" max="12" width="7.5" customWidth="1"/>
    <col min="13" max="13" width="6" bestFit="1" customWidth="1"/>
    <col min="14" max="14" width="5.25" bestFit="1" customWidth="1"/>
    <col min="15" max="15" width="4.5" bestFit="1" customWidth="1"/>
    <col min="16" max="16" width="6" bestFit="1" customWidth="1"/>
  </cols>
  <sheetData>
    <row r="1" spans="1:31" x14ac:dyDescent="0.15">
      <c r="A1" s="1"/>
      <c r="B1" s="7"/>
      <c r="C1" s="48"/>
      <c r="D1" s="48"/>
      <c r="E1" s="3"/>
      <c r="F1" s="3"/>
      <c r="G1" s="3"/>
      <c r="H1" s="14"/>
      <c r="I1" s="14"/>
      <c r="J1" s="7"/>
      <c r="L1" s="7"/>
      <c r="M1" s="9"/>
      <c r="N1" s="9"/>
      <c r="O1" s="9"/>
      <c r="P1" s="9"/>
    </row>
    <row r="2" spans="1:31" ht="17.25" x14ac:dyDescent="0.15">
      <c r="A2" s="1"/>
      <c r="B2" s="55" t="s">
        <v>390</v>
      </c>
      <c r="C2" s="2"/>
      <c r="D2" s="2"/>
      <c r="E2" s="3"/>
      <c r="F2" s="4"/>
      <c r="G2" s="3"/>
      <c r="H2" s="6"/>
      <c r="I2" s="4"/>
      <c r="J2" s="8"/>
      <c r="K2" s="8"/>
      <c r="L2" s="8" t="s">
        <v>0</v>
      </c>
      <c r="M2" s="9"/>
      <c r="N2" s="9"/>
      <c r="O2" s="9"/>
      <c r="P2" s="9"/>
    </row>
    <row r="3" spans="1:31" ht="14.25" thickBot="1" x14ac:dyDescent="0.2">
      <c r="A3" s="1"/>
      <c r="B3" s="10"/>
      <c r="C3" s="11"/>
      <c r="D3" s="11"/>
      <c r="E3" s="12"/>
      <c r="F3" s="13"/>
      <c r="G3" s="12"/>
      <c r="H3" s="14"/>
      <c r="I3" s="14"/>
      <c r="J3" s="5"/>
      <c r="K3" s="5"/>
      <c r="L3" s="5"/>
      <c r="M3" s="9"/>
      <c r="N3" s="9"/>
      <c r="O3" s="9"/>
      <c r="P3" s="9"/>
    </row>
    <row r="4" spans="1:31" ht="14.25" customHeight="1" thickTop="1" x14ac:dyDescent="0.15">
      <c r="A4" s="118" t="s">
        <v>1</v>
      </c>
      <c r="B4" s="120" t="s">
        <v>2</v>
      </c>
      <c r="C4" s="122" t="s">
        <v>3</v>
      </c>
      <c r="D4" s="122" t="s">
        <v>4</v>
      </c>
      <c r="E4" s="116" t="s">
        <v>6</v>
      </c>
      <c r="F4" s="15"/>
      <c r="G4" s="138" t="s">
        <v>7</v>
      </c>
      <c r="H4" s="128" t="s">
        <v>8</v>
      </c>
      <c r="I4" s="130" t="s">
        <v>9</v>
      </c>
      <c r="J4" s="131" t="s">
        <v>12</v>
      </c>
      <c r="K4" s="133" t="s">
        <v>13</v>
      </c>
      <c r="L4" s="135" t="s">
        <v>14</v>
      </c>
      <c r="M4" s="137" t="s">
        <v>433</v>
      </c>
      <c r="N4" s="124" t="s">
        <v>394</v>
      </c>
      <c r="O4" s="124" t="s">
        <v>398</v>
      </c>
      <c r="P4" s="124" t="s">
        <v>397</v>
      </c>
      <c r="AE4" s="69"/>
    </row>
    <row r="5" spans="1:31" ht="45" x14ac:dyDescent="0.15">
      <c r="A5" s="119"/>
      <c r="B5" s="121"/>
      <c r="C5" s="123"/>
      <c r="D5" s="123"/>
      <c r="E5" s="117"/>
      <c r="F5" s="17" t="s">
        <v>15</v>
      </c>
      <c r="G5" s="139"/>
      <c r="H5" s="129"/>
      <c r="I5" s="123"/>
      <c r="J5" s="132"/>
      <c r="K5" s="134"/>
      <c r="L5" s="136"/>
      <c r="M5" s="137"/>
      <c r="N5" s="125"/>
      <c r="O5" s="125"/>
      <c r="P5" s="125"/>
    </row>
    <row r="6" spans="1:31" ht="67.5" x14ac:dyDescent="0.15">
      <c r="A6" s="18">
        <v>43</v>
      </c>
      <c r="B6" s="54" t="s">
        <v>37</v>
      </c>
      <c r="C6" s="19" t="s">
        <v>38</v>
      </c>
      <c r="D6" s="19" t="s">
        <v>39</v>
      </c>
      <c r="E6" s="31">
        <v>0</v>
      </c>
      <c r="F6" s="21" t="s">
        <v>16</v>
      </c>
      <c r="G6" s="32">
        <v>21589000</v>
      </c>
      <c r="H6" s="23" t="s">
        <v>40</v>
      </c>
      <c r="I6" s="24" t="s">
        <v>41</v>
      </c>
      <c r="J6" s="54" t="s">
        <v>25</v>
      </c>
      <c r="K6" s="16"/>
      <c r="L6" s="33"/>
      <c r="M6" s="52">
        <v>3</v>
      </c>
      <c r="N6" s="53"/>
      <c r="O6" s="51"/>
      <c r="P6" s="53" t="s">
        <v>399</v>
      </c>
    </row>
    <row r="7" spans="1:31" ht="67.5" x14ac:dyDescent="0.15">
      <c r="A7" s="18">
        <v>44</v>
      </c>
      <c r="B7" s="54" t="s">
        <v>37</v>
      </c>
      <c r="C7" s="19" t="s">
        <v>42</v>
      </c>
      <c r="D7" s="19" t="s">
        <v>43</v>
      </c>
      <c r="E7" s="31">
        <v>0</v>
      </c>
      <c r="F7" s="21" t="s">
        <v>16</v>
      </c>
      <c r="G7" s="32">
        <v>8702000</v>
      </c>
      <c r="H7" s="23" t="s">
        <v>44</v>
      </c>
      <c r="I7" s="24" t="s">
        <v>45</v>
      </c>
      <c r="J7" s="54" t="s">
        <v>25</v>
      </c>
      <c r="K7" s="16"/>
      <c r="L7" s="33"/>
      <c r="M7" s="52">
        <v>3</v>
      </c>
      <c r="N7" s="53"/>
      <c r="O7" s="51"/>
      <c r="P7" s="53" t="s">
        <v>399</v>
      </c>
    </row>
    <row r="8" spans="1:31" ht="67.5" x14ac:dyDescent="0.15">
      <c r="A8" s="18">
        <v>45</v>
      </c>
      <c r="B8" s="54" t="s">
        <v>46</v>
      </c>
      <c r="C8" s="19" t="s">
        <v>47</v>
      </c>
      <c r="D8" s="19" t="s">
        <v>48</v>
      </c>
      <c r="E8" s="31">
        <v>0</v>
      </c>
      <c r="F8" s="21" t="s">
        <v>16</v>
      </c>
      <c r="G8" s="32">
        <v>800000</v>
      </c>
      <c r="H8" s="23" t="s">
        <v>49</v>
      </c>
      <c r="I8" s="24" t="s">
        <v>50</v>
      </c>
      <c r="J8" s="54" t="s">
        <v>25</v>
      </c>
      <c r="K8" s="16"/>
      <c r="L8" s="33"/>
      <c r="M8" s="52">
        <v>3</v>
      </c>
      <c r="N8" s="53"/>
      <c r="O8" s="51"/>
      <c r="P8" s="53" t="s">
        <v>399</v>
      </c>
    </row>
    <row r="9" spans="1:31" ht="45" x14ac:dyDescent="0.15">
      <c r="A9" s="18">
        <v>46</v>
      </c>
      <c r="B9" s="54" t="s">
        <v>51</v>
      </c>
      <c r="C9" s="19" t="s">
        <v>52</v>
      </c>
      <c r="D9" s="19" t="s">
        <v>39</v>
      </c>
      <c r="E9" s="31">
        <v>0</v>
      </c>
      <c r="F9" s="21" t="s">
        <v>16</v>
      </c>
      <c r="G9" s="32">
        <v>14165000</v>
      </c>
      <c r="H9" s="23" t="s">
        <v>411</v>
      </c>
      <c r="I9" s="24" t="s">
        <v>54</v>
      </c>
      <c r="J9" s="54" t="s">
        <v>25</v>
      </c>
      <c r="K9" s="16"/>
      <c r="L9" s="33"/>
      <c r="M9" s="52">
        <v>3</v>
      </c>
      <c r="N9" s="53"/>
      <c r="O9" s="51"/>
      <c r="P9" s="53" t="s">
        <v>399</v>
      </c>
    </row>
    <row r="10" spans="1:31" ht="67.5" x14ac:dyDescent="0.15">
      <c r="A10" s="18">
        <v>47</v>
      </c>
      <c r="B10" s="54" t="s">
        <v>55</v>
      </c>
      <c r="C10" s="19" t="s">
        <v>56</v>
      </c>
      <c r="D10" s="19" t="s">
        <v>57</v>
      </c>
      <c r="E10" s="31">
        <v>0</v>
      </c>
      <c r="F10" s="21" t="s">
        <v>16</v>
      </c>
      <c r="G10" s="32">
        <v>4122000</v>
      </c>
      <c r="H10" s="23" t="s">
        <v>58</v>
      </c>
      <c r="I10" s="24" t="s">
        <v>59</v>
      </c>
      <c r="J10" s="54" t="s">
        <v>25</v>
      </c>
      <c r="K10" s="16"/>
      <c r="L10" s="33"/>
      <c r="M10" s="52">
        <v>3</v>
      </c>
      <c r="N10" s="53"/>
      <c r="O10" s="51"/>
      <c r="P10" s="53" t="s">
        <v>399</v>
      </c>
    </row>
    <row r="11" spans="1:31" ht="45" x14ac:dyDescent="0.15">
      <c r="A11" s="18">
        <v>48</v>
      </c>
      <c r="B11" s="54" t="s">
        <v>55</v>
      </c>
      <c r="C11" s="19" t="s">
        <v>60</v>
      </c>
      <c r="D11" s="19" t="s">
        <v>61</v>
      </c>
      <c r="E11" s="31">
        <v>0</v>
      </c>
      <c r="F11" s="21" t="s">
        <v>16</v>
      </c>
      <c r="G11" s="32">
        <v>320000</v>
      </c>
      <c r="H11" s="23" t="s">
        <v>62</v>
      </c>
      <c r="I11" s="24" t="s">
        <v>63</v>
      </c>
      <c r="J11" s="54" t="s">
        <v>25</v>
      </c>
      <c r="K11" s="16"/>
      <c r="L11" s="33"/>
      <c r="M11" s="52">
        <v>3</v>
      </c>
      <c r="N11" s="53"/>
      <c r="O11" s="51"/>
      <c r="P11" s="53" t="s">
        <v>399</v>
      </c>
    </row>
    <row r="12" spans="1:31" ht="67.5" x14ac:dyDescent="0.15">
      <c r="A12" s="18">
        <v>50</v>
      </c>
      <c r="B12" s="54" t="s">
        <v>64</v>
      </c>
      <c r="C12" s="19" t="s">
        <v>412</v>
      </c>
      <c r="D12" s="19" t="s">
        <v>413</v>
      </c>
      <c r="E12" s="31">
        <v>0</v>
      </c>
      <c r="F12" s="21" t="s">
        <v>16</v>
      </c>
      <c r="G12" s="32">
        <v>4580000</v>
      </c>
      <c r="H12" s="23" t="s">
        <v>65</v>
      </c>
      <c r="I12" s="24" t="s">
        <v>66</v>
      </c>
      <c r="J12" s="54" t="s">
        <v>25</v>
      </c>
      <c r="K12" s="16"/>
      <c r="L12" s="33"/>
      <c r="M12" s="52">
        <v>3</v>
      </c>
      <c r="N12" s="53"/>
      <c r="O12" s="51"/>
      <c r="P12" s="53" t="s">
        <v>399</v>
      </c>
    </row>
    <row r="13" spans="1:31" ht="56.25" x14ac:dyDescent="0.15">
      <c r="A13" s="18">
        <v>51</v>
      </c>
      <c r="B13" s="54" t="s">
        <v>64</v>
      </c>
      <c r="C13" s="19" t="s">
        <v>47</v>
      </c>
      <c r="D13" s="19" t="s">
        <v>48</v>
      </c>
      <c r="E13" s="31">
        <v>0</v>
      </c>
      <c r="F13" s="21" t="s">
        <v>16</v>
      </c>
      <c r="G13" s="32">
        <v>160000</v>
      </c>
      <c r="H13" s="23" t="s">
        <v>67</v>
      </c>
      <c r="I13" s="24" t="s">
        <v>68</v>
      </c>
      <c r="J13" s="54" t="s">
        <v>25</v>
      </c>
      <c r="K13" s="16"/>
      <c r="L13" s="33"/>
      <c r="M13" s="52">
        <v>3</v>
      </c>
      <c r="N13" s="53"/>
      <c r="O13" s="51"/>
      <c r="P13" s="53" t="s">
        <v>399</v>
      </c>
    </row>
    <row r="14" spans="1:31" ht="67.5" x14ac:dyDescent="0.15">
      <c r="A14" s="18">
        <v>57</v>
      </c>
      <c r="B14" s="54" t="s">
        <v>64</v>
      </c>
      <c r="C14" s="19" t="s">
        <v>71</v>
      </c>
      <c r="D14" s="19" t="s">
        <v>39</v>
      </c>
      <c r="E14" s="31">
        <v>0</v>
      </c>
      <c r="F14" s="21" t="s">
        <v>16</v>
      </c>
      <c r="G14" s="32">
        <v>11775000</v>
      </c>
      <c r="H14" s="23" t="s">
        <v>72</v>
      </c>
      <c r="I14" s="24" t="s">
        <v>414</v>
      </c>
      <c r="J14" s="54" t="s">
        <v>25</v>
      </c>
      <c r="K14" s="16"/>
      <c r="L14" s="33"/>
      <c r="M14" s="52">
        <v>3</v>
      </c>
      <c r="N14" s="53"/>
      <c r="O14" s="51"/>
      <c r="P14" s="53" t="s">
        <v>399</v>
      </c>
    </row>
    <row r="15" spans="1:31" ht="67.5" x14ac:dyDescent="0.15">
      <c r="A15" s="18">
        <v>58</v>
      </c>
      <c r="B15" s="54" t="s">
        <v>74</v>
      </c>
      <c r="C15" s="19" t="s">
        <v>75</v>
      </c>
      <c r="D15" s="19" t="s">
        <v>39</v>
      </c>
      <c r="E15" s="31">
        <v>0</v>
      </c>
      <c r="F15" s="21" t="s">
        <v>16</v>
      </c>
      <c r="G15" s="32">
        <v>12656000</v>
      </c>
      <c r="H15" s="23" t="s">
        <v>72</v>
      </c>
      <c r="I15" s="24" t="s">
        <v>73</v>
      </c>
      <c r="J15" s="54" t="s">
        <v>25</v>
      </c>
      <c r="K15" s="16"/>
      <c r="L15" s="33"/>
      <c r="M15" s="52">
        <v>3</v>
      </c>
      <c r="N15" s="53"/>
      <c r="O15" s="51"/>
      <c r="P15" s="53" t="s">
        <v>399</v>
      </c>
    </row>
    <row r="16" spans="1:31" ht="67.5" x14ac:dyDescent="0.15">
      <c r="A16" s="18">
        <v>59</v>
      </c>
      <c r="B16" s="54" t="s">
        <v>415</v>
      </c>
      <c r="C16" s="19" t="s">
        <v>416</v>
      </c>
      <c r="D16" s="19" t="s">
        <v>417</v>
      </c>
      <c r="E16" s="31">
        <v>0</v>
      </c>
      <c r="F16" s="21" t="s">
        <v>16</v>
      </c>
      <c r="G16" s="32">
        <v>4580000</v>
      </c>
      <c r="H16" s="23" t="s">
        <v>77</v>
      </c>
      <c r="I16" s="24" t="s">
        <v>78</v>
      </c>
      <c r="J16" s="54" t="s">
        <v>25</v>
      </c>
      <c r="K16" s="16" t="s">
        <v>17</v>
      </c>
      <c r="L16" s="33"/>
      <c r="M16" s="52">
        <v>3</v>
      </c>
      <c r="N16" s="53"/>
      <c r="O16" s="51"/>
      <c r="P16" s="53" t="s">
        <v>399</v>
      </c>
    </row>
    <row r="17" spans="1:16" ht="56.25" x14ac:dyDescent="0.15">
      <c r="A17" s="18">
        <v>60</v>
      </c>
      <c r="B17" s="54" t="s">
        <v>415</v>
      </c>
      <c r="C17" s="19" t="s">
        <v>418</v>
      </c>
      <c r="D17" s="19" t="s">
        <v>419</v>
      </c>
      <c r="E17" s="31">
        <v>0</v>
      </c>
      <c r="F17" s="21" t="s">
        <v>16</v>
      </c>
      <c r="G17" s="32">
        <v>480000</v>
      </c>
      <c r="H17" s="23" t="s">
        <v>67</v>
      </c>
      <c r="I17" s="24" t="s">
        <v>68</v>
      </c>
      <c r="J17" s="54" t="s">
        <v>25</v>
      </c>
      <c r="K17" s="16"/>
      <c r="L17" s="33"/>
      <c r="M17" s="52">
        <v>3</v>
      </c>
      <c r="N17" s="53"/>
      <c r="O17" s="51"/>
      <c r="P17" s="53" t="s">
        <v>399</v>
      </c>
    </row>
    <row r="18" spans="1:16" ht="45" x14ac:dyDescent="0.15">
      <c r="A18" s="18">
        <v>63</v>
      </c>
      <c r="B18" s="54" t="s">
        <v>79</v>
      </c>
      <c r="C18" s="19" t="s">
        <v>38</v>
      </c>
      <c r="D18" s="19" t="s">
        <v>39</v>
      </c>
      <c r="E18" s="31">
        <v>0</v>
      </c>
      <c r="F18" s="21" t="s">
        <v>16</v>
      </c>
      <c r="G18" s="32">
        <v>26737000</v>
      </c>
      <c r="H18" s="23" t="s">
        <v>80</v>
      </c>
      <c r="I18" s="24" t="s">
        <v>420</v>
      </c>
      <c r="J18" s="54" t="s">
        <v>25</v>
      </c>
      <c r="K18" s="16"/>
      <c r="L18" s="33"/>
      <c r="M18" s="52">
        <v>3</v>
      </c>
      <c r="N18" s="53"/>
      <c r="O18" s="51"/>
      <c r="P18" s="53" t="s">
        <v>399</v>
      </c>
    </row>
    <row r="19" spans="1:16" ht="56.25" x14ac:dyDescent="0.15">
      <c r="A19" s="18">
        <v>64</v>
      </c>
      <c r="B19" s="54" t="s">
        <v>79</v>
      </c>
      <c r="C19" s="19" t="s">
        <v>42</v>
      </c>
      <c r="D19" s="19" t="s">
        <v>76</v>
      </c>
      <c r="E19" s="31">
        <v>0</v>
      </c>
      <c r="F19" s="21" t="s">
        <v>16</v>
      </c>
      <c r="G19" s="32">
        <v>7786000</v>
      </c>
      <c r="H19" s="23" t="s">
        <v>81</v>
      </c>
      <c r="I19" s="24" t="s">
        <v>82</v>
      </c>
      <c r="J19" s="54" t="s">
        <v>25</v>
      </c>
      <c r="K19" s="16" t="s">
        <v>17</v>
      </c>
      <c r="L19" s="33"/>
      <c r="M19" s="52">
        <v>3</v>
      </c>
      <c r="N19" s="53"/>
      <c r="O19" s="51"/>
      <c r="P19" s="53" t="s">
        <v>399</v>
      </c>
    </row>
    <row r="20" spans="1:16" ht="56.25" x14ac:dyDescent="0.15">
      <c r="A20" s="18">
        <v>65</v>
      </c>
      <c r="B20" s="54" t="s">
        <v>79</v>
      </c>
      <c r="C20" s="19" t="s">
        <v>47</v>
      </c>
      <c r="D20" s="19" t="s">
        <v>48</v>
      </c>
      <c r="E20" s="31">
        <v>0</v>
      </c>
      <c r="F20" s="21" t="s">
        <v>16</v>
      </c>
      <c r="G20" s="32">
        <v>960000</v>
      </c>
      <c r="H20" s="23" t="s">
        <v>83</v>
      </c>
      <c r="I20" s="24" t="s">
        <v>84</v>
      </c>
      <c r="J20" s="54" t="s">
        <v>25</v>
      </c>
      <c r="K20" s="16"/>
      <c r="L20" s="33"/>
      <c r="M20" s="52">
        <v>3</v>
      </c>
      <c r="N20" s="53"/>
      <c r="O20" s="51"/>
      <c r="P20" s="53" t="s">
        <v>399</v>
      </c>
    </row>
    <row r="21" spans="1:16" ht="78.75" x14ac:dyDescent="0.15">
      <c r="A21" s="18">
        <v>68</v>
      </c>
      <c r="B21" s="54" t="s">
        <v>86</v>
      </c>
      <c r="C21" s="19" t="s">
        <v>87</v>
      </c>
      <c r="D21" s="19" t="s">
        <v>88</v>
      </c>
      <c r="E21" s="31">
        <v>0</v>
      </c>
      <c r="F21" s="21" t="s">
        <v>16</v>
      </c>
      <c r="G21" s="32">
        <v>6412000</v>
      </c>
      <c r="H21" s="23" t="s">
        <v>89</v>
      </c>
      <c r="I21" s="24" t="s">
        <v>90</v>
      </c>
      <c r="J21" s="54" t="s">
        <v>25</v>
      </c>
      <c r="K21" s="16"/>
      <c r="L21" s="33"/>
      <c r="M21" s="52">
        <v>3</v>
      </c>
      <c r="N21" s="53"/>
      <c r="O21" s="51"/>
      <c r="P21" s="53" t="s">
        <v>399</v>
      </c>
    </row>
    <row r="22" spans="1:16" ht="56.25" x14ac:dyDescent="0.15">
      <c r="A22" s="18">
        <v>69</v>
      </c>
      <c r="B22" s="54" t="s">
        <v>86</v>
      </c>
      <c r="C22" s="19" t="s">
        <v>91</v>
      </c>
      <c r="D22" s="19" t="s">
        <v>92</v>
      </c>
      <c r="E22" s="31">
        <v>0</v>
      </c>
      <c r="F22" s="21" t="s">
        <v>16</v>
      </c>
      <c r="G22" s="32">
        <v>2240000</v>
      </c>
      <c r="H22" s="23" t="s">
        <v>93</v>
      </c>
      <c r="I22" s="24" t="s">
        <v>94</v>
      </c>
      <c r="J22" s="54" t="s">
        <v>25</v>
      </c>
      <c r="K22" s="16"/>
      <c r="L22" s="33"/>
      <c r="M22" s="52">
        <v>3</v>
      </c>
      <c r="N22" s="53"/>
      <c r="O22" s="51"/>
      <c r="P22" s="53" t="s">
        <v>399</v>
      </c>
    </row>
    <row r="23" spans="1:16" ht="67.5" x14ac:dyDescent="0.15">
      <c r="A23" s="18">
        <v>70</v>
      </c>
      <c r="B23" s="54" t="s">
        <v>86</v>
      </c>
      <c r="C23" s="19" t="s">
        <v>95</v>
      </c>
      <c r="D23" s="19" t="s">
        <v>96</v>
      </c>
      <c r="E23" s="31">
        <v>0</v>
      </c>
      <c r="F23" s="21" t="s">
        <v>16</v>
      </c>
      <c r="G23" s="32">
        <v>14457000</v>
      </c>
      <c r="H23" s="23" t="s">
        <v>97</v>
      </c>
      <c r="I23" s="24" t="s">
        <v>98</v>
      </c>
      <c r="J23" s="54" t="s">
        <v>25</v>
      </c>
      <c r="K23" s="16"/>
      <c r="L23" s="33"/>
      <c r="M23" s="52">
        <v>3</v>
      </c>
      <c r="N23" s="53"/>
      <c r="O23" s="51"/>
      <c r="P23" s="53" t="s">
        <v>399</v>
      </c>
    </row>
    <row r="24" spans="1:16" ht="112.5" x14ac:dyDescent="0.15">
      <c r="A24" s="18">
        <v>71</v>
      </c>
      <c r="B24" s="54" t="s">
        <v>99</v>
      </c>
      <c r="C24" s="19" t="s">
        <v>100</v>
      </c>
      <c r="D24" s="19" t="s">
        <v>101</v>
      </c>
      <c r="E24" s="31">
        <v>0</v>
      </c>
      <c r="F24" s="21" t="s">
        <v>16</v>
      </c>
      <c r="G24" s="32">
        <v>17593000</v>
      </c>
      <c r="H24" s="23" t="s">
        <v>53</v>
      </c>
      <c r="I24" s="24" t="s">
        <v>102</v>
      </c>
      <c r="J24" s="54" t="s">
        <v>25</v>
      </c>
      <c r="K24" s="16"/>
      <c r="L24" s="33"/>
      <c r="M24" s="52">
        <v>3</v>
      </c>
      <c r="N24" s="53"/>
      <c r="O24" s="51"/>
      <c r="P24" s="53" t="s">
        <v>399</v>
      </c>
    </row>
    <row r="25" spans="1:16" ht="45" x14ac:dyDescent="0.15">
      <c r="A25" s="18">
        <v>72</v>
      </c>
      <c r="B25" s="54" t="s">
        <v>99</v>
      </c>
      <c r="C25" s="19" t="s">
        <v>103</v>
      </c>
      <c r="D25" s="19" t="s">
        <v>104</v>
      </c>
      <c r="E25" s="31">
        <v>0</v>
      </c>
      <c r="F25" s="21" t="s">
        <v>16</v>
      </c>
      <c r="G25" s="32">
        <v>5038000</v>
      </c>
      <c r="H25" s="23" t="s">
        <v>105</v>
      </c>
      <c r="I25" s="24" t="s">
        <v>106</v>
      </c>
      <c r="J25" s="54" t="s">
        <v>25</v>
      </c>
      <c r="K25" s="16"/>
      <c r="L25" s="33"/>
      <c r="M25" s="52">
        <v>3</v>
      </c>
      <c r="N25" s="53"/>
      <c r="O25" s="51"/>
      <c r="P25" s="53" t="s">
        <v>399</v>
      </c>
    </row>
    <row r="26" spans="1:16" ht="45" x14ac:dyDescent="0.15">
      <c r="A26" s="18">
        <v>73</v>
      </c>
      <c r="B26" s="54" t="s">
        <v>99</v>
      </c>
      <c r="C26" s="19" t="s">
        <v>107</v>
      </c>
      <c r="D26" s="19" t="s">
        <v>108</v>
      </c>
      <c r="E26" s="31">
        <v>0</v>
      </c>
      <c r="F26" s="21" t="s">
        <v>16</v>
      </c>
      <c r="G26" s="32">
        <v>1440000</v>
      </c>
      <c r="H26" s="23" t="s">
        <v>109</v>
      </c>
      <c r="I26" s="24" t="s">
        <v>110</v>
      </c>
      <c r="J26" s="54" t="s">
        <v>25</v>
      </c>
      <c r="K26" s="16"/>
      <c r="L26" s="33"/>
      <c r="M26" s="52">
        <v>3</v>
      </c>
      <c r="N26" s="53"/>
      <c r="O26" s="51"/>
      <c r="P26" s="53" t="s">
        <v>399</v>
      </c>
    </row>
    <row r="27" spans="1:16" ht="56.25" x14ac:dyDescent="0.15">
      <c r="A27" s="18">
        <v>74</v>
      </c>
      <c r="B27" s="54" t="s">
        <v>111</v>
      </c>
      <c r="C27" s="19" t="s">
        <v>112</v>
      </c>
      <c r="D27" s="19" t="s">
        <v>113</v>
      </c>
      <c r="E27" s="31">
        <v>0</v>
      </c>
      <c r="F27" s="21" t="s">
        <v>16</v>
      </c>
      <c r="G27" s="32">
        <v>13575000</v>
      </c>
      <c r="H27" s="23" t="s">
        <v>114</v>
      </c>
      <c r="I27" s="24" t="s">
        <v>115</v>
      </c>
      <c r="J27" s="54" t="s">
        <v>25</v>
      </c>
      <c r="K27" s="16"/>
      <c r="L27" s="33"/>
      <c r="M27" s="52">
        <v>3</v>
      </c>
      <c r="N27" s="53"/>
      <c r="O27" s="51"/>
      <c r="P27" s="53" t="s">
        <v>399</v>
      </c>
    </row>
    <row r="28" spans="1:16" ht="56.25" x14ac:dyDescent="0.15">
      <c r="A28" s="18">
        <v>75</v>
      </c>
      <c r="B28" s="54" t="s">
        <v>111</v>
      </c>
      <c r="C28" s="19" t="s">
        <v>116</v>
      </c>
      <c r="D28" s="19" t="s">
        <v>117</v>
      </c>
      <c r="E28" s="31">
        <v>0</v>
      </c>
      <c r="F28" s="21" t="s">
        <v>16</v>
      </c>
      <c r="G28" s="32">
        <v>4580000</v>
      </c>
      <c r="H28" s="23" t="s">
        <v>118</v>
      </c>
      <c r="I28" s="24" t="s">
        <v>119</v>
      </c>
      <c r="J28" s="54" t="s">
        <v>25</v>
      </c>
      <c r="K28" s="16"/>
      <c r="L28" s="33"/>
      <c r="M28" s="52">
        <v>3</v>
      </c>
      <c r="N28" s="53"/>
      <c r="O28" s="51"/>
      <c r="P28" s="53" t="s">
        <v>399</v>
      </c>
    </row>
    <row r="29" spans="1:16" ht="45" x14ac:dyDescent="0.15">
      <c r="A29" s="18">
        <v>76</v>
      </c>
      <c r="B29" s="54" t="s">
        <v>111</v>
      </c>
      <c r="C29" s="19" t="s">
        <v>120</v>
      </c>
      <c r="D29" s="19" t="s">
        <v>121</v>
      </c>
      <c r="E29" s="31">
        <v>0</v>
      </c>
      <c r="F29" s="21" t="s">
        <v>16</v>
      </c>
      <c r="G29" s="32">
        <v>480000</v>
      </c>
      <c r="H29" s="23" t="s">
        <v>122</v>
      </c>
      <c r="I29" s="24" t="s">
        <v>123</v>
      </c>
      <c r="J29" s="54" t="s">
        <v>25</v>
      </c>
      <c r="K29" s="16"/>
      <c r="L29" s="33"/>
      <c r="M29" s="52">
        <v>3</v>
      </c>
      <c r="N29" s="53"/>
      <c r="O29" s="51"/>
      <c r="P29" s="53" t="s">
        <v>399</v>
      </c>
    </row>
    <row r="30" spans="1:16" ht="67.5" x14ac:dyDescent="0.15">
      <c r="A30" s="18">
        <v>80</v>
      </c>
      <c r="B30" s="54" t="s">
        <v>124</v>
      </c>
      <c r="C30" s="19" t="s">
        <v>125</v>
      </c>
      <c r="D30" s="19" t="s">
        <v>48</v>
      </c>
      <c r="E30" s="31">
        <v>0</v>
      </c>
      <c r="F30" s="21" t="s">
        <v>16</v>
      </c>
      <c r="G30" s="32">
        <v>640000</v>
      </c>
      <c r="H30" s="23" t="s">
        <v>126</v>
      </c>
      <c r="I30" s="24" t="s">
        <v>127</v>
      </c>
      <c r="J30" s="54" t="s">
        <v>25</v>
      </c>
      <c r="K30" s="16"/>
      <c r="L30" s="33"/>
      <c r="M30" s="52">
        <v>3</v>
      </c>
      <c r="N30" s="53"/>
      <c r="O30" s="51"/>
      <c r="P30" s="53" t="s">
        <v>399</v>
      </c>
    </row>
    <row r="31" spans="1:16" ht="67.5" x14ac:dyDescent="0.15">
      <c r="A31" s="18">
        <v>81</v>
      </c>
      <c r="B31" s="54" t="s">
        <v>124</v>
      </c>
      <c r="C31" s="19" t="s">
        <v>75</v>
      </c>
      <c r="D31" s="19" t="s">
        <v>128</v>
      </c>
      <c r="E31" s="31">
        <v>0</v>
      </c>
      <c r="F31" s="21" t="s">
        <v>16</v>
      </c>
      <c r="G31" s="32">
        <v>10324000</v>
      </c>
      <c r="H31" s="23" t="s">
        <v>53</v>
      </c>
      <c r="I31" s="24" t="s">
        <v>129</v>
      </c>
      <c r="J31" s="54" t="s">
        <v>25</v>
      </c>
      <c r="K31" s="16"/>
      <c r="L31" s="33"/>
      <c r="M31" s="52">
        <v>3</v>
      </c>
      <c r="N31" s="53"/>
      <c r="O31" s="51"/>
      <c r="P31" s="53" t="s">
        <v>399</v>
      </c>
    </row>
    <row r="32" spans="1:16" ht="56.25" x14ac:dyDescent="0.15">
      <c r="A32" s="18">
        <v>82</v>
      </c>
      <c r="B32" s="54" t="s">
        <v>124</v>
      </c>
      <c r="C32" s="19" t="s">
        <v>42</v>
      </c>
      <c r="D32" s="19" t="s">
        <v>130</v>
      </c>
      <c r="E32" s="31">
        <v>0</v>
      </c>
      <c r="F32" s="21" t="s">
        <v>16</v>
      </c>
      <c r="G32" s="32">
        <v>4122000</v>
      </c>
      <c r="H32" s="23" t="s">
        <v>131</v>
      </c>
      <c r="I32" s="24" t="s">
        <v>132</v>
      </c>
      <c r="J32" s="54" t="s">
        <v>25</v>
      </c>
      <c r="K32" s="16"/>
      <c r="L32" s="33"/>
      <c r="M32" s="52">
        <v>3</v>
      </c>
      <c r="N32" s="53"/>
      <c r="O32" s="51"/>
      <c r="P32" s="53" t="s">
        <v>399</v>
      </c>
    </row>
    <row r="33" spans="1:16" ht="45" x14ac:dyDescent="0.15">
      <c r="A33" s="18">
        <v>83</v>
      </c>
      <c r="B33" s="39" t="s">
        <v>133</v>
      </c>
      <c r="C33" s="40" t="s">
        <v>112</v>
      </c>
      <c r="D33" s="40" t="s">
        <v>134</v>
      </c>
      <c r="E33" s="42">
        <v>0</v>
      </c>
      <c r="F33" s="43" t="s">
        <v>16</v>
      </c>
      <c r="G33" s="44">
        <v>10708000</v>
      </c>
      <c r="H33" s="23" t="s">
        <v>135</v>
      </c>
      <c r="I33" s="24" t="s">
        <v>136</v>
      </c>
      <c r="J33" s="54" t="s">
        <v>25</v>
      </c>
      <c r="K33" s="16"/>
      <c r="L33" s="33"/>
      <c r="M33" s="52">
        <v>3</v>
      </c>
      <c r="N33" s="53"/>
      <c r="O33" s="51"/>
      <c r="P33" s="53" t="s">
        <v>399</v>
      </c>
    </row>
    <row r="34" spans="1:16" ht="56.25" x14ac:dyDescent="0.15">
      <c r="A34" s="18">
        <v>84</v>
      </c>
      <c r="B34" s="39" t="s">
        <v>133</v>
      </c>
      <c r="C34" s="19" t="s">
        <v>137</v>
      </c>
      <c r="D34" s="45" t="s">
        <v>117</v>
      </c>
      <c r="E34" s="20">
        <v>0</v>
      </c>
      <c r="F34" s="43" t="s">
        <v>16</v>
      </c>
      <c r="G34" s="22">
        <v>4580000</v>
      </c>
      <c r="H34" s="23" t="s">
        <v>81</v>
      </c>
      <c r="I34" s="24" t="s">
        <v>138</v>
      </c>
      <c r="J34" s="54" t="s">
        <v>25</v>
      </c>
      <c r="K34" s="16"/>
      <c r="L34" s="33"/>
      <c r="M34" s="52">
        <v>3</v>
      </c>
      <c r="N34" s="53"/>
      <c r="O34" s="51"/>
      <c r="P34" s="53" t="s">
        <v>399</v>
      </c>
    </row>
    <row r="35" spans="1:16" ht="56.25" x14ac:dyDescent="0.15">
      <c r="A35" s="18">
        <v>85</v>
      </c>
      <c r="B35" s="39" t="s">
        <v>133</v>
      </c>
      <c r="C35" s="19" t="s">
        <v>139</v>
      </c>
      <c r="D35" s="19" t="s">
        <v>48</v>
      </c>
      <c r="E35" s="20">
        <v>0</v>
      </c>
      <c r="F35" s="43" t="s">
        <v>16</v>
      </c>
      <c r="G35" s="22">
        <v>1440000</v>
      </c>
      <c r="H35" s="23" t="s">
        <v>140</v>
      </c>
      <c r="I35" s="24" t="s">
        <v>141</v>
      </c>
      <c r="J35" s="54" t="s">
        <v>25</v>
      </c>
      <c r="K35" s="16"/>
      <c r="L35" s="33"/>
      <c r="M35" s="52">
        <v>3</v>
      </c>
      <c r="N35" s="53"/>
      <c r="O35" s="51"/>
      <c r="P35" s="53" t="s">
        <v>399</v>
      </c>
    </row>
    <row r="36" spans="1:16" ht="67.5" x14ac:dyDescent="0.15">
      <c r="A36" s="18">
        <v>87</v>
      </c>
      <c r="B36" s="39" t="s">
        <v>142</v>
      </c>
      <c r="C36" s="40" t="s">
        <v>112</v>
      </c>
      <c r="D36" s="40" t="s">
        <v>143</v>
      </c>
      <c r="E36" s="42">
        <v>0</v>
      </c>
      <c r="F36" s="43" t="s">
        <v>16</v>
      </c>
      <c r="G36" s="46">
        <v>15791000</v>
      </c>
      <c r="H36" s="23" t="s">
        <v>144</v>
      </c>
      <c r="I36" s="24" t="s">
        <v>145</v>
      </c>
      <c r="J36" s="54" t="s">
        <v>25</v>
      </c>
      <c r="K36" s="16"/>
      <c r="L36" s="33"/>
      <c r="M36" s="52">
        <v>3</v>
      </c>
      <c r="N36" s="53"/>
      <c r="O36" s="51"/>
      <c r="P36" s="53" t="s">
        <v>399</v>
      </c>
    </row>
    <row r="37" spans="1:16" ht="67.5" x14ac:dyDescent="0.15">
      <c r="A37" s="18">
        <v>88</v>
      </c>
      <c r="B37" s="39" t="s">
        <v>142</v>
      </c>
      <c r="C37" s="19" t="s">
        <v>116</v>
      </c>
      <c r="D37" s="19" t="s">
        <v>117</v>
      </c>
      <c r="E37" s="20">
        <v>0</v>
      </c>
      <c r="F37" s="43" t="s">
        <v>16</v>
      </c>
      <c r="G37" s="22">
        <v>6412000</v>
      </c>
      <c r="H37" s="23" t="s">
        <v>146</v>
      </c>
      <c r="I37" s="24" t="s">
        <v>147</v>
      </c>
      <c r="J37" s="54" t="s">
        <v>25</v>
      </c>
      <c r="K37" s="16"/>
      <c r="L37" s="33"/>
      <c r="M37" s="52">
        <v>3</v>
      </c>
      <c r="N37" s="53"/>
      <c r="O37" s="51"/>
      <c r="P37" s="53" t="s">
        <v>399</v>
      </c>
    </row>
    <row r="38" spans="1:16" ht="45" x14ac:dyDescent="0.15">
      <c r="A38" s="18">
        <v>89</v>
      </c>
      <c r="B38" s="39" t="s">
        <v>142</v>
      </c>
      <c r="C38" s="19" t="s">
        <v>148</v>
      </c>
      <c r="D38" s="19" t="s">
        <v>149</v>
      </c>
      <c r="E38" s="20">
        <v>0</v>
      </c>
      <c r="F38" s="43" t="s">
        <v>16</v>
      </c>
      <c r="G38" s="22">
        <v>160000</v>
      </c>
      <c r="H38" s="23" t="s">
        <v>150</v>
      </c>
      <c r="I38" s="24" t="s">
        <v>151</v>
      </c>
      <c r="J38" s="54" t="s">
        <v>25</v>
      </c>
      <c r="K38" s="16"/>
      <c r="L38" s="33"/>
      <c r="M38" s="52">
        <v>3</v>
      </c>
      <c r="N38" s="53"/>
      <c r="O38" s="51"/>
      <c r="P38" s="53" t="s">
        <v>399</v>
      </c>
    </row>
    <row r="39" spans="1:16" ht="67.5" x14ac:dyDescent="0.15">
      <c r="A39" s="18">
        <v>90</v>
      </c>
      <c r="B39" s="39" t="s">
        <v>152</v>
      </c>
      <c r="C39" s="40" t="s">
        <v>38</v>
      </c>
      <c r="D39" s="19" t="s">
        <v>153</v>
      </c>
      <c r="E39" s="20">
        <v>0</v>
      </c>
      <c r="F39" s="43" t="s">
        <v>16</v>
      </c>
      <c r="G39" s="20">
        <v>23596000</v>
      </c>
      <c r="H39" s="23" t="s">
        <v>144</v>
      </c>
      <c r="I39" s="24" t="s">
        <v>154</v>
      </c>
      <c r="J39" s="54" t="s">
        <v>25</v>
      </c>
      <c r="K39" s="16"/>
      <c r="L39" s="33"/>
      <c r="M39" s="52">
        <v>3</v>
      </c>
      <c r="N39" s="53"/>
      <c r="O39" s="51"/>
      <c r="P39" s="53" t="s">
        <v>399</v>
      </c>
    </row>
    <row r="40" spans="1:16" ht="67.5" x14ac:dyDescent="0.15">
      <c r="A40" s="18">
        <v>91</v>
      </c>
      <c r="B40" s="39" t="s">
        <v>152</v>
      </c>
      <c r="C40" s="19" t="s">
        <v>42</v>
      </c>
      <c r="D40" s="40" t="s">
        <v>155</v>
      </c>
      <c r="E40" s="42">
        <v>0</v>
      </c>
      <c r="F40" s="43" t="s">
        <v>16</v>
      </c>
      <c r="G40" s="42">
        <v>8244000</v>
      </c>
      <c r="H40" s="23" t="s">
        <v>146</v>
      </c>
      <c r="I40" s="24" t="s">
        <v>156</v>
      </c>
      <c r="J40" s="54" t="s">
        <v>25</v>
      </c>
      <c r="K40" s="16"/>
      <c r="L40" s="33"/>
      <c r="M40" s="52">
        <v>3</v>
      </c>
      <c r="N40" s="53"/>
      <c r="O40" s="51"/>
      <c r="P40" s="53" t="s">
        <v>399</v>
      </c>
    </row>
    <row r="41" spans="1:16" ht="45" x14ac:dyDescent="0.15">
      <c r="A41" s="18">
        <v>92</v>
      </c>
      <c r="B41" s="39" t="s">
        <v>152</v>
      </c>
      <c r="C41" s="19" t="s">
        <v>47</v>
      </c>
      <c r="D41" s="19" t="s">
        <v>157</v>
      </c>
      <c r="E41" s="20">
        <v>0</v>
      </c>
      <c r="F41" s="43" t="s">
        <v>16</v>
      </c>
      <c r="G41" s="20">
        <v>320000</v>
      </c>
      <c r="H41" s="23" t="s">
        <v>150</v>
      </c>
      <c r="I41" s="24" t="s">
        <v>158</v>
      </c>
      <c r="J41" s="54" t="s">
        <v>25</v>
      </c>
      <c r="K41" s="16"/>
      <c r="L41" s="33"/>
      <c r="M41" s="52">
        <v>3</v>
      </c>
      <c r="N41" s="53"/>
      <c r="O41" s="51"/>
      <c r="P41" s="53" t="s">
        <v>399</v>
      </c>
    </row>
    <row r="42" spans="1:16" ht="33.75" x14ac:dyDescent="0.15">
      <c r="A42" s="18">
        <v>93</v>
      </c>
      <c r="B42" s="54" t="s">
        <v>159</v>
      </c>
      <c r="C42" s="19" t="s">
        <v>112</v>
      </c>
      <c r="D42" s="19" t="s">
        <v>160</v>
      </c>
      <c r="E42" s="31">
        <v>0</v>
      </c>
      <c r="F42" s="21" t="s">
        <v>16</v>
      </c>
      <c r="G42" s="32">
        <v>22911000</v>
      </c>
      <c r="H42" s="23" t="s">
        <v>161</v>
      </c>
      <c r="I42" s="24" t="s">
        <v>162</v>
      </c>
      <c r="J42" s="54" t="s">
        <v>25</v>
      </c>
      <c r="K42" s="16"/>
      <c r="L42" s="33"/>
      <c r="M42" s="52">
        <v>3</v>
      </c>
      <c r="N42" s="53"/>
      <c r="O42" s="51"/>
      <c r="P42" s="53" t="s">
        <v>399</v>
      </c>
    </row>
    <row r="43" spans="1:16" ht="33.75" x14ac:dyDescent="0.15">
      <c r="A43" s="18">
        <v>94</v>
      </c>
      <c r="B43" s="54" t="s">
        <v>159</v>
      </c>
      <c r="C43" s="19" t="s">
        <v>137</v>
      </c>
      <c r="D43" s="19" t="s">
        <v>163</v>
      </c>
      <c r="E43" s="31">
        <v>0</v>
      </c>
      <c r="F43" s="21" t="s">
        <v>16</v>
      </c>
      <c r="G43" s="32">
        <v>7786000</v>
      </c>
      <c r="H43" s="23" t="s">
        <v>164</v>
      </c>
      <c r="I43" s="24" t="s">
        <v>165</v>
      </c>
      <c r="J43" s="54" t="s">
        <v>25</v>
      </c>
      <c r="K43" s="16"/>
      <c r="L43" s="33"/>
      <c r="M43" s="52">
        <v>3</v>
      </c>
      <c r="N43" s="53"/>
      <c r="O43" s="51"/>
      <c r="P43" s="53" t="s">
        <v>399</v>
      </c>
    </row>
    <row r="44" spans="1:16" ht="45" x14ac:dyDescent="0.15">
      <c r="A44" s="18">
        <v>95</v>
      </c>
      <c r="B44" s="54" t="s">
        <v>159</v>
      </c>
      <c r="C44" s="19" t="s">
        <v>166</v>
      </c>
      <c r="D44" s="19" t="s">
        <v>167</v>
      </c>
      <c r="E44" s="31">
        <v>0</v>
      </c>
      <c r="F44" s="21" t="s">
        <v>16</v>
      </c>
      <c r="G44" s="32">
        <v>5700000</v>
      </c>
      <c r="H44" s="23" t="s">
        <v>168</v>
      </c>
      <c r="I44" s="24" t="s">
        <v>169</v>
      </c>
      <c r="J44" s="54" t="s">
        <v>25</v>
      </c>
      <c r="K44" s="16"/>
      <c r="L44" s="33"/>
      <c r="M44" s="52">
        <v>3</v>
      </c>
      <c r="N44" s="53"/>
      <c r="O44" s="51"/>
      <c r="P44" s="53" t="s">
        <v>399</v>
      </c>
    </row>
    <row r="45" spans="1:16" ht="56.25" x14ac:dyDescent="0.15">
      <c r="A45" s="18">
        <v>97</v>
      </c>
      <c r="B45" s="54" t="s">
        <v>170</v>
      </c>
      <c r="C45" s="19" t="s">
        <v>47</v>
      </c>
      <c r="D45" s="19" t="s">
        <v>171</v>
      </c>
      <c r="E45" s="31">
        <v>0</v>
      </c>
      <c r="F45" s="21" t="s">
        <v>16</v>
      </c>
      <c r="G45" s="32">
        <v>480000</v>
      </c>
      <c r="H45" s="23" t="s">
        <v>172</v>
      </c>
      <c r="I45" s="24" t="s">
        <v>173</v>
      </c>
      <c r="J45" s="54" t="s">
        <v>25</v>
      </c>
      <c r="K45" s="16"/>
      <c r="L45" s="33"/>
      <c r="M45" s="52">
        <v>3</v>
      </c>
      <c r="N45" s="53"/>
      <c r="O45" s="51"/>
      <c r="P45" s="53" t="s">
        <v>399</v>
      </c>
    </row>
    <row r="46" spans="1:16" ht="56.25" x14ac:dyDescent="0.15">
      <c r="A46" s="18">
        <v>98</v>
      </c>
      <c r="B46" s="54" t="s">
        <v>170</v>
      </c>
      <c r="C46" s="19" t="s">
        <v>42</v>
      </c>
      <c r="D46" s="19" t="s">
        <v>174</v>
      </c>
      <c r="E46" s="31">
        <v>0</v>
      </c>
      <c r="F46" s="21" t="s">
        <v>16</v>
      </c>
      <c r="G46" s="32">
        <v>5038000</v>
      </c>
      <c r="H46" s="23" t="s">
        <v>175</v>
      </c>
      <c r="I46" s="24" t="s">
        <v>176</v>
      </c>
      <c r="J46" s="54" t="s">
        <v>25</v>
      </c>
      <c r="K46" s="16"/>
      <c r="L46" s="33"/>
      <c r="M46" s="52">
        <v>3</v>
      </c>
      <c r="N46" s="53"/>
      <c r="O46" s="51"/>
      <c r="P46" s="53" t="s">
        <v>399</v>
      </c>
    </row>
    <row r="47" spans="1:16" ht="67.5" x14ac:dyDescent="0.15">
      <c r="A47" s="18">
        <v>99</v>
      </c>
      <c r="B47" s="54" t="s">
        <v>170</v>
      </c>
      <c r="C47" s="19" t="s">
        <v>38</v>
      </c>
      <c r="D47" s="19" t="s">
        <v>177</v>
      </c>
      <c r="E47" s="31">
        <v>0</v>
      </c>
      <c r="F47" s="21" t="s">
        <v>16</v>
      </c>
      <c r="G47" s="32">
        <v>16140000</v>
      </c>
      <c r="H47" s="23" t="s">
        <v>178</v>
      </c>
      <c r="I47" s="24" t="s">
        <v>129</v>
      </c>
      <c r="J47" s="54" t="s">
        <v>25</v>
      </c>
      <c r="K47" s="16"/>
      <c r="L47" s="33"/>
      <c r="M47" s="52">
        <v>3</v>
      </c>
      <c r="N47" s="53"/>
      <c r="O47" s="51"/>
      <c r="P47" s="53" t="s">
        <v>399</v>
      </c>
    </row>
    <row r="48" spans="1:16" ht="45" x14ac:dyDescent="0.15">
      <c r="A48" s="18">
        <v>101</v>
      </c>
      <c r="B48" s="54" t="s">
        <v>179</v>
      </c>
      <c r="C48" s="19" t="s">
        <v>112</v>
      </c>
      <c r="D48" s="19" t="s">
        <v>180</v>
      </c>
      <c r="E48" s="31">
        <v>0</v>
      </c>
      <c r="F48" s="21" t="s">
        <v>16</v>
      </c>
      <c r="G48" s="32">
        <v>23508000</v>
      </c>
      <c r="H48" s="23" t="s">
        <v>80</v>
      </c>
      <c r="I48" s="24" t="s">
        <v>181</v>
      </c>
      <c r="J48" s="54" t="s">
        <v>25</v>
      </c>
      <c r="K48" s="16"/>
      <c r="L48" s="33"/>
      <c r="M48" s="52">
        <v>3</v>
      </c>
      <c r="N48" s="53"/>
      <c r="O48" s="51"/>
      <c r="P48" s="53" t="s">
        <v>399</v>
      </c>
    </row>
    <row r="49" spans="1:16" ht="56.25" x14ac:dyDescent="0.15">
      <c r="A49" s="18">
        <v>102</v>
      </c>
      <c r="B49" s="54" t="s">
        <v>179</v>
      </c>
      <c r="C49" s="19" t="s">
        <v>116</v>
      </c>
      <c r="D49" s="19" t="s">
        <v>182</v>
      </c>
      <c r="E49" s="31">
        <v>0</v>
      </c>
      <c r="F49" s="21" t="s">
        <v>16</v>
      </c>
      <c r="G49" s="32">
        <v>8702000</v>
      </c>
      <c r="H49" s="23" t="s">
        <v>183</v>
      </c>
      <c r="I49" s="24" t="s">
        <v>184</v>
      </c>
      <c r="J49" s="54" t="s">
        <v>25</v>
      </c>
      <c r="K49" s="16"/>
      <c r="L49" s="33"/>
      <c r="M49" s="52">
        <v>3</v>
      </c>
      <c r="N49" s="53"/>
      <c r="O49" s="51"/>
      <c r="P49" s="53" t="s">
        <v>399</v>
      </c>
    </row>
    <row r="50" spans="1:16" ht="45" x14ac:dyDescent="0.15">
      <c r="A50" s="18">
        <v>103</v>
      </c>
      <c r="B50" s="54" t="s">
        <v>179</v>
      </c>
      <c r="C50" s="19" t="s">
        <v>148</v>
      </c>
      <c r="D50" s="19" t="s">
        <v>48</v>
      </c>
      <c r="E50" s="31">
        <v>0</v>
      </c>
      <c r="F50" s="21" t="s">
        <v>16</v>
      </c>
      <c r="G50" s="32">
        <v>480000</v>
      </c>
      <c r="H50" s="23" t="s">
        <v>185</v>
      </c>
      <c r="I50" s="24" t="s">
        <v>186</v>
      </c>
      <c r="J50" s="54" t="s">
        <v>25</v>
      </c>
      <c r="K50" s="16"/>
      <c r="L50" s="33"/>
      <c r="M50" s="52">
        <v>3</v>
      </c>
      <c r="N50" s="53"/>
      <c r="O50" s="51"/>
      <c r="P50" s="53" t="s">
        <v>399</v>
      </c>
    </row>
    <row r="51" spans="1:16" ht="67.5" x14ac:dyDescent="0.15">
      <c r="A51" s="18">
        <v>104</v>
      </c>
      <c r="B51" s="54" t="s">
        <v>187</v>
      </c>
      <c r="C51" s="19" t="s">
        <v>188</v>
      </c>
      <c r="D51" s="19" t="s">
        <v>189</v>
      </c>
      <c r="E51" s="31">
        <v>0</v>
      </c>
      <c r="F51" s="21" t="s">
        <v>16</v>
      </c>
      <c r="G51" s="32">
        <v>15390000</v>
      </c>
      <c r="H51" s="23" t="s">
        <v>190</v>
      </c>
      <c r="I51" s="24" t="s">
        <v>191</v>
      </c>
      <c r="J51" s="54">
        <v>23</v>
      </c>
      <c r="K51" s="16"/>
      <c r="L51" s="33"/>
      <c r="M51" s="52">
        <v>3</v>
      </c>
      <c r="N51" s="53"/>
      <c r="O51" s="51"/>
      <c r="P51" s="53" t="s">
        <v>399</v>
      </c>
    </row>
    <row r="52" spans="1:16" ht="112.5" x14ac:dyDescent="0.15">
      <c r="A52" s="18">
        <v>105</v>
      </c>
      <c r="B52" s="54" t="s">
        <v>187</v>
      </c>
      <c r="C52" s="19" t="s">
        <v>192</v>
      </c>
      <c r="D52" s="19" t="s">
        <v>193</v>
      </c>
      <c r="E52" s="31">
        <v>0</v>
      </c>
      <c r="F52" s="21" t="s">
        <v>16</v>
      </c>
      <c r="G52" s="32">
        <v>4580000</v>
      </c>
      <c r="H52" s="23" t="s">
        <v>131</v>
      </c>
      <c r="I52" s="24" t="s">
        <v>194</v>
      </c>
      <c r="J52" s="54">
        <v>23</v>
      </c>
      <c r="K52" s="16"/>
      <c r="L52" s="33"/>
      <c r="M52" s="52">
        <v>3</v>
      </c>
      <c r="N52" s="53"/>
      <c r="O52" s="51"/>
      <c r="P52" s="53" t="s">
        <v>399</v>
      </c>
    </row>
    <row r="53" spans="1:16" ht="78.75" x14ac:dyDescent="0.15">
      <c r="A53" s="18">
        <v>106</v>
      </c>
      <c r="B53" s="54" t="s">
        <v>187</v>
      </c>
      <c r="C53" s="19" t="s">
        <v>195</v>
      </c>
      <c r="D53" s="19" t="s">
        <v>196</v>
      </c>
      <c r="E53" s="31">
        <v>0</v>
      </c>
      <c r="F53" s="21" t="s">
        <v>16</v>
      </c>
      <c r="G53" s="32">
        <v>480000</v>
      </c>
      <c r="H53" s="23" t="s">
        <v>197</v>
      </c>
      <c r="I53" s="24" t="s">
        <v>198</v>
      </c>
      <c r="J53" s="54">
        <v>23</v>
      </c>
      <c r="K53" s="16"/>
      <c r="L53" s="33"/>
      <c r="M53" s="52">
        <v>3</v>
      </c>
      <c r="N53" s="53"/>
      <c r="O53" s="51"/>
      <c r="P53" s="53" t="s">
        <v>399</v>
      </c>
    </row>
    <row r="54" spans="1:16" ht="45" x14ac:dyDescent="0.15">
      <c r="A54" s="18">
        <v>107</v>
      </c>
      <c r="B54" s="54" t="s">
        <v>199</v>
      </c>
      <c r="C54" s="19" t="s">
        <v>75</v>
      </c>
      <c r="D54" s="19" t="s">
        <v>200</v>
      </c>
      <c r="E54" s="31">
        <v>0</v>
      </c>
      <c r="F54" s="21" t="s">
        <v>16</v>
      </c>
      <c r="G54" s="32">
        <v>24661000</v>
      </c>
      <c r="H54" s="23" t="s">
        <v>80</v>
      </c>
      <c r="I54" s="24" t="s">
        <v>181</v>
      </c>
      <c r="J54" s="54">
        <v>23</v>
      </c>
      <c r="K54" s="16"/>
      <c r="L54" s="33"/>
      <c r="M54" s="52">
        <v>3</v>
      </c>
      <c r="N54" s="53"/>
      <c r="O54" s="51"/>
      <c r="P54" s="53" t="s">
        <v>399</v>
      </c>
    </row>
    <row r="55" spans="1:16" ht="56.25" x14ac:dyDescent="0.15">
      <c r="A55" s="18">
        <v>108</v>
      </c>
      <c r="B55" s="54" t="s">
        <v>199</v>
      </c>
      <c r="C55" s="19" t="s">
        <v>42</v>
      </c>
      <c r="D55" s="19" t="s">
        <v>201</v>
      </c>
      <c r="E55" s="31">
        <v>0</v>
      </c>
      <c r="F55" s="21" t="s">
        <v>16</v>
      </c>
      <c r="G55" s="32">
        <v>7328000</v>
      </c>
      <c r="H55" s="23" t="s">
        <v>81</v>
      </c>
      <c r="I55" s="24" t="s">
        <v>184</v>
      </c>
      <c r="J55" s="54">
        <v>23</v>
      </c>
      <c r="K55" s="16" t="s">
        <v>17</v>
      </c>
      <c r="L55" s="33"/>
      <c r="M55" s="52">
        <v>3</v>
      </c>
      <c r="N55" s="53"/>
      <c r="O55" s="51"/>
      <c r="P55" s="53" t="s">
        <v>399</v>
      </c>
    </row>
    <row r="56" spans="1:16" ht="56.25" x14ac:dyDescent="0.15">
      <c r="A56" s="18">
        <v>109</v>
      </c>
      <c r="B56" s="54" t="s">
        <v>199</v>
      </c>
      <c r="C56" s="19" t="s">
        <v>47</v>
      </c>
      <c r="D56" s="19" t="s">
        <v>202</v>
      </c>
      <c r="E56" s="31">
        <v>0</v>
      </c>
      <c r="F56" s="21" t="s">
        <v>16</v>
      </c>
      <c r="G56" s="32">
        <v>320000</v>
      </c>
      <c r="H56" s="23" t="s">
        <v>203</v>
      </c>
      <c r="I56" s="24" t="s">
        <v>204</v>
      </c>
      <c r="J56" s="54">
        <v>23</v>
      </c>
      <c r="K56" s="16"/>
      <c r="L56" s="33"/>
      <c r="M56" s="52">
        <v>3</v>
      </c>
      <c r="N56" s="53"/>
      <c r="O56" s="51"/>
      <c r="P56" s="53" t="s">
        <v>399</v>
      </c>
    </row>
    <row r="57" spans="1:16" ht="45" x14ac:dyDescent="0.15">
      <c r="A57" s="18">
        <v>110</v>
      </c>
      <c r="B57" s="54" t="s">
        <v>205</v>
      </c>
      <c r="C57" s="19" t="s">
        <v>38</v>
      </c>
      <c r="D57" s="19" t="s">
        <v>39</v>
      </c>
      <c r="E57" s="31">
        <v>0</v>
      </c>
      <c r="F57" s="21" t="s">
        <v>16</v>
      </c>
      <c r="G57" s="32">
        <v>17365000</v>
      </c>
      <c r="H57" s="23" t="s">
        <v>206</v>
      </c>
      <c r="I57" s="24" t="s">
        <v>181</v>
      </c>
      <c r="J57" s="54" t="s">
        <v>25</v>
      </c>
      <c r="K57" s="16"/>
      <c r="L57" s="33"/>
      <c r="M57" s="52">
        <v>3</v>
      </c>
      <c r="N57" s="53"/>
      <c r="O57" s="51"/>
      <c r="P57" s="53" t="s">
        <v>399</v>
      </c>
    </row>
    <row r="58" spans="1:16" ht="56.25" x14ac:dyDescent="0.15">
      <c r="A58" s="18">
        <v>111</v>
      </c>
      <c r="B58" s="54" t="s">
        <v>205</v>
      </c>
      <c r="C58" s="19" t="s">
        <v>42</v>
      </c>
      <c r="D58" s="19" t="s">
        <v>76</v>
      </c>
      <c r="E58" s="31">
        <v>0</v>
      </c>
      <c r="F58" s="21" t="s">
        <v>16</v>
      </c>
      <c r="G58" s="32">
        <v>5496000</v>
      </c>
      <c r="H58" s="23" t="s">
        <v>207</v>
      </c>
      <c r="I58" s="24" t="s">
        <v>184</v>
      </c>
      <c r="J58" s="54" t="s">
        <v>25</v>
      </c>
      <c r="K58" s="16" t="s">
        <v>17</v>
      </c>
      <c r="L58" s="33"/>
      <c r="M58" s="52">
        <v>3</v>
      </c>
      <c r="N58" s="53"/>
      <c r="O58" s="51"/>
      <c r="P58" s="53" t="s">
        <v>399</v>
      </c>
    </row>
    <row r="59" spans="1:16" ht="56.25" x14ac:dyDescent="0.15">
      <c r="A59" s="18">
        <v>112</v>
      </c>
      <c r="B59" s="54" t="s">
        <v>205</v>
      </c>
      <c r="C59" s="19" t="s">
        <v>47</v>
      </c>
      <c r="D59" s="19" t="s">
        <v>48</v>
      </c>
      <c r="E59" s="31">
        <v>0</v>
      </c>
      <c r="F59" s="21" t="s">
        <v>16</v>
      </c>
      <c r="G59" s="32">
        <v>1920000</v>
      </c>
      <c r="H59" s="23" t="s">
        <v>140</v>
      </c>
      <c r="I59" s="24" t="s">
        <v>186</v>
      </c>
      <c r="J59" s="54" t="s">
        <v>25</v>
      </c>
      <c r="K59" s="16"/>
      <c r="L59" s="33"/>
      <c r="M59" s="52">
        <v>3</v>
      </c>
      <c r="N59" s="53"/>
      <c r="O59" s="51"/>
      <c r="P59" s="53" t="s">
        <v>399</v>
      </c>
    </row>
    <row r="60" spans="1:16" ht="45" x14ac:dyDescent="0.15">
      <c r="A60" s="18">
        <v>113</v>
      </c>
      <c r="B60" s="54" t="s">
        <v>208</v>
      </c>
      <c r="C60" s="19" t="s">
        <v>38</v>
      </c>
      <c r="D60" s="19" t="s">
        <v>39</v>
      </c>
      <c r="E60" s="31">
        <v>0</v>
      </c>
      <c r="F60" s="21" t="s">
        <v>16</v>
      </c>
      <c r="G60" s="32">
        <v>16478000</v>
      </c>
      <c r="H60" s="23" t="s">
        <v>206</v>
      </c>
      <c r="I60" s="24" t="s">
        <v>181</v>
      </c>
      <c r="J60" s="54" t="s">
        <v>25</v>
      </c>
      <c r="K60" s="16"/>
      <c r="L60" s="33"/>
      <c r="M60" s="52">
        <v>3</v>
      </c>
      <c r="N60" s="53"/>
      <c r="O60" s="51"/>
      <c r="P60" s="53" t="s">
        <v>399</v>
      </c>
    </row>
    <row r="61" spans="1:16" ht="56.25" x14ac:dyDescent="0.15">
      <c r="A61" s="18">
        <v>114</v>
      </c>
      <c r="B61" s="54" t="s">
        <v>208</v>
      </c>
      <c r="C61" s="19" t="s">
        <v>42</v>
      </c>
      <c r="D61" s="19" t="s">
        <v>209</v>
      </c>
      <c r="E61" s="31">
        <v>0</v>
      </c>
      <c r="F61" s="21" t="s">
        <v>16</v>
      </c>
      <c r="G61" s="32">
        <v>4580000</v>
      </c>
      <c r="H61" s="23" t="s">
        <v>207</v>
      </c>
      <c r="I61" s="24" t="s">
        <v>184</v>
      </c>
      <c r="J61" s="54" t="s">
        <v>25</v>
      </c>
      <c r="K61" s="16"/>
      <c r="L61" s="33"/>
      <c r="M61" s="52">
        <v>3</v>
      </c>
      <c r="N61" s="53"/>
      <c r="O61" s="51"/>
      <c r="P61" s="53" t="s">
        <v>399</v>
      </c>
    </row>
    <row r="62" spans="1:16" ht="56.25" x14ac:dyDescent="0.15">
      <c r="A62" s="18">
        <v>115</v>
      </c>
      <c r="B62" s="54" t="s">
        <v>210</v>
      </c>
      <c r="C62" s="19" t="s">
        <v>47</v>
      </c>
      <c r="D62" s="19" t="s">
        <v>48</v>
      </c>
      <c r="E62" s="31">
        <v>0</v>
      </c>
      <c r="F62" s="21" t="s">
        <v>16</v>
      </c>
      <c r="G62" s="32">
        <v>160000</v>
      </c>
      <c r="H62" s="23" t="s">
        <v>140</v>
      </c>
      <c r="I62" s="24" t="s">
        <v>186</v>
      </c>
      <c r="J62" s="54" t="s">
        <v>25</v>
      </c>
      <c r="K62" s="16"/>
      <c r="L62" s="33"/>
      <c r="M62" s="52">
        <v>3</v>
      </c>
      <c r="N62" s="53"/>
      <c r="O62" s="51"/>
      <c r="P62" s="53" t="s">
        <v>399</v>
      </c>
    </row>
    <row r="63" spans="1:16" ht="135" x14ac:dyDescent="0.15">
      <c r="A63" s="18">
        <v>116</v>
      </c>
      <c r="B63" s="54" t="s">
        <v>211</v>
      </c>
      <c r="C63" s="19" t="s">
        <v>75</v>
      </c>
      <c r="D63" s="19" t="s">
        <v>212</v>
      </c>
      <c r="E63" s="31">
        <v>0</v>
      </c>
      <c r="F63" s="21" t="s">
        <v>16</v>
      </c>
      <c r="G63" s="32">
        <v>18533000</v>
      </c>
      <c r="H63" s="23" t="s">
        <v>190</v>
      </c>
      <c r="I63" s="24" t="s">
        <v>213</v>
      </c>
      <c r="J63" s="54" t="s">
        <v>25</v>
      </c>
      <c r="K63" s="16"/>
      <c r="L63" s="33"/>
      <c r="M63" s="52">
        <v>3</v>
      </c>
      <c r="N63" s="53"/>
      <c r="O63" s="51"/>
      <c r="P63" s="53" t="s">
        <v>399</v>
      </c>
    </row>
    <row r="64" spans="1:16" ht="157.5" x14ac:dyDescent="0.15">
      <c r="A64" s="18">
        <v>117</v>
      </c>
      <c r="B64" s="54" t="s">
        <v>211</v>
      </c>
      <c r="C64" s="19" t="s">
        <v>116</v>
      </c>
      <c r="D64" s="19" t="s">
        <v>117</v>
      </c>
      <c r="E64" s="31">
        <v>0</v>
      </c>
      <c r="F64" s="21" t="s">
        <v>16</v>
      </c>
      <c r="G64" s="32">
        <v>6412000</v>
      </c>
      <c r="H64" s="23" t="s">
        <v>131</v>
      </c>
      <c r="I64" s="24" t="s">
        <v>214</v>
      </c>
      <c r="J64" s="54" t="s">
        <v>25</v>
      </c>
      <c r="K64" s="16"/>
      <c r="L64" s="33"/>
      <c r="M64" s="52">
        <v>3</v>
      </c>
      <c r="N64" s="53"/>
      <c r="O64" s="51"/>
      <c r="P64" s="53" t="s">
        <v>399</v>
      </c>
    </row>
    <row r="65" spans="1:16" ht="90" x14ac:dyDescent="0.15">
      <c r="A65" s="18">
        <v>118</v>
      </c>
      <c r="B65" s="54" t="s">
        <v>211</v>
      </c>
      <c r="C65" s="19" t="s">
        <v>139</v>
      </c>
      <c r="D65" s="19" t="s">
        <v>48</v>
      </c>
      <c r="E65" s="31">
        <v>0</v>
      </c>
      <c r="F65" s="21" t="s">
        <v>16</v>
      </c>
      <c r="G65" s="32">
        <v>1280000</v>
      </c>
      <c r="H65" s="23" t="s">
        <v>215</v>
      </c>
      <c r="I65" s="24" t="s">
        <v>216</v>
      </c>
      <c r="J65" s="54" t="s">
        <v>25</v>
      </c>
      <c r="K65" s="16"/>
      <c r="L65" s="33"/>
      <c r="M65" s="52">
        <v>3</v>
      </c>
      <c r="N65" s="53"/>
      <c r="O65" s="51"/>
      <c r="P65" s="53" t="s">
        <v>399</v>
      </c>
    </row>
    <row r="66" spans="1:16" ht="33.75" x14ac:dyDescent="0.15">
      <c r="A66" s="18">
        <v>120</v>
      </c>
      <c r="B66" s="54" t="s">
        <v>217</v>
      </c>
      <c r="C66" s="19" t="s">
        <v>120</v>
      </c>
      <c r="D66" s="19" t="s">
        <v>218</v>
      </c>
      <c r="E66" s="31">
        <v>0</v>
      </c>
      <c r="F66" s="21" t="s">
        <v>16</v>
      </c>
      <c r="G66" s="32">
        <v>320000</v>
      </c>
      <c r="H66" s="23" t="s">
        <v>219</v>
      </c>
      <c r="I66" s="24" t="s">
        <v>220</v>
      </c>
      <c r="J66" s="54" t="s">
        <v>25</v>
      </c>
      <c r="K66" s="16"/>
      <c r="L66" s="33"/>
      <c r="M66" s="52">
        <v>3</v>
      </c>
      <c r="N66" s="53"/>
      <c r="O66" s="51"/>
      <c r="P66" s="53" t="s">
        <v>399</v>
      </c>
    </row>
    <row r="67" spans="1:16" ht="135" x14ac:dyDescent="0.15">
      <c r="A67" s="18">
        <v>121</v>
      </c>
      <c r="B67" s="54" t="s">
        <v>217</v>
      </c>
      <c r="C67" s="19" t="s">
        <v>112</v>
      </c>
      <c r="D67" s="19" t="s">
        <v>221</v>
      </c>
      <c r="E67" s="31">
        <v>0</v>
      </c>
      <c r="F67" s="21" t="s">
        <v>16</v>
      </c>
      <c r="G67" s="32">
        <v>15605000</v>
      </c>
      <c r="H67" s="23" t="s">
        <v>222</v>
      </c>
      <c r="I67" s="24" t="s">
        <v>223</v>
      </c>
      <c r="J67" s="54" t="s">
        <v>25</v>
      </c>
      <c r="K67" s="16"/>
      <c r="L67" s="33"/>
      <c r="M67" s="52">
        <v>3</v>
      </c>
      <c r="N67" s="53"/>
      <c r="O67" s="51"/>
      <c r="P67" s="53" t="s">
        <v>399</v>
      </c>
    </row>
    <row r="68" spans="1:16" ht="78.75" x14ac:dyDescent="0.15">
      <c r="A68" s="18">
        <v>122</v>
      </c>
      <c r="B68" s="54" t="s">
        <v>217</v>
      </c>
      <c r="C68" s="19" t="s">
        <v>116</v>
      </c>
      <c r="D68" s="19" t="s">
        <v>43</v>
      </c>
      <c r="E68" s="31">
        <v>0</v>
      </c>
      <c r="F68" s="21" t="s">
        <v>16</v>
      </c>
      <c r="G68" s="32">
        <v>5496000</v>
      </c>
      <c r="H68" s="23" t="s">
        <v>224</v>
      </c>
      <c r="I68" s="24" t="s">
        <v>225</v>
      </c>
      <c r="J68" s="54" t="s">
        <v>25</v>
      </c>
      <c r="K68" s="16"/>
      <c r="L68" s="33"/>
      <c r="M68" s="52">
        <v>3</v>
      </c>
      <c r="N68" s="53"/>
      <c r="O68" s="51"/>
      <c r="P68" s="53" t="s">
        <v>399</v>
      </c>
    </row>
    <row r="69" spans="1:16" ht="45" x14ac:dyDescent="0.15">
      <c r="A69" s="18">
        <v>123</v>
      </c>
      <c r="B69" s="54" t="s">
        <v>226</v>
      </c>
      <c r="C69" s="19" t="s">
        <v>227</v>
      </c>
      <c r="D69" s="19" t="s">
        <v>39</v>
      </c>
      <c r="E69" s="31">
        <v>0</v>
      </c>
      <c r="F69" s="21" t="s">
        <v>16</v>
      </c>
      <c r="G69" s="32">
        <v>22439000</v>
      </c>
      <c r="H69" s="23" t="s">
        <v>80</v>
      </c>
      <c r="I69" s="24" t="s">
        <v>228</v>
      </c>
      <c r="J69" s="54" t="s">
        <v>25</v>
      </c>
      <c r="K69" s="16"/>
      <c r="L69" s="33"/>
      <c r="M69" s="52">
        <v>3</v>
      </c>
      <c r="N69" s="53"/>
      <c r="O69" s="51"/>
      <c r="P69" s="53" t="s">
        <v>399</v>
      </c>
    </row>
    <row r="70" spans="1:16" ht="56.25" x14ac:dyDescent="0.15">
      <c r="A70" s="18">
        <v>124</v>
      </c>
      <c r="B70" s="54" t="s">
        <v>226</v>
      </c>
      <c r="C70" s="19" t="s">
        <v>116</v>
      </c>
      <c r="D70" s="19" t="s">
        <v>43</v>
      </c>
      <c r="E70" s="31">
        <v>0</v>
      </c>
      <c r="F70" s="21" t="s">
        <v>16</v>
      </c>
      <c r="G70" s="32">
        <v>6412000</v>
      </c>
      <c r="H70" s="23" t="s">
        <v>183</v>
      </c>
      <c r="I70" s="24" t="s">
        <v>229</v>
      </c>
      <c r="J70" s="54" t="s">
        <v>25</v>
      </c>
      <c r="K70" s="16"/>
      <c r="L70" s="33"/>
      <c r="M70" s="52">
        <v>3</v>
      </c>
      <c r="N70" s="53"/>
      <c r="O70" s="51"/>
      <c r="P70" s="53" t="s">
        <v>399</v>
      </c>
    </row>
    <row r="71" spans="1:16" ht="56.25" x14ac:dyDescent="0.15">
      <c r="A71" s="18">
        <v>125</v>
      </c>
      <c r="B71" s="54" t="s">
        <v>226</v>
      </c>
      <c r="C71" s="19" t="s">
        <v>148</v>
      </c>
      <c r="D71" s="19" t="s">
        <v>48</v>
      </c>
      <c r="E71" s="31">
        <v>0</v>
      </c>
      <c r="F71" s="21" t="s">
        <v>16</v>
      </c>
      <c r="G71" s="32">
        <v>3640000</v>
      </c>
      <c r="H71" s="23" t="s">
        <v>140</v>
      </c>
      <c r="I71" s="24" t="s">
        <v>230</v>
      </c>
      <c r="J71" s="54" t="s">
        <v>25</v>
      </c>
      <c r="K71" s="16"/>
      <c r="L71" s="33"/>
      <c r="M71" s="52">
        <v>3</v>
      </c>
      <c r="N71" s="53"/>
      <c r="O71" s="51"/>
      <c r="P71" s="53" t="s">
        <v>399</v>
      </c>
    </row>
    <row r="72" spans="1:16" ht="45" x14ac:dyDescent="0.15">
      <c r="A72" s="18">
        <v>127</v>
      </c>
      <c r="B72" s="54" t="s">
        <v>231</v>
      </c>
      <c r="C72" s="19" t="s">
        <v>232</v>
      </c>
      <c r="D72" s="19" t="s">
        <v>233</v>
      </c>
      <c r="E72" s="31">
        <v>0</v>
      </c>
      <c r="F72" s="21" t="s">
        <v>16</v>
      </c>
      <c r="G72" s="32">
        <v>5000000</v>
      </c>
      <c r="H72" s="23" t="s">
        <v>234</v>
      </c>
      <c r="I72" s="24" t="s">
        <v>235</v>
      </c>
      <c r="J72" s="54" t="s">
        <v>25</v>
      </c>
      <c r="K72" s="16"/>
      <c r="L72" s="33"/>
      <c r="M72" s="52">
        <v>3</v>
      </c>
      <c r="N72" s="53"/>
      <c r="O72" s="51"/>
      <c r="P72" s="53" t="s">
        <v>399</v>
      </c>
    </row>
    <row r="73" spans="1:16" ht="67.5" x14ac:dyDescent="0.15">
      <c r="A73" s="18">
        <v>128</v>
      </c>
      <c r="B73" s="54" t="s">
        <v>231</v>
      </c>
      <c r="C73" s="19" t="s">
        <v>112</v>
      </c>
      <c r="D73" s="19" t="s">
        <v>236</v>
      </c>
      <c r="E73" s="31">
        <v>0</v>
      </c>
      <c r="F73" s="21" t="s">
        <v>16</v>
      </c>
      <c r="G73" s="32">
        <v>26791000</v>
      </c>
      <c r="H73" s="23" t="s">
        <v>237</v>
      </c>
      <c r="I73" s="24" t="s">
        <v>238</v>
      </c>
      <c r="J73" s="54" t="s">
        <v>25</v>
      </c>
      <c r="K73" s="16"/>
      <c r="L73" s="33"/>
      <c r="M73" s="52">
        <v>3</v>
      </c>
      <c r="N73" s="53"/>
      <c r="O73" s="51"/>
      <c r="P73" s="53" t="s">
        <v>399</v>
      </c>
    </row>
    <row r="74" spans="1:16" ht="67.5" x14ac:dyDescent="0.15">
      <c r="A74" s="18">
        <v>129</v>
      </c>
      <c r="B74" s="54" t="s">
        <v>231</v>
      </c>
      <c r="C74" s="19" t="s">
        <v>137</v>
      </c>
      <c r="D74" s="19" t="s">
        <v>239</v>
      </c>
      <c r="E74" s="31">
        <v>0</v>
      </c>
      <c r="F74" s="21" t="s">
        <v>16</v>
      </c>
      <c r="G74" s="32">
        <v>10076000</v>
      </c>
      <c r="H74" s="23" t="s">
        <v>240</v>
      </c>
      <c r="I74" s="24" t="s">
        <v>241</v>
      </c>
      <c r="J74" s="54" t="s">
        <v>25</v>
      </c>
      <c r="K74" s="16"/>
      <c r="L74" s="33"/>
      <c r="M74" s="52">
        <v>3</v>
      </c>
      <c r="N74" s="53"/>
      <c r="O74" s="51"/>
      <c r="P74" s="53" t="s">
        <v>399</v>
      </c>
    </row>
    <row r="75" spans="1:16" ht="168.75" x14ac:dyDescent="0.15">
      <c r="A75" s="18">
        <v>130</v>
      </c>
      <c r="B75" s="54" t="s">
        <v>242</v>
      </c>
      <c r="C75" s="19" t="s">
        <v>75</v>
      </c>
      <c r="D75" s="19" t="s">
        <v>243</v>
      </c>
      <c r="E75" s="31">
        <v>0</v>
      </c>
      <c r="F75" s="21" t="s">
        <v>16</v>
      </c>
      <c r="G75" s="32">
        <v>22762000</v>
      </c>
      <c r="H75" s="23" t="s">
        <v>244</v>
      </c>
      <c r="I75" s="24" t="s">
        <v>245</v>
      </c>
      <c r="J75" s="54" t="s">
        <v>25</v>
      </c>
      <c r="K75" s="16"/>
      <c r="L75" s="33"/>
      <c r="M75" s="52">
        <v>3</v>
      </c>
      <c r="N75" s="53"/>
      <c r="O75" s="51"/>
      <c r="P75" s="53" t="s">
        <v>399</v>
      </c>
    </row>
    <row r="76" spans="1:16" ht="67.5" x14ac:dyDescent="0.15">
      <c r="A76" s="18">
        <v>131</v>
      </c>
      <c r="B76" s="54" t="s">
        <v>242</v>
      </c>
      <c r="C76" s="19" t="s">
        <v>42</v>
      </c>
      <c r="D76" s="19" t="s">
        <v>246</v>
      </c>
      <c r="E76" s="31">
        <v>0</v>
      </c>
      <c r="F76" s="21" t="s">
        <v>16</v>
      </c>
      <c r="G76" s="32">
        <v>7328000</v>
      </c>
      <c r="H76" s="23" t="s">
        <v>247</v>
      </c>
      <c r="I76" s="24" t="s">
        <v>248</v>
      </c>
      <c r="J76" s="54" t="s">
        <v>25</v>
      </c>
      <c r="K76" s="16"/>
      <c r="L76" s="33"/>
      <c r="M76" s="52">
        <v>3</v>
      </c>
      <c r="N76" s="53"/>
      <c r="O76" s="51"/>
      <c r="P76" s="53" t="s">
        <v>399</v>
      </c>
    </row>
    <row r="77" spans="1:16" ht="67.5" x14ac:dyDescent="0.15">
      <c r="A77" s="18">
        <v>132</v>
      </c>
      <c r="B77" s="54" t="s">
        <v>242</v>
      </c>
      <c r="C77" s="19" t="s">
        <v>47</v>
      </c>
      <c r="D77" s="19" t="s">
        <v>249</v>
      </c>
      <c r="E77" s="31">
        <v>0</v>
      </c>
      <c r="F77" s="21" t="s">
        <v>16</v>
      </c>
      <c r="G77" s="32">
        <v>160000</v>
      </c>
      <c r="H77" s="23" t="s">
        <v>250</v>
      </c>
      <c r="I77" s="24" t="s">
        <v>251</v>
      </c>
      <c r="J77" s="54" t="s">
        <v>25</v>
      </c>
      <c r="K77" s="16"/>
      <c r="L77" s="33"/>
      <c r="M77" s="52">
        <v>3</v>
      </c>
      <c r="N77" s="53"/>
      <c r="O77" s="51"/>
      <c r="P77" s="53" t="s">
        <v>399</v>
      </c>
    </row>
    <row r="80" spans="1:16" x14ac:dyDescent="0.15">
      <c r="B80" s="47" t="s">
        <v>422</v>
      </c>
      <c r="C80" s="47" t="s">
        <v>389</v>
      </c>
      <c r="D80" t="s">
        <v>424</v>
      </c>
      <c r="E80" t="s">
        <v>426</v>
      </c>
    </row>
    <row r="81" spans="2:5" x14ac:dyDescent="0.15">
      <c r="B81">
        <v>1</v>
      </c>
      <c r="C81" s="56">
        <f>COUNTIF($M$6:$M$77,B81)</f>
        <v>0</v>
      </c>
      <c r="D81" s="56">
        <f>SUMIF($M$6:$M$77,B81,$E$6:$E$77)</f>
        <v>0</v>
      </c>
      <c r="E81" s="56">
        <f>SUMIF($M$6:$M$77,B81,$G$6:$G$77)</f>
        <v>0</v>
      </c>
    </row>
    <row r="82" spans="2:5" x14ac:dyDescent="0.15">
      <c r="B82">
        <v>2</v>
      </c>
      <c r="C82" s="56">
        <f t="shared" ref="C82:C84" si="0">COUNTIF($M$6:$M$77,B82)</f>
        <v>0</v>
      </c>
      <c r="D82" s="56">
        <f t="shared" ref="D82:D84" si="1">SUMIF($M$6:$M$77,B82,$E$6:$E$77)</f>
        <v>0</v>
      </c>
      <c r="E82" s="56">
        <f t="shared" ref="E82:E84" si="2">SUMIF($M$6:$M$77,B82,$G$6:$G$77)</f>
        <v>0</v>
      </c>
    </row>
    <row r="83" spans="2:5" x14ac:dyDescent="0.15">
      <c r="B83">
        <v>3</v>
      </c>
      <c r="C83" s="56">
        <f t="shared" si="0"/>
        <v>72</v>
      </c>
      <c r="D83" s="56">
        <f t="shared" si="1"/>
        <v>0</v>
      </c>
      <c r="E83" s="56">
        <f t="shared" si="2"/>
        <v>613321000</v>
      </c>
    </row>
    <row r="84" spans="2:5" x14ac:dyDescent="0.15">
      <c r="B84">
        <v>4</v>
      </c>
      <c r="C84" s="56">
        <f t="shared" si="0"/>
        <v>0</v>
      </c>
      <c r="D84" s="56">
        <f t="shared" si="1"/>
        <v>0</v>
      </c>
      <c r="E84" s="56">
        <f t="shared" si="2"/>
        <v>0</v>
      </c>
    </row>
  </sheetData>
  <mergeCells count="15">
    <mergeCell ref="P4:P5"/>
    <mergeCell ref="G4:G5"/>
    <mergeCell ref="H4:H5"/>
    <mergeCell ref="I4:I5"/>
    <mergeCell ref="J4:J5"/>
    <mergeCell ref="K4:K5"/>
    <mergeCell ref="L4:L5"/>
    <mergeCell ref="M4:M5"/>
    <mergeCell ref="N4:N5"/>
    <mergeCell ref="O4:O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補助金</vt:lpstr>
      <vt:lpstr>集約</vt:lpstr>
      <vt:lpstr>PT・府市</vt:lpstr>
      <vt:lpstr>見直し対象</vt:lpstr>
      <vt:lpstr>見直し対象のうち地域交付金</vt:lpstr>
      <vt:lpstr>見直し対象!Print_Area</vt:lpstr>
      <vt:lpstr>補助金!Print_Area</vt:lpstr>
      <vt:lpstr>PT・府市!Print_Titles</vt:lpstr>
      <vt:lpstr>見直し対象!Print_Titles</vt:lpstr>
      <vt:lpstr>見直し対象のうち地域交付金!Print_Titles</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2024-02-09T07:12:09Z</dcterms:created>
  <dcterms:modified xsi:type="dcterms:W3CDTF">2024-02-13T06:08:58Z</dcterms:modified>
</cp:coreProperties>
</file>