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showInkAnnotation="0" defaultThemeVersion="124226"/>
  <xr:revisionPtr revIDLastSave="0" documentId="13_ncr:1_{57688642-9475-4598-9009-3488250A3E56}" xr6:coauthVersionLast="47" xr6:coauthVersionMax="47" xr10:uidLastSave="{00000000-0000-0000-0000-000000000000}"/>
  <bookViews>
    <workbookView xWindow="-120" yWindow="-120" windowWidth="20730" windowHeight="11160" tabRatio="768" xr2:uid="{00000000-000D-0000-FFFF-FFFF00000000}"/>
  </bookViews>
  <sheets>
    <sheet name="R６年度　配分額算定表（シーリングなし）" sheetId="7" r:id="rId1"/>
  </sheets>
  <externalReferences>
    <externalReference r:id="rId2"/>
    <externalReference r:id="rId3"/>
    <externalReference r:id="rId4"/>
  </externalReferences>
  <definedNames>
    <definedName name="_xlnm._FilterDatabase" localSheetId="0" hidden="1">'R６年度　配分額算定表（シーリングなし）'!$B$5:$AO$51</definedName>
    <definedName name="①1">#REF!</definedName>
    <definedName name="①2">#REF!</definedName>
    <definedName name="②1">#REF!</definedName>
    <definedName name="②2">#REF!</definedName>
    <definedName name="③1">#REF!</definedName>
    <definedName name="③2">#REF!</definedName>
    <definedName name="④1">#REF!</definedName>
    <definedName name="④2">#REF!</definedName>
    <definedName name="⑤からコピー">#REF!</definedName>
    <definedName name="⑥1">#REF!</definedName>
    <definedName name="a">#REF!</definedName>
    <definedName name="accc">#REF!</definedName>
    <definedName name="b">#REF!</definedName>
    <definedName name="d">#REF!</definedName>
    <definedName name="_xlnm.Print_Area" localSheetId="0">'R６年度　配分額算定表（シーリングなし）'!$B$1:$AP$51</definedName>
    <definedName name="_xlnm.Print_Titles" localSheetId="0">'R６年度　配分額算定表（シーリングなし）'!$3:$5</definedName>
    <definedName name="tu" localSheetId="0">#REF!</definedName>
    <definedName name="tu">#REF!</definedName>
    <definedName name="あ">[1]道路増減調書!#REF!</definedName>
    <definedName name="コードフラグ">'[2]抽出対象異動事由 F設定（抽出範囲設定）'!$A$3:$G$39</definedName>
    <definedName name="コピー">#REF!</definedName>
    <definedName name="ｺﾋﾟｰ素" localSheetId="0">#REF!</definedName>
    <definedName name="ｺﾋﾟｰ素">#REF!</definedName>
    <definedName name="て" localSheetId="0">#REF!</definedName>
    <definedName name="て">#REF!</definedName>
    <definedName name="確認要" localSheetId="0">#REF!</definedName>
    <definedName name="確認要">#REF!</definedName>
    <definedName name="経済戦略局">#REF!</definedName>
    <definedName name="港湾局">#REF!</definedName>
    <definedName name="告示補正整理表" localSheetId="0">#REF!</definedName>
    <definedName name="告示補正整理表">#REF!</definedName>
    <definedName name="此花">#REF!</definedName>
    <definedName name="削除行" localSheetId="0">[1]道路増減調書!#REF!</definedName>
    <definedName name="削除行">[1]道路増減調書!#REF!</definedName>
    <definedName name="大正">#REF!</definedName>
    <definedName name="中央区">#REF!</definedName>
    <definedName name="都島">#REF!</definedName>
    <definedName name="都島区">#REF!</definedName>
    <definedName name="配分">#REF!</definedName>
    <definedName name="福祉局">#REF!</definedName>
    <definedName name="分類">'[3]様式17(見直し一覧)'!$A$38:$A$47</definedName>
    <definedName name="北区">#REF!</definedName>
    <definedName name="令和５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7" l="1"/>
  <c r="Q19" i="7"/>
  <c r="P12" i="7" l="1"/>
  <c r="P13" i="7"/>
  <c r="P14" i="7"/>
  <c r="P15" i="7"/>
  <c r="P16" i="7"/>
  <c r="P17" i="7"/>
  <c r="G16" i="7" l="1"/>
  <c r="G50" i="7" l="1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 l="1"/>
  <c r="G31" i="7"/>
  <c r="G30" i="7"/>
  <c r="G29" i="7"/>
  <c r="G28" i="7"/>
  <c r="G27" i="7"/>
  <c r="G26" i="7"/>
  <c r="G25" i="7"/>
  <c r="G24" i="7"/>
  <c r="G23" i="7"/>
  <c r="G22" i="7"/>
  <c r="G21" i="7"/>
  <c r="G20" i="7"/>
  <c r="G18" i="7" l="1"/>
  <c r="G17" i="7"/>
  <c r="G15" i="7"/>
  <c r="G14" i="7"/>
  <c r="G13" i="7"/>
  <c r="G12" i="7"/>
  <c r="G11" i="7" l="1"/>
  <c r="G10" i="7"/>
  <c r="G9" i="7"/>
  <c r="G8" i="7"/>
  <c r="G7" i="7"/>
  <c r="G6" i="7"/>
  <c r="P25" i="7" l="1"/>
  <c r="H24" i="7" l="1"/>
  <c r="H23" i="7"/>
  <c r="P24" i="7" l="1"/>
  <c r="M24" i="7"/>
  <c r="L24" i="7"/>
  <c r="M23" i="7"/>
  <c r="L23" i="7"/>
  <c r="P23" i="7" l="1"/>
  <c r="H10" i="7" l="1"/>
  <c r="M46" i="7" l="1"/>
  <c r="L46" i="7"/>
  <c r="L47" i="7"/>
  <c r="M47" i="7"/>
  <c r="L40" i="7"/>
  <c r="M40" i="7"/>
  <c r="M21" i="7"/>
  <c r="L21" i="7"/>
  <c r="M27" i="7" l="1"/>
  <c r="L27" i="7"/>
  <c r="L10" i="7" l="1"/>
  <c r="M10" i="7"/>
  <c r="L6" i="7"/>
  <c r="L8" i="7"/>
  <c r="H12" i="7" l="1"/>
  <c r="M12" i="7"/>
  <c r="L12" i="7" l="1"/>
  <c r="P47" i="7" l="1"/>
  <c r="P40" i="7"/>
  <c r="P46" i="7" l="1"/>
  <c r="P27" i="7"/>
  <c r="P21" i="7" l="1"/>
  <c r="L9" i="7" l="1"/>
  <c r="H25" i="7" l="1"/>
  <c r="L25" i="7" l="1"/>
  <c r="M25" i="7"/>
  <c r="L20" i="7" l="1"/>
  <c r="M20" i="7"/>
  <c r="M9" i="7" l="1"/>
  <c r="M8" i="7"/>
  <c r="M18" i="7" l="1"/>
  <c r="L18" i="7"/>
  <c r="H18" i="7"/>
  <c r="H17" i="7"/>
  <c r="P18" i="7" l="1"/>
  <c r="H33" i="7" l="1"/>
  <c r="H34" i="7"/>
  <c r="H35" i="7"/>
  <c r="H36" i="7"/>
  <c r="L36" i="7"/>
  <c r="P10" i="7" l="1"/>
  <c r="M50" i="7" l="1"/>
  <c r="L50" i="7"/>
  <c r="H50" i="7"/>
  <c r="M49" i="7"/>
  <c r="L49" i="7"/>
  <c r="H49" i="7"/>
  <c r="H46" i="7"/>
  <c r="M48" i="7"/>
  <c r="L48" i="7"/>
  <c r="H48" i="7"/>
  <c r="H47" i="7"/>
  <c r="M45" i="7"/>
  <c r="L45" i="7"/>
  <c r="H45" i="7"/>
  <c r="M44" i="7"/>
  <c r="L44" i="7"/>
  <c r="H44" i="7"/>
  <c r="M43" i="7"/>
  <c r="L43" i="7"/>
  <c r="H43" i="7"/>
  <c r="M42" i="7"/>
  <c r="L42" i="7"/>
  <c r="H42" i="7"/>
  <c r="M41" i="7"/>
  <c r="L41" i="7"/>
  <c r="H41" i="7"/>
  <c r="H40" i="7"/>
  <c r="M39" i="7"/>
  <c r="L39" i="7"/>
  <c r="H39" i="7"/>
  <c r="M38" i="7"/>
  <c r="L38" i="7"/>
  <c r="H38" i="7"/>
  <c r="M37" i="7"/>
  <c r="L37" i="7"/>
  <c r="H37" i="7"/>
  <c r="M36" i="7"/>
  <c r="M35" i="7"/>
  <c r="L35" i="7"/>
  <c r="M34" i="7"/>
  <c r="L34" i="7"/>
  <c r="M33" i="7"/>
  <c r="L33" i="7"/>
  <c r="M32" i="7"/>
  <c r="L32" i="7"/>
  <c r="H32" i="7"/>
  <c r="M31" i="7"/>
  <c r="L31" i="7"/>
  <c r="H31" i="7"/>
  <c r="M30" i="7"/>
  <c r="L30" i="7"/>
  <c r="H30" i="7"/>
  <c r="M29" i="7"/>
  <c r="L29" i="7"/>
  <c r="H29" i="7"/>
  <c r="M28" i="7"/>
  <c r="L28" i="7"/>
  <c r="H28" i="7"/>
  <c r="H27" i="7"/>
  <c r="M26" i="7"/>
  <c r="L26" i="7"/>
  <c r="H26" i="7"/>
  <c r="M22" i="7"/>
  <c r="L22" i="7"/>
  <c r="H22" i="7"/>
  <c r="H21" i="7"/>
  <c r="H20" i="7"/>
  <c r="M17" i="7"/>
  <c r="L17" i="7"/>
  <c r="M16" i="7"/>
  <c r="L16" i="7"/>
  <c r="H16" i="7"/>
  <c r="M15" i="7"/>
  <c r="L15" i="7"/>
  <c r="H15" i="7"/>
  <c r="M14" i="7"/>
  <c r="L14" i="7"/>
  <c r="H14" i="7"/>
  <c r="M13" i="7"/>
  <c r="L13" i="7"/>
  <c r="H13" i="7"/>
  <c r="M11" i="7"/>
  <c r="L11" i="7"/>
  <c r="H11" i="7"/>
  <c r="H9" i="7"/>
  <c r="P8" i="7"/>
  <c r="H8" i="7"/>
  <c r="M7" i="7"/>
  <c r="L7" i="7"/>
  <c r="H7" i="7"/>
  <c r="M6" i="7"/>
  <c r="H6" i="7"/>
  <c r="P43" i="7" l="1"/>
  <c r="P31" i="7"/>
  <c r="P32" i="7"/>
  <c r="P34" i="7"/>
  <c r="P26" i="7"/>
  <c r="P39" i="7"/>
  <c r="P22" i="7"/>
  <c r="P30" i="7"/>
  <c r="P37" i="7"/>
  <c r="P45" i="7"/>
  <c r="P29" i="7"/>
  <c r="P44" i="7"/>
  <c r="P9" i="7"/>
  <c r="P6" i="7"/>
  <c r="P11" i="7"/>
  <c r="P7" i="7"/>
  <c r="P28" i="7"/>
  <c r="P48" i="7"/>
  <c r="P41" i="7"/>
  <c r="P33" i="7"/>
  <c r="P49" i="7"/>
  <c r="P36" i="7"/>
  <c r="P20" i="7"/>
  <c r="P35" i="7"/>
  <c r="P38" i="7"/>
  <c r="P42" i="7"/>
  <c r="P50" i="7"/>
  <c r="P19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法定保守点検費
マイナス済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9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法定保守点検費
マイナス済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0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法定保守点検費
マイナス済
</t>
        </r>
      </text>
    </comment>
    <comment ref="J21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児童虐待重点除く</t>
        </r>
      </text>
    </comment>
    <comment ref="J24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「重点」除く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6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（非裁量経費）税等
マイナス済（今回はたまたま0円）</t>
        </r>
      </text>
    </comment>
    <comment ref="J40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法定保守点検費
マイナス済
</t>
        </r>
      </text>
    </comment>
    <comment ref="J41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法定保守点検費
マイナス済</t>
        </r>
      </text>
    </comment>
    <comment ref="J44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法定保守点検費
マイナス済</t>
        </r>
      </text>
    </comment>
  </commentList>
</comments>
</file>

<file path=xl/sharedStrings.xml><?xml version="1.0" encoding="utf-8"?>
<sst xmlns="http://schemas.openxmlformats.org/spreadsheetml/2006/main" count="282" uniqueCount="114">
  <si>
    <t>(単位：千円)</t>
    <phoneticPr fontId="34"/>
  </si>
  <si>
    <t>事  業  名</t>
    <phoneticPr fontId="34"/>
  </si>
  <si>
    <t>局名</t>
    <rPh sb="0" eb="1">
      <t>キョク</t>
    </rPh>
    <rPh sb="1" eb="2">
      <t>メイ</t>
    </rPh>
    <phoneticPr fontId="34"/>
  </si>
  <si>
    <t>区分</t>
    <rPh sb="0" eb="2">
      <t>クブン</t>
    </rPh>
    <phoneticPr fontId="39"/>
  </si>
  <si>
    <t>配分
分類</t>
    <rPh sb="0" eb="2">
      <t>ハイブン</t>
    </rPh>
    <rPh sb="3" eb="5">
      <t>ブンルイ</t>
    </rPh>
    <phoneticPr fontId="39"/>
  </si>
  <si>
    <t>基礎額</t>
    <rPh sb="0" eb="2">
      <t>キソ</t>
    </rPh>
    <rPh sb="2" eb="3">
      <t>ガク</t>
    </rPh>
    <phoneticPr fontId="39"/>
  </si>
  <si>
    <t>配分分類</t>
    <rPh sb="0" eb="2">
      <t>ハイブン</t>
    </rPh>
    <rPh sb="2" eb="4">
      <t>ブンルイ</t>
    </rPh>
    <phoneticPr fontId="39"/>
  </si>
  <si>
    <t>指標</t>
    <rPh sb="0" eb="2">
      <t>シヒョウ</t>
    </rPh>
    <phoneticPr fontId="39"/>
  </si>
  <si>
    <t>シーリング</t>
    <phoneticPr fontId="39"/>
  </si>
  <si>
    <t>シーリング額</t>
    <rPh sb="5" eb="6">
      <t>ガク</t>
    </rPh>
    <phoneticPr fontId="39"/>
  </si>
  <si>
    <t>シーリング額
(ラウンド)</t>
    <rPh sb="5" eb="6">
      <t>ガク</t>
    </rPh>
    <phoneticPr fontId="39"/>
  </si>
  <si>
    <t>配分基礎額</t>
    <rPh sb="0" eb="2">
      <t>ハイブン</t>
    </rPh>
    <rPh sb="2" eb="4">
      <t>キソ</t>
    </rPh>
    <rPh sb="4" eb="5">
      <t>ガク</t>
    </rPh>
    <phoneticPr fontId="39"/>
  </si>
  <si>
    <t>ラウンド
処理</t>
    <rPh sb="5" eb="7">
      <t>ショリ</t>
    </rPh>
    <phoneticPr fontId="39"/>
  </si>
  <si>
    <t>予算編成主管</t>
    <rPh sb="2" eb="4">
      <t>ヘンセイ</t>
    </rPh>
    <rPh sb="4" eb="6">
      <t>シュカン</t>
    </rPh>
    <phoneticPr fontId="39"/>
  </si>
  <si>
    <t>通し
番号</t>
    <rPh sb="0" eb="1">
      <t>トオ</t>
    </rPh>
    <rPh sb="3" eb="5">
      <t>バンゴウ</t>
    </rPh>
    <phoneticPr fontId="34"/>
  </si>
  <si>
    <t>（区合計）</t>
    <rPh sb="1" eb="2">
      <t>ク</t>
    </rPh>
    <rPh sb="2" eb="4">
      <t>ゴウケイ</t>
    </rPh>
    <phoneticPr fontId="39"/>
  </si>
  <si>
    <t>局（留保）</t>
    <rPh sb="0" eb="1">
      <t>キョク</t>
    </rPh>
    <rPh sb="2" eb="4">
      <t>リュウホ</t>
    </rPh>
    <phoneticPr fontId="39"/>
  </si>
  <si>
    <t>区合計</t>
    <rPh sb="0" eb="1">
      <t>ク</t>
    </rPh>
    <rPh sb="1" eb="3">
      <t>ゴウケイ</t>
    </rPh>
    <phoneticPr fontId="39"/>
  </si>
  <si>
    <t>北区</t>
    <rPh sb="0" eb="2">
      <t>キタク</t>
    </rPh>
    <phoneticPr fontId="34"/>
  </si>
  <si>
    <t>都島区</t>
    <rPh sb="0" eb="3">
      <t>ミヤコジマク</t>
    </rPh>
    <phoneticPr fontId="39"/>
  </si>
  <si>
    <t>福島区</t>
    <rPh sb="0" eb="3">
      <t>フクシマク</t>
    </rPh>
    <phoneticPr fontId="34"/>
  </si>
  <si>
    <t>此花区</t>
    <rPh sb="0" eb="3">
      <t>コノハナク</t>
    </rPh>
    <phoneticPr fontId="39"/>
  </si>
  <si>
    <t>中央区</t>
    <rPh sb="0" eb="3">
      <t>チュウオウク</t>
    </rPh>
    <phoneticPr fontId="34"/>
  </si>
  <si>
    <t>西区</t>
    <rPh sb="0" eb="2">
      <t>ニシク</t>
    </rPh>
    <phoneticPr fontId="39"/>
  </si>
  <si>
    <t>港区</t>
    <rPh sb="0" eb="2">
      <t>ミナトク</t>
    </rPh>
    <phoneticPr fontId="34"/>
  </si>
  <si>
    <t>大正区</t>
    <rPh sb="0" eb="3">
      <t>タイショウク</t>
    </rPh>
    <phoneticPr fontId="39"/>
  </si>
  <si>
    <t>天王寺区</t>
    <rPh sb="0" eb="4">
      <t>テンノウジク</t>
    </rPh>
    <phoneticPr fontId="34"/>
  </si>
  <si>
    <t>浪速区</t>
    <rPh sb="0" eb="3">
      <t>ナニワク</t>
    </rPh>
    <phoneticPr fontId="39"/>
  </si>
  <si>
    <t>西淀川区</t>
    <rPh sb="0" eb="4">
      <t>ニシヨドガワク</t>
    </rPh>
    <phoneticPr fontId="34"/>
  </si>
  <si>
    <t>淀川区</t>
    <rPh sb="0" eb="3">
      <t>ヨドガワク</t>
    </rPh>
    <phoneticPr fontId="39"/>
  </si>
  <si>
    <t>東淀川区</t>
    <rPh sb="0" eb="4">
      <t>ヒガシヨドガワク</t>
    </rPh>
    <phoneticPr fontId="34"/>
  </si>
  <si>
    <t>東成区</t>
    <rPh sb="0" eb="3">
      <t>ヒガシナリク</t>
    </rPh>
    <phoneticPr fontId="39"/>
  </si>
  <si>
    <t>生野区</t>
    <rPh sb="0" eb="3">
      <t>イクノク</t>
    </rPh>
    <phoneticPr fontId="34"/>
  </si>
  <si>
    <t>旭区</t>
    <rPh sb="0" eb="2">
      <t>アサヒク</t>
    </rPh>
    <phoneticPr fontId="39"/>
  </si>
  <si>
    <t>城東区</t>
    <rPh sb="0" eb="3">
      <t>ジョウトウク</t>
    </rPh>
    <phoneticPr fontId="34"/>
  </si>
  <si>
    <t>鶴見区</t>
    <rPh sb="0" eb="3">
      <t>ツルミク</t>
    </rPh>
    <phoneticPr fontId="39"/>
  </si>
  <si>
    <t>阿倍野区</t>
    <rPh sb="0" eb="4">
      <t>アベノク</t>
    </rPh>
    <phoneticPr fontId="34"/>
  </si>
  <si>
    <t>住之江区</t>
    <rPh sb="0" eb="4">
      <t>スミノエク</t>
    </rPh>
    <phoneticPr fontId="39"/>
  </si>
  <si>
    <t>住吉区</t>
    <rPh sb="0" eb="3">
      <t>スミヨシク</t>
    </rPh>
    <phoneticPr fontId="34"/>
  </si>
  <si>
    <t>東住吉区</t>
    <rPh sb="0" eb="4">
      <t>ヒガシスミヨシク</t>
    </rPh>
    <phoneticPr fontId="39"/>
  </si>
  <si>
    <t>平野区</t>
    <rPh sb="0" eb="3">
      <t>ヒラノク</t>
    </rPh>
    <phoneticPr fontId="34"/>
  </si>
  <si>
    <t>西成区</t>
    <rPh sb="0" eb="3">
      <t>ニシナリク</t>
    </rPh>
    <phoneticPr fontId="34"/>
  </si>
  <si>
    <t>裁量B</t>
    <rPh sb="0" eb="2">
      <t>サイリョウ</t>
    </rPh>
    <phoneticPr fontId="39"/>
  </si>
  <si>
    <t>B③</t>
    <phoneticPr fontId="39"/>
  </si>
  <si>
    <t>―</t>
    <phoneticPr fontId="39"/>
  </si>
  <si>
    <t>経済戦略局</t>
    <rPh sb="0" eb="2">
      <t>ケイザイ</t>
    </rPh>
    <rPh sb="2" eb="4">
      <t>センリャク</t>
    </rPh>
    <rPh sb="4" eb="5">
      <t>キョク</t>
    </rPh>
    <phoneticPr fontId="34"/>
  </si>
  <si>
    <t>創造を楽しむ元気な地域づくりの推進（地域文化）</t>
    <rPh sb="18" eb="20">
      <t>チイキ</t>
    </rPh>
    <rPh sb="20" eb="22">
      <t>ブンカ</t>
    </rPh>
    <phoneticPr fontId="29"/>
  </si>
  <si>
    <t>経済戦略局</t>
    <rPh sb="0" eb="2">
      <t>ケイザイ</t>
    </rPh>
    <rPh sb="2" eb="4">
      <t>センリャク</t>
    </rPh>
    <rPh sb="4" eb="5">
      <t>キョク</t>
    </rPh>
    <phoneticPr fontId="39"/>
  </si>
  <si>
    <t>文学碑維持管理</t>
    <rPh sb="0" eb="2">
      <t>ブンガク</t>
    </rPh>
    <rPh sb="2" eb="3">
      <t>ヒ</t>
    </rPh>
    <rPh sb="3" eb="5">
      <t>イジ</t>
    </rPh>
    <rPh sb="5" eb="7">
      <t>カンリ</t>
    </rPh>
    <phoneticPr fontId="33"/>
  </si>
  <si>
    <t>―</t>
  </si>
  <si>
    <t>スポーツ施設指定管理運営費（スポーツセンター）</t>
    <phoneticPr fontId="34"/>
  </si>
  <si>
    <t>スポーツ施設指定管理運営費（プール）</t>
    <phoneticPr fontId="34"/>
  </si>
  <si>
    <t>学校体育施設開放事業</t>
    <rPh sb="0" eb="2">
      <t>ガッコウ</t>
    </rPh>
    <rPh sb="2" eb="4">
      <t>タイイク</t>
    </rPh>
    <rPh sb="4" eb="6">
      <t>シセツ</t>
    </rPh>
    <rPh sb="6" eb="8">
      <t>カイホウ</t>
    </rPh>
    <rPh sb="8" eb="10">
      <t>ジギョウ</t>
    </rPh>
    <phoneticPr fontId="34"/>
  </si>
  <si>
    <t>市民局</t>
    <rPh sb="0" eb="2">
      <t>シミン</t>
    </rPh>
    <rPh sb="2" eb="3">
      <t>キョク</t>
    </rPh>
    <phoneticPr fontId="39"/>
  </si>
  <si>
    <t>わがまちナイススポットの発見（都市景観資源の発掘・活用）</t>
    <rPh sb="12" eb="14">
      <t>ハッケン</t>
    </rPh>
    <rPh sb="15" eb="17">
      <t>トシ</t>
    </rPh>
    <rPh sb="17" eb="19">
      <t>ケイカン</t>
    </rPh>
    <rPh sb="19" eb="21">
      <t>シゲン</t>
    </rPh>
    <rPh sb="22" eb="24">
      <t>ハックツ</t>
    </rPh>
    <rPh sb="25" eb="27">
      <t>カツヨウ</t>
    </rPh>
    <phoneticPr fontId="34"/>
  </si>
  <si>
    <t>まちづくり活動支援事業</t>
    <rPh sb="5" eb="7">
      <t>カツドウ</t>
    </rPh>
    <rPh sb="7" eb="9">
      <t>シエン</t>
    </rPh>
    <rPh sb="9" eb="11">
      <t>ジギョウ</t>
    </rPh>
    <phoneticPr fontId="34"/>
  </si>
  <si>
    <t>福祉局</t>
    <rPh sb="0" eb="2">
      <t>フクシ</t>
    </rPh>
    <rPh sb="2" eb="3">
      <t>キョク</t>
    </rPh>
    <phoneticPr fontId="39"/>
  </si>
  <si>
    <t>地域における要援護者の見守りネットワーク強化事業</t>
    <rPh sb="0" eb="2">
      <t>チイキ</t>
    </rPh>
    <rPh sb="6" eb="7">
      <t>ヨウ</t>
    </rPh>
    <rPh sb="7" eb="9">
      <t>エンゴ</t>
    </rPh>
    <rPh sb="9" eb="10">
      <t>シャ</t>
    </rPh>
    <rPh sb="11" eb="13">
      <t>ミマモ</t>
    </rPh>
    <rPh sb="20" eb="22">
      <t>キョウカ</t>
    </rPh>
    <rPh sb="22" eb="24">
      <t>ジギョウ</t>
    </rPh>
    <phoneticPr fontId="39"/>
  </si>
  <si>
    <t>障がい者活動等推進事業</t>
    <phoneticPr fontId="39"/>
  </si>
  <si>
    <t>地域子育て支援の推進</t>
    <phoneticPr fontId="39"/>
  </si>
  <si>
    <t>こども青少年局</t>
    <rPh sb="3" eb="6">
      <t>セイショウネン</t>
    </rPh>
    <rPh sb="6" eb="7">
      <t>キョク</t>
    </rPh>
    <phoneticPr fontId="39"/>
  </si>
  <si>
    <t>地域子育て支援の推進
（うち地域子育て支援拠点事業（民間分））</t>
    <rPh sb="14" eb="16">
      <t>チイキ</t>
    </rPh>
    <rPh sb="16" eb="18">
      <t>コソダ</t>
    </rPh>
    <rPh sb="19" eb="21">
      <t>シエン</t>
    </rPh>
    <rPh sb="21" eb="23">
      <t>キョテン</t>
    </rPh>
    <rPh sb="23" eb="25">
      <t>ジギョウ</t>
    </rPh>
    <rPh sb="26" eb="28">
      <t>ミンカン</t>
    </rPh>
    <rPh sb="28" eb="29">
      <t>ブン</t>
    </rPh>
    <phoneticPr fontId="39"/>
  </si>
  <si>
    <t>青少年健全育成の推進
（うち成人の日記念事業）</t>
    <rPh sb="14" eb="16">
      <t>セイジン</t>
    </rPh>
    <rPh sb="17" eb="18">
      <t>ヒ</t>
    </rPh>
    <rPh sb="18" eb="20">
      <t>キネン</t>
    </rPh>
    <rPh sb="20" eb="22">
      <t>ジギョウ</t>
    </rPh>
    <phoneticPr fontId="39"/>
  </si>
  <si>
    <t>母子父子寡婦福祉貸付資金会計繰出金（裁量分）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シキン</t>
    </rPh>
    <rPh sb="12" eb="14">
      <t>カイケイ</t>
    </rPh>
    <rPh sb="14" eb="15">
      <t>クリ</t>
    </rPh>
    <rPh sb="15" eb="17">
      <t>シュッキン</t>
    </rPh>
    <rPh sb="18" eb="20">
      <t>サイリョウ</t>
    </rPh>
    <rPh sb="20" eb="21">
      <t>ブン</t>
    </rPh>
    <phoneticPr fontId="45"/>
  </si>
  <si>
    <t>環境局</t>
    <rPh sb="0" eb="3">
      <t>カンキョウキョク</t>
    </rPh>
    <phoneticPr fontId="39"/>
  </si>
  <si>
    <t>土壌汚染・水質汚濁対策事業</t>
    <rPh sb="0" eb="2">
      <t>ドジョウ</t>
    </rPh>
    <rPh sb="2" eb="4">
      <t>オセン</t>
    </rPh>
    <rPh sb="5" eb="7">
      <t>スイシツ</t>
    </rPh>
    <rPh sb="7" eb="8">
      <t>ヨゴ</t>
    </rPh>
    <rPh sb="8" eb="9">
      <t>ダク</t>
    </rPh>
    <rPh sb="9" eb="11">
      <t>タイサク</t>
    </rPh>
    <rPh sb="11" eb="13">
      <t>ジギョウ</t>
    </rPh>
    <phoneticPr fontId="39"/>
  </si>
  <si>
    <t>防災力強化マンション認定制度</t>
    <rPh sb="0" eb="3">
      <t>ボウサイリョク</t>
    </rPh>
    <rPh sb="3" eb="5">
      <t>キョウカ</t>
    </rPh>
    <rPh sb="10" eb="12">
      <t>ニンテイ</t>
    </rPh>
    <rPh sb="12" eb="14">
      <t>セイド</t>
    </rPh>
    <phoneticPr fontId="34"/>
  </si>
  <si>
    <t>都市整備局</t>
    <rPh sb="0" eb="2">
      <t>トシ</t>
    </rPh>
    <rPh sb="2" eb="4">
      <t>セイビ</t>
    </rPh>
    <rPh sb="4" eb="5">
      <t>キョク</t>
    </rPh>
    <phoneticPr fontId="39"/>
  </si>
  <si>
    <t>子育て安心マンション認定制度</t>
    <rPh sb="0" eb="2">
      <t>コソダ</t>
    </rPh>
    <rPh sb="3" eb="5">
      <t>アンシン</t>
    </rPh>
    <rPh sb="10" eb="12">
      <t>ニンテイ</t>
    </rPh>
    <rPh sb="12" eb="14">
      <t>セイド</t>
    </rPh>
    <phoneticPr fontId="34"/>
  </si>
  <si>
    <t>建設局</t>
    <rPh sb="0" eb="3">
      <t>ケンセツキョク</t>
    </rPh>
    <phoneticPr fontId="39"/>
  </si>
  <si>
    <t>舗装維持補修</t>
    <rPh sb="0" eb="2">
      <t>ホソウ</t>
    </rPh>
    <rPh sb="2" eb="4">
      <t>イジ</t>
    </rPh>
    <rPh sb="4" eb="6">
      <t>ホシュウ</t>
    </rPh>
    <phoneticPr fontId="34"/>
  </si>
  <si>
    <t>道路施設維持補修</t>
    <rPh sb="0" eb="2">
      <t>ドウロ</t>
    </rPh>
    <rPh sb="2" eb="4">
      <t>シセツ</t>
    </rPh>
    <rPh sb="4" eb="6">
      <t>イジ</t>
    </rPh>
    <rPh sb="6" eb="8">
      <t>ホシュウ</t>
    </rPh>
    <phoneticPr fontId="34"/>
  </si>
  <si>
    <t>放置自転車対策事業（放置自転車の撤去費など）</t>
    <rPh sb="0" eb="2">
      <t>ホウチ</t>
    </rPh>
    <rPh sb="2" eb="5">
      <t>ジテンシャ</t>
    </rPh>
    <rPh sb="5" eb="7">
      <t>タイサク</t>
    </rPh>
    <rPh sb="7" eb="9">
      <t>ジギョウ</t>
    </rPh>
    <rPh sb="10" eb="12">
      <t>ホウチ</t>
    </rPh>
    <rPh sb="12" eb="15">
      <t>ジテンシャ</t>
    </rPh>
    <rPh sb="16" eb="18">
      <t>テッキョ</t>
    </rPh>
    <rPh sb="18" eb="19">
      <t>ヒ</t>
    </rPh>
    <phoneticPr fontId="34"/>
  </si>
  <si>
    <t>道路の適正利用
（うち、道路・河川等における美化運動功労者表彰）</t>
    <rPh sb="0" eb="2">
      <t>ドウロ</t>
    </rPh>
    <rPh sb="3" eb="5">
      <t>テキセイ</t>
    </rPh>
    <rPh sb="5" eb="7">
      <t>リヨウ</t>
    </rPh>
    <rPh sb="12" eb="14">
      <t>ドウロ</t>
    </rPh>
    <rPh sb="15" eb="17">
      <t>カセン</t>
    </rPh>
    <rPh sb="17" eb="18">
      <t>トウ</t>
    </rPh>
    <rPh sb="22" eb="24">
      <t>ビカ</t>
    </rPh>
    <rPh sb="24" eb="26">
      <t>ウンドウ</t>
    </rPh>
    <rPh sb="26" eb="29">
      <t>コウロウシャ</t>
    </rPh>
    <rPh sb="29" eb="31">
      <t>ヒョウショウ</t>
    </rPh>
    <phoneticPr fontId="34"/>
  </si>
  <si>
    <t>放置自転車対策事業（自転車駐車場整備）</t>
    <rPh sb="0" eb="2">
      <t>ホウチ</t>
    </rPh>
    <rPh sb="2" eb="5">
      <t>ジテンシャ</t>
    </rPh>
    <rPh sb="5" eb="7">
      <t>タイサク</t>
    </rPh>
    <rPh sb="7" eb="9">
      <t>ジギョウ</t>
    </rPh>
    <rPh sb="10" eb="13">
      <t>ジテンシャ</t>
    </rPh>
    <rPh sb="13" eb="16">
      <t>チュウシャジョウ</t>
    </rPh>
    <rPh sb="16" eb="18">
      <t>セイビ</t>
    </rPh>
    <phoneticPr fontId="34"/>
  </si>
  <si>
    <t>河川の維持管理
（うち、除草・親水河川補修）</t>
    <rPh sb="0" eb="2">
      <t>カセン</t>
    </rPh>
    <rPh sb="3" eb="5">
      <t>イジ</t>
    </rPh>
    <rPh sb="5" eb="7">
      <t>カンリ</t>
    </rPh>
    <rPh sb="12" eb="14">
      <t>ジョソウ</t>
    </rPh>
    <rPh sb="15" eb="16">
      <t>オヤ</t>
    </rPh>
    <rPh sb="16" eb="17">
      <t>スイ</t>
    </rPh>
    <rPh sb="17" eb="19">
      <t>カセン</t>
    </rPh>
    <rPh sb="19" eb="21">
      <t>ホシュウ</t>
    </rPh>
    <phoneticPr fontId="34"/>
  </si>
  <si>
    <t>有料施設管理運営費</t>
    <rPh sb="0" eb="2">
      <t>ユウリョウ</t>
    </rPh>
    <rPh sb="2" eb="4">
      <t>シセツ</t>
    </rPh>
    <rPh sb="4" eb="6">
      <t>カンリ</t>
    </rPh>
    <rPh sb="6" eb="8">
      <t>ウンエイ</t>
    </rPh>
    <rPh sb="8" eb="9">
      <t>ヒ</t>
    </rPh>
    <phoneticPr fontId="34"/>
  </si>
  <si>
    <t>住区基幹公園整備（維持補修）</t>
    <rPh sb="0" eb="1">
      <t>ジュウ</t>
    </rPh>
    <rPh sb="1" eb="2">
      <t>ク</t>
    </rPh>
    <rPh sb="2" eb="4">
      <t>キカン</t>
    </rPh>
    <rPh sb="4" eb="6">
      <t>コウエン</t>
    </rPh>
    <rPh sb="6" eb="8">
      <t>セイビ</t>
    </rPh>
    <rPh sb="9" eb="11">
      <t>イジ</t>
    </rPh>
    <rPh sb="11" eb="13">
      <t>ホシュウ</t>
    </rPh>
    <phoneticPr fontId="34"/>
  </si>
  <si>
    <t>公園施設整備(安全安心・リフレッシュ）</t>
    <rPh sb="0" eb="2">
      <t>コウエン</t>
    </rPh>
    <rPh sb="2" eb="4">
      <t>シセツ</t>
    </rPh>
    <rPh sb="4" eb="6">
      <t>セイビ</t>
    </rPh>
    <rPh sb="7" eb="9">
      <t>アンゼン</t>
    </rPh>
    <rPh sb="9" eb="11">
      <t>アンシン</t>
    </rPh>
    <phoneticPr fontId="34"/>
  </si>
  <si>
    <t>公園管理作業
（うち中規模公園）</t>
    <rPh sb="10" eb="13">
      <t>チュウキボ</t>
    </rPh>
    <rPh sb="13" eb="15">
      <t>コウエン</t>
    </rPh>
    <phoneticPr fontId="29"/>
  </si>
  <si>
    <t>裁量B</t>
    <rPh sb="0" eb="2">
      <t>サイリョウ</t>
    </rPh>
    <phoneticPr fontId="29"/>
  </si>
  <si>
    <t>B③</t>
  </si>
  <si>
    <t>公園樹・街路樹等の保全育成
（うち中規模公園）</t>
    <rPh sb="17" eb="20">
      <t>チュウキボ</t>
    </rPh>
    <rPh sb="20" eb="22">
      <t>コウエン</t>
    </rPh>
    <phoneticPr fontId="39"/>
  </si>
  <si>
    <t>緑化の普及啓発事業等</t>
    <rPh sb="0" eb="2">
      <t>リョッカ</t>
    </rPh>
    <rPh sb="3" eb="5">
      <t>フキュウ</t>
    </rPh>
    <rPh sb="5" eb="7">
      <t>ケイハツ</t>
    </rPh>
    <rPh sb="7" eb="9">
      <t>ジギョウ</t>
    </rPh>
    <rPh sb="9" eb="10">
      <t>トウ</t>
    </rPh>
    <phoneticPr fontId="34"/>
  </si>
  <si>
    <t>道路、緑地及び防災施設等の維持管理
（うち臨港道路維持管理）</t>
    <rPh sb="21" eb="23">
      <t>リンコウ</t>
    </rPh>
    <rPh sb="23" eb="25">
      <t>ドウロ</t>
    </rPh>
    <rPh sb="25" eb="27">
      <t>イジ</t>
    </rPh>
    <rPh sb="27" eb="29">
      <t>カンリ</t>
    </rPh>
    <phoneticPr fontId="39"/>
  </si>
  <si>
    <t>港湾施設等の維持補修</t>
    <rPh sb="4" eb="5">
      <t>トウ</t>
    </rPh>
    <phoneticPr fontId="39"/>
  </si>
  <si>
    <t>裁量Ａ</t>
    <rPh sb="0" eb="2">
      <t>サイリョウ</t>
    </rPh>
    <phoneticPr fontId="39"/>
  </si>
  <si>
    <t>Ｂ①・Ｂ③</t>
    <phoneticPr fontId="39"/>
  </si>
  <si>
    <t>裁量Ｂ　Ｂ①・Ｂ③</t>
    <rPh sb="0" eb="2">
      <t>サイリョウ</t>
    </rPh>
    <phoneticPr fontId="39"/>
  </si>
  <si>
    <t>C 防災</t>
    <rPh sb="2" eb="4">
      <t>ボウサイ</t>
    </rPh>
    <phoneticPr fontId="39"/>
  </si>
  <si>
    <t>教育</t>
    <rPh sb="0" eb="2">
      <t>キョウイク</t>
    </rPh>
    <phoneticPr fontId="39"/>
  </si>
  <si>
    <t>霊園施設整備</t>
    <rPh sb="2" eb="4">
      <t>シセツ</t>
    </rPh>
    <rPh sb="4" eb="6">
      <t>セイビ</t>
    </rPh>
    <phoneticPr fontId="39"/>
  </si>
  <si>
    <t>公園適正化対策
（うち中規模公園）</t>
    <rPh sb="11" eb="14">
      <t>チュウキボ</t>
    </rPh>
    <rPh sb="14" eb="16">
      <t>コウエン</t>
    </rPh>
    <phoneticPr fontId="29"/>
  </si>
  <si>
    <t>B③</t>
    <phoneticPr fontId="39"/>
  </si>
  <si>
    <t>公園内電気施設整備
（うち中規模公園）</t>
    <rPh sb="13" eb="16">
      <t>チュウキボ</t>
    </rPh>
    <rPh sb="16" eb="18">
      <t>コウエン</t>
    </rPh>
    <phoneticPr fontId="39"/>
  </si>
  <si>
    <t>障がい者福祉関係事務費
（うち総合支援等事務費・療育手帳交付事業）</t>
    <rPh sb="0" eb="1">
      <t>ショウ</t>
    </rPh>
    <rPh sb="3" eb="4">
      <t>シャ</t>
    </rPh>
    <rPh sb="4" eb="6">
      <t>フクシ</t>
    </rPh>
    <rPh sb="6" eb="8">
      <t>カンケイ</t>
    </rPh>
    <rPh sb="8" eb="11">
      <t>ジムヒ</t>
    </rPh>
    <rPh sb="15" eb="17">
      <t>ソウゴウ</t>
    </rPh>
    <rPh sb="17" eb="19">
      <t>シエン</t>
    </rPh>
    <rPh sb="19" eb="20">
      <t>トウ</t>
    </rPh>
    <rPh sb="20" eb="22">
      <t>ジム</t>
    </rPh>
    <rPh sb="22" eb="23">
      <t>ヒ</t>
    </rPh>
    <phoneticPr fontId="39"/>
  </si>
  <si>
    <t>児童いきいき放課後事業
（うち重点から裁量Bへの移管部分）</t>
    <rPh sb="26" eb="28">
      <t>ブブン</t>
    </rPh>
    <phoneticPr fontId="39"/>
  </si>
  <si>
    <t>しごと情報ひろば総合就労サポート事業
（地域就労支援事業）
（うち全市共通部分）</t>
    <rPh sb="33" eb="35">
      <t>ゼンシ</t>
    </rPh>
    <rPh sb="35" eb="37">
      <t>キョウツウ</t>
    </rPh>
    <rPh sb="37" eb="39">
      <t>ブブン</t>
    </rPh>
    <phoneticPr fontId="34"/>
  </si>
  <si>
    <t>未利用地売却促進等事業</t>
    <rPh sb="0" eb="4">
      <t>ミリヨウチ</t>
    </rPh>
    <rPh sb="4" eb="6">
      <t>バイキャク</t>
    </rPh>
    <rPh sb="6" eb="8">
      <t>ソクシン</t>
    </rPh>
    <rPh sb="8" eb="9">
      <t>トウ</t>
    </rPh>
    <rPh sb="9" eb="11">
      <t>ジギョウ</t>
    </rPh>
    <phoneticPr fontId="46"/>
  </si>
  <si>
    <t>道路照明灯の整備</t>
    <rPh sb="0" eb="2">
      <t>ドウロ</t>
    </rPh>
    <rPh sb="2" eb="4">
      <t>ショウメイ</t>
    </rPh>
    <rPh sb="4" eb="5">
      <t>ヒ</t>
    </rPh>
    <rPh sb="6" eb="8">
      <t>セイビ</t>
    </rPh>
    <phoneticPr fontId="34"/>
  </si>
  <si>
    <t>地域生活支援事業
（うち日常生活用具給付事業）</t>
    <phoneticPr fontId="39"/>
  </si>
  <si>
    <t>民生委員活動事業</t>
    <phoneticPr fontId="39"/>
  </si>
  <si>
    <t>大阪港湾局</t>
    <rPh sb="0" eb="2">
      <t>オオサカ</t>
    </rPh>
    <rPh sb="2" eb="4">
      <t>コウワン</t>
    </rPh>
    <rPh sb="4" eb="5">
      <t>キョク</t>
    </rPh>
    <phoneticPr fontId="39"/>
  </si>
  <si>
    <r>
      <t xml:space="preserve">地域子育て支援の推進
</t>
    </r>
    <r>
      <rPr>
        <sz val="8"/>
        <color theme="1"/>
        <rFont val="ＭＳ Ｐゴシック"/>
        <family val="3"/>
        <charset val="128"/>
      </rPr>
      <t>（うち子育て活動支援事業（ファミサポ含む））</t>
    </r>
    <rPh sb="14" eb="16">
      <t>コソダ</t>
    </rPh>
    <rPh sb="17" eb="19">
      <t>カツドウ</t>
    </rPh>
    <rPh sb="19" eb="21">
      <t>シエン</t>
    </rPh>
    <rPh sb="21" eb="23">
      <t>ジギョウ</t>
    </rPh>
    <rPh sb="29" eb="30">
      <t>フク</t>
    </rPh>
    <phoneticPr fontId="39"/>
  </si>
  <si>
    <t>R4予算額</t>
    <rPh sb="2" eb="5">
      <t>ヨサンガク</t>
    </rPh>
    <phoneticPr fontId="39"/>
  </si>
  <si>
    <t>計画調整局</t>
    <rPh sb="0" eb="2">
      <t>ケイカク</t>
    </rPh>
    <rPh sb="2" eb="5">
      <t>チョウセイキョク</t>
    </rPh>
    <rPh sb="4" eb="5">
      <t>キョク</t>
    </rPh>
    <phoneticPr fontId="39"/>
  </si>
  <si>
    <t>会計名　　一般会計</t>
  </si>
  <si>
    <t>スクールカウンセラー事業
《うち区長重点から裁量Bへの移管部分以外》</t>
    <rPh sb="16" eb="18">
      <t>クチョウ</t>
    </rPh>
    <phoneticPr fontId="39"/>
  </si>
  <si>
    <t>公園管理運営費（中規模公園）
（うち光熱水費等）</t>
    <rPh sb="8" eb="13">
      <t>チュウキボコウエン</t>
    </rPh>
    <rPh sb="18" eb="20">
      <t>コウネツ</t>
    </rPh>
    <rPh sb="20" eb="21">
      <t>スイ</t>
    </rPh>
    <rPh sb="21" eb="22">
      <t>ヒ</t>
    </rPh>
    <rPh sb="22" eb="23">
      <t>トウ</t>
    </rPh>
    <phoneticPr fontId="39"/>
  </si>
  <si>
    <t>令和６年度区CM自由経費区割り額一覧表（所要一般財源ベース）</t>
    <phoneticPr fontId="39"/>
  </si>
  <si>
    <t>R６配分額</t>
    <rPh sb="2" eb="4">
      <t>ハイブン</t>
    </rPh>
    <rPh sb="4" eb="5">
      <t>ガク</t>
    </rPh>
    <phoneticPr fontId="39"/>
  </si>
  <si>
    <t>R5</t>
    <phoneticPr fontId="34"/>
  </si>
  <si>
    <r>
      <t xml:space="preserve">地域子育て支援の推進
(うち利用者支援事業（子ども・子育て支援推進）
</t>
    </r>
    <r>
      <rPr>
        <sz val="7"/>
        <rFont val="ＭＳ Ｐゴシック"/>
        <family val="3"/>
        <charset val="128"/>
      </rPr>
      <t>《うち区長重点から裁量Bへの移管部分以外（子育て充実）》</t>
    </r>
    <rPh sb="14" eb="17">
      <t>リヨウシャ</t>
    </rPh>
    <rPh sb="17" eb="21">
      <t>シエンジギョウ</t>
    </rPh>
    <rPh sb="22" eb="23">
      <t>コ</t>
    </rPh>
    <rPh sb="26" eb="28">
      <t>コソダ</t>
    </rPh>
    <rPh sb="29" eb="31">
      <t>シエン</t>
    </rPh>
    <rPh sb="31" eb="33">
      <t>スイシン</t>
    </rPh>
    <phoneticPr fontId="39"/>
  </si>
  <si>
    <r>
      <t xml:space="preserve">地域子育て支援の推進
（うち家庭児童相談運営費）
</t>
    </r>
    <r>
      <rPr>
        <sz val="7"/>
        <color theme="1"/>
        <rFont val="ＭＳ Ｐゴシック"/>
        <family val="3"/>
        <charset val="128"/>
      </rPr>
      <t>《区CM自由経費配分原資への新規組入れ以外分（こ虐待）》</t>
    </r>
    <rPh sb="14" eb="16">
      <t>カテイ</t>
    </rPh>
    <rPh sb="16" eb="18">
      <t>ジドウ</t>
    </rPh>
    <rPh sb="18" eb="20">
      <t>ソウダン</t>
    </rPh>
    <rPh sb="20" eb="23">
      <t>ウンエイヒ</t>
    </rPh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</si>
</sst>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#,##0;&quot;△ &quot;#,##0"/>
    <numFmt numFmtId="177" formatCode="0_ "/>
    <numFmt numFmtId="178" formatCode="0.00_);[Red]\(0.00\)"/>
    <numFmt numFmtId="179" formatCode="#,##0.00;&quot;△ &quot;#,##0.00"/>
    <numFmt numFmtId="180" formatCode="0.00;&quot;△ &quot;0.00"/>
    <numFmt numFmtId="181" formatCode="#,##0_);[Red]\(#,##0\)"/>
    <numFmt numFmtId="182" formatCode="#,##0_ ;[Red]\-#,##0\ "/>
    <numFmt numFmtId="183" formatCode="\(0.0%\)"/>
    <numFmt numFmtId="184" formatCode="#,##0;&quot;▲ &quot;#,##0"/>
    <numFmt numFmtId="185" formatCode="_(* #,##0_);_(* \(#,##0\);_(* &quot;-&quot;_);_(@_)"/>
  </numFmts>
  <fonts count="5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0.5"/>
      <name val="明朝体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明朝体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10.5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7"/>
      <name val="ＭＳ Ｐゴシック"/>
      <family val="3"/>
      <charset val="128"/>
    </font>
    <font>
      <sz val="7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13">
    <xf numFmtId="0" fontId="0" fillId="0" borderId="0"/>
    <xf numFmtId="0" fontId="31" fillId="0" borderId="0"/>
    <xf numFmtId="0" fontId="29" fillId="2" borderId="1" applyNumberFormat="0" applyFont="0" applyAlignment="0" applyProtection="0">
      <alignment vertical="center"/>
    </xf>
    <xf numFmtId="0" fontId="29" fillId="2" borderId="1" applyNumberFormat="0" applyFont="0" applyAlignment="0" applyProtection="0">
      <alignment vertical="center"/>
    </xf>
    <xf numFmtId="0" fontId="29" fillId="2" borderId="1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9" fillId="2" borderId="1" applyNumberFormat="0" applyFont="0" applyAlignment="0" applyProtection="0">
      <alignment vertical="center"/>
    </xf>
    <xf numFmtId="0" fontId="29" fillId="2" borderId="1" applyNumberFormat="0" applyFont="0" applyAlignment="0" applyProtection="0">
      <alignment vertical="center"/>
    </xf>
    <xf numFmtId="0" fontId="29" fillId="2" borderId="1" applyNumberFormat="0" applyFont="0" applyAlignment="0" applyProtection="0">
      <alignment vertical="center"/>
    </xf>
    <xf numFmtId="0" fontId="29" fillId="2" borderId="1" applyNumberFormat="0" applyFont="0" applyAlignment="0" applyProtection="0">
      <alignment vertical="center"/>
    </xf>
    <xf numFmtId="0" fontId="29" fillId="2" borderId="1" applyNumberFormat="0" applyFont="0" applyAlignment="0" applyProtection="0">
      <alignment vertical="center"/>
    </xf>
    <xf numFmtId="0" fontId="29" fillId="2" borderId="1" applyNumberFormat="0" applyFont="0" applyAlignment="0" applyProtection="0">
      <alignment vertical="center"/>
    </xf>
    <xf numFmtId="0" fontId="29" fillId="2" borderId="1" applyNumberFormat="0" applyFont="0" applyAlignment="0" applyProtection="0">
      <alignment vertical="center"/>
    </xf>
    <xf numFmtId="0" fontId="29" fillId="2" borderId="1" applyNumberFormat="0" applyFont="0" applyAlignment="0" applyProtection="0">
      <alignment vertical="center"/>
    </xf>
    <xf numFmtId="0" fontId="29" fillId="2" borderId="1" applyNumberFormat="0" applyFont="0" applyAlignment="0" applyProtection="0">
      <alignment vertical="center"/>
    </xf>
    <xf numFmtId="0" fontId="29" fillId="2" borderId="1" applyNumberFormat="0" applyFont="0" applyAlignment="0" applyProtection="0">
      <alignment vertical="center"/>
    </xf>
    <xf numFmtId="0" fontId="29" fillId="2" borderId="1" applyNumberFormat="0" applyFont="0" applyAlignment="0" applyProtection="0">
      <alignment vertical="center"/>
    </xf>
    <xf numFmtId="0" fontId="29" fillId="2" borderId="1" applyNumberFormat="0" applyFont="0" applyAlignment="0" applyProtection="0">
      <alignment vertical="center"/>
    </xf>
    <xf numFmtId="0" fontId="29" fillId="2" borderId="1" applyNumberFormat="0" applyFont="0" applyAlignment="0" applyProtection="0">
      <alignment vertical="center"/>
    </xf>
    <xf numFmtId="0" fontId="29" fillId="2" borderId="1" applyNumberFormat="0" applyFont="0" applyAlignment="0" applyProtection="0">
      <alignment vertical="center"/>
    </xf>
    <xf numFmtId="0" fontId="29" fillId="2" borderId="1" applyNumberFormat="0" applyFont="0" applyAlignment="0" applyProtection="0">
      <alignment vertical="center"/>
    </xf>
    <xf numFmtId="0" fontId="29" fillId="2" borderId="1" applyNumberFormat="0" applyFont="0" applyAlignment="0" applyProtection="0">
      <alignment vertical="center"/>
    </xf>
    <xf numFmtId="38" fontId="36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185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48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0">
      <alignment vertical="center"/>
    </xf>
    <xf numFmtId="0" fontId="29" fillId="0" borderId="0">
      <alignment vertical="center"/>
    </xf>
    <xf numFmtId="0" fontId="28" fillId="2" borderId="1" applyNumberFormat="0" applyFon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2" borderId="1" applyNumberFormat="0" applyFont="0" applyAlignment="0" applyProtection="0">
      <alignment vertical="center"/>
    </xf>
    <xf numFmtId="0" fontId="27" fillId="2" borderId="1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2" borderId="1" applyNumberFormat="0" applyFont="0" applyAlignment="0" applyProtection="0">
      <alignment vertical="center"/>
    </xf>
    <xf numFmtId="0" fontId="26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2" borderId="1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2" borderId="1" applyNumberFormat="0" applyFont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0" fontId="52" fillId="0" borderId="0"/>
    <xf numFmtId="38" fontId="52" fillId="0" borderId="0" applyFont="0" applyFill="0" applyBorder="0" applyAlignment="0" applyProtection="0">
      <alignment vertical="center"/>
    </xf>
    <xf numFmtId="0" fontId="22" fillId="2" borderId="1" applyNumberFormat="0" applyFont="0" applyAlignment="0" applyProtection="0">
      <alignment vertical="center"/>
    </xf>
    <xf numFmtId="0" fontId="22" fillId="2" borderId="1" applyNumberFormat="0" applyFont="0" applyAlignment="0" applyProtection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2" borderId="1" applyNumberFormat="0" applyFont="0" applyAlignment="0" applyProtection="0">
      <alignment vertical="center"/>
    </xf>
    <xf numFmtId="0" fontId="21" fillId="2" borderId="1" applyNumberFormat="0" applyFont="0" applyAlignment="0" applyProtection="0">
      <alignment vertical="center"/>
    </xf>
    <xf numFmtId="0" fontId="20" fillId="0" borderId="0">
      <alignment vertical="center"/>
    </xf>
    <xf numFmtId="0" fontId="20" fillId="2" borderId="1" applyNumberFormat="0" applyFont="0" applyAlignment="0" applyProtection="0">
      <alignment vertical="center"/>
    </xf>
    <xf numFmtId="0" fontId="20" fillId="2" borderId="1" applyNumberFormat="0" applyFont="0" applyAlignment="0" applyProtection="0">
      <alignment vertical="center"/>
    </xf>
    <xf numFmtId="0" fontId="20" fillId="2" borderId="1" applyNumberFormat="0" applyFont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2" borderId="1" applyNumberFormat="0" applyFont="0" applyAlignment="0" applyProtection="0">
      <alignment vertical="center"/>
    </xf>
    <xf numFmtId="0" fontId="20" fillId="2" borderId="1" applyNumberFormat="0" applyFont="0" applyAlignment="0" applyProtection="0">
      <alignment vertical="center"/>
    </xf>
    <xf numFmtId="0" fontId="20" fillId="2" borderId="1" applyNumberFormat="0" applyFont="0" applyAlignment="0" applyProtection="0">
      <alignment vertical="center"/>
    </xf>
    <xf numFmtId="0" fontId="20" fillId="2" borderId="1" applyNumberFormat="0" applyFont="0" applyAlignment="0" applyProtection="0">
      <alignment vertical="center"/>
    </xf>
    <xf numFmtId="0" fontId="20" fillId="2" borderId="1" applyNumberFormat="0" applyFont="0" applyAlignment="0" applyProtection="0">
      <alignment vertical="center"/>
    </xf>
    <xf numFmtId="0" fontId="20" fillId="2" borderId="1" applyNumberFormat="0" applyFont="0" applyAlignment="0" applyProtection="0">
      <alignment vertical="center"/>
    </xf>
    <xf numFmtId="0" fontId="20" fillId="2" borderId="1" applyNumberFormat="0" applyFont="0" applyAlignment="0" applyProtection="0">
      <alignment vertical="center"/>
    </xf>
    <xf numFmtId="0" fontId="20" fillId="2" borderId="1" applyNumberFormat="0" applyFont="0" applyAlignment="0" applyProtection="0">
      <alignment vertical="center"/>
    </xf>
    <xf numFmtId="0" fontId="20" fillId="2" borderId="1" applyNumberFormat="0" applyFont="0" applyAlignment="0" applyProtection="0">
      <alignment vertical="center"/>
    </xf>
    <xf numFmtId="0" fontId="20" fillId="2" borderId="1" applyNumberFormat="0" applyFont="0" applyAlignment="0" applyProtection="0">
      <alignment vertical="center"/>
    </xf>
    <xf numFmtId="0" fontId="20" fillId="2" borderId="1" applyNumberFormat="0" applyFont="0" applyAlignment="0" applyProtection="0">
      <alignment vertical="center"/>
    </xf>
    <xf numFmtId="0" fontId="20" fillId="2" borderId="1" applyNumberFormat="0" applyFont="0" applyAlignment="0" applyProtection="0">
      <alignment vertical="center"/>
    </xf>
    <xf numFmtId="0" fontId="20" fillId="2" borderId="1" applyNumberFormat="0" applyFont="0" applyAlignment="0" applyProtection="0">
      <alignment vertical="center"/>
    </xf>
    <xf numFmtId="0" fontId="20" fillId="2" borderId="1" applyNumberFormat="0" applyFont="0" applyAlignment="0" applyProtection="0">
      <alignment vertical="center"/>
    </xf>
    <xf numFmtId="0" fontId="20" fillId="2" borderId="1" applyNumberFormat="0" applyFont="0" applyAlignment="0" applyProtection="0">
      <alignment vertical="center"/>
    </xf>
    <xf numFmtId="0" fontId="20" fillId="2" borderId="1" applyNumberFormat="0" applyFont="0" applyAlignment="0" applyProtection="0">
      <alignment vertical="center"/>
    </xf>
    <xf numFmtId="41" fontId="47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2" borderId="1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2" borderId="1" applyNumberFormat="0" applyFont="0" applyAlignment="0" applyProtection="0">
      <alignment vertical="center"/>
    </xf>
    <xf numFmtId="0" fontId="20" fillId="2" borderId="1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2" borderId="1" applyNumberFormat="0" applyFont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2" borderId="1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2" borderId="1" applyNumberFormat="0" applyFont="0" applyAlignment="0" applyProtection="0">
      <alignment vertical="center"/>
    </xf>
    <xf numFmtId="0" fontId="53" fillId="0" borderId="0"/>
    <xf numFmtId="185" fontId="53" fillId="0" borderId="0" applyFont="0" applyFill="0" applyBorder="0" applyAlignment="0" applyProtection="0"/>
    <xf numFmtId="0" fontId="19" fillId="2" borderId="1" applyNumberFormat="0" applyFont="0" applyAlignment="0" applyProtection="0">
      <alignment vertical="center"/>
    </xf>
    <xf numFmtId="0" fontId="19" fillId="2" borderId="1" applyNumberFormat="0" applyFont="0" applyAlignment="0" applyProtection="0">
      <alignment vertical="center"/>
    </xf>
    <xf numFmtId="0" fontId="18" fillId="2" borderId="1" applyNumberFormat="0" applyFont="0" applyAlignment="0" applyProtection="0">
      <alignment vertical="center"/>
    </xf>
    <xf numFmtId="0" fontId="18" fillId="2" borderId="1" applyNumberFormat="0" applyFont="0" applyAlignment="0" applyProtection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" borderId="1" applyNumberFormat="0" applyFont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2" borderId="1" applyNumberFormat="0" applyFont="0" applyAlignment="0" applyProtection="0">
      <alignment vertical="center"/>
    </xf>
    <xf numFmtId="0" fontId="8" fillId="2" borderId="1" applyNumberFormat="0" applyFont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/>
    <xf numFmtId="0" fontId="32" fillId="0" borderId="0" xfId="1" applyFont="1" applyFill="1" applyAlignment="1">
      <alignment vertical="center" shrinkToFit="1"/>
    </xf>
    <xf numFmtId="0" fontId="32" fillId="0" borderId="0" xfId="1" applyNumberFormat="1" applyFont="1" applyFill="1" applyAlignment="1">
      <alignment vertical="center"/>
    </xf>
    <xf numFmtId="0" fontId="32" fillId="0" borderId="0" xfId="1" applyNumberFormat="1" applyFont="1" applyFill="1" applyAlignment="1">
      <alignment horizontal="center" vertical="center"/>
    </xf>
    <xf numFmtId="176" fontId="32" fillId="0" borderId="0" xfId="1" applyNumberFormat="1" applyFont="1" applyFill="1" applyAlignment="1">
      <alignment vertical="center"/>
    </xf>
    <xf numFmtId="0" fontId="32" fillId="0" borderId="0" xfId="1" applyFont="1" applyFill="1" applyAlignment="1">
      <alignment vertical="center"/>
    </xf>
    <xf numFmtId="0" fontId="37" fillId="0" borderId="0" xfId="1" applyNumberFormat="1" applyFont="1" applyFill="1" applyAlignment="1">
      <alignment vertical="center"/>
    </xf>
    <xf numFmtId="0" fontId="41" fillId="0" borderId="2" xfId="1" applyNumberFormat="1" applyFont="1" applyFill="1" applyBorder="1" applyAlignment="1">
      <alignment horizontal="center" vertical="center"/>
    </xf>
    <xf numFmtId="0" fontId="32" fillId="0" borderId="2" xfId="1" applyNumberFormat="1" applyFont="1" applyFill="1" applyBorder="1" applyAlignment="1">
      <alignment vertical="center"/>
    </xf>
    <xf numFmtId="0" fontId="32" fillId="0" borderId="0" xfId="1" applyNumberFormat="1" applyFont="1" applyFill="1" applyAlignment="1">
      <alignment horizontal="right" vertical="center"/>
    </xf>
    <xf numFmtId="0" fontId="32" fillId="0" borderId="17" xfId="1" applyNumberFormat="1" applyFont="1" applyFill="1" applyBorder="1" applyAlignment="1">
      <alignment horizontal="center" vertical="center" wrapText="1"/>
    </xf>
    <xf numFmtId="0" fontId="32" fillId="0" borderId="18" xfId="1" applyNumberFormat="1" applyFont="1" applyFill="1" applyBorder="1" applyAlignment="1">
      <alignment horizontal="center" vertical="center"/>
    </xf>
    <xf numFmtId="0" fontId="32" fillId="0" borderId="19" xfId="1" applyNumberFormat="1" applyFont="1" applyFill="1" applyBorder="1" applyAlignment="1">
      <alignment horizontal="center" vertical="center"/>
    </xf>
    <xf numFmtId="0" fontId="32" fillId="0" borderId="0" xfId="1" applyNumberFormat="1" applyFont="1" applyFill="1" applyBorder="1" applyAlignment="1">
      <alignment horizontal="center" vertical="center"/>
    </xf>
    <xf numFmtId="178" fontId="32" fillId="0" borderId="22" xfId="1" applyNumberFormat="1" applyFont="1" applyFill="1" applyBorder="1" applyAlignment="1">
      <alignment horizontal="center" vertical="center" wrapText="1"/>
    </xf>
    <xf numFmtId="176" fontId="32" fillId="0" borderId="24" xfId="1" applyNumberFormat="1" applyFont="1" applyFill="1" applyBorder="1" applyAlignment="1">
      <alignment vertical="center" wrapText="1"/>
    </xf>
    <xf numFmtId="179" fontId="32" fillId="0" borderId="24" xfId="1" applyNumberFormat="1" applyFont="1" applyFill="1" applyBorder="1" applyAlignment="1">
      <alignment vertical="center" wrapText="1"/>
    </xf>
    <xf numFmtId="176" fontId="32" fillId="0" borderId="25" xfId="1" applyNumberFormat="1" applyFont="1" applyFill="1" applyBorder="1" applyAlignment="1">
      <alignment vertical="center" shrinkToFit="1"/>
    </xf>
    <xf numFmtId="176" fontId="32" fillId="0" borderId="26" xfId="1" applyNumberFormat="1" applyFont="1" applyFill="1" applyBorder="1" applyAlignment="1">
      <alignment vertical="center" shrinkToFit="1"/>
    </xf>
    <xf numFmtId="176" fontId="32" fillId="0" borderId="27" xfId="1" applyNumberFormat="1" applyFont="1" applyFill="1" applyBorder="1" applyAlignment="1">
      <alignment vertical="center" shrinkToFit="1"/>
    </xf>
    <xf numFmtId="176" fontId="32" fillId="0" borderId="0" xfId="1" applyNumberFormat="1" applyFont="1" applyFill="1" applyBorder="1" applyAlignment="1">
      <alignment vertical="center" shrinkToFit="1"/>
    </xf>
    <xf numFmtId="176" fontId="32" fillId="0" borderId="28" xfId="1" applyNumberFormat="1" applyFont="1" applyFill="1" applyBorder="1" applyAlignment="1">
      <alignment horizontal="center" vertical="center" wrapText="1"/>
    </xf>
    <xf numFmtId="176" fontId="32" fillId="0" borderId="23" xfId="1" applyNumberFormat="1" applyFont="1" applyFill="1" applyBorder="1" applyAlignment="1">
      <alignment horizontal="center" vertical="center" wrapText="1"/>
    </xf>
    <xf numFmtId="178" fontId="32" fillId="0" borderId="29" xfId="1" applyNumberFormat="1" applyFont="1" applyFill="1" applyBorder="1" applyAlignment="1">
      <alignment horizontal="center" vertical="center" wrapText="1"/>
    </xf>
    <xf numFmtId="176" fontId="32" fillId="0" borderId="20" xfId="1" applyNumberFormat="1" applyFont="1" applyFill="1" applyBorder="1" applyAlignment="1">
      <alignment vertical="center" wrapText="1"/>
    </xf>
    <xf numFmtId="180" fontId="32" fillId="0" borderId="30" xfId="1" applyNumberFormat="1" applyFont="1" applyFill="1" applyBorder="1" applyAlignment="1">
      <alignment horizontal="center" vertical="center" wrapText="1"/>
    </xf>
    <xf numFmtId="176" fontId="32" fillId="0" borderId="25" xfId="1" applyNumberFormat="1" applyFont="1" applyFill="1" applyBorder="1" applyAlignment="1">
      <alignment vertical="center" wrapText="1"/>
    </xf>
    <xf numFmtId="0" fontId="32" fillId="3" borderId="28" xfId="1" applyNumberFormat="1" applyFont="1" applyFill="1" applyBorder="1" applyAlignment="1">
      <alignment vertical="center" wrapText="1"/>
    </xf>
    <xf numFmtId="176" fontId="32" fillId="0" borderId="20" xfId="1" applyNumberFormat="1" applyFont="1" applyFill="1" applyBorder="1" applyAlignment="1">
      <alignment horizontal="center" vertical="center" wrapText="1"/>
    </xf>
    <xf numFmtId="176" fontId="32" fillId="3" borderId="20" xfId="1" applyNumberFormat="1" applyFont="1" applyFill="1" applyBorder="1" applyAlignment="1">
      <alignment vertical="center" wrapText="1"/>
    </xf>
    <xf numFmtId="0" fontId="32" fillId="3" borderId="0" xfId="1" applyFont="1" applyFill="1" applyAlignment="1">
      <alignment vertical="center"/>
    </xf>
    <xf numFmtId="176" fontId="32" fillId="0" borderId="15" xfId="1" applyNumberFormat="1" applyFont="1" applyFill="1" applyBorder="1" applyAlignment="1">
      <alignment horizontal="center" vertical="center" wrapText="1"/>
    </xf>
    <xf numFmtId="176" fontId="32" fillId="0" borderId="13" xfId="1" applyNumberFormat="1" applyFont="1" applyFill="1" applyBorder="1" applyAlignment="1">
      <alignment vertical="center" wrapText="1"/>
    </xf>
    <xf numFmtId="176" fontId="32" fillId="0" borderId="16" xfId="1" applyNumberFormat="1" applyFont="1" applyFill="1" applyBorder="1" applyAlignment="1">
      <alignment vertical="center" wrapText="1"/>
    </xf>
    <xf numFmtId="179" fontId="32" fillId="0" borderId="16" xfId="1" applyNumberFormat="1" applyFont="1" applyFill="1" applyBorder="1" applyAlignment="1">
      <alignment vertical="center" wrapText="1"/>
    </xf>
    <xf numFmtId="176" fontId="32" fillId="0" borderId="14" xfId="1" applyNumberFormat="1" applyFont="1" applyFill="1" applyBorder="1" applyAlignment="1">
      <alignment vertical="center" shrinkToFit="1"/>
    </xf>
    <xf numFmtId="176" fontId="32" fillId="0" borderId="30" xfId="1" applyNumberFormat="1" applyFont="1" applyFill="1" applyBorder="1" applyAlignment="1">
      <alignment horizontal="center" vertical="center" wrapText="1"/>
    </xf>
    <xf numFmtId="176" fontId="32" fillId="0" borderId="34" xfId="1" applyNumberFormat="1" applyFont="1" applyFill="1" applyBorder="1" applyAlignment="1">
      <alignment vertical="center" wrapText="1"/>
    </xf>
    <xf numFmtId="179" fontId="32" fillId="0" borderId="34" xfId="1" applyNumberFormat="1" applyFont="1" applyFill="1" applyBorder="1" applyAlignment="1">
      <alignment vertical="center" wrapText="1"/>
    </xf>
    <xf numFmtId="176" fontId="32" fillId="0" borderId="35" xfId="1" applyNumberFormat="1" applyFont="1" applyFill="1" applyBorder="1" applyAlignment="1">
      <alignment vertical="center" wrapText="1"/>
    </xf>
    <xf numFmtId="176" fontId="32" fillId="0" borderId="30" xfId="1" applyNumberFormat="1" applyFont="1" applyFill="1" applyBorder="1" applyAlignment="1">
      <alignment vertical="center" shrinkToFit="1"/>
    </xf>
    <xf numFmtId="0" fontId="32" fillId="3" borderId="20" xfId="1" applyNumberFormat="1" applyFont="1" applyFill="1" applyBorder="1" applyAlignment="1">
      <alignment vertical="center" wrapText="1"/>
    </xf>
    <xf numFmtId="176" fontId="32" fillId="3" borderId="20" xfId="1" applyNumberFormat="1" applyFont="1" applyFill="1" applyBorder="1" applyAlignment="1">
      <alignment horizontal="center" vertical="center" wrapText="1"/>
    </xf>
    <xf numFmtId="176" fontId="32" fillId="3" borderId="30" xfId="1" applyNumberFormat="1" applyFont="1" applyFill="1" applyBorder="1" applyAlignment="1">
      <alignment horizontal="center" vertical="center" wrapText="1"/>
    </xf>
    <xf numFmtId="178" fontId="32" fillId="3" borderId="22" xfId="1" applyNumberFormat="1" applyFont="1" applyFill="1" applyBorder="1" applyAlignment="1">
      <alignment horizontal="center" vertical="center" wrapText="1"/>
    </xf>
    <xf numFmtId="180" fontId="32" fillId="3" borderId="30" xfId="1" applyNumberFormat="1" applyFont="1" applyFill="1" applyBorder="1" applyAlignment="1">
      <alignment horizontal="center" vertical="center" wrapText="1"/>
    </xf>
    <xf numFmtId="176" fontId="32" fillId="3" borderId="34" xfId="1" applyNumberFormat="1" applyFont="1" applyFill="1" applyBorder="1" applyAlignment="1">
      <alignment vertical="center" wrapText="1"/>
    </xf>
    <xf numFmtId="176" fontId="32" fillId="0" borderId="39" xfId="1" applyNumberFormat="1" applyFont="1" applyFill="1" applyBorder="1" applyAlignment="1">
      <alignment horizontal="center" vertical="center" wrapText="1"/>
    </xf>
    <xf numFmtId="176" fontId="32" fillId="0" borderId="40" xfId="1" applyNumberFormat="1" applyFont="1" applyFill="1" applyBorder="1" applyAlignment="1">
      <alignment vertical="center" wrapText="1"/>
    </xf>
    <xf numFmtId="180" fontId="32" fillId="0" borderId="39" xfId="1" applyNumberFormat="1" applyFont="1" applyFill="1" applyBorder="1" applyAlignment="1">
      <alignment horizontal="center" vertical="center" wrapText="1"/>
    </xf>
    <xf numFmtId="176" fontId="32" fillId="0" borderId="41" xfId="1" applyNumberFormat="1" applyFont="1" applyFill="1" applyBorder="1" applyAlignment="1">
      <alignment vertical="center" shrinkToFit="1"/>
    </xf>
    <xf numFmtId="176" fontId="32" fillId="0" borderId="35" xfId="1" applyNumberFormat="1" applyFont="1" applyFill="1" applyBorder="1" applyAlignment="1">
      <alignment vertical="center" shrinkToFit="1"/>
    </xf>
    <xf numFmtId="176" fontId="32" fillId="0" borderId="20" xfId="1" applyNumberFormat="1" applyFont="1" applyFill="1" applyBorder="1" applyAlignment="1">
      <alignment vertical="center" shrinkToFit="1"/>
    </xf>
    <xf numFmtId="176" fontId="32" fillId="0" borderId="36" xfId="1" applyNumberFormat="1" applyFont="1" applyFill="1" applyBorder="1" applyAlignment="1">
      <alignment vertical="center" wrapText="1"/>
    </xf>
    <xf numFmtId="176" fontId="32" fillId="0" borderId="21" xfId="1" applyNumberFormat="1" applyFont="1" applyFill="1" applyBorder="1" applyAlignment="1">
      <alignment vertical="center" shrinkToFit="1"/>
    </xf>
    <xf numFmtId="176" fontId="32" fillId="3" borderId="38" xfId="1" applyNumberFormat="1" applyFont="1" applyFill="1" applyBorder="1" applyAlignment="1">
      <alignment horizontal="center" vertical="center" wrapText="1"/>
    </xf>
    <xf numFmtId="176" fontId="32" fillId="3" borderId="35" xfId="1" applyNumberFormat="1" applyFont="1" applyFill="1" applyBorder="1" applyAlignment="1">
      <alignment vertical="center" shrinkToFit="1"/>
    </xf>
    <xf numFmtId="176" fontId="32" fillId="0" borderId="43" xfId="1" applyNumberFormat="1" applyFont="1" applyFill="1" applyBorder="1" applyAlignment="1">
      <alignment horizontal="center" vertical="center" wrapText="1"/>
    </xf>
    <xf numFmtId="0" fontId="32" fillId="0" borderId="20" xfId="1" applyNumberFormat="1" applyFont="1" applyFill="1" applyBorder="1" applyAlignment="1">
      <alignment vertical="center" wrapText="1"/>
    </xf>
    <xf numFmtId="176" fontId="32" fillId="0" borderId="33" xfId="1" applyNumberFormat="1" applyFont="1" applyFill="1" applyBorder="1" applyAlignment="1">
      <alignment vertical="center" wrapText="1"/>
    </xf>
    <xf numFmtId="176" fontId="32" fillId="0" borderId="33" xfId="1" applyNumberFormat="1" applyFont="1" applyFill="1" applyBorder="1" applyAlignment="1">
      <alignment vertical="center" shrinkToFit="1"/>
    </xf>
    <xf numFmtId="176" fontId="32" fillId="0" borderId="38" xfId="1" applyNumberFormat="1" applyFont="1" applyFill="1" applyBorder="1" applyAlignment="1">
      <alignment horizontal="center" vertical="center" wrapText="1"/>
    </xf>
    <xf numFmtId="176" fontId="32" fillId="0" borderId="42" xfId="1" applyNumberFormat="1" applyFont="1" applyFill="1" applyBorder="1" applyAlignment="1">
      <alignment horizontal="center" vertical="center" wrapText="1"/>
    </xf>
    <xf numFmtId="176" fontId="32" fillId="0" borderId="42" xfId="1" applyNumberFormat="1" applyFont="1" applyFill="1" applyBorder="1" applyAlignment="1">
      <alignment vertical="center" shrinkToFit="1"/>
    </xf>
    <xf numFmtId="176" fontId="32" fillId="0" borderId="38" xfId="1" applyNumberFormat="1" applyFont="1" applyFill="1" applyBorder="1" applyAlignment="1">
      <alignment vertical="center" shrinkToFit="1"/>
    </xf>
    <xf numFmtId="178" fontId="32" fillId="3" borderId="46" xfId="1" applyNumberFormat="1" applyFont="1" applyFill="1" applyBorder="1" applyAlignment="1">
      <alignment horizontal="center" vertical="center" wrapText="1"/>
    </xf>
    <xf numFmtId="176" fontId="32" fillId="0" borderId="22" xfId="1" applyNumberFormat="1" applyFont="1" applyFill="1" applyBorder="1" applyAlignment="1">
      <alignment vertical="center" shrinkToFit="1"/>
    </xf>
    <xf numFmtId="0" fontId="32" fillId="0" borderId="23" xfId="1" applyNumberFormat="1" applyFont="1" applyFill="1" applyBorder="1" applyAlignment="1">
      <alignment vertical="center" wrapText="1"/>
    </xf>
    <xf numFmtId="176" fontId="32" fillId="0" borderId="22" xfId="1" applyNumberFormat="1" applyFont="1" applyFill="1" applyBorder="1" applyAlignment="1">
      <alignment vertical="center" wrapText="1"/>
    </xf>
    <xf numFmtId="178" fontId="32" fillId="0" borderId="21" xfId="1" applyNumberFormat="1" applyFont="1" applyFill="1" applyBorder="1" applyAlignment="1">
      <alignment horizontal="center" vertical="center" wrapText="1"/>
    </xf>
    <xf numFmtId="176" fontId="32" fillId="0" borderId="49" xfId="1" applyNumberFormat="1" applyFont="1" applyFill="1" applyBorder="1" applyAlignment="1">
      <alignment vertical="center" shrinkToFit="1"/>
    </xf>
    <xf numFmtId="176" fontId="32" fillId="0" borderId="28" xfId="1" applyNumberFormat="1" applyFont="1" applyFill="1" applyBorder="1" applyAlignment="1">
      <alignment vertical="center" shrinkToFit="1"/>
    </xf>
    <xf numFmtId="176" fontId="32" fillId="0" borderId="39" xfId="1" applyNumberFormat="1" applyFont="1" applyFill="1" applyBorder="1" applyAlignment="1">
      <alignment vertical="center" shrinkToFit="1"/>
    </xf>
    <xf numFmtId="0" fontId="32" fillId="0" borderId="0" xfId="0" applyFont="1" applyFill="1" applyAlignment="1">
      <alignment vertical="center"/>
    </xf>
    <xf numFmtId="176" fontId="32" fillId="0" borderId="48" xfId="1" applyNumberFormat="1" applyFont="1" applyFill="1" applyBorder="1" applyAlignment="1">
      <alignment vertical="center" shrinkToFit="1"/>
    </xf>
    <xf numFmtId="0" fontId="32" fillId="3" borderId="30" xfId="1" applyNumberFormat="1" applyFont="1" applyFill="1" applyBorder="1" applyAlignment="1">
      <alignment vertical="center"/>
    </xf>
    <xf numFmtId="176" fontId="32" fillId="3" borderId="23" xfId="1" applyNumberFormat="1" applyFont="1" applyFill="1" applyBorder="1" applyAlignment="1">
      <alignment vertical="center" wrapText="1"/>
    </xf>
    <xf numFmtId="180" fontId="32" fillId="3" borderId="43" xfId="1" applyNumberFormat="1" applyFont="1" applyFill="1" applyBorder="1" applyAlignment="1">
      <alignment horizontal="center" vertical="center" wrapText="1"/>
    </xf>
    <xf numFmtId="179" fontId="32" fillId="3" borderId="44" xfId="1" applyNumberFormat="1" applyFont="1" applyFill="1" applyBorder="1" applyAlignment="1">
      <alignment vertical="center" wrapText="1"/>
    </xf>
    <xf numFmtId="176" fontId="32" fillId="0" borderId="0" xfId="1" applyNumberFormat="1" applyFont="1" applyFill="1" applyBorder="1" applyAlignment="1">
      <alignment vertical="center" wrapText="1"/>
    </xf>
    <xf numFmtId="179" fontId="32" fillId="0" borderId="22" xfId="1" applyNumberFormat="1" applyFont="1" applyFill="1" applyBorder="1" applyAlignment="1">
      <alignment horizontal="center" vertical="center" wrapText="1"/>
    </xf>
    <xf numFmtId="176" fontId="42" fillId="0" borderId="0" xfId="1" applyNumberFormat="1" applyFont="1" applyFill="1" applyBorder="1" applyAlignment="1">
      <alignment vertical="center" shrinkToFit="1"/>
    </xf>
    <xf numFmtId="179" fontId="32" fillId="3" borderId="34" xfId="1" applyNumberFormat="1" applyFont="1" applyFill="1" applyBorder="1" applyAlignment="1">
      <alignment vertical="center" wrapText="1"/>
    </xf>
    <xf numFmtId="176" fontId="32" fillId="3" borderId="35" xfId="1" applyNumberFormat="1" applyFont="1" applyFill="1" applyBorder="1" applyAlignment="1">
      <alignment vertical="center" wrapText="1"/>
    </xf>
    <xf numFmtId="176" fontId="32" fillId="0" borderId="16" xfId="1" applyNumberFormat="1" applyFont="1" applyFill="1" applyBorder="1" applyAlignment="1">
      <alignment vertical="center" shrinkToFit="1"/>
    </xf>
    <xf numFmtId="182" fontId="32" fillId="0" borderId="34" xfId="1" applyNumberFormat="1" applyFont="1" applyFill="1" applyBorder="1" applyAlignment="1">
      <alignment vertical="center" wrapText="1"/>
    </xf>
    <xf numFmtId="178" fontId="32" fillId="3" borderId="29" xfId="1" applyNumberFormat="1" applyFont="1" applyFill="1" applyBorder="1" applyAlignment="1">
      <alignment horizontal="center" vertical="center" wrapText="1"/>
    </xf>
    <xf numFmtId="176" fontId="32" fillId="3" borderId="38" xfId="1" applyNumberFormat="1" applyFont="1" applyFill="1" applyBorder="1" applyAlignment="1">
      <alignment vertical="center" wrapText="1"/>
    </xf>
    <xf numFmtId="180" fontId="32" fillId="3" borderId="42" xfId="1" applyNumberFormat="1" applyFont="1" applyFill="1" applyBorder="1" applyAlignment="1">
      <alignment horizontal="center" vertical="center" wrapText="1"/>
    </xf>
    <xf numFmtId="176" fontId="32" fillId="3" borderId="45" xfId="1" applyNumberFormat="1" applyFont="1" applyFill="1" applyBorder="1" applyAlignment="1">
      <alignment vertical="center" wrapText="1"/>
    </xf>
    <xf numFmtId="179" fontId="32" fillId="3" borderId="45" xfId="1" applyNumberFormat="1" applyFont="1" applyFill="1" applyBorder="1" applyAlignment="1">
      <alignment vertical="center" wrapText="1"/>
    </xf>
    <xf numFmtId="0" fontId="32" fillId="0" borderId="0" xfId="1" applyNumberFormat="1" applyFont="1" applyFill="1" applyBorder="1" applyAlignment="1">
      <alignment vertical="center"/>
    </xf>
    <xf numFmtId="0" fontId="32" fillId="0" borderId="0" xfId="1" applyNumberFormat="1" applyFont="1" applyFill="1" applyBorder="1" applyAlignment="1">
      <alignment horizontal="right" vertical="center"/>
    </xf>
    <xf numFmtId="176" fontId="32" fillId="0" borderId="0" xfId="1" applyNumberFormat="1" applyFont="1" applyFill="1" applyBorder="1" applyAlignment="1">
      <alignment horizontal="center" vertical="center" wrapText="1"/>
    </xf>
    <xf numFmtId="176" fontId="32" fillId="0" borderId="32" xfId="1" applyNumberFormat="1" applyFont="1" applyFill="1" applyBorder="1" applyAlignment="1">
      <alignment vertical="center" wrapText="1"/>
    </xf>
    <xf numFmtId="176" fontId="32" fillId="0" borderId="0" xfId="1" applyNumberFormat="1" applyFont="1" applyFill="1" applyBorder="1" applyAlignment="1">
      <alignment vertical="center"/>
    </xf>
    <xf numFmtId="0" fontId="32" fillId="0" borderId="0" xfId="1" applyNumberFormat="1" applyFont="1" applyFill="1" applyBorder="1" applyAlignment="1">
      <alignment horizontal="center" vertical="center" shrinkToFit="1"/>
    </xf>
    <xf numFmtId="183" fontId="32" fillId="0" borderId="0" xfId="1" applyNumberFormat="1" applyFont="1" applyFill="1" applyBorder="1" applyAlignment="1">
      <alignment vertical="center" wrapText="1"/>
    </xf>
    <xf numFmtId="0" fontId="37" fillId="0" borderId="0" xfId="1" applyFont="1" applyFill="1" applyAlignment="1">
      <alignment vertical="center" shrinkToFit="1"/>
    </xf>
    <xf numFmtId="0" fontId="37" fillId="0" borderId="0" xfId="1" applyNumberFormat="1" applyFont="1" applyFill="1" applyAlignment="1">
      <alignment horizontal="center" vertical="center"/>
    </xf>
    <xf numFmtId="176" fontId="37" fillId="0" borderId="0" xfId="1" applyNumberFormat="1" applyFont="1" applyFill="1" applyAlignment="1">
      <alignment vertical="center"/>
    </xf>
    <xf numFmtId="184" fontId="37" fillId="0" borderId="0" xfId="1" applyNumberFormat="1" applyFont="1" applyFill="1" applyAlignment="1">
      <alignment horizontal="center" vertical="center"/>
    </xf>
    <xf numFmtId="184" fontId="37" fillId="0" borderId="0" xfId="1" applyNumberFormat="1" applyFont="1" applyFill="1" applyAlignment="1">
      <alignment vertical="center"/>
    </xf>
    <xf numFmtId="0" fontId="37" fillId="0" borderId="0" xfId="1" applyFont="1" applyFill="1" applyAlignment="1">
      <alignment vertical="center"/>
    </xf>
    <xf numFmtId="176" fontId="42" fillId="3" borderId="44" xfId="1" applyNumberFormat="1" applyFont="1" applyFill="1" applyBorder="1" applyAlignment="1">
      <alignment vertical="center" wrapText="1"/>
    </xf>
    <xf numFmtId="178" fontId="32" fillId="3" borderId="47" xfId="1" applyNumberFormat="1" applyFont="1" applyFill="1" applyBorder="1" applyAlignment="1">
      <alignment horizontal="center" vertical="center" wrapText="1"/>
    </xf>
    <xf numFmtId="0" fontId="32" fillId="3" borderId="41" xfId="1" applyNumberFormat="1" applyFont="1" applyFill="1" applyBorder="1" applyAlignment="1">
      <alignment vertical="center"/>
    </xf>
    <xf numFmtId="0" fontId="42" fillId="0" borderId="0" xfId="1" applyNumberFormat="1" applyFont="1" applyFill="1" applyAlignment="1">
      <alignment horizontal="center" vertical="center"/>
    </xf>
    <xf numFmtId="0" fontId="43" fillId="0" borderId="2" xfId="1" applyNumberFormat="1" applyFont="1" applyFill="1" applyBorder="1" applyAlignment="1">
      <alignment horizontal="center" vertical="center"/>
    </xf>
    <xf numFmtId="176" fontId="32" fillId="0" borderId="37" xfId="1" applyNumberFormat="1" applyFont="1" applyFill="1" applyBorder="1" applyAlignment="1">
      <alignment vertical="center" shrinkToFit="1"/>
    </xf>
    <xf numFmtId="181" fontId="42" fillId="0" borderId="27" xfId="1" applyNumberFormat="1" applyFont="1" applyFill="1" applyBorder="1" applyAlignment="1">
      <alignment vertical="center" shrinkToFit="1"/>
    </xf>
    <xf numFmtId="181" fontId="42" fillId="0" borderId="26" xfId="1" applyNumberFormat="1" applyFont="1" applyFill="1" applyBorder="1" applyAlignment="1">
      <alignment vertical="center" shrinkToFit="1"/>
    </xf>
    <xf numFmtId="0" fontId="32" fillId="0" borderId="2" xfId="1" applyNumberFormat="1" applyFont="1" applyFill="1" applyBorder="1" applyAlignment="1">
      <alignment horizontal="center" vertical="center"/>
    </xf>
    <xf numFmtId="176" fontId="40" fillId="0" borderId="2" xfId="1" applyNumberFormat="1" applyFont="1" applyFill="1" applyBorder="1" applyAlignment="1">
      <alignment horizontal="center" vertical="center"/>
    </xf>
    <xf numFmtId="176" fontId="42" fillId="0" borderId="34" xfId="1" applyNumberFormat="1" applyFont="1" applyFill="1" applyBorder="1" applyAlignment="1">
      <alignment vertical="center" shrinkToFit="1"/>
    </xf>
    <xf numFmtId="176" fontId="32" fillId="0" borderId="51" xfId="1" applyNumberFormat="1" applyFont="1" applyFill="1" applyBorder="1" applyAlignment="1">
      <alignment vertical="center" shrinkToFit="1"/>
    </xf>
    <xf numFmtId="0" fontId="32" fillId="0" borderId="2" xfId="1" applyNumberFormat="1" applyFont="1" applyFill="1" applyBorder="1" applyAlignment="1">
      <alignment horizontal="center" vertical="center"/>
    </xf>
    <xf numFmtId="176" fontId="32" fillId="0" borderId="28" xfId="1" applyNumberFormat="1" applyFont="1" applyFill="1" applyBorder="1" applyAlignment="1">
      <alignment horizontal="center" vertical="center" wrapText="1"/>
    </xf>
    <xf numFmtId="176" fontId="32" fillId="0" borderId="23" xfId="1" applyNumberFormat="1" applyFont="1" applyFill="1" applyBorder="1" applyAlignment="1">
      <alignment horizontal="center" vertical="center" wrapText="1"/>
    </xf>
    <xf numFmtId="176" fontId="32" fillId="0" borderId="28" xfId="1" applyNumberFormat="1" applyFont="1" applyFill="1" applyBorder="1" applyAlignment="1">
      <alignment horizontal="right" vertical="center" shrinkToFit="1"/>
    </xf>
    <xf numFmtId="176" fontId="32" fillId="0" borderId="28" xfId="1" applyNumberFormat="1" applyFont="1" applyFill="1" applyBorder="1" applyAlignment="1">
      <alignment horizontal="center" vertical="center" wrapText="1"/>
    </xf>
    <xf numFmtId="0" fontId="35" fillId="0" borderId="0" xfId="1" applyNumberFormat="1" applyFont="1" applyFill="1" applyAlignment="1">
      <alignment vertical="center"/>
    </xf>
    <xf numFmtId="176" fontId="32" fillId="0" borderId="24" xfId="1" applyNumberFormat="1" applyFont="1" applyFill="1" applyBorder="1" applyAlignment="1">
      <alignment vertical="center" shrinkToFit="1"/>
    </xf>
    <xf numFmtId="176" fontId="32" fillId="0" borderId="31" xfId="1" applyNumberFormat="1" applyFont="1" applyFill="1" applyBorder="1" applyAlignment="1">
      <alignment vertical="center" shrinkToFit="1"/>
    </xf>
    <xf numFmtId="176" fontId="32" fillId="0" borderId="19" xfId="1" applyNumberFormat="1" applyFont="1" applyFill="1" applyBorder="1" applyAlignment="1">
      <alignment vertical="center" shrinkToFit="1"/>
    </xf>
    <xf numFmtId="180" fontId="32" fillId="0" borderId="15" xfId="1" applyNumberFormat="1" applyFont="1" applyFill="1" applyBorder="1" applyAlignment="1">
      <alignment horizontal="center" vertical="center" wrapText="1"/>
    </xf>
    <xf numFmtId="178" fontId="32" fillId="0" borderId="12" xfId="1" applyNumberFormat="1" applyFont="1" applyFill="1" applyBorder="1" applyAlignment="1">
      <alignment horizontal="center" vertical="center" wrapText="1"/>
    </xf>
    <xf numFmtId="176" fontId="32" fillId="0" borderId="28" xfId="1" applyNumberFormat="1" applyFont="1" applyFill="1" applyBorder="1" applyAlignment="1">
      <alignment vertical="center" wrapText="1"/>
    </xf>
    <xf numFmtId="176" fontId="32" fillId="0" borderId="50" xfId="1" applyNumberFormat="1" applyFont="1" applyFill="1" applyBorder="1" applyAlignment="1">
      <alignment vertical="center" wrapText="1"/>
    </xf>
    <xf numFmtId="179" fontId="32" fillId="0" borderId="50" xfId="1" applyNumberFormat="1" applyFont="1" applyFill="1" applyBorder="1" applyAlignment="1">
      <alignment vertical="center" wrapText="1"/>
    </xf>
    <xf numFmtId="176" fontId="32" fillId="0" borderId="34" xfId="1" applyNumberFormat="1" applyFont="1" applyFill="1" applyBorder="1" applyAlignment="1">
      <alignment vertical="center" shrinkToFit="1"/>
    </xf>
    <xf numFmtId="0" fontId="32" fillId="0" borderId="7" xfId="1" applyNumberFormat="1" applyFont="1" applyFill="1" applyBorder="1" applyAlignment="1">
      <alignment horizontal="center" vertical="center"/>
    </xf>
    <xf numFmtId="0" fontId="32" fillId="0" borderId="16" xfId="1" applyNumberFormat="1" applyFont="1" applyFill="1" applyBorder="1" applyAlignment="1">
      <alignment horizontal="center" vertical="center"/>
    </xf>
    <xf numFmtId="176" fontId="32" fillId="0" borderId="52" xfId="1" applyNumberFormat="1" applyFont="1" applyFill="1" applyBorder="1" applyAlignment="1">
      <alignment vertical="center" shrinkToFit="1"/>
    </xf>
    <xf numFmtId="176" fontId="32" fillId="0" borderId="20" xfId="1" applyNumberFormat="1" applyFont="1" applyFill="1" applyBorder="1" applyAlignment="1">
      <alignment horizontal="center" vertical="center" wrapText="1"/>
    </xf>
    <xf numFmtId="176" fontId="32" fillId="0" borderId="28" xfId="1" applyNumberFormat="1" applyFont="1" applyFill="1" applyBorder="1" applyAlignment="1">
      <alignment horizontal="center" vertical="center" wrapText="1"/>
    </xf>
    <xf numFmtId="176" fontId="32" fillId="0" borderId="20" xfId="1" applyNumberFormat="1" applyFont="1" applyFill="1" applyBorder="1" applyAlignment="1">
      <alignment horizontal="center" vertical="center" wrapText="1"/>
    </xf>
    <xf numFmtId="176" fontId="32" fillId="3" borderId="28" xfId="1" applyNumberFormat="1" applyFont="1" applyFill="1" applyBorder="1" applyAlignment="1">
      <alignment vertical="center" wrapText="1"/>
    </xf>
    <xf numFmtId="180" fontId="32" fillId="3" borderId="39" xfId="1" applyNumberFormat="1" applyFont="1" applyFill="1" applyBorder="1" applyAlignment="1">
      <alignment horizontal="center" vertical="center" wrapText="1"/>
    </xf>
    <xf numFmtId="176" fontId="32" fillId="3" borderId="50" xfId="1" applyNumberFormat="1" applyFont="1" applyFill="1" applyBorder="1" applyAlignment="1">
      <alignment vertical="center" wrapText="1"/>
    </xf>
    <xf numFmtId="179" fontId="32" fillId="3" borderId="50" xfId="1" applyNumberFormat="1" applyFont="1" applyFill="1" applyBorder="1" applyAlignment="1">
      <alignment vertical="center" wrapText="1"/>
    </xf>
    <xf numFmtId="176" fontId="32" fillId="0" borderId="20" xfId="1" applyNumberFormat="1" applyFont="1" applyFill="1" applyBorder="1" applyAlignment="1">
      <alignment horizontal="center" vertical="center" wrapText="1"/>
    </xf>
    <xf numFmtId="0" fontId="32" fillId="3" borderId="20" xfId="1" applyNumberFormat="1" applyFont="1" applyFill="1" applyBorder="1" applyAlignment="1">
      <alignment horizontal="left" vertical="center" wrapText="1"/>
    </xf>
    <xf numFmtId="0" fontId="32" fillId="0" borderId="14" xfId="1" applyNumberFormat="1" applyFont="1" applyFill="1" applyBorder="1" applyAlignment="1">
      <alignment horizontal="center" vertical="center"/>
    </xf>
    <xf numFmtId="0" fontId="32" fillId="0" borderId="13" xfId="1" applyNumberFormat="1" applyFont="1" applyFill="1" applyBorder="1" applyAlignment="1">
      <alignment horizontal="center" vertical="center"/>
    </xf>
    <xf numFmtId="176" fontId="32" fillId="0" borderId="50" xfId="1" applyNumberFormat="1" applyFont="1" applyFill="1" applyBorder="1" applyAlignment="1">
      <alignment vertical="center" shrinkToFit="1"/>
    </xf>
    <xf numFmtId="176" fontId="32" fillId="0" borderId="45" xfId="1" applyNumberFormat="1" applyFont="1" applyFill="1" applyBorder="1" applyAlignment="1">
      <alignment vertical="center" shrinkToFit="1"/>
    </xf>
    <xf numFmtId="176" fontId="32" fillId="0" borderId="13" xfId="1" applyNumberFormat="1" applyFont="1" applyFill="1" applyBorder="1" applyAlignment="1">
      <alignment horizontal="center" vertical="center" wrapText="1"/>
    </xf>
    <xf numFmtId="176" fontId="32" fillId="0" borderId="28" xfId="1" applyNumberFormat="1" applyFont="1" applyFill="1" applyBorder="1" applyAlignment="1">
      <alignment horizontal="center" vertical="center" wrapText="1"/>
    </xf>
    <xf numFmtId="176" fontId="32" fillId="0" borderId="27" xfId="1" applyNumberFormat="1" applyFont="1" applyFill="1" applyBorder="1" applyAlignment="1">
      <alignment horizontal="center" vertical="center" wrapText="1"/>
    </xf>
    <xf numFmtId="0" fontId="32" fillId="3" borderId="13" xfId="1" applyNumberFormat="1" applyFont="1" applyFill="1" applyBorder="1" applyAlignment="1">
      <alignment vertical="center" wrapText="1"/>
    </xf>
    <xf numFmtId="176" fontId="32" fillId="3" borderId="28" xfId="1" applyNumberFormat="1" applyFont="1" applyFill="1" applyBorder="1" applyAlignment="1">
      <alignment horizontal="center" vertical="center" wrapText="1"/>
    </xf>
    <xf numFmtId="176" fontId="32" fillId="0" borderId="27" xfId="1" applyNumberFormat="1" applyFont="1" applyFill="1" applyBorder="1" applyAlignment="1">
      <alignment horizontal="center" vertical="center" wrapText="1"/>
    </xf>
    <xf numFmtId="176" fontId="32" fillId="0" borderId="20" xfId="1" applyNumberFormat="1" applyFont="1" applyFill="1" applyBorder="1" applyAlignment="1">
      <alignment horizontal="center" vertical="center" wrapText="1"/>
    </xf>
    <xf numFmtId="0" fontId="32" fillId="3" borderId="38" xfId="1" applyNumberFormat="1" applyFont="1" applyFill="1" applyBorder="1" applyAlignment="1">
      <alignment horizontal="left" vertical="center" wrapText="1"/>
    </xf>
    <xf numFmtId="0" fontId="32" fillId="3" borderId="20" xfId="1" applyNumberFormat="1" applyFont="1" applyFill="1" applyBorder="1" applyAlignment="1">
      <alignment vertical="center"/>
    </xf>
    <xf numFmtId="0" fontId="32" fillId="3" borderId="28" xfId="1" applyNumberFormat="1" applyFont="1" applyFill="1" applyBorder="1" applyAlignment="1">
      <alignment horizontal="left" vertical="center" wrapText="1"/>
    </xf>
    <xf numFmtId="176" fontId="32" fillId="3" borderId="39" xfId="1" applyNumberFormat="1" applyFont="1" applyFill="1" applyBorder="1" applyAlignment="1">
      <alignment horizontal="center" vertical="center" wrapText="1"/>
    </xf>
    <xf numFmtId="176" fontId="32" fillId="3" borderId="29" xfId="1" applyNumberFormat="1" applyFont="1" applyFill="1" applyBorder="1" applyAlignment="1">
      <alignment vertical="center" shrinkToFit="1"/>
    </xf>
    <xf numFmtId="176" fontId="32" fillId="3" borderId="39" xfId="1" applyNumberFormat="1" applyFont="1" applyFill="1" applyBorder="1" applyAlignment="1">
      <alignment vertical="center" shrinkToFit="1"/>
    </xf>
    <xf numFmtId="176" fontId="32" fillId="3" borderId="49" xfId="1" applyNumberFormat="1" applyFont="1" applyFill="1" applyBorder="1" applyAlignment="1">
      <alignment vertical="center" shrinkToFit="1"/>
    </xf>
    <xf numFmtId="0" fontId="32" fillId="3" borderId="53" xfId="1" applyNumberFormat="1" applyFont="1" applyFill="1" applyBorder="1" applyAlignment="1">
      <alignment vertical="center"/>
    </xf>
    <xf numFmtId="0" fontId="32" fillId="3" borderId="20" xfId="1" applyNumberFormat="1" applyFont="1" applyFill="1" applyBorder="1" applyAlignment="1">
      <alignment horizontal="right" vertical="center" wrapText="1"/>
    </xf>
    <xf numFmtId="176" fontId="32" fillId="3" borderId="30" xfId="1" applyNumberFormat="1" applyFont="1" applyFill="1" applyBorder="1" applyAlignment="1">
      <alignment vertical="center" shrinkToFit="1"/>
    </xf>
    <xf numFmtId="176" fontId="32" fillId="3" borderId="41" xfId="1" applyNumberFormat="1" applyFont="1" applyFill="1" applyBorder="1" applyAlignment="1">
      <alignment vertical="center" shrinkToFit="1"/>
    </xf>
    <xf numFmtId="0" fontId="42" fillId="3" borderId="20" xfId="1" applyNumberFormat="1" applyFont="1" applyFill="1" applyBorder="1" applyAlignment="1">
      <alignment horizontal="right" vertical="center" wrapText="1" shrinkToFit="1"/>
    </xf>
    <xf numFmtId="176" fontId="42" fillId="3" borderId="20" xfId="1" applyNumberFormat="1" applyFont="1" applyFill="1" applyBorder="1" applyAlignment="1">
      <alignment horizontal="center" vertical="center" wrapText="1"/>
    </xf>
    <xf numFmtId="176" fontId="42" fillId="3" borderId="34" xfId="1" applyNumberFormat="1" applyFont="1" applyFill="1" applyBorder="1" applyAlignment="1">
      <alignment vertical="center" shrinkToFit="1"/>
    </xf>
    <xf numFmtId="176" fontId="32" fillId="3" borderId="22" xfId="1" applyNumberFormat="1" applyFont="1" applyFill="1" applyBorder="1" applyAlignment="1">
      <alignment vertical="center" shrinkToFit="1"/>
    </xf>
    <xf numFmtId="176" fontId="32" fillId="3" borderId="20" xfId="1" applyNumberFormat="1" applyFont="1" applyFill="1" applyBorder="1" applyAlignment="1">
      <alignment vertical="center" shrinkToFit="1"/>
    </xf>
    <xf numFmtId="0" fontId="42" fillId="3" borderId="20" xfId="1" applyNumberFormat="1" applyFont="1" applyFill="1" applyBorder="1" applyAlignment="1">
      <alignment horizontal="left" vertical="center" wrapText="1" shrinkToFit="1"/>
    </xf>
    <xf numFmtId="0" fontId="32" fillId="0" borderId="20" xfId="1" applyNumberFormat="1" applyFont="1" applyFill="1" applyBorder="1" applyAlignment="1">
      <alignment horizontal="left" vertical="center" wrapText="1"/>
    </xf>
    <xf numFmtId="179" fontId="42" fillId="0" borderId="34" xfId="1" applyNumberFormat="1" applyFont="1" applyFill="1" applyBorder="1" applyAlignment="1">
      <alignment vertical="center" wrapText="1"/>
    </xf>
    <xf numFmtId="176" fontId="42" fillId="0" borderId="20" xfId="1" applyNumberFormat="1" applyFont="1" applyFill="1" applyBorder="1" applyAlignment="1">
      <alignment vertical="center" wrapText="1"/>
    </xf>
    <xf numFmtId="182" fontId="42" fillId="0" borderId="34" xfId="1" applyNumberFormat="1" applyFont="1" applyFill="1" applyBorder="1" applyAlignment="1">
      <alignment vertical="center" wrapText="1"/>
    </xf>
    <xf numFmtId="176" fontId="32" fillId="0" borderId="13" xfId="1" applyNumberFormat="1" applyFont="1" applyFill="1" applyBorder="1" applyAlignment="1">
      <alignment vertical="center" shrinkToFit="1"/>
    </xf>
    <xf numFmtId="0" fontId="32" fillId="0" borderId="12" xfId="1" applyNumberFormat="1" applyFont="1" applyFill="1" applyBorder="1" applyAlignment="1">
      <alignment horizontal="center" vertical="center" wrapText="1"/>
    </xf>
    <xf numFmtId="0" fontId="32" fillId="3" borderId="27" xfId="1" applyNumberFormat="1" applyFont="1" applyFill="1" applyBorder="1" applyAlignment="1">
      <alignment vertical="center" wrapText="1"/>
    </xf>
    <xf numFmtId="176" fontId="32" fillId="3" borderId="27" xfId="1" applyNumberFormat="1" applyFont="1" applyFill="1" applyBorder="1" applyAlignment="1">
      <alignment horizontal="center" vertical="center" wrapText="1"/>
    </xf>
    <xf numFmtId="176" fontId="32" fillId="3" borderId="23" xfId="1" applyNumberFormat="1" applyFont="1" applyFill="1" applyBorder="1" applyAlignment="1">
      <alignment horizontal="center" vertical="center" wrapText="1"/>
    </xf>
    <xf numFmtId="176" fontId="32" fillId="3" borderId="26" xfId="1" applyNumberFormat="1" applyFont="1" applyFill="1" applyBorder="1" applyAlignment="1">
      <alignment horizontal="center" vertical="center" wrapText="1"/>
    </xf>
    <xf numFmtId="176" fontId="32" fillId="3" borderId="24" xfId="1" applyNumberFormat="1" applyFont="1" applyFill="1" applyBorder="1" applyAlignment="1">
      <alignment vertical="center" shrinkToFit="1"/>
    </xf>
    <xf numFmtId="176" fontId="32" fillId="3" borderId="21" xfId="1" applyNumberFormat="1" applyFont="1" applyFill="1" applyBorder="1" applyAlignment="1">
      <alignment horizontal="center" vertical="center" wrapText="1"/>
    </xf>
    <xf numFmtId="176" fontId="32" fillId="3" borderId="25" xfId="1" applyNumberFormat="1" applyFont="1" applyFill="1" applyBorder="1" applyAlignment="1">
      <alignment vertical="center" wrapText="1"/>
    </xf>
    <xf numFmtId="176" fontId="32" fillId="3" borderId="26" xfId="1" applyNumberFormat="1" applyFont="1" applyFill="1" applyBorder="1" applyAlignment="1">
      <alignment vertical="center" shrinkToFit="1"/>
    </xf>
    <xf numFmtId="176" fontId="32" fillId="3" borderId="21" xfId="1" applyNumberFormat="1" applyFont="1" applyFill="1" applyBorder="1" applyAlignment="1">
      <alignment vertical="center" shrinkToFit="1"/>
    </xf>
    <xf numFmtId="176" fontId="32" fillId="3" borderId="27" xfId="1" applyNumberFormat="1" applyFont="1" applyFill="1" applyBorder="1" applyAlignment="1">
      <alignment vertical="center" shrinkToFit="1"/>
    </xf>
    <xf numFmtId="0" fontId="32" fillId="0" borderId="55" xfId="1" applyFont="1" applyFill="1" applyBorder="1" applyAlignment="1">
      <alignment vertical="center" shrinkToFit="1"/>
    </xf>
    <xf numFmtId="0" fontId="32" fillId="3" borderId="55" xfId="1" applyFont="1" applyFill="1" applyBorder="1" applyAlignment="1">
      <alignment vertical="center" shrinkToFit="1"/>
    </xf>
    <xf numFmtId="0" fontId="32" fillId="0" borderId="55" xfId="0" applyFont="1" applyFill="1" applyBorder="1" applyAlignment="1">
      <alignment vertical="center" shrinkToFit="1"/>
    </xf>
    <xf numFmtId="0" fontId="32" fillId="0" borderId="56" xfId="1" applyFont="1" applyFill="1" applyBorder="1" applyAlignment="1">
      <alignment vertical="center" shrinkToFit="1"/>
    </xf>
    <xf numFmtId="0" fontId="32" fillId="0" borderId="31" xfId="1" applyNumberFormat="1" applyFont="1" applyFill="1" applyBorder="1" applyAlignment="1">
      <alignment horizontal="center" vertical="center"/>
    </xf>
    <xf numFmtId="176" fontId="32" fillId="0" borderId="43" xfId="1" applyNumberFormat="1" applyFont="1" applyFill="1" applyBorder="1" applyAlignment="1">
      <alignment vertical="center" shrinkToFit="1"/>
    </xf>
    <xf numFmtId="0" fontId="32" fillId="0" borderId="3" xfId="1" applyNumberFormat="1" applyFont="1" applyFill="1" applyBorder="1" applyAlignment="1">
      <alignment horizontal="center" vertical="center"/>
    </xf>
    <xf numFmtId="177" fontId="32" fillId="3" borderId="22" xfId="1" applyNumberFormat="1" applyFont="1" applyFill="1" applyBorder="1" applyAlignment="1">
      <alignment horizontal="center" vertical="center"/>
    </xf>
    <xf numFmtId="177" fontId="32" fillId="3" borderId="29" xfId="1" applyNumberFormat="1" applyFont="1" applyFill="1" applyBorder="1" applyAlignment="1">
      <alignment horizontal="center" vertical="center"/>
    </xf>
    <xf numFmtId="177" fontId="32" fillId="3" borderId="54" xfId="1" applyNumberFormat="1" applyFont="1" applyFill="1" applyBorder="1" applyAlignment="1">
      <alignment horizontal="center" vertical="center"/>
    </xf>
    <xf numFmtId="177" fontId="42" fillId="3" borderId="22" xfId="1" applyNumberFormat="1" applyFont="1" applyFill="1" applyBorder="1" applyAlignment="1">
      <alignment horizontal="center" vertical="center"/>
    </xf>
    <xf numFmtId="177" fontId="42" fillId="3" borderId="54" xfId="1" applyNumberFormat="1" applyFont="1" applyFill="1" applyBorder="1" applyAlignment="1">
      <alignment horizontal="center" vertical="center"/>
    </xf>
    <xf numFmtId="177" fontId="32" fillId="3" borderId="21" xfId="1" applyNumberFormat="1" applyFont="1" applyFill="1" applyBorder="1" applyAlignment="1">
      <alignment horizontal="center" vertical="center"/>
    </xf>
    <xf numFmtId="177" fontId="32" fillId="3" borderId="12" xfId="1" applyNumberFormat="1" applyFont="1" applyFill="1" applyBorder="1" applyAlignment="1">
      <alignment horizontal="center" vertical="center"/>
    </xf>
    <xf numFmtId="0" fontId="32" fillId="0" borderId="27" xfId="1" applyNumberFormat="1" applyFont="1" applyFill="1" applyBorder="1" applyAlignment="1">
      <alignment vertical="center" wrapText="1"/>
    </xf>
    <xf numFmtId="176" fontId="32" fillId="0" borderId="26" xfId="1" applyNumberFormat="1" applyFont="1" applyFill="1" applyBorder="1" applyAlignment="1">
      <alignment horizontal="center" vertical="center" wrapText="1"/>
    </xf>
    <xf numFmtId="176" fontId="42" fillId="0" borderId="24" xfId="1" applyNumberFormat="1" applyFont="1" applyFill="1" applyBorder="1" applyAlignment="1">
      <alignment vertical="center" shrinkToFit="1"/>
    </xf>
    <xf numFmtId="176" fontId="32" fillId="0" borderId="27" xfId="1" applyNumberFormat="1" applyFont="1" applyFill="1" applyBorder="1" applyAlignment="1">
      <alignment vertical="center" wrapText="1"/>
    </xf>
    <xf numFmtId="180" fontId="32" fillId="0" borderId="26" xfId="1" applyNumberFormat="1" applyFont="1" applyFill="1" applyBorder="1" applyAlignment="1">
      <alignment horizontal="center" vertical="center" wrapText="1"/>
    </xf>
    <xf numFmtId="0" fontId="32" fillId="0" borderId="19" xfId="1" applyNumberFormat="1" applyFont="1" applyFill="1" applyBorder="1" applyAlignment="1">
      <alignment vertical="center" wrapText="1"/>
    </xf>
    <xf numFmtId="176" fontId="32" fillId="0" borderId="19" xfId="1" applyNumberFormat="1" applyFont="1" applyFill="1" applyBorder="1" applyAlignment="1">
      <alignment horizontal="center" vertical="center" wrapText="1"/>
    </xf>
    <xf numFmtId="176" fontId="32" fillId="0" borderId="31" xfId="1" applyNumberFormat="1" applyFont="1" applyFill="1" applyBorder="1" applyAlignment="1">
      <alignment horizontal="center" vertical="center" wrapText="1"/>
    </xf>
    <xf numFmtId="176" fontId="42" fillId="0" borderId="58" xfId="1" applyNumberFormat="1" applyFont="1" applyFill="1" applyBorder="1" applyAlignment="1">
      <alignment vertical="center" shrinkToFit="1"/>
    </xf>
    <xf numFmtId="178" fontId="32" fillId="0" borderId="59" xfId="1" applyNumberFormat="1" applyFont="1" applyFill="1" applyBorder="1" applyAlignment="1">
      <alignment horizontal="center" vertical="center" wrapText="1"/>
    </xf>
    <xf numFmtId="176" fontId="32" fillId="0" borderId="19" xfId="1" applyNumberFormat="1" applyFont="1" applyFill="1" applyBorder="1" applyAlignment="1">
      <alignment vertical="center" wrapText="1"/>
    </xf>
    <xf numFmtId="180" fontId="32" fillId="0" borderId="31" xfId="1" applyNumberFormat="1" applyFont="1" applyFill="1" applyBorder="1" applyAlignment="1">
      <alignment horizontal="center" vertical="center" wrapText="1"/>
    </xf>
    <xf numFmtId="176" fontId="32" fillId="0" borderId="58" xfId="1" applyNumberFormat="1" applyFont="1" applyFill="1" applyBorder="1" applyAlignment="1">
      <alignment vertical="center" wrapText="1"/>
    </xf>
    <xf numFmtId="179" fontId="32" fillId="0" borderId="58" xfId="1" applyNumberFormat="1" applyFont="1" applyFill="1" applyBorder="1" applyAlignment="1">
      <alignment vertical="center" wrapText="1"/>
    </xf>
    <xf numFmtId="176" fontId="32" fillId="0" borderId="60" xfId="1" applyNumberFormat="1" applyFont="1" applyFill="1" applyBorder="1" applyAlignment="1">
      <alignment vertical="center" shrinkToFit="1"/>
    </xf>
    <xf numFmtId="176" fontId="32" fillId="0" borderId="61" xfId="1" applyNumberFormat="1" applyFont="1" applyFill="1" applyBorder="1" applyAlignment="1">
      <alignment vertical="center" shrinkToFit="1"/>
    </xf>
    <xf numFmtId="0" fontId="43" fillId="0" borderId="0" xfId="1" applyFont="1" applyFill="1" applyAlignment="1">
      <alignment horizontal="left" vertical="center" wrapText="1"/>
    </xf>
    <xf numFmtId="0" fontId="37" fillId="0" borderId="8" xfId="1" applyNumberFormat="1" applyFont="1" applyFill="1" applyBorder="1" applyAlignment="1">
      <alignment horizontal="center" vertical="center"/>
    </xf>
    <xf numFmtId="0" fontId="37" fillId="0" borderId="9" xfId="1" applyNumberFormat="1" applyFont="1" applyFill="1" applyBorder="1" applyAlignment="1">
      <alignment horizontal="center" vertical="center"/>
    </xf>
    <xf numFmtId="0" fontId="32" fillId="0" borderId="57" xfId="1" applyNumberFormat="1" applyFont="1" applyFill="1" applyBorder="1" applyAlignment="1">
      <alignment horizontal="center" vertical="center" justifyLastLine="1"/>
    </xf>
    <xf numFmtId="0" fontId="32" fillId="0" borderId="10" xfId="1" applyNumberFormat="1" applyFont="1" applyFill="1" applyBorder="1" applyAlignment="1">
      <alignment horizontal="center" vertical="center" justifyLastLine="1"/>
    </xf>
    <xf numFmtId="0" fontId="32" fillId="0" borderId="11" xfId="1" applyNumberFormat="1" applyFont="1" applyFill="1" applyBorder="1" applyAlignment="1">
      <alignment horizontal="center" vertical="center" justifyLastLine="1"/>
    </xf>
    <xf numFmtId="0" fontId="32" fillId="0" borderId="0" xfId="1" applyFont="1" applyFill="1" applyAlignment="1">
      <alignment horizontal="right" vertical="center"/>
    </xf>
    <xf numFmtId="0" fontId="32" fillId="0" borderId="0" xfId="1" applyNumberFormat="1" applyFont="1" applyFill="1" applyBorder="1" applyAlignment="1">
      <alignment horizontal="distributed" vertical="center" wrapText="1"/>
    </xf>
    <xf numFmtId="0" fontId="38" fillId="0" borderId="2" xfId="1" applyFont="1" applyFill="1" applyBorder="1" applyAlignment="1">
      <alignment horizontal="left" vertical="center"/>
    </xf>
    <xf numFmtId="176" fontId="32" fillId="0" borderId="4" xfId="1" applyNumberFormat="1" applyFont="1" applyFill="1" applyBorder="1" applyAlignment="1">
      <alignment horizontal="center" vertical="center" wrapText="1"/>
    </xf>
    <xf numFmtId="176" fontId="32" fillId="0" borderId="13" xfId="1" applyNumberFormat="1" applyFont="1" applyFill="1" applyBorder="1" applyAlignment="1">
      <alignment horizontal="center" vertical="center" wrapText="1"/>
    </xf>
    <xf numFmtId="0" fontId="32" fillId="0" borderId="5" xfId="1" applyNumberFormat="1" applyFont="1" applyFill="1" applyBorder="1" applyAlignment="1">
      <alignment horizontal="center" vertical="center"/>
    </xf>
    <xf numFmtId="0" fontId="32" fillId="0" borderId="14" xfId="0" applyFont="1" applyFill="1" applyBorder="1"/>
    <xf numFmtId="0" fontId="32" fillId="0" borderId="4" xfId="1" applyNumberFormat="1" applyFont="1" applyFill="1" applyBorder="1" applyAlignment="1">
      <alignment horizontal="center" vertical="center" wrapText="1"/>
    </xf>
    <xf numFmtId="0" fontId="32" fillId="0" borderId="13" xfId="1" applyNumberFormat="1" applyFont="1" applyFill="1" applyBorder="1" applyAlignment="1">
      <alignment horizontal="center" vertical="center"/>
    </xf>
    <xf numFmtId="0" fontId="32" fillId="0" borderId="13" xfId="1" applyNumberFormat="1" applyFont="1" applyFill="1" applyBorder="1" applyAlignment="1">
      <alignment horizontal="center" vertical="center" wrapText="1"/>
    </xf>
    <xf numFmtId="0" fontId="32" fillId="0" borderId="6" xfId="1" applyNumberFormat="1" applyFont="1" applyFill="1" applyBorder="1" applyAlignment="1">
      <alignment horizontal="center" vertical="center" wrapText="1"/>
    </xf>
    <xf numFmtId="0" fontId="32" fillId="0" borderId="15" xfId="1" applyNumberFormat="1" applyFont="1" applyFill="1" applyBorder="1" applyAlignment="1">
      <alignment horizontal="center" vertical="center" wrapText="1"/>
    </xf>
    <xf numFmtId="0" fontId="32" fillId="0" borderId="7" xfId="1" applyNumberFormat="1" applyFont="1" applyFill="1" applyBorder="1" applyAlignment="1">
      <alignment horizontal="center" vertical="center" wrapText="1"/>
    </xf>
    <xf numFmtId="0" fontId="32" fillId="0" borderId="16" xfId="1" applyNumberFormat="1" applyFont="1" applyFill="1" applyBorder="1" applyAlignment="1">
      <alignment horizontal="center" vertical="center" wrapText="1"/>
    </xf>
    <xf numFmtId="0" fontId="32" fillId="0" borderId="3" xfId="1" applyNumberFormat="1" applyFont="1" applyFill="1" applyBorder="1" applyAlignment="1">
      <alignment horizontal="center" vertical="center" wrapText="1"/>
    </xf>
    <xf numFmtId="0" fontId="32" fillId="0" borderId="12" xfId="1" applyNumberFormat="1" applyFont="1" applyFill="1" applyBorder="1" applyAlignment="1">
      <alignment horizontal="center" vertical="center" wrapText="1"/>
    </xf>
  </cellXfs>
  <cellStyles count="313">
    <cellStyle name="タイトル 2" xfId="5" xr:uid="{00000000-0005-0000-0000-000000000000}"/>
    <cellStyle name="パーセント 2" xfId="6" xr:uid="{00000000-0005-0000-0000-000001000000}"/>
    <cellStyle name="パーセント 2 2" xfId="7" xr:uid="{00000000-0005-0000-0000-000002000000}"/>
    <cellStyle name="パーセント 2 2 2" xfId="8" xr:uid="{00000000-0005-0000-0000-000003000000}"/>
    <cellStyle name="パーセント 2 2 2 2" xfId="155" xr:uid="{00000000-0005-0000-0000-000004000000}"/>
    <cellStyle name="パーセント 2 2 3" xfId="154" xr:uid="{00000000-0005-0000-0000-000005000000}"/>
    <cellStyle name="パーセント 2 3" xfId="9" xr:uid="{00000000-0005-0000-0000-000006000000}"/>
    <cellStyle name="パーセント 2 3 2" xfId="10" xr:uid="{00000000-0005-0000-0000-000007000000}"/>
    <cellStyle name="パーセント 2 3 2 2" xfId="157" xr:uid="{00000000-0005-0000-0000-000008000000}"/>
    <cellStyle name="パーセント 2 3 3" xfId="156" xr:uid="{00000000-0005-0000-0000-000009000000}"/>
    <cellStyle name="パーセント 2 4" xfId="11" xr:uid="{00000000-0005-0000-0000-00000A000000}"/>
    <cellStyle name="パーセント 2 4 2" xfId="158" xr:uid="{00000000-0005-0000-0000-00000B000000}"/>
    <cellStyle name="パーセント 2 5" xfId="129" xr:uid="{00000000-0005-0000-0000-00000C000000}"/>
    <cellStyle name="パーセント 2 5 2" xfId="265" xr:uid="{00000000-0005-0000-0000-00000D000000}"/>
    <cellStyle name="パーセント 2 6" xfId="153" xr:uid="{00000000-0005-0000-0000-00000E000000}"/>
    <cellStyle name="メモ 2" xfId="12" xr:uid="{00000000-0005-0000-0000-00000F000000}"/>
    <cellStyle name="メモ 2 2" xfId="13" xr:uid="{00000000-0005-0000-0000-000010000000}"/>
    <cellStyle name="メモ 2 2 10" xfId="147" xr:uid="{00000000-0005-0000-0000-000011000000}"/>
    <cellStyle name="メモ 2 2 11" xfId="160" xr:uid="{00000000-0005-0000-0000-000012000000}"/>
    <cellStyle name="メモ 2 2 12" xfId="288" xr:uid="{00000000-0005-0000-0000-000013000000}"/>
    <cellStyle name="メモ 2 2 13" xfId="297" xr:uid="{00000000-0005-0000-0000-000014000000}"/>
    <cellStyle name="メモ 2 2 2" xfId="14" xr:uid="{00000000-0005-0000-0000-000015000000}"/>
    <cellStyle name="メモ 2 2 2 2" xfId="15" xr:uid="{00000000-0005-0000-0000-000016000000}"/>
    <cellStyle name="メモ 2 2 2 2 2" xfId="162" xr:uid="{00000000-0005-0000-0000-000017000000}"/>
    <cellStyle name="メモ 2 2 2 3" xfId="161" xr:uid="{00000000-0005-0000-0000-000018000000}"/>
    <cellStyle name="メモ 2 2 3" xfId="16" xr:uid="{00000000-0005-0000-0000-000019000000}"/>
    <cellStyle name="メモ 2 2 3 2" xfId="17" xr:uid="{00000000-0005-0000-0000-00001A000000}"/>
    <cellStyle name="メモ 2 2 3 2 2" xfId="164" xr:uid="{00000000-0005-0000-0000-00001B000000}"/>
    <cellStyle name="メモ 2 2 3 3" xfId="163" xr:uid="{00000000-0005-0000-0000-00001C000000}"/>
    <cellStyle name="メモ 2 2 4" xfId="18" xr:uid="{00000000-0005-0000-0000-00001D000000}"/>
    <cellStyle name="メモ 2 2 4 2" xfId="19" xr:uid="{00000000-0005-0000-0000-00001E000000}"/>
    <cellStyle name="メモ 2 2 4 2 2" xfId="166" xr:uid="{00000000-0005-0000-0000-00001F000000}"/>
    <cellStyle name="メモ 2 2 4 3" xfId="165" xr:uid="{00000000-0005-0000-0000-000020000000}"/>
    <cellStyle name="メモ 2 2 5" xfId="20" xr:uid="{00000000-0005-0000-0000-000021000000}"/>
    <cellStyle name="メモ 2 2 5 2" xfId="2" xr:uid="{00000000-0005-0000-0000-000022000000}"/>
    <cellStyle name="メモ 2 2 5 2 2" xfId="119" xr:uid="{00000000-0005-0000-0000-000023000000}"/>
    <cellStyle name="メモ 2 2 5 2 2 2" xfId="255" xr:uid="{00000000-0005-0000-0000-000024000000}"/>
    <cellStyle name="メモ 2 2 5 2 3" xfId="141" xr:uid="{00000000-0005-0000-0000-000025000000}"/>
    <cellStyle name="メモ 2 2 5 2 4" xfId="150" xr:uid="{00000000-0005-0000-0000-000026000000}"/>
    <cellStyle name="メモ 2 2 5 2 5" xfId="273" xr:uid="{00000000-0005-0000-0000-000027000000}"/>
    <cellStyle name="メモ 2 2 5 2 6" xfId="276" xr:uid="{00000000-0005-0000-0000-000028000000}"/>
    <cellStyle name="メモ 2 2 5 3" xfId="21" xr:uid="{00000000-0005-0000-0000-000029000000}"/>
    <cellStyle name="メモ 2 2 5 3 2" xfId="168" xr:uid="{00000000-0005-0000-0000-00002A000000}"/>
    <cellStyle name="メモ 2 2 5 4" xfId="134" xr:uid="{00000000-0005-0000-0000-00002B000000}"/>
    <cellStyle name="メモ 2 2 5 4 2" xfId="270" xr:uid="{00000000-0005-0000-0000-00002C000000}"/>
    <cellStyle name="メモ 2 2 5 5" xfId="148" xr:uid="{00000000-0005-0000-0000-00002D000000}"/>
    <cellStyle name="メモ 2 2 5 6" xfId="167" xr:uid="{00000000-0005-0000-0000-00002E000000}"/>
    <cellStyle name="メモ 2 2 5 7" xfId="289" xr:uid="{00000000-0005-0000-0000-00002F000000}"/>
    <cellStyle name="メモ 2 2 5 8" xfId="298" xr:uid="{00000000-0005-0000-0000-000030000000}"/>
    <cellStyle name="メモ 2 2 6" xfId="3" xr:uid="{00000000-0005-0000-0000-000031000000}"/>
    <cellStyle name="メモ 2 2 6 2" xfId="4" xr:uid="{00000000-0005-0000-0000-000032000000}"/>
    <cellStyle name="メモ 2 2 6 2 2" xfId="142" xr:uid="{00000000-0005-0000-0000-000033000000}"/>
    <cellStyle name="メモ 2 2 6 2 3" xfId="152" xr:uid="{00000000-0005-0000-0000-000034000000}"/>
    <cellStyle name="メモ 2 2 6 2 4" xfId="274" xr:uid="{00000000-0005-0000-0000-000035000000}"/>
    <cellStyle name="メモ 2 2 6 2 5" xfId="275" xr:uid="{00000000-0005-0000-0000-000036000000}"/>
    <cellStyle name="メモ 2 2 6 3" xfId="120" xr:uid="{00000000-0005-0000-0000-000037000000}"/>
    <cellStyle name="メモ 2 2 6 3 2" xfId="256" xr:uid="{00000000-0005-0000-0000-000038000000}"/>
    <cellStyle name="メモ 2 2 6 4" xfId="151" xr:uid="{00000000-0005-0000-0000-000039000000}"/>
    <cellStyle name="メモ 2 2 7" xfId="22" xr:uid="{00000000-0005-0000-0000-00003A000000}"/>
    <cellStyle name="メモ 2 2 7 2" xfId="169" xr:uid="{00000000-0005-0000-0000-00003B000000}"/>
    <cellStyle name="メモ 2 2 8" xfId="116" xr:uid="{00000000-0005-0000-0000-00003C000000}"/>
    <cellStyle name="メモ 2 2 8 2" xfId="252" xr:uid="{00000000-0005-0000-0000-00003D000000}"/>
    <cellStyle name="メモ 2 2 9" xfId="131" xr:uid="{00000000-0005-0000-0000-00003E000000}"/>
    <cellStyle name="メモ 2 2 9 2" xfId="267" xr:uid="{00000000-0005-0000-0000-00003F000000}"/>
    <cellStyle name="メモ 2 3" xfId="23" xr:uid="{00000000-0005-0000-0000-000040000000}"/>
    <cellStyle name="メモ 2 3 2" xfId="24" xr:uid="{00000000-0005-0000-0000-000041000000}"/>
    <cellStyle name="メモ 2 3 2 2" xfId="171" xr:uid="{00000000-0005-0000-0000-000042000000}"/>
    <cellStyle name="メモ 2 3 3" xfId="170" xr:uid="{00000000-0005-0000-0000-000043000000}"/>
    <cellStyle name="メモ 2 4" xfId="25" xr:uid="{00000000-0005-0000-0000-000044000000}"/>
    <cellStyle name="メモ 2 4 2" xfId="26" xr:uid="{00000000-0005-0000-0000-000045000000}"/>
    <cellStyle name="メモ 2 4 2 2" xfId="173" xr:uid="{00000000-0005-0000-0000-000046000000}"/>
    <cellStyle name="メモ 2 4 3" xfId="172" xr:uid="{00000000-0005-0000-0000-000047000000}"/>
    <cellStyle name="メモ 2 5" xfId="27" xr:uid="{00000000-0005-0000-0000-000048000000}"/>
    <cellStyle name="メモ 2 5 2" xfId="174" xr:uid="{00000000-0005-0000-0000-000049000000}"/>
    <cellStyle name="メモ 2 6" xfId="126" xr:uid="{00000000-0005-0000-0000-00004A000000}"/>
    <cellStyle name="メモ 2 6 2" xfId="262" xr:uid="{00000000-0005-0000-0000-00004B000000}"/>
    <cellStyle name="メモ 2 7" xfId="159" xr:uid="{00000000-0005-0000-0000-00004C000000}"/>
    <cellStyle name="桁区切り 10" xfId="278" xr:uid="{00000000-0005-0000-0000-00004D000000}"/>
    <cellStyle name="桁区切り 11" xfId="282" xr:uid="{00000000-0005-0000-0000-00004E000000}"/>
    <cellStyle name="桁区切り 12" xfId="283" xr:uid="{00000000-0005-0000-0000-00004F000000}"/>
    <cellStyle name="桁区切り 13" xfId="291" xr:uid="{00000000-0005-0000-0000-000050000000}"/>
    <cellStyle name="桁区切り 14" xfId="293" xr:uid="{00000000-0005-0000-0000-000051000000}"/>
    <cellStyle name="桁区切り 15" xfId="295" xr:uid="{00000000-0005-0000-0000-000052000000}"/>
    <cellStyle name="桁区切り 16" xfId="300" xr:uid="{00000000-0005-0000-0000-000053000000}"/>
    <cellStyle name="桁区切り 17" xfId="302" xr:uid="{00000000-0005-0000-0000-000054000000}"/>
    <cellStyle name="桁区切り 18" xfId="304" xr:uid="{00000000-0005-0000-0000-000055000000}"/>
    <cellStyle name="桁区切り 19" xfId="306" xr:uid="{00000000-0005-0000-0000-000056000000}"/>
    <cellStyle name="桁区切り 2" xfId="28" xr:uid="{00000000-0005-0000-0000-000057000000}"/>
    <cellStyle name="桁区切り 2 2" xfId="29" xr:uid="{00000000-0005-0000-0000-000058000000}"/>
    <cellStyle name="桁区切り 20" xfId="308" xr:uid="{00000000-0005-0000-0000-000059000000}"/>
    <cellStyle name="桁区切り 21" xfId="310" xr:uid="{00000000-0005-0000-0000-00005A000000}"/>
    <cellStyle name="桁区切り 22" xfId="312" xr:uid="{00000000-0005-0000-0000-00005B000000}"/>
    <cellStyle name="桁区切り 3" xfId="30" xr:uid="{00000000-0005-0000-0000-00005C000000}"/>
    <cellStyle name="桁区切り 3 2" xfId="138" xr:uid="{00000000-0005-0000-0000-00005D000000}"/>
    <cellStyle name="桁区切り 3 3" xfId="280" xr:uid="{00000000-0005-0000-0000-00005E000000}"/>
    <cellStyle name="桁区切り 4" xfId="31" xr:uid="{00000000-0005-0000-0000-00005F000000}"/>
    <cellStyle name="桁区切り 4 2" xfId="32" xr:uid="{00000000-0005-0000-0000-000060000000}"/>
    <cellStyle name="桁区切り 4 2 2" xfId="175" xr:uid="{00000000-0005-0000-0000-000061000000}"/>
    <cellStyle name="桁区切り 5" xfId="33" xr:uid="{00000000-0005-0000-0000-000062000000}"/>
    <cellStyle name="桁区切り 5 2" xfId="34" xr:uid="{00000000-0005-0000-0000-000063000000}"/>
    <cellStyle name="桁区切り 5 2 2" xfId="35" xr:uid="{00000000-0005-0000-0000-000064000000}"/>
    <cellStyle name="桁区切り 5 2 2 2" xfId="178" xr:uid="{00000000-0005-0000-0000-000065000000}"/>
    <cellStyle name="桁区切り 5 2 3" xfId="177" xr:uid="{00000000-0005-0000-0000-000066000000}"/>
    <cellStyle name="桁区切り 5 3" xfId="36" xr:uid="{00000000-0005-0000-0000-000067000000}"/>
    <cellStyle name="桁区切り 5 3 2" xfId="37" xr:uid="{00000000-0005-0000-0000-000068000000}"/>
    <cellStyle name="桁区切り 5 3 2 2" xfId="180" xr:uid="{00000000-0005-0000-0000-000069000000}"/>
    <cellStyle name="桁区切り 5 3 3" xfId="179" xr:uid="{00000000-0005-0000-0000-00006A000000}"/>
    <cellStyle name="桁区切り 5 4" xfId="38" xr:uid="{00000000-0005-0000-0000-00006B000000}"/>
    <cellStyle name="桁区切り 5 4 2" xfId="181" xr:uid="{00000000-0005-0000-0000-00006C000000}"/>
    <cellStyle name="桁区切り 5 5" xfId="128" xr:uid="{00000000-0005-0000-0000-00006D000000}"/>
    <cellStyle name="桁区切り 5 5 2" xfId="264" xr:uid="{00000000-0005-0000-0000-00006E000000}"/>
    <cellStyle name="桁区切り 5 6" xfId="135" xr:uid="{00000000-0005-0000-0000-00006F000000}"/>
    <cellStyle name="桁区切り 5 7" xfId="176" xr:uid="{00000000-0005-0000-0000-000070000000}"/>
    <cellStyle name="桁区切り 6" xfId="39" xr:uid="{00000000-0005-0000-0000-000071000000}"/>
    <cellStyle name="桁区切り 7" xfId="140" xr:uid="{00000000-0005-0000-0000-000072000000}"/>
    <cellStyle name="桁区切り 8" xfId="144" xr:uid="{00000000-0005-0000-0000-000073000000}"/>
    <cellStyle name="桁区切り 9" xfId="272" xr:uid="{00000000-0005-0000-0000-000074000000}"/>
    <cellStyle name="標準" xfId="0" builtinId="0"/>
    <cellStyle name="標準 10" xfId="136" xr:uid="{00000000-0005-0000-0000-000076000000}"/>
    <cellStyle name="標準 11" xfId="139" xr:uid="{00000000-0005-0000-0000-000077000000}"/>
    <cellStyle name="標準 12" xfId="143" xr:uid="{00000000-0005-0000-0000-000078000000}"/>
    <cellStyle name="標準 13" xfId="271" xr:uid="{00000000-0005-0000-0000-000079000000}"/>
    <cellStyle name="標準 14" xfId="277" xr:uid="{00000000-0005-0000-0000-00007A000000}"/>
    <cellStyle name="標準 15" xfId="281" xr:uid="{00000000-0005-0000-0000-00007B000000}"/>
    <cellStyle name="標準 16" xfId="284" xr:uid="{00000000-0005-0000-0000-00007C000000}"/>
    <cellStyle name="標準 17" xfId="285" xr:uid="{00000000-0005-0000-0000-00007D000000}"/>
    <cellStyle name="標準 18" xfId="290" xr:uid="{00000000-0005-0000-0000-00007E000000}"/>
    <cellStyle name="標準 19" xfId="292" xr:uid="{00000000-0005-0000-0000-00007F000000}"/>
    <cellStyle name="標準 2" xfId="40" xr:uid="{00000000-0005-0000-0000-000080000000}"/>
    <cellStyle name="標準 2 2" xfId="41" xr:uid="{00000000-0005-0000-0000-000081000000}"/>
    <cellStyle name="標準 20" xfId="294" xr:uid="{00000000-0005-0000-0000-000082000000}"/>
    <cellStyle name="標準 21" xfId="299" xr:uid="{00000000-0005-0000-0000-000083000000}"/>
    <cellStyle name="標準 22" xfId="301" xr:uid="{00000000-0005-0000-0000-000084000000}"/>
    <cellStyle name="標準 23" xfId="303" xr:uid="{00000000-0005-0000-0000-000085000000}"/>
    <cellStyle name="標準 24" xfId="305" xr:uid="{00000000-0005-0000-0000-000086000000}"/>
    <cellStyle name="標準 25" xfId="307" xr:uid="{00000000-0005-0000-0000-000087000000}"/>
    <cellStyle name="標準 26" xfId="309" xr:uid="{00000000-0005-0000-0000-000088000000}"/>
    <cellStyle name="標準 27" xfId="311" xr:uid="{00000000-0005-0000-0000-000089000000}"/>
    <cellStyle name="標準 3" xfId="42" xr:uid="{00000000-0005-0000-0000-00008A000000}"/>
    <cellStyle name="標準 3 2" xfId="43" xr:uid="{00000000-0005-0000-0000-00008B000000}"/>
    <cellStyle name="標準 3 2 2" xfId="44" xr:uid="{00000000-0005-0000-0000-00008C000000}"/>
    <cellStyle name="標準 3 2 2 2" xfId="184" xr:uid="{00000000-0005-0000-0000-00008D000000}"/>
    <cellStyle name="標準 3 2 3" xfId="183" xr:uid="{00000000-0005-0000-0000-00008E000000}"/>
    <cellStyle name="標準 3 3" xfId="45" xr:uid="{00000000-0005-0000-0000-00008F000000}"/>
    <cellStyle name="標準 3 3 2" xfId="46" xr:uid="{00000000-0005-0000-0000-000090000000}"/>
    <cellStyle name="標準 3 3 2 2" xfId="186" xr:uid="{00000000-0005-0000-0000-000091000000}"/>
    <cellStyle name="標準 3 3 3" xfId="185" xr:uid="{00000000-0005-0000-0000-000092000000}"/>
    <cellStyle name="標準 3 4" xfId="47" xr:uid="{00000000-0005-0000-0000-000093000000}"/>
    <cellStyle name="標準 3 4 2" xfId="48" xr:uid="{00000000-0005-0000-0000-000094000000}"/>
    <cellStyle name="標準 3 4 2 2" xfId="188" xr:uid="{00000000-0005-0000-0000-000095000000}"/>
    <cellStyle name="標準 3 4 3" xfId="187" xr:uid="{00000000-0005-0000-0000-000096000000}"/>
    <cellStyle name="標準 3 5" xfId="49" xr:uid="{00000000-0005-0000-0000-000097000000}"/>
    <cellStyle name="標準 3 5 2" xfId="189" xr:uid="{00000000-0005-0000-0000-000098000000}"/>
    <cellStyle name="標準 3 6" xfId="121" xr:uid="{00000000-0005-0000-0000-000099000000}"/>
    <cellStyle name="標準 3 6 2" xfId="257" xr:uid="{00000000-0005-0000-0000-00009A000000}"/>
    <cellStyle name="標準 3 7" xfId="137" xr:uid="{00000000-0005-0000-0000-00009B000000}"/>
    <cellStyle name="標準 3 8" xfId="182" xr:uid="{00000000-0005-0000-0000-00009C000000}"/>
    <cellStyle name="標準 3 9" xfId="279" xr:uid="{00000000-0005-0000-0000-00009D000000}"/>
    <cellStyle name="標準 4" xfId="50" xr:uid="{00000000-0005-0000-0000-00009E000000}"/>
    <cellStyle name="標準 4 2" xfId="51" xr:uid="{00000000-0005-0000-0000-00009F000000}"/>
    <cellStyle name="標準 4 2 2" xfId="52" xr:uid="{00000000-0005-0000-0000-0000A0000000}"/>
    <cellStyle name="標準 4 2 3" xfId="53" xr:uid="{00000000-0005-0000-0000-0000A1000000}"/>
    <cellStyle name="標準 4 2 3 2" xfId="192" xr:uid="{00000000-0005-0000-0000-0000A2000000}"/>
    <cellStyle name="標準 4 2 4" xfId="191" xr:uid="{00000000-0005-0000-0000-0000A3000000}"/>
    <cellStyle name="標準 4 3" xfId="54" xr:uid="{00000000-0005-0000-0000-0000A4000000}"/>
    <cellStyle name="標準 4 3 2" xfId="55" xr:uid="{00000000-0005-0000-0000-0000A5000000}"/>
    <cellStyle name="標準 4 3 2 2" xfId="194" xr:uid="{00000000-0005-0000-0000-0000A6000000}"/>
    <cellStyle name="標準 4 3 3" xfId="193" xr:uid="{00000000-0005-0000-0000-0000A7000000}"/>
    <cellStyle name="標準 4 4" xfId="56" xr:uid="{00000000-0005-0000-0000-0000A8000000}"/>
    <cellStyle name="標準 4 4 2" xfId="57" xr:uid="{00000000-0005-0000-0000-0000A9000000}"/>
    <cellStyle name="標準 4 4 2 2" xfId="196" xr:uid="{00000000-0005-0000-0000-0000AA000000}"/>
    <cellStyle name="標準 4 4 3" xfId="195" xr:uid="{00000000-0005-0000-0000-0000AB000000}"/>
    <cellStyle name="標準 4 5" xfId="58" xr:uid="{00000000-0005-0000-0000-0000AC000000}"/>
    <cellStyle name="標準 4 5 2" xfId="197" xr:uid="{00000000-0005-0000-0000-0000AD000000}"/>
    <cellStyle name="標準 4 6" xfId="122" xr:uid="{00000000-0005-0000-0000-0000AE000000}"/>
    <cellStyle name="標準 4 6 2" xfId="258" xr:uid="{00000000-0005-0000-0000-0000AF000000}"/>
    <cellStyle name="標準 4 7" xfId="190" xr:uid="{00000000-0005-0000-0000-0000B0000000}"/>
    <cellStyle name="標準 5" xfId="59" xr:uid="{00000000-0005-0000-0000-0000B1000000}"/>
    <cellStyle name="標準 5 2" xfId="60" xr:uid="{00000000-0005-0000-0000-0000B2000000}"/>
    <cellStyle name="標準 5 3" xfId="61" xr:uid="{00000000-0005-0000-0000-0000B3000000}"/>
    <cellStyle name="標準 5 3 2" xfId="62" xr:uid="{00000000-0005-0000-0000-0000B4000000}"/>
    <cellStyle name="標準 5 3 2 2" xfId="200" xr:uid="{00000000-0005-0000-0000-0000B5000000}"/>
    <cellStyle name="標準 5 3 3" xfId="199" xr:uid="{00000000-0005-0000-0000-0000B6000000}"/>
    <cellStyle name="標準 5 4" xfId="63" xr:uid="{00000000-0005-0000-0000-0000B7000000}"/>
    <cellStyle name="標準 5 4 2" xfId="64" xr:uid="{00000000-0005-0000-0000-0000B8000000}"/>
    <cellStyle name="標準 5 4 2 2" xfId="202" xr:uid="{00000000-0005-0000-0000-0000B9000000}"/>
    <cellStyle name="標準 5 4 3" xfId="201" xr:uid="{00000000-0005-0000-0000-0000BA000000}"/>
    <cellStyle name="標準 5 5" xfId="65" xr:uid="{00000000-0005-0000-0000-0000BB000000}"/>
    <cellStyle name="標準 5 5 2" xfId="203" xr:uid="{00000000-0005-0000-0000-0000BC000000}"/>
    <cellStyle name="標準 5 6" xfId="123" xr:uid="{00000000-0005-0000-0000-0000BD000000}"/>
    <cellStyle name="標準 5 6 2" xfId="259" xr:uid="{00000000-0005-0000-0000-0000BE000000}"/>
    <cellStyle name="標準 5 7" xfId="198" xr:uid="{00000000-0005-0000-0000-0000BF000000}"/>
    <cellStyle name="標準 6" xfId="66" xr:uid="{00000000-0005-0000-0000-0000C0000000}"/>
    <cellStyle name="標準 6 2" xfId="67" xr:uid="{00000000-0005-0000-0000-0000C1000000}"/>
    <cellStyle name="標準 6 2 2" xfId="68" xr:uid="{00000000-0005-0000-0000-0000C2000000}"/>
    <cellStyle name="標準 6 2 2 2" xfId="206" xr:uid="{00000000-0005-0000-0000-0000C3000000}"/>
    <cellStyle name="標準 6 2 3" xfId="205" xr:uid="{00000000-0005-0000-0000-0000C4000000}"/>
    <cellStyle name="標準 6 3" xfId="69" xr:uid="{00000000-0005-0000-0000-0000C5000000}"/>
    <cellStyle name="標準 6 3 2" xfId="70" xr:uid="{00000000-0005-0000-0000-0000C6000000}"/>
    <cellStyle name="標準 6 3 2 2" xfId="208" xr:uid="{00000000-0005-0000-0000-0000C7000000}"/>
    <cellStyle name="標準 6 3 3" xfId="207" xr:uid="{00000000-0005-0000-0000-0000C8000000}"/>
    <cellStyle name="標準 6 4" xfId="71" xr:uid="{00000000-0005-0000-0000-0000C9000000}"/>
    <cellStyle name="標準 6 4 2" xfId="209" xr:uid="{00000000-0005-0000-0000-0000CA000000}"/>
    <cellStyle name="標準 6 5" xfId="124" xr:uid="{00000000-0005-0000-0000-0000CB000000}"/>
    <cellStyle name="標準 6 5 2" xfId="260" xr:uid="{00000000-0005-0000-0000-0000CC000000}"/>
    <cellStyle name="標準 6 6" xfId="204" xr:uid="{00000000-0005-0000-0000-0000CD000000}"/>
    <cellStyle name="標準 7" xfId="72" xr:uid="{00000000-0005-0000-0000-0000CE000000}"/>
    <cellStyle name="標準 7 10" xfId="286" xr:uid="{00000000-0005-0000-0000-0000CF000000}"/>
    <cellStyle name="標準 7 2" xfId="73" xr:uid="{00000000-0005-0000-0000-0000D0000000}"/>
    <cellStyle name="標準 7 2 10" xfId="210" xr:uid="{00000000-0005-0000-0000-0000D1000000}"/>
    <cellStyle name="標準 7 2 11" xfId="287" xr:uid="{00000000-0005-0000-0000-0000D2000000}"/>
    <cellStyle name="標準 7 2 12" xfId="296" xr:uid="{00000000-0005-0000-0000-0000D3000000}"/>
    <cellStyle name="標準 7 2 2" xfId="74" xr:uid="{00000000-0005-0000-0000-0000D4000000}"/>
    <cellStyle name="標準 7 2 2 2" xfId="75" xr:uid="{00000000-0005-0000-0000-0000D5000000}"/>
    <cellStyle name="標準 7 2 2 2 2" xfId="212" xr:uid="{00000000-0005-0000-0000-0000D6000000}"/>
    <cellStyle name="標準 7 2 2 3" xfId="211" xr:uid="{00000000-0005-0000-0000-0000D7000000}"/>
    <cellStyle name="標準 7 2 3" xfId="76" xr:uid="{00000000-0005-0000-0000-0000D8000000}"/>
    <cellStyle name="標準 7 2 3 2" xfId="77" xr:uid="{00000000-0005-0000-0000-0000D9000000}"/>
    <cellStyle name="標準 7 2 3 2 2" xfId="214" xr:uid="{00000000-0005-0000-0000-0000DA000000}"/>
    <cellStyle name="標準 7 2 3 3" xfId="213" xr:uid="{00000000-0005-0000-0000-0000DB000000}"/>
    <cellStyle name="標準 7 2 4" xfId="78" xr:uid="{00000000-0005-0000-0000-0000DC000000}"/>
    <cellStyle name="標準 7 2 4 2" xfId="79" xr:uid="{00000000-0005-0000-0000-0000DD000000}"/>
    <cellStyle name="標準 7 2 4 2 2" xfId="216" xr:uid="{00000000-0005-0000-0000-0000DE000000}"/>
    <cellStyle name="標準 7 2 4 3" xfId="215" xr:uid="{00000000-0005-0000-0000-0000DF000000}"/>
    <cellStyle name="標準 7 2 5" xfId="80" xr:uid="{00000000-0005-0000-0000-0000E0000000}"/>
    <cellStyle name="標準 7 2 5 2" xfId="81" xr:uid="{00000000-0005-0000-0000-0000E1000000}"/>
    <cellStyle name="標準 7 2 5 2 2" xfId="218" xr:uid="{00000000-0005-0000-0000-0000E2000000}"/>
    <cellStyle name="標準 7 2 5 3" xfId="217" xr:uid="{00000000-0005-0000-0000-0000E3000000}"/>
    <cellStyle name="標準 7 2 6" xfId="82" xr:uid="{00000000-0005-0000-0000-0000E4000000}"/>
    <cellStyle name="標準 7 2 6 2" xfId="219" xr:uid="{00000000-0005-0000-0000-0000E5000000}"/>
    <cellStyle name="標準 7 2 7" xfId="83" xr:uid="{00000000-0005-0000-0000-0000E6000000}"/>
    <cellStyle name="標準 7 2 7 2" xfId="220" xr:uid="{00000000-0005-0000-0000-0000E7000000}"/>
    <cellStyle name="標準 7 2 8" xfId="130" xr:uid="{00000000-0005-0000-0000-0000E8000000}"/>
    <cellStyle name="標準 7 2 8 2" xfId="266" xr:uid="{00000000-0005-0000-0000-0000E9000000}"/>
    <cellStyle name="標準 7 2 9" xfId="146" xr:uid="{00000000-0005-0000-0000-0000EA000000}"/>
    <cellStyle name="標準 7 3" xfId="84" xr:uid="{00000000-0005-0000-0000-0000EB000000}"/>
    <cellStyle name="標準 7 3 2" xfId="85" xr:uid="{00000000-0005-0000-0000-0000EC000000}"/>
    <cellStyle name="標準 7 3 2 2" xfId="86" xr:uid="{00000000-0005-0000-0000-0000ED000000}"/>
    <cellStyle name="標準 7 3 2 2 2" xfId="87" xr:uid="{00000000-0005-0000-0000-0000EE000000}"/>
    <cellStyle name="標準 7 3 2 2 2 2" xfId="224" xr:uid="{00000000-0005-0000-0000-0000EF000000}"/>
    <cellStyle name="標準 7 3 2 2 3" xfId="118" xr:uid="{00000000-0005-0000-0000-0000F0000000}"/>
    <cellStyle name="標準 7 3 2 2 3 2" xfId="254" xr:uid="{00000000-0005-0000-0000-0000F1000000}"/>
    <cellStyle name="標準 7 3 2 2 4" xfId="223" xr:uid="{00000000-0005-0000-0000-0000F2000000}"/>
    <cellStyle name="標準 7 3 2 3" xfId="88" xr:uid="{00000000-0005-0000-0000-0000F3000000}"/>
    <cellStyle name="標準 7 3 2 3 2" xfId="225" xr:uid="{00000000-0005-0000-0000-0000F4000000}"/>
    <cellStyle name="標準 7 3 2 4" xfId="222" xr:uid="{00000000-0005-0000-0000-0000F5000000}"/>
    <cellStyle name="標準 7 3 3" xfId="89" xr:uid="{00000000-0005-0000-0000-0000F6000000}"/>
    <cellStyle name="標準 7 3 3 2" xfId="90" xr:uid="{00000000-0005-0000-0000-0000F7000000}"/>
    <cellStyle name="標準 7 3 3 2 2" xfId="227" xr:uid="{00000000-0005-0000-0000-0000F8000000}"/>
    <cellStyle name="標準 7 3 3 3" xfId="226" xr:uid="{00000000-0005-0000-0000-0000F9000000}"/>
    <cellStyle name="標準 7 3 4" xfId="91" xr:uid="{00000000-0005-0000-0000-0000FA000000}"/>
    <cellStyle name="標準 7 3 4 2" xfId="92" xr:uid="{00000000-0005-0000-0000-0000FB000000}"/>
    <cellStyle name="標準 7 3 4 2 2" xfId="229" xr:uid="{00000000-0005-0000-0000-0000FC000000}"/>
    <cellStyle name="標準 7 3 4 3" xfId="228" xr:uid="{00000000-0005-0000-0000-0000FD000000}"/>
    <cellStyle name="標準 7 3 5" xfId="93" xr:uid="{00000000-0005-0000-0000-0000FE000000}"/>
    <cellStyle name="標準 7 3 5 2" xfId="230" xr:uid="{00000000-0005-0000-0000-0000FF000000}"/>
    <cellStyle name="標準 7 3 6" xfId="132" xr:uid="{00000000-0005-0000-0000-000000010000}"/>
    <cellStyle name="標準 7 3 6 2" xfId="268" xr:uid="{00000000-0005-0000-0000-000001010000}"/>
    <cellStyle name="標準 7 3 7" xfId="221" xr:uid="{00000000-0005-0000-0000-000002010000}"/>
    <cellStyle name="標準 7 4" xfId="94" xr:uid="{00000000-0005-0000-0000-000003010000}"/>
    <cellStyle name="標準 7 4 2" xfId="95" xr:uid="{00000000-0005-0000-0000-000004010000}"/>
    <cellStyle name="標準 7 4 2 2" xfId="232" xr:uid="{00000000-0005-0000-0000-000005010000}"/>
    <cellStyle name="標準 7 4 3" xfId="231" xr:uid="{00000000-0005-0000-0000-000006010000}"/>
    <cellStyle name="標準 7 5" xfId="96" xr:uid="{00000000-0005-0000-0000-000007010000}"/>
    <cellStyle name="標準 7 5 2" xfId="97" xr:uid="{00000000-0005-0000-0000-000008010000}"/>
    <cellStyle name="標準 7 5 2 2" xfId="234" xr:uid="{00000000-0005-0000-0000-000009010000}"/>
    <cellStyle name="標準 7 5 3" xfId="233" xr:uid="{00000000-0005-0000-0000-00000A010000}"/>
    <cellStyle name="標準 7 6" xfId="98" xr:uid="{00000000-0005-0000-0000-00000B010000}"/>
    <cellStyle name="標準 7 6 2" xfId="235" xr:uid="{00000000-0005-0000-0000-00000C010000}"/>
    <cellStyle name="標準 7 7" xfId="125" xr:uid="{00000000-0005-0000-0000-00000D010000}"/>
    <cellStyle name="標準 7 7 2" xfId="261" xr:uid="{00000000-0005-0000-0000-00000E010000}"/>
    <cellStyle name="標準 7 8" xfId="145" xr:uid="{00000000-0005-0000-0000-00000F010000}"/>
    <cellStyle name="標準 7 9" xfId="149" xr:uid="{00000000-0005-0000-0000-000010010000}"/>
    <cellStyle name="標準 8" xfId="99" xr:uid="{00000000-0005-0000-0000-000011010000}"/>
    <cellStyle name="標準 8 2" xfId="100" xr:uid="{00000000-0005-0000-0000-000012010000}"/>
    <cellStyle name="標準 8 2 2" xfId="101" xr:uid="{00000000-0005-0000-0000-000013010000}"/>
    <cellStyle name="標準 8 2 2 2" xfId="238" xr:uid="{00000000-0005-0000-0000-000014010000}"/>
    <cellStyle name="標準 8 2 3" xfId="237" xr:uid="{00000000-0005-0000-0000-000015010000}"/>
    <cellStyle name="標準 8 3" xfId="102" xr:uid="{00000000-0005-0000-0000-000016010000}"/>
    <cellStyle name="標準 8 3 2" xfId="103" xr:uid="{00000000-0005-0000-0000-000017010000}"/>
    <cellStyle name="標準 8 3 2 2" xfId="240" xr:uid="{00000000-0005-0000-0000-000018010000}"/>
    <cellStyle name="標準 8 3 3" xfId="239" xr:uid="{00000000-0005-0000-0000-000019010000}"/>
    <cellStyle name="標準 8 4" xfId="104" xr:uid="{00000000-0005-0000-0000-00001A010000}"/>
    <cellStyle name="標準 8 4 2" xfId="241" xr:uid="{00000000-0005-0000-0000-00001B010000}"/>
    <cellStyle name="標準 8 5" xfId="127" xr:uid="{00000000-0005-0000-0000-00001C010000}"/>
    <cellStyle name="標準 8 5 2" xfId="263" xr:uid="{00000000-0005-0000-0000-00001D010000}"/>
    <cellStyle name="標準 8 6" xfId="236" xr:uid="{00000000-0005-0000-0000-00001E010000}"/>
    <cellStyle name="標準 9" xfId="105" xr:uid="{00000000-0005-0000-0000-00001F010000}"/>
    <cellStyle name="標準 9 2" xfId="106" xr:uid="{00000000-0005-0000-0000-000020010000}"/>
    <cellStyle name="標準 9 2 2" xfId="107" xr:uid="{00000000-0005-0000-0000-000021010000}"/>
    <cellStyle name="標準 9 2 2 2" xfId="108" xr:uid="{00000000-0005-0000-0000-000022010000}"/>
    <cellStyle name="標準 9 2 2 2 2" xfId="245" xr:uid="{00000000-0005-0000-0000-000023010000}"/>
    <cellStyle name="標準 9 2 2 3" xfId="117" xr:uid="{00000000-0005-0000-0000-000024010000}"/>
    <cellStyle name="標準 9 2 2 3 2" xfId="253" xr:uid="{00000000-0005-0000-0000-000025010000}"/>
    <cellStyle name="標準 9 2 2 4" xfId="244" xr:uid="{00000000-0005-0000-0000-000026010000}"/>
    <cellStyle name="標準 9 2 3" xfId="109" xr:uid="{00000000-0005-0000-0000-000027010000}"/>
    <cellStyle name="標準 9 2 3 2" xfId="246" xr:uid="{00000000-0005-0000-0000-000028010000}"/>
    <cellStyle name="標準 9 2 4" xfId="243" xr:uid="{00000000-0005-0000-0000-000029010000}"/>
    <cellStyle name="標準 9 3" xfId="110" xr:uid="{00000000-0005-0000-0000-00002A010000}"/>
    <cellStyle name="標準 9 3 2" xfId="111" xr:uid="{00000000-0005-0000-0000-00002B010000}"/>
    <cellStyle name="標準 9 3 2 2" xfId="248" xr:uid="{00000000-0005-0000-0000-00002C010000}"/>
    <cellStyle name="標準 9 3 3" xfId="247" xr:uid="{00000000-0005-0000-0000-00002D010000}"/>
    <cellStyle name="標準 9 4" xfId="112" xr:uid="{00000000-0005-0000-0000-00002E010000}"/>
    <cellStyle name="標準 9 4 2" xfId="113" xr:uid="{00000000-0005-0000-0000-00002F010000}"/>
    <cellStyle name="標準 9 4 2 2" xfId="250" xr:uid="{00000000-0005-0000-0000-000030010000}"/>
    <cellStyle name="標準 9 4 3" xfId="249" xr:uid="{00000000-0005-0000-0000-000031010000}"/>
    <cellStyle name="標準 9 5" xfId="114" xr:uid="{00000000-0005-0000-0000-000032010000}"/>
    <cellStyle name="標準 9 6" xfId="115" xr:uid="{00000000-0005-0000-0000-000033010000}"/>
    <cellStyle name="標準 9 6 2" xfId="251" xr:uid="{00000000-0005-0000-0000-000034010000}"/>
    <cellStyle name="標準 9 7" xfId="133" xr:uid="{00000000-0005-0000-0000-000035010000}"/>
    <cellStyle name="標準 9 7 2" xfId="269" xr:uid="{00000000-0005-0000-0000-000036010000}"/>
    <cellStyle name="標準 9 8" xfId="242" xr:uid="{00000000-0005-0000-0000-000037010000}"/>
    <cellStyle name="標準_③予算事業別調書(目次様式)" xfId="1" xr:uid="{00000000-0005-0000-0000-000038010000}"/>
  </cellStyles>
  <dxfs count="0"/>
  <tableStyles count="0" defaultTableStyle="TableStyleMedium2" defaultPivotStyle="PivotStyleLight16"/>
  <colors>
    <mruColors>
      <color rgb="FFFF99CC"/>
      <color rgb="FF0000FF"/>
      <color rgb="FF99FFCC"/>
      <color rgb="FF66FF66"/>
      <color rgb="FFFFCCFF"/>
      <color rgb="FF33CC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ca0003$\&#22823;&#38442;&#24066;\&#36947;&#36335;&#29694;&#27841;&#34920;\cisetu17&#24180;&#24230;\&#35519;&#26360;\00&#22679;&#28187;&#34920;&#26368;&#2603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ca0030$\Users\i4351035\AppData\Local\Microsoft\Windows\Temporary%20Internet%20Files\Content.Outlook\S5FM0GTV\20150614_H26%20&#65300;-27%203_&#36890;&#30693;&#12459;&#12540;&#12489;&#35023;&#26360;&#35201;&#30064;&#21205;&#20214;&#25968;&#35519;&#26619;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ZR002C\OA-ca0011$\Users\i9753250\AppData\Local\Microsoft\Windows\Temporary%20Internet%20Files\Content.Outlook\1QBG7IYA\&#20104;&#31639;&#32232;&#25104;&#36890;&#30693;&#27096;&#24335;&#65288;&#12481;&#12455;&#12483;&#12463;&#12471;&#12540;&#12488;&#65289;&#65288;&#26368;&#32066;&#29256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 (2)"/>
      <sheetName val="タイトル"/>
      <sheetName val="改良・舗装増減内訳"/>
      <sheetName val="Sheet2"/>
      <sheetName val="整理表"/>
      <sheetName val="本表"/>
      <sheetName val="附表"/>
      <sheetName val="道路増減"/>
      <sheetName val="道路増減調書"/>
      <sheetName val="道路増減調書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（平成26年度）"/>
      <sheetName val="通知カード裏書必要件数"/>
      <sheetName val="集計（H26.10-H27.3）"/>
      <sheetName val="集計work"/>
      <sheetName val="異動事由 (全異動事由で精査)"/>
      <sheetName val="抽出対象異動事由 F設定（抽出範囲設定）"/>
      <sheetName val="ピポットtable"/>
      <sheetName val="20140401-20150331までの異動"/>
      <sheetName val="カード発行件数※ただし転入での引き継ぎ含む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A01</v>
          </cell>
          <cell r="B3" t="str">
            <v>転入</v>
          </cell>
          <cell r="D3" t="str">
            <v>あり</v>
          </cell>
          <cell r="E3" t="str">
            <v>転入地で裏書するので、記載要</v>
          </cell>
          <cell r="F3">
            <v>1</v>
          </cell>
        </row>
        <row r="4">
          <cell r="A4" t="str">
            <v>A02</v>
          </cell>
          <cell r="B4" t="str">
            <v>出生</v>
          </cell>
          <cell r="D4" t="str">
            <v>あり</v>
          </cell>
          <cell r="E4" t="str">
            <v>カードの新規交付対象となるので、記載不要（できない）</v>
          </cell>
        </row>
        <row r="5">
          <cell r="A5" t="str">
            <v>A03</v>
          </cell>
          <cell r="B5" t="str">
            <v>住所設定</v>
          </cell>
          <cell r="D5" t="str">
            <v>あり</v>
          </cell>
          <cell r="E5" t="str">
            <v>カードの新規交付対象となるので、記載不要（できない）</v>
          </cell>
        </row>
        <row r="6">
          <cell r="A6" t="str">
            <v>A04</v>
          </cell>
          <cell r="B6" t="str">
            <v>帰化・国籍取得</v>
          </cell>
          <cell r="E6" t="str">
            <v>氏名変更で、記載要</v>
          </cell>
          <cell r="F6">
            <v>1</v>
          </cell>
        </row>
        <row r="7">
          <cell r="A7" t="str">
            <v>A05</v>
          </cell>
          <cell r="B7" t="str">
            <v>職権記載</v>
          </cell>
          <cell r="E7" t="str">
            <v>カードの新規交付対象となるので、記載不要（できない）</v>
          </cell>
        </row>
        <row r="8">
          <cell r="A8" t="str">
            <v>A07</v>
          </cell>
          <cell r="B8" t="str">
            <v>法30条の47</v>
          </cell>
          <cell r="E8" t="str">
            <v>カードの新規交付対象となるので、記載不要（できない）</v>
          </cell>
        </row>
        <row r="9">
          <cell r="A9" t="str">
            <v>A10</v>
          </cell>
          <cell r="B9" t="str">
            <v>転出</v>
          </cell>
          <cell r="D9" t="str">
            <v>あり</v>
          </cell>
          <cell r="E9" t="str">
            <v>転入地で裏書するので、記載不要</v>
          </cell>
        </row>
        <row r="10">
          <cell r="A10" t="str">
            <v>A11</v>
          </cell>
          <cell r="B10" t="str">
            <v>死亡</v>
          </cell>
          <cell r="E10" t="str">
            <v>カード返還対象、記載不要（返還登録は必要）</v>
          </cell>
        </row>
        <row r="11">
          <cell r="A11" t="str">
            <v>A12</v>
          </cell>
          <cell r="B11" t="str">
            <v>国籍喪失</v>
          </cell>
          <cell r="E11" t="str">
            <v>氏名変更で、記載要</v>
          </cell>
          <cell r="F11">
            <v>1</v>
          </cell>
        </row>
        <row r="12">
          <cell r="A12" t="str">
            <v>A13</v>
          </cell>
          <cell r="B12" t="str">
            <v>失踪宣告</v>
          </cell>
          <cell r="E12" t="str">
            <v>カード返還対象、記載不要（実際カード返還ないと思うが、返還登録は必要）</v>
          </cell>
        </row>
        <row r="13">
          <cell r="A13" t="str">
            <v>A14</v>
          </cell>
          <cell r="B13" t="str">
            <v>職権消除</v>
          </cell>
          <cell r="E13" t="str">
            <v>カード返還対象、記載不要（実際カード返還ないと思うが、返還登録は必要）</v>
          </cell>
        </row>
        <row r="14">
          <cell r="A14" t="str">
            <v>A16</v>
          </cell>
          <cell r="B14" t="str">
            <v>法務省通知による職権消除</v>
          </cell>
          <cell r="E14" t="str">
            <v>カード返還対象、記載不要（実際カード返還ないと思うが、返還登録は必要）</v>
          </cell>
        </row>
        <row r="15">
          <cell r="A15" t="str">
            <v>A20</v>
          </cell>
          <cell r="B15" t="str">
            <v>転居</v>
          </cell>
          <cell r="E15" t="str">
            <v>住所変更が変更するので、記載要</v>
          </cell>
          <cell r="F15">
            <v>1</v>
          </cell>
        </row>
        <row r="16">
          <cell r="A16" t="str">
            <v>A21</v>
          </cell>
          <cell r="B16" t="str">
            <v>世帯合併</v>
          </cell>
          <cell r="E16" t="str">
            <v>住所は変わらないので、記載不要</v>
          </cell>
        </row>
        <row r="17">
          <cell r="A17" t="str">
            <v>A22</v>
          </cell>
          <cell r="B17" t="str">
            <v>世帯分離</v>
          </cell>
          <cell r="D17" t="str">
            <v>あり</v>
          </cell>
          <cell r="E17" t="str">
            <v>住所は変わらないので、記載不要</v>
          </cell>
        </row>
        <row r="18">
          <cell r="A18" t="str">
            <v>A23</v>
          </cell>
          <cell r="B18" t="str">
            <v>世帯変更</v>
          </cell>
          <cell r="E18" t="str">
            <v>住所は変わらないので、記載不要</v>
          </cell>
        </row>
        <row r="19">
          <cell r="A19" t="str">
            <v>A24</v>
          </cell>
          <cell r="B19" t="str">
            <v>区間異動</v>
          </cell>
          <cell r="E19" t="str">
            <v>転入区で裏書するので、記載要</v>
          </cell>
          <cell r="F19">
            <v>1</v>
          </cell>
        </row>
        <row r="20">
          <cell r="A20" t="str">
            <v>A30</v>
          </cell>
          <cell r="B20" t="str">
            <v>職権修正</v>
          </cell>
          <cell r="E20" t="str">
            <v>修正内容により、記載要（住所、氏名、生年月日、性別の修正）</v>
          </cell>
        </row>
        <row r="21">
          <cell r="A21" t="str">
            <v>A31</v>
          </cell>
          <cell r="B21" t="str">
            <v>世帯主変更</v>
          </cell>
          <cell r="E21" t="str">
            <v>住所は変わらないので、記載不要</v>
          </cell>
        </row>
        <row r="22">
          <cell r="A22" t="str">
            <v>A32</v>
          </cell>
          <cell r="B22" t="str">
            <v>住民票修正</v>
          </cell>
          <cell r="E22" t="str">
            <v>修正内容により、記載要（住所、氏名、生年月日、性別の修正）</v>
          </cell>
        </row>
        <row r="23">
          <cell r="A23" t="str">
            <v>A33</v>
          </cell>
          <cell r="B23" t="str">
            <v>区間異動修正</v>
          </cell>
          <cell r="E23" t="str">
            <v>修正内容により、記載要（住所、氏名、生年月日、性別の修正）</v>
          </cell>
        </row>
        <row r="24">
          <cell r="A24" t="str">
            <v>A34</v>
          </cell>
          <cell r="B24" t="str">
            <v>履歴修正</v>
          </cell>
          <cell r="E24" t="str">
            <v>修正内容により、記載要（住所、氏名、生年月日、性別の修正）</v>
          </cell>
        </row>
        <row r="25">
          <cell r="A25" t="str">
            <v>A36</v>
          </cell>
          <cell r="B25" t="str">
            <v>軽微な職権修正</v>
          </cell>
          <cell r="E25" t="str">
            <v>修正内容により、記載要（住所、氏名、生年月日、性別の修正）</v>
          </cell>
        </row>
        <row r="26">
          <cell r="A26" t="str">
            <v>A37</v>
          </cell>
          <cell r="B26" t="str">
            <v>軽微な住民票修正</v>
          </cell>
          <cell r="E26" t="str">
            <v>修正内容により、記載要（住所、氏名、生年月日、性別の修正）</v>
          </cell>
        </row>
        <row r="27">
          <cell r="A27" t="str">
            <v>A38</v>
          </cell>
          <cell r="B27" t="str">
            <v>法務省通知による職権修正</v>
          </cell>
          <cell r="E27" t="str">
            <v>修正内容により、記載要（住所、氏名、生年月日、性別の修正）</v>
          </cell>
          <cell r="F27">
            <v>1</v>
          </cell>
        </row>
        <row r="28">
          <cell r="A28" t="str">
            <v>A39</v>
          </cell>
          <cell r="B28" t="str">
            <v>法務省通知による住民票修正</v>
          </cell>
          <cell r="E28" t="str">
            <v>修正内容により、記載要（住所、氏名、生年月日、性別の修正）</v>
          </cell>
          <cell r="F28">
            <v>1</v>
          </cell>
        </row>
        <row r="29">
          <cell r="A29" t="str">
            <v>A40</v>
          </cell>
          <cell r="B29" t="str">
            <v>職権回復</v>
          </cell>
          <cell r="E29" t="str">
            <v>主にカード表記住所への回復が基本となるので、不要</v>
          </cell>
        </row>
        <row r="30">
          <cell r="A30" t="str">
            <v>A41</v>
          </cell>
          <cell r="B30" t="str">
            <v>転出取消</v>
          </cell>
          <cell r="E30" t="str">
            <v>カード表記住所に戻ることが基本となるので、不要</v>
          </cell>
        </row>
        <row r="31">
          <cell r="A31" t="str">
            <v>A42</v>
          </cell>
          <cell r="B31" t="str">
            <v>法務省通知による職権回復</v>
          </cell>
          <cell r="E31" t="str">
            <v>主にカード表記住所への回復が基本となるので、不要</v>
          </cell>
        </row>
        <row r="32">
          <cell r="A32" t="str">
            <v>A54</v>
          </cell>
          <cell r="B32" t="str">
            <v>処理取消</v>
          </cell>
          <cell r="E32" t="str">
            <v>内部処理のため、不要</v>
          </cell>
        </row>
        <row r="33">
          <cell r="A33" t="str">
            <v>A55</v>
          </cell>
          <cell r="B33" t="str">
            <v>帰化・国籍取得</v>
          </cell>
          <cell r="E33" t="str">
            <v>氏名変更で、記載要</v>
          </cell>
          <cell r="F33">
            <v>1</v>
          </cell>
        </row>
        <row r="34">
          <cell r="A34" t="str">
            <v>A56</v>
          </cell>
          <cell r="B34" t="str">
            <v>国籍喪失</v>
          </cell>
          <cell r="E34" t="str">
            <v>氏名変更で、記載要</v>
          </cell>
          <cell r="F34">
            <v>1</v>
          </cell>
        </row>
        <row r="35">
          <cell r="A35" t="str">
            <v>F30</v>
          </cell>
          <cell r="B35" t="str">
            <v>通称履歴修正</v>
          </cell>
          <cell r="E35" t="str">
            <v>氏名変更で、記載要</v>
          </cell>
          <cell r="F35">
            <v>1</v>
          </cell>
        </row>
        <row r="36">
          <cell r="A36" t="str">
            <v>N01</v>
          </cell>
          <cell r="B36" t="str">
            <v>付記転入</v>
          </cell>
          <cell r="E36" t="str">
            <v>転入地で裏書するので、記載要</v>
          </cell>
          <cell r="F36">
            <v>1</v>
          </cell>
        </row>
        <row r="37">
          <cell r="A37" t="str">
            <v>N02</v>
          </cell>
          <cell r="B37" t="str">
            <v>特例転入</v>
          </cell>
          <cell r="E37" t="str">
            <v>転入地で裏書するので、記載要</v>
          </cell>
          <cell r="F37">
            <v>1</v>
          </cell>
        </row>
        <row r="38">
          <cell r="A38" t="str">
            <v>N10</v>
          </cell>
          <cell r="B38" t="str">
            <v>付記転出</v>
          </cell>
          <cell r="E38" t="str">
            <v>転入地で裏書するので、記載不要</v>
          </cell>
        </row>
        <row r="39">
          <cell r="A39" t="str">
            <v>N11</v>
          </cell>
          <cell r="B39" t="str">
            <v>特例転出</v>
          </cell>
          <cell r="E39" t="str">
            <v>転入地で裏書するので、記載不要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Q58"/>
  <sheetViews>
    <sheetView tabSelected="1" view="pageBreakPreview" topLeftCell="B1" zoomScale="85" zoomScaleNormal="40" zoomScaleSheetLayoutView="85" zoomScalePageLayoutView="85" workbookViewId="0">
      <pane xSplit="5" ySplit="5" topLeftCell="N6" activePane="bottomRight" state="frozen"/>
      <selection activeCell="B1" sqref="B1"/>
      <selection pane="topRight" activeCell="H1" sqref="H1"/>
      <selection pane="bottomLeft" activeCell="B6" sqref="B6"/>
      <selection pane="bottomRight" activeCell="B1" sqref="B1"/>
    </sheetView>
  </sheetViews>
  <sheetFormatPr defaultColWidth="8.625" defaultRowHeight="18" customHeight="1" outlineLevelCol="1"/>
  <cols>
    <col min="1" max="1" width="8.625" style="1" hidden="1" customWidth="1"/>
    <col min="2" max="2" width="4.625" style="3" customWidth="1"/>
    <col min="3" max="3" width="33.625" style="2" customWidth="1"/>
    <col min="4" max="4" width="15.875" style="3" customWidth="1"/>
    <col min="5" max="5" width="7.5" style="3" hidden="1" customWidth="1"/>
    <col min="6" max="6" width="4.5" style="3" hidden="1" customWidth="1"/>
    <col min="7" max="8" width="9.375" style="3" hidden="1" customWidth="1"/>
    <col min="9" max="9" width="10.625" style="3" hidden="1" customWidth="1"/>
    <col min="10" max="10" width="10.5" style="107" hidden="1" customWidth="1"/>
    <col min="11" max="11" width="5.5" style="3" hidden="1" customWidth="1"/>
    <col min="12" max="12" width="12.125" style="4" hidden="1" customWidth="1"/>
    <col min="13" max="13" width="7.5" style="3" hidden="1" customWidth="1"/>
    <col min="14" max="14" width="10" style="2" customWidth="1"/>
    <col min="15" max="15" width="9.875" style="2" hidden="1" customWidth="1"/>
    <col min="16" max="16" width="9.875" style="2" customWidth="1"/>
    <col min="17" max="17" width="9.25" style="3" customWidth="1"/>
    <col min="18" max="18" width="6.875" style="2" customWidth="1" outlineLevel="1"/>
    <col min="19" max="19" width="6.875" style="3" customWidth="1"/>
    <col min="20" max="20" width="6.875" style="2" customWidth="1" outlineLevel="1"/>
    <col min="21" max="21" width="6.875" style="3" customWidth="1"/>
    <col min="22" max="22" width="6.875" style="2" customWidth="1" outlineLevel="1"/>
    <col min="23" max="23" width="6.875" style="3" customWidth="1"/>
    <col min="24" max="24" width="6.875" style="2" customWidth="1" outlineLevel="1"/>
    <col min="25" max="25" width="6.875" style="3" customWidth="1"/>
    <col min="26" max="26" width="6.875" style="2" customWidth="1" outlineLevel="1"/>
    <col min="27" max="27" width="6.875" style="3" customWidth="1"/>
    <col min="28" max="28" width="6.875" style="2" customWidth="1" outlineLevel="1"/>
    <col min="29" max="29" width="6.875" style="3" customWidth="1"/>
    <col min="30" max="30" width="6.875" style="2" customWidth="1" outlineLevel="1"/>
    <col min="31" max="31" width="6.875" style="3" customWidth="1"/>
    <col min="32" max="32" width="6.875" style="2" customWidth="1" outlineLevel="1"/>
    <col min="33" max="33" width="6.875" style="3" customWidth="1"/>
    <col min="34" max="34" width="6.875" style="2" customWidth="1" outlineLevel="1"/>
    <col min="35" max="35" width="6.875" style="3" customWidth="1"/>
    <col min="36" max="36" width="6.875" style="2" customWidth="1" outlineLevel="1"/>
    <col min="37" max="37" width="6.875" style="3" customWidth="1"/>
    <col min="38" max="38" width="6.875" style="2" customWidth="1" outlineLevel="1"/>
    <col min="39" max="39" width="6.875" style="3" customWidth="1"/>
    <col min="40" max="41" width="6.875" style="2" customWidth="1" outlineLevel="1"/>
    <col min="42" max="212" width="8.625" style="5" customWidth="1"/>
    <col min="213" max="16384" width="8.625" style="5"/>
  </cols>
  <sheetData>
    <row r="1" spans="1:43" ht="18" customHeight="1">
      <c r="B1" s="121" t="s">
        <v>109</v>
      </c>
      <c r="C1" s="121"/>
      <c r="G1" s="2"/>
      <c r="I1" s="2"/>
      <c r="AN1" s="223"/>
      <c r="AO1" s="223"/>
    </row>
    <row r="2" spans="1:43" ht="14.25" customHeight="1">
      <c r="I2" s="2"/>
    </row>
    <row r="3" spans="1:43" ht="30" customHeight="1" thickBot="1">
      <c r="B3" s="225" t="s">
        <v>106</v>
      </c>
      <c r="C3" s="225"/>
      <c r="D3" s="116"/>
      <c r="E3" s="116"/>
      <c r="F3" s="116"/>
      <c r="H3" s="9"/>
      <c r="I3" s="9"/>
      <c r="J3" s="108"/>
      <c r="K3" s="112"/>
      <c r="L3" s="113"/>
      <c r="M3" s="112"/>
      <c r="N3" s="7"/>
      <c r="O3" s="108"/>
      <c r="P3" s="8"/>
      <c r="Q3" s="8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224"/>
      <c r="AL3" s="224"/>
      <c r="AM3" s="224"/>
      <c r="AN3" s="9"/>
      <c r="AO3" s="9" t="s">
        <v>0</v>
      </c>
    </row>
    <row r="4" spans="1:43" ht="18.75" customHeight="1" thickBot="1">
      <c r="A4" s="187"/>
      <c r="B4" s="193" t="s">
        <v>111</v>
      </c>
      <c r="C4" s="228" t="s">
        <v>1</v>
      </c>
      <c r="D4" s="230" t="s">
        <v>2</v>
      </c>
      <c r="E4" s="230" t="s">
        <v>3</v>
      </c>
      <c r="F4" s="230" t="s">
        <v>4</v>
      </c>
      <c r="G4" s="230" t="s">
        <v>5</v>
      </c>
      <c r="H4" s="230" t="s">
        <v>6</v>
      </c>
      <c r="I4" s="233" t="s">
        <v>7</v>
      </c>
      <c r="J4" s="131" t="s">
        <v>104</v>
      </c>
      <c r="K4" s="237" t="s">
        <v>8</v>
      </c>
      <c r="L4" s="226" t="s">
        <v>9</v>
      </c>
      <c r="M4" s="233" t="s">
        <v>10</v>
      </c>
      <c r="N4" s="235" t="s">
        <v>11</v>
      </c>
      <c r="O4" s="235" t="s">
        <v>12</v>
      </c>
      <c r="P4" s="218" t="s">
        <v>110</v>
      </c>
      <c r="Q4" s="219"/>
      <c r="R4" s="220" t="s">
        <v>13</v>
      </c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2"/>
      <c r="AP4" s="217"/>
      <c r="AQ4" s="217"/>
    </row>
    <row r="5" spans="1:43" ht="23.25" thickBot="1">
      <c r="A5" s="187"/>
      <c r="B5" s="176" t="s">
        <v>14</v>
      </c>
      <c r="C5" s="229"/>
      <c r="D5" s="231"/>
      <c r="E5" s="232"/>
      <c r="F5" s="232"/>
      <c r="G5" s="232"/>
      <c r="H5" s="232"/>
      <c r="I5" s="234"/>
      <c r="J5" s="132" t="s">
        <v>15</v>
      </c>
      <c r="K5" s="238"/>
      <c r="L5" s="227"/>
      <c r="M5" s="234"/>
      <c r="N5" s="236"/>
      <c r="O5" s="236"/>
      <c r="P5" s="10" t="s">
        <v>16</v>
      </c>
      <c r="Q5" s="11" t="s">
        <v>17</v>
      </c>
      <c r="R5" s="143" t="s">
        <v>18</v>
      </c>
      <c r="S5" s="144" t="s">
        <v>19</v>
      </c>
      <c r="T5" s="144" t="s">
        <v>20</v>
      </c>
      <c r="U5" s="144" t="s">
        <v>21</v>
      </c>
      <c r="V5" s="144" t="s">
        <v>22</v>
      </c>
      <c r="W5" s="144" t="s">
        <v>23</v>
      </c>
      <c r="X5" s="144" t="s">
        <v>24</v>
      </c>
      <c r="Y5" s="144" t="s">
        <v>25</v>
      </c>
      <c r="Z5" s="12" t="s">
        <v>26</v>
      </c>
      <c r="AA5" s="143" t="s">
        <v>27</v>
      </c>
      <c r="AB5" s="144" t="s">
        <v>28</v>
      </c>
      <c r="AC5" s="144" t="s">
        <v>29</v>
      </c>
      <c r="AD5" s="144" t="s">
        <v>30</v>
      </c>
      <c r="AE5" s="144" t="s">
        <v>31</v>
      </c>
      <c r="AF5" s="144" t="s">
        <v>32</v>
      </c>
      <c r="AG5" s="144" t="s">
        <v>33</v>
      </c>
      <c r="AH5" s="144" t="s">
        <v>34</v>
      </c>
      <c r="AI5" s="144" t="s">
        <v>35</v>
      </c>
      <c r="AJ5" s="144" t="s">
        <v>36</v>
      </c>
      <c r="AK5" s="144" t="s">
        <v>37</v>
      </c>
      <c r="AL5" s="144" t="s">
        <v>38</v>
      </c>
      <c r="AM5" s="144" t="s">
        <v>39</v>
      </c>
      <c r="AN5" s="144" t="s">
        <v>40</v>
      </c>
      <c r="AO5" s="191" t="s">
        <v>41</v>
      </c>
      <c r="AP5" s="217"/>
      <c r="AQ5" s="217"/>
    </row>
    <row r="6" spans="1:43" ht="36" customHeight="1">
      <c r="A6" s="187"/>
      <c r="B6" s="194">
        <v>6</v>
      </c>
      <c r="C6" s="154" t="s">
        <v>46</v>
      </c>
      <c r="D6" s="151" t="s">
        <v>47</v>
      </c>
      <c r="E6" s="21" t="s">
        <v>42</v>
      </c>
      <c r="F6" s="117" t="s">
        <v>43</v>
      </c>
      <c r="G6" s="149" t="str">
        <f t="shared" ref="G6:G10" si="0">IF(F6="A","R4予算額",IF(F6="B①","R4予算額",IF(F6="B②","別途配分",IF(F6="B③","R4予算額",IF(F6="C","R4予算額（基準財政）",IF(F6="C限","R4予算額（基準財政）",IF(F6="局","R4予算額（局考え方）")))))))</f>
        <v>R4予算額</v>
      </c>
      <c r="H6" s="117" t="str">
        <f t="shared" ref="H6:H9" si="1">IF(F6="A","局一括（区割りなし）",IF(F6="B①","事業実施区のみ",IF(F6="B②","別途全区配分",IF(F6="B③","局一括（区割なし）",IF(F6="C","各区分割",IF(F6="C限","特定区割り",IF(F6="局","局考え方")))))))</f>
        <v>局一括（区割なし）</v>
      </c>
      <c r="I6" s="47" t="s">
        <v>44</v>
      </c>
      <c r="J6" s="119">
        <v>6566</v>
      </c>
      <c r="K6" s="44">
        <v>1</v>
      </c>
      <c r="L6" s="48">
        <f t="shared" ref="L6:L10" si="2">ROUND(J6*K6,0)-J6</f>
        <v>0</v>
      </c>
      <c r="M6" s="49">
        <f t="shared" ref="M6:M10" si="3">ROUND(J6*K6,4)-J6</f>
        <v>0</v>
      </c>
      <c r="N6" s="37">
        <v>7900</v>
      </c>
      <c r="O6" s="38">
        <v>6566</v>
      </c>
      <c r="P6" s="39">
        <f t="shared" ref="P6:P9" si="4">N6-Q6</f>
        <v>7900</v>
      </c>
      <c r="Q6" s="50">
        <v>0</v>
      </c>
      <c r="R6" s="51"/>
      <c r="S6" s="52"/>
      <c r="T6" s="52"/>
      <c r="U6" s="52"/>
      <c r="V6" s="52"/>
      <c r="W6" s="52"/>
      <c r="X6" s="52"/>
      <c r="Y6" s="52"/>
      <c r="Z6" s="52"/>
      <c r="AA6" s="51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40"/>
    </row>
    <row r="7" spans="1:43" ht="36" customHeight="1">
      <c r="A7" s="187"/>
      <c r="B7" s="195">
        <v>7</v>
      </c>
      <c r="C7" s="27" t="s">
        <v>48</v>
      </c>
      <c r="D7" s="151" t="s">
        <v>45</v>
      </c>
      <c r="E7" s="21" t="s">
        <v>42</v>
      </c>
      <c r="F7" s="28" t="s">
        <v>43</v>
      </c>
      <c r="G7" s="149" t="str">
        <f t="shared" si="0"/>
        <v>R4予算額</v>
      </c>
      <c r="H7" s="28" t="str">
        <f t="shared" si="1"/>
        <v>局一括（区割なし）</v>
      </c>
      <c r="I7" s="36" t="s">
        <v>49</v>
      </c>
      <c r="J7" s="71">
        <v>132</v>
      </c>
      <c r="K7" s="44">
        <v>1</v>
      </c>
      <c r="L7" s="53">
        <f t="shared" si="2"/>
        <v>0</v>
      </c>
      <c r="M7" s="25">
        <f t="shared" si="3"/>
        <v>0</v>
      </c>
      <c r="N7" s="15">
        <v>132</v>
      </c>
      <c r="O7" s="16">
        <v>132</v>
      </c>
      <c r="P7" s="26">
        <f t="shared" si="4"/>
        <v>132</v>
      </c>
      <c r="Q7" s="18">
        <v>0</v>
      </c>
      <c r="R7" s="54"/>
      <c r="S7" s="19"/>
      <c r="T7" s="19"/>
      <c r="U7" s="19"/>
      <c r="V7" s="19"/>
      <c r="W7" s="19"/>
      <c r="X7" s="19"/>
      <c r="Y7" s="19"/>
      <c r="Z7" s="19"/>
      <c r="AA7" s="17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8"/>
    </row>
    <row r="8" spans="1:43" ht="36" customHeight="1">
      <c r="A8" s="187"/>
      <c r="B8" s="195">
        <v>9</v>
      </c>
      <c r="C8" s="142" t="s">
        <v>50</v>
      </c>
      <c r="D8" s="42" t="s">
        <v>45</v>
      </c>
      <c r="E8" s="134" t="s">
        <v>42</v>
      </c>
      <c r="F8" s="61" t="s">
        <v>43</v>
      </c>
      <c r="G8" s="149" t="str">
        <f t="shared" si="0"/>
        <v>R4予算額</v>
      </c>
      <c r="H8" s="61" t="str">
        <f t="shared" si="1"/>
        <v>局一括（区割なし）</v>
      </c>
      <c r="I8" s="62" t="s">
        <v>44</v>
      </c>
      <c r="J8" s="119">
        <v>759365</v>
      </c>
      <c r="K8" s="44">
        <v>1</v>
      </c>
      <c r="L8" s="53">
        <f t="shared" si="2"/>
        <v>0</v>
      </c>
      <c r="M8" s="25">
        <f t="shared" si="3"/>
        <v>0</v>
      </c>
      <c r="N8" s="37">
        <v>756365</v>
      </c>
      <c r="O8" s="38">
        <v>759365</v>
      </c>
      <c r="P8" s="17">
        <f>N8-Q8</f>
        <v>756365</v>
      </c>
      <c r="Q8" s="109">
        <v>0</v>
      </c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1"/>
    </row>
    <row r="9" spans="1:43" ht="36" customHeight="1">
      <c r="A9" s="187"/>
      <c r="B9" s="194">
        <v>10</v>
      </c>
      <c r="C9" s="41" t="s">
        <v>51</v>
      </c>
      <c r="D9" s="42" t="s">
        <v>45</v>
      </c>
      <c r="E9" s="134" t="s">
        <v>42</v>
      </c>
      <c r="F9" s="117" t="s">
        <v>43</v>
      </c>
      <c r="G9" s="149" t="str">
        <f t="shared" si="0"/>
        <v>R4予算額</v>
      </c>
      <c r="H9" s="28" t="str">
        <f t="shared" si="1"/>
        <v>局一括（区割なし）</v>
      </c>
      <c r="I9" s="36" t="s">
        <v>44</v>
      </c>
      <c r="J9" s="119">
        <v>1045254</v>
      </c>
      <c r="K9" s="44">
        <v>1</v>
      </c>
      <c r="L9" s="53">
        <f t="shared" si="2"/>
        <v>0</v>
      </c>
      <c r="M9" s="25">
        <f t="shared" si="3"/>
        <v>0</v>
      </c>
      <c r="N9" s="37">
        <v>1048254</v>
      </c>
      <c r="O9" s="38">
        <v>1045254</v>
      </c>
      <c r="P9" s="17">
        <f t="shared" si="4"/>
        <v>1048254</v>
      </c>
      <c r="Q9" s="40">
        <v>0</v>
      </c>
      <c r="R9" s="51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40"/>
    </row>
    <row r="10" spans="1:43" ht="36" customHeight="1">
      <c r="A10" s="187"/>
      <c r="B10" s="195">
        <v>11</v>
      </c>
      <c r="C10" s="27" t="s">
        <v>52</v>
      </c>
      <c r="D10" s="151" t="s">
        <v>47</v>
      </c>
      <c r="E10" s="141" t="s">
        <v>42</v>
      </c>
      <c r="F10" s="135" t="s">
        <v>43</v>
      </c>
      <c r="G10" s="149" t="str">
        <f t="shared" si="0"/>
        <v>R4予算額</v>
      </c>
      <c r="H10" s="135" t="str">
        <f t="shared" ref="H10:H18" si="5">IF(F10="A","局一括（区割りなし）",IF(F10="B①","事業実施区のみ",IF(F10="B②","別途全区配分",IF(F10="B③","局一括（区割なし）",IF(F10="C","各区分割",IF(F10="C限","特定区割り",IF(F10="局","局考え方")))))))</f>
        <v>局一括（区割なし）</v>
      </c>
      <c r="I10" s="47" t="s">
        <v>44</v>
      </c>
      <c r="J10" s="145">
        <v>23939</v>
      </c>
      <c r="K10" s="23">
        <v>1</v>
      </c>
      <c r="L10" s="127">
        <f t="shared" si="2"/>
        <v>0</v>
      </c>
      <c r="M10" s="49">
        <f t="shared" si="3"/>
        <v>0</v>
      </c>
      <c r="N10" s="128">
        <v>35781</v>
      </c>
      <c r="O10" s="129">
        <v>23939</v>
      </c>
      <c r="P10" s="59">
        <f>N10-Q10</f>
        <v>35781</v>
      </c>
      <c r="Q10" s="72">
        <v>0</v>
      </c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192"/>
    </row>
    <row r="11" spans="1:43" s="30" customFormat="1" ht="36" customHeight="1">
      <c r="A11" s="188"/>
      <c r="B11" s="195">
        <v>23</v>
      </c>
      <c r="C11" s="156" t="s">
        <v>97</v>
      </c>
      <c r="D11" s="151" t="s">
        <v>53</v>
      </c>
      <c r="E11" s="151" t="s">
        <v>42</v>
      </c>
      <c r="F11" s="148" t="s">
        <v>43</v>
      </c>
      <c r="G11" s="148" t="str">
        <f t="shared" ref="G11" si="6">IF(F11="A","R4予算額",IF(F11="B①","R4予算額",IF(F11="B②","別途配分",IF(F11="B③","R4予算額",IF(F11="C","R4予算額（基準財政）",IF(F11="C限","R4予算額（基準財政）",IF(F11="局","R4予算額（局考え方）")))))))</f>
        <v>R4予算額</v>
      </c>
      <c r="H11" s="151" t="str">
        <f t="shared" si="5"/>
        <v>局一括（区割なし）</v>
      </c>
      <c r="I11" s="157" t="s">
        <v>49</v>
      </c>
      <c r="J11" s="145">
        <v>13094</v>
      </c>
      <c r="K11" s="86">
        <v>1</v>
      </c>
      <c r="L11" s="137">
        <f t="shared" ref="L11:L17" si="7">ROUND(J11*K11,0)-J11</f>
        <v>0</v>
      </c>
      <c r="M11" s="138">
        <f>ROUND(J11*K11,4)-J11</f>
        <v>0</v>
      </c>
      <c r="N11" s="139">
        <v>13395</v>
      </c>
      <c r="O11" s="140">
        <v>13094</v>
      </c>
      <c r="P11" s="158">
        <f t="shared" ref="P11" si="8">N11-Q11</f>
        <v>13395</v>
      </c>
      <c r="Q11" s="159">
        <v>0</v>
      </c>
      <c r="R11" s="70"/>
      <c r="S11" s="70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2"/>
    </row>
    <row r="12" spans="1:43" s="73" customFormat="1" ht="36" customHeight="1">
      <c r="A12" s="189"/>
      <c r="B12" s="194">
        <v>25</v>
      </c>
      <c r="C12" s="58" t="s">
        <v>54</v>
      </c>
      <c r="D12" s="153" t="s">
        <v>105</v>
      </c>
      <c r="E12" s="153" t="s">
        <v>42</v>
      </c>
      <c r="F12" s="153" t="s">
        <v>43</v>
      </c>
      <c r="G12" s="153" t="str">
        <f t="shared" ref="G12:G13" si="9">IF(F12="A","R4予算額",IF(F12="B①","R4予算額",IF(F12="B②","別途配分",IF(F12="B③","R4予算額",IF(F12="C","R4予算額（基準財政）",IF(F12="C限","R4予算額（基準財政）",IF(F12="局","R4予算額（局考え方）")))))))</f>
        <v>R4予算額</v>
      </c>
      <c r="H12" s="153" t="str">
        <f t="shared" si="5"/>
        <v>局一括（区割なし）</v>
      </c>
      <c r="I12" s="36" t="s">
        <v>49</v>
      </c>
      <c r="J12" s="130">
        <v>1100</v>
      </c>
      <c r="K12" s="14">
        <v>1</v>
      </c>
      <c r="L12" s="24">
        <f t="shared" si="7"/>
        <v>0</v>
      </c>
      <c r="M12" s="25">
        <f>ROUND(J12*K12,4)-J12</f>
        <v>0</v>
      </c>
      <c r="N12" s="37">
        <v>1100</v>
      </c>
      <c r="O12" s="38">
        <v>1100</v>
      </c>
      <c r="P12" s="51">
        <f>N12-Q12</f>
        <v>1100</v>
      </c>
      <c r="Q12" s="40">
        <v>0</v>
      </c>
      <c r="R12" s="51"/>
      <c r="S12" s="51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40"/>
    </row>
    <row r="13" spans="1:43" s="73" customFormat="1" ht="36" customHeight="1">
      <c r="A13" s="189"/>
      <c r="B13" s="194">
        <v>27</v>
      </c>
      <c r="C13" s="67" t="s">
        <v>55</v>
      </c>
      <c r="D13" s="152" t="s">
        <v>105</v>
      </c>
      <c r="E13" s="22" t="s">
        <v>42</v>
      </c>
      <c r="F13" s="118" t="s">
        <v>43</v>
      </c>
      <c r="G13" s="149" t="str">
        <f t="shared" si="9"/>
        <v>R4予算額</v>
      </c>
      <c r="H13" s="118" t="str">
        <f t="shared" si="5"/>
        <v>局一括（区割なし）</v>
      </c>
      <c r="I13" s="57" t="s">
        <v>49</v>
      </c>
      <c r="J13" s="122">
        <v>2410</v>
      </c>
      <c r="K13" s="69">
        <v>1</v>
      </c>
      <c r="L13" s="76">
        <f t="shared" si="7"/>
        <v>0</v>
      </c>
      <c r="M13" s="77">
        <f>ROUND(J13*K13,4)-J13</f>
        <v>0</v>
      </c>
      <c r="N13" s="104">
        <v>2380</v>
      </c>
      <c r="O13" s="78">
        <v>2410</v>
      </c>
      <c r="P13" s="17">
        <f>N13-Q13</f>
        <v>2380</v>
      </c>
      <c r="Q13" s="74">
        <v>0</v>
      </c>
      <c r="R13" s="17"/>
      <c r="S13" s="17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8"/>
    </row>
    <row r="14" spans="1:43" s="30" customFormat="1" ht="36" customHeight="1">
      <c r="A14" s="188"/>
      <c r="B14" s="196">
        <v>29</v>
      </c>
      <c r="C14" s="41" t="s">
        <v>57</v>
      </c>
      <c r="D14" s="42" t="s">
        <v>56</v>
      </c>
      <c r="E14" s="42" t="s">
        <v>42</v>
      </c>
      <c r="F14" s="136" t="s">
        <v>43</v>
      </c>
      <c r="G14" s="148" t="str">
        <f t="shared" ref="G14:G17" si="10">IF(F14="A","R4予算額",IF(F14="B①","R4予算額",IF(F14="B②","別途配分",IF(F14="B③","R4予算額",IF(F14="C","R4予算額（基準財政）",IF(F14="C限","R4予算額（基準財政）",IF(F14="局","R4予算額（局考え方）")))))))</f>
        <v>R4予算額</v>
      </c>
      <c r="H14" s="136" t="str">
        <f t="shared" si="5"/>
        <v>局一括（区割なし）</v>
      </c>
      <c r="I14" s="36" t="s">
        <v>44</v>
      </c>
      <c r="J14" s="130">
        <v>419852</v>
      </c>
      <c r="K14" s="44">
        <v>1</v>
      </c>
      <c r="L14" s="29">
        <f t="shared" si="7"/>
        <v>0</v>
      </c>
      <c r="M14" s="43">
        <f t="shared" ref="M14:M17" si="11">ROUND(J14*K14,4)-J14</f>
        <v>0</v>
      </c>
      <c r="N14" s="46">
        <v>419852</v>
      </c>
      <c r="O14" s="82">
        <v>419852</v>
      </c>
      <c r="P14" s="56">
        <f t="shared" ref="P14:P17" si="12">N14-Q14</f>
        <v>419852</v>
      </c>
      <c r="Q14" s="75">
        <v>0</v>
      </c>
      <c r="R14" s="51"/>
      <c r="S14" s="51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40"/>
    </row>
    <row r="15" spans="1:43" s="30" customFormat="1" ht="36" customHeight="1">
      <c r="A15" s="188"/>
      <c r="B15" s="194">
        <v>30</v>
      </c>
      <c r="C15" s="41" t="s">
        <v>101</v>
      </c>
      <c r="D15" s="42" t="s">
        <v>56</v>
      </c>
      <c r="E15" s="42" t="s">
        <v>42</v>
      </c>
      <c r="F15" s="28" t="s">
        <v>43</v>
      </c>
      <c r="G15" s="148" t="str">
        <f t="shared" si="10"/>
        <v>R4予算額</v>
      </c>
      <c r="H15" s="28" t="str">
        <f t="shared" si="5"/>
        <v>局一括（区割なし）</v>
      </c>
      <c r="I15" s="36" t="s">
        <v>44</v>
      </c>
      <c r="J15" s="122">
        <v>297</v>
      </c>
      <c r="K15" s="105">
        <v>1</v>
      </c>
      <c r="L15" s="29">
        <f t="shared" si="7"/>
        <v>0</v>
      </c>
      <c r="M15" s="45">
        <f t="shared" si="11"/>
        <v>0</v>
      </c>
      <c r="N15" s="46">
        <v>297</v>
      </c>
      <c r="O15" s="82">
        <v>297</v>
      </c>
      <c r="P15" s="56">
        <f t="shared" si="12"/>
        <v>297</v>
      </c>
      <c r="Q15" s="106">
        <v>0</v>
      </c>
      <c r="R15" s="51"/>
      <c r="S15" s="51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40"/>
    </row>
    <row r="16" spans="1:43" s="30" customFormat="1" ht="36" customHeight="1">
      <c r="A16" s="188"/>
      <c r="B16" s="194">
        <v>31</v>
      </c>
      <c r="C16" s="154" t="s">
        <v>100</v>
      </c>
      <c r="D16" s="55" t="s">
        <v>56</v>
      </c>
      <c r="E16" s="55" t="s">
        <v>42</v>
      </c>
      <c r="F16" s="61" t="s">
        <v>43</v>
      </c>
      <c r="G16" s="148" t="str">
        <f t="shared" si="10"/>
        <v>R4予算額</v>
      </c>
      <c r="H16" s="61" t="str">
        <f t="shared" si="5"/>
        <v>局一括（区割なし）</v>
      </c>
      <c r="I16" s="62" t="s">
        <v>44</v>
      </c>
      <c r="J16" s="146">
        <v>3341</v>
      </c>
      <c r="K16" s="105">
        <v>1</v>
      </c>
      <c r="L16" s="87">
        <f t="shared" si="7"/>
        <v>0</v>
      </c>
      <c r="M16" s="88">
        <f t="shared" si="11"/>
        <v>0</v>
      </c>
      <c r="N16" s="89">
        <v>3341</v>
      </c>
      <c r="O16" s="90">
        <v>3341</v>
      </c>
      <c r="P16" s="160">
        <f t="shared" si="12"/>
        <v>3341</v>
      </c>
      <c r="Q16" s="161">
        <v>0</v>
      </c>
      <c r="R16" s="70"/>
      <c r="S16" s="70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2"/>
    </row>
    <row r="17" spans="1:41" ht="36" customHeight="1">
      <c r="A17" s="187"/>
      <c r="B17" s="195">
        <v>32</v>
      </c>
      <c r="C17" s="27" t="s">
        <v>58</v>
      </c>
      <c r="D17" s="151" t="s">
        <v>56</v>
      </c>
      <c r="E17" s="21" t="s">
        <v>42</v>
      </c>
      <c r="F17" s="120" t="s">
        <v>43</v>
      </c>
      <c r="G17" s="148" t="str">
        <f t="shared" si="10"/>
        <v>R4予算額</v>
      </c>
      <c r="H17" s="120" t="str">
        <f t="shared" si="5"/>
        <v>局一括（区割なし）</v>
      </c>
      <c r="I17" s="36" t="s">
        <v>44</v>
      </c>
      <c r="J17" s="122">
        <v>11785</v>
      </c>
      <c r="K17" s="65">
        <v>1</v>
      </c>
      <c r="L17" s="24">
        <f t="shared" si="7"/>
        <v>0</v>
      </c>
      <c r="M17" s="25">
        <f t="shared" si="11"/>
        <v>0</v>
      </c>
      <c r="N17" s="37">
        <v>11576</v>
      </c>
      <c r="O17" s="16">
        <v>11785</v>
      </c>
      <c r="P17" s="68">
        <f t="shared" si="12"/>
        <v>11576</v>
      </c>
      <c r="Q17" s="40">
        <v>0</v>
      </c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40"/>
    </row>
    <row r="18" spans="1:41" s="30" customFormat="1" ht="36" customHeight="1">
      <c r="A18" s="188"/>
      <c r="B18" s="195">
        <v>34</v>
      </c>
      <c r="C18" s="142" t="s">
        <v>95</v>
      </c>
      <c r="D18" s="42" t="s">
        <v>56</v>
      </c>
      <c r="E18" s="42" t="s">
        <v>42</v>
      </c>
      <c r="F18" s="153" t="s">
        <v>43</v>
      </c>
      <c r="G18" s="153" t="str">
        <f t="shared" ref="G18" si="13">IF(F18="A","R4予算額",IF(F18="B①","R4予算額",IF(F18="B②","別途配分",IF(F18="B③","R4予算額",IF(F18="C","R4予算額（基準財政）",IF(F18="C限","R4予算額（基準財政）",IF(F18="局","R4予算額（局考え方）")))))))</f>
        <v>R4予算額</v>
      </c>
      <c r="H18" s="153" t="str">
        <f t="shared" si="5"/>
        <v>局一括（区割なし）</v>
      </c>
      <c r="I18" s="36" t="s">
        <v>44</v>
      </c>
      <c r="J18" s="130">
        <v>7021</v>
      </c>
      <c r="K18" s="44">
        <v>1</v>
      </c>
      <c r="L18" s="29">
        <f t="shared" ref="L18" si="14">ROUND(J18*K18,0)-J18</f>
        <v>0</v>
      </c>
      <c r="M18" s="45">
        <f>ROUND(J18*K18,4)-J18</f>
        <v>0</v>
      </c>
      <c r="N18" s="46">
        <v>7021</v>
      </c>
      <c r="O18" s="82">
        <v>7021</v>
      </c>
      <c r="P18" s="56">
        <f>N18-Q18</f>
        <v>7021</v>
      </c>
      <c r="Q18" s="106">
        <v>0</v>
      </c>
      <c r="R18" s="51"/>
      <c r="S18" s="51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40"/>
    </row>
    <row r="19" spans="1:41" s="30" customFormat="1" ht="36" customHeight="1">
      <c r="A19" s="188"/>
      <c r="B19" s="197">
        <v>44</v>
      </c>
      <c r="C19" s="177" t="s">
        <v>59</v>
      </c>
      <c r="D19" s="178" t="s">
        <v>60</v>
      </c>
      <c r="E19" s="178" t="s">
        <v>44</v>
      </c>
      <c r="F19" s="178" t="s">
        <v>44</v>
      </c>
      <c r="G19" s="178" t="s">
        <v>44</v>
      </c>
      <c r="H19" s="179" t="s">
        <v>44</v>
      </c>
      <c r="I19" s="180" t="s">
        <v>44</v>
      </c>
      <c r="J19" s="181">
        <v>1061957</v>
      </c>
      <c r="K19" s="182" t="s">
        <v>44</v>
      </c>
      <c r="L19" s="178" t="s">
        <v>44</v>
      </c>
      <c r="M19" s="180" t="s">
        <v>44</v>
      </c>
      <c r="N19" s="181">
        <f>SUM(N20:N23)</f>
        <v>1026945</v>
      </c>
      <c r="O19" s="181">
        <v>1009989</v>
      </c>
      <c r="P19" s="183">
        <f t="shared" ref="P19:P26" si="15">N19-Q19</f>
        <v>1026945</v>
      </c>
      <c r="Q19" s="184">
        <f>SUM(R19:AO19)</f>
        <v>0</v>
      </c>
      <c r="R19" s="185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4"/>
    </row>
    <row r="20" spans="1:41" ht="36" customHeight="1">
      <c r="A20" s="187"/>
      <c r="B20" s="198"/>
      <c r="C20" s="162" t="s">
        <v>103</v>
      </c>
      <c r="D20" s="42" t="s">
        <v>60</v>
      </c>
      <c r="E20" s="153" t="s">
        <v>42</v>
      </c>
      <c r="F20" s="153" t="s">
        <v>43</v>
      </c>
      <c r="G20" s="153" t="str">
        <f t="shared" ref="G20:G23" si="16">IF(F20="A","R4予算額",IF(F20="B①","R4予算額",IF(F20="B②","別途配分",IF(F20="B③","R4予算額",IF(F20="C","R4予算額（基準財政）",IF(F20="C限","R4予算額（基準財政）",IF(F20="局","R4予算額（局考え方）")))))))</f>
        <v>R4予算額</v>
      </c>
      <c r="H20" s="153" t="str">
        <f t="shared" ref="H20:H24" si="17">IF(F20="A","局一括（区割りなし）",IF(F20="B①","事業実施区のみ",IF(F20="B②","別途全区配分",IF(F20="B③","局一括（区割なし）",IF(F20="C","各区分割",IF(F20="C限","特定区割り",IF(F20="局","局考え方")))))))</f>
        <v>局一括（区割なし）</v>
      </c>
      <c r="I20" s="36" t="s">
        <v>44</v>
      </c>
      <c r="J20" s="130">
        <v>620872</v>
      </c>
      <c r="K20" s="80">
        <v>1</v>
      </c>
      <c r="L20" s="24">
        <f>ROUND(J20*K20,0)-J20</f>
        <v>0</v>
      </c>
      <c r="M20" s="25">
        <f>ROUND(J20*K20,4)-J20</f>
        <v>0</v>
      </c>
      <c r="N20" s="37">
        <v>594494</v>
      </c>
      <c r="O20" s="38">
        <v>620872</v>
      </c>
      <c r="P20" s="51">
        <f t="shared" si="15"/>
        <v>594494</v>
      </c>
      <c r="Q20" s="40">
        <v>0</v>
      </c>
      <c r="R20" s="66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40"/>
    </row>
    <row r="21" spans="1:41" ht="36" customHeight="1">
      <c r="A21" s="187"/>
      <c r="B21" s="198"/>
      <c r="C21" s="162" t="s">
        <v>113</v>
      </c>
      <c r="D21" s="42" t="s">
        <v>60</v>
      </c>
      <c r="E21" s="153" t="s">
        <v>42</v>
      </c>
      <c r="F21" s="153" t="s">
        <v>43</v>
      </c>
      <c r="G21" s="153" t="str">
        <f t="shared" si="16"/>
        <v>R4予算額</v>
      </c>
      <c r="H21" s="153" t="str">
        <f>IF(F21="A","局一括（区割りなし）",IF(F21="B①","事業実施区のみ",IF(F21="B②","別途全区配分",IF(F21="B③","局一括（区割なし）",IF(F21="C","各区分割",IF(F21="C限","特定区割り",IF(F21="局","局考え方")))))))</f>
        <v>局一括（区割なし）</v>
      </c>
      <c r="I21" s="36" t="s">
        <v>44</v>
      </c>
      <c r="J21" s="114">
        <v>202733</v>
      </c>
      <c r="K21" s="14">
        <v>1</v>
      </c>
      <c r="L21" s="24">
        <f t="shared" ref="L21" si="18">ROUND(J21*K21,0)-J21</f>
        <v>0</v>
      </c>
      <c r="M21" s="25">
        <f t="shared" ref="M21:M24" si="19">ROUND(J21*K21,4)-J21</f>
        <v>0</v>
      </c>
      <c r="N21" s="37">
        <v>212855</v>
      </c>
      <c r="O21" s="38">
        <v>202733</v>
      </c>
      <c r="P21" s="83">
        <f t="shared" si="15"/>
        <v>212855</v>
      </c>
      <c r="Q21" s="163">
        <v>0</v>
      </c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40"/>
    </row>
    <row r="22" spans="1:41" s="30" customFormat="1" ht="36" customHeight="1">
      <c r="A22" s="188"/>
      <c r="B22" s="198"/>
      <c r="C22" s="162" t="s">
        <v>61</v>
      </c>
      <c r="D22" s="42" t="s">
        <v>60</v>
      </c>
      <c r="E22" s="42" t="s">
        <v>42</v>
      </c>
      <c r="F22" s="153" t="s">
        <v>43</v>
      </c>
      <c r="G22" s="153" t="str">
        <f t="shared" si="16"/>
        <v>R4予算額</v>
      </c>
      <c r="H22" s="42" t="str">
        <f>IF(F22="A","局一括（区割りなし）",IF(F22="B①","事業実施区のみ",IF(F22="B②","別途全区配分",IF(F22="B③","局一括（区割なし）",IF(F22="C","各区分割",IF(F22="C限","特定区割り",IF(F22="局","局考え方")))))))</f>
        <v>局一括（区割なし）</v>
      </c>
      <c r="I22" s="43" t="s">
        <v>49</v>
      </c>
      <c r="J22" s="130">
        <v>186384</v>
      </c>
      <c r="K22" s="80">
        <v>1</v>
      </c>
      <c r="L22" s="29">
        <f>ROUND(J22*K22,0)-J22</f>
        <v>0</v>
      </c>
      <c r="M22" s="45">
        <f>ROUND(J22*K22,4)-J22</f>
        <v>0</v>
      </c>
      <c r="N22" s="46">
        <v>196239</v>
      </c>
      <c r="O22" s="82">
        <v>186384</v>
      </c>
      <c r="P22" s="56">
        <f>N22-Q22</f>
        <v>196239</v>
      </c>
      <c r="Q22" s="164">
        <v>0</v>
      </c>
      <c r="R22" s="66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40"/>
    </row>
    <row r="23" spans="1:41" ht="36" customHeight="1">
      <c r="A23" s="187"/>
      <c r="B23" s="198"/>
      <c r="C23" s="165" t="s">
        <v>112</v>
      </c>
      <c r="D23" s="166" t="s">
        <v>60</v>
      </c>
      <c r="E23" s="166" t="s">
        <v>44</v>
      </c>
      <c r="F23" s="166" t="s">
        <v>43</v>
      </c>
      <c r="G23" s="166" t="str">
        <f t="shared" si="16"/>
        <v>R4予算額</v>
      </c>
      <c r="H23" s="42" t="str">
        <f t="shared" ref="H23" si="20">IF(F23="A","局一括（区割りなし）",IF(F23="B①","事業実施区のみ",IF(F23="B②","別途全区配分",IF(F23="B③","局一括（区割なし）",IF(F23="C","各区分割",IF(F23="C限","特定区割り",IF(F23="局","局考え方")))))))</f>
        <v>局一括（区割なし）</v>
      </c>
      <c r="I23" s="43" t="s">
        <v>44</v>
      </c>
      <c r="J23" s="167">
        <v>21410</v>
      </c>
      <c r="K23" s="44">
        <v>1</v>
      </c>
      <c r="L23" s="29">
        <f t="shared" ref="L23" si="21">ROUND(J23*K23,0)-J23</f>
        <v>0</v>
      </c>
      <c r="M23" s="45">
        <f t="shared" ref="M23" si="22">ROUND(J23*K23,4)-J23</f>
        <v>0</v>
      </c>
      <c r="N23" s="46">
        <v>23357</v>
      </c>
      <c r="O23" s="82">
        <v>21410</v>
      </c>
      <c r="P23" s="83">
        <f t="shared" ref="P23" si="23">N23-Q23</f>
        <v>23357</v>
      </c>
      <c r="Q23" s="163">
        <v>0</v>
      </c>
      <c r="R23" s="168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3"/>
    </row>
    <row r="24" spans="1:41" ht="36" customHeight="1">
      <c r="A24" s="187"/>
      <c r="B24" s="197">
        <v>45</v>
      </c>
      <c r="C24" s="170" t="s">
        <v>107</v>
      </c>
      <c r="D24" s="166" t="s">
        <v>60</v>
      </c>
      <c r="E24" s="166" t="s">
        <v>44</v>
      </c>
      <c r="F24" s="166" t="s">
        <v>43</v>
      </c>
      <c r="G24" s="166" t="str">
        <f t="shared" ref="G24" si="24">IF(F24="A","R4予算額",IF(F24="B①","R4予算額",IF(F24="B②","別途配分",IF(F24="B③","R4予算額",IF(F24="C","R4予算額（基準財政）",IF(F24="C限","R4予算額（基準財政）",IF(F24="局","R4予算額（局考え方）")))))))</f>
        <v>R4予算額</v>
      </c>
      <c r="H24" s="42" t="str">
        <f t="shared" si="17"/>
        <v>局一括（区割なし）</v>
      </c>
      <c r="I24" s="43" t="s">
        <v>44</v>
      </c>
      <c r="J24" s="167">
        <v>153590</v>
      </c>
      <c r="K24" s="44">
        <v>1</v>
      </c>
      <c r="L24" s="29">
        <f t="shared" ref="L24" si="25">ROUND(J24*K24,0)-J24</f>
        <v>0</v>
      </c>
      <c r="M24" s="45">
        <f t="shared" si="19"/>
        <v>0</v>
      </c>
      <c r="N24" s="46">
        <v>150025</v>
      </c>
      <c r="O24" s="82">
        <v>153590</v>
      </c>
      <c r="P24" s="83">
        <f t="shared" si="15"/>
        <v>150025</v>
      </c>
      <c r="Q24" s="163">
        <v>0</v>
      </c>
      <c r="R24" s="168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3"/>
    </row>
    <row r="25" spans="1:41" ht="36" customHeight="1">
      <c r="A25" s="187"/>
      <c r="B25" s="197">
        <v>46</v>
      </c>
      <c r="C25" s="142" t="s">
        <v>96</v>
      </c>
      <c r="D25" s="42" t="s">
        <v>60</v>
      </c>
      <c r="E25" s="153" t="s">
        <v>42</v>
      </c>
      <c r="F25" s="153" t="s">
        <v>43</v>
      </c>
      <c r="G25" s="153" t="str">
        <f t="shared" ref="G25" si="26">IF(F25="A","R4予算額",IF(F25="B①","R4予算額",IF(F25="B②","別途配分",IF(F25="B③","R4予算額",IF(F25="C","R4予算額（基準財政）",IF(F25="C限","R4予算額（基準財政）",IF(F25="局","R4予算額（局考え方）")))))))</f>
        <v>R4予算額</v>
      </c>
      <c r="H25" s="153" t="str">
        <f>IF(F25="A","局一括（区割りなし）",IF(F25="B①","事業実施区のみ",IF(F25="B②","別途全区配分",IF(F25="B③","局一括（区割なし）",IF(F25="C","各区分割",IF(F25="C限","特定区割り",IF(F25="局","局考え方")))))))</f>
        <v>局一括（区割なし）</v>
      </c>
      <c r="I25" s="36" t="s">
        <v>49</v>
      </c>
      <c r="J25" s="130">
        <v>352896</v>
      </c>
      <c r="K25" s="14">
        <v>1</v>
      </c>
      <c r="L25" s="24">
        <f>ROUND(J25*K25,0)-J25</f>
        <v>0</v>
      </c>
      <c r="M25" s="25">
        <f>ROUND(J25*K25,4)-J25</f>
        <v>0</v>
      </c>
      <c r="N25" s="37">
        <v>352896</v>
      </c>
      <c r="O25" s="38">
        <v>352896</v>
      </c>
      <c r="P25" s="51">
        <f>N25-Q25</f>
        <v>352896</v>
      </c>
      <c r="Q25" s="40">
        <v>0</v>
      </c>
      <c r="R25" s="66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40"/>
    </row>
    <row r="26" spans="1:41" ht="36" customHeight="1">
      <c r="A26" s="187"/>
      <c r="B26" s="194">
        <v>47</v>
      </c>
      <c r="C26" s="142" t="s">
        <v>62</v>
      </c>
      <c r="D26" s="42" t="s">
        <v>60</v>
      </c>
      <c r="E26" s="153" t="s">
        <v>42</v>
      </c>
      <c r="F26" s="153" t="s">
        <v>43</v>
      </c>
      <c r="G26" s="153" t="str">
        <f t="shared" ref="G26:G27" si="27">IF(F26="A","R4予算額",IF(F26="B①","R4予算額",IF(F26="B②","別途配分",IF(F26="B③","R4予算額",IF(F26="C","R4予算額（基準財政）",IF(F26="C限","R4予算額（基準財政）",IF(F26="局","R4予算額（局考え方）")))))))</f>
        <v>R4予算額</v>
      </c>
      <c r="H26" s="153" t="str">
        <f>IF(F26="A","局一括（区割りなし）",IF(F26="B①","事業実施区のみ",IF(F26="B②","別途全区配分",IF(F26="B③","局一括（区割なし）",IF(F26="C","各区分割",IF(F26="C限","特定区割り",IF(F26="局","局考え方")))))))</f>
        <v>局一括（区割なし）</v>
      </c>
      <c r="I26" s="36" t="s">
        <v>49</v>
      </c>
      <c r="J26" s="130">
        <v>949</v>
      </c>
      <c r="K26" s="14">
        <v>1</v>
      </c>
      <c r="L26" s="24">
        <f>ROUND(J26*K26,0)-J26</f>
        <v>0</v>
      </c>
      <c r="M26" s="25">
        <f>ROUND(J26*K26,4)-J26</f>
        <v>0</v>
      </c>
      <c r="N26" s="37">
        <v>980</v>
      </c>
      <c r="O26" s="38">
        <v>949</v>
      </c>
      <c r="P26" s="51">
        <f t="shared" si="15"/>
        <v>980</v>
      </c>
      <c r="Q26" s="40">
        <v>0</v>
      </c>
      <c r="R26" s="66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40"/>
    </row>
    <row r="27" spans="1:41" ht="36" customHeight="1">
      <c r="A27" s="187"/>
      <c r="B27" s="194">
        <v>48</v>
      </c>
      <c r="C27" s="41" t="s">
        <v>63</v>
      </c>
      <c r="D27" s="42" t="s">
        <v>60</v>
      </c>
      <c r="E27" s="153" t="s">
        <v>42</v>
      </c>
      <c r="F27" s="153" t="s">
        <v>43</v>
      </c>
      <c r="G27" s="153" t="str">
        <f t="shared" si="27"/>
        <v>R4予算額</v>
      </c>
      <c r="H27" s="153" t="str">
        <f>IF(F27="A","局一括（区割りなし）",IF(F27="B①","事業実施区のみ",IF(F27="B②","別途全区配分",IF(F27="B③","局一括（区割なし）",IF(F27="C","各区分割",IF(F27="C限","特定区割り",IF(F27="局","局考え方")))))))</f>
        <v>局一括（区割なし）</v>
      </c>
      <c r="I27" s="36" t="s">
        <v>44</v>
      </c>
      <c r="J27" s="114">
        <v>14643</v>
      </c>
      <c r="K27" s="14">
        <v>1</v>
      </c>
      <c r="L27" s="24">
        <f>ROUND(J27*K27,0)-J27</f>
        <v>0</v>
      </c>
      <c r="M27" s="25">
        <f>ROUND(J27*K27,4)-J27</f>
        <v>0</v>
      </c>
      <c r="N27" s="37">
        <v>14587</v>
      </c>
      <c r="O27" s="38">
        <v>14643</v>
      </c>
      <c r="P27" s="51">
        <f>N27-Q27</f>
        <v>14587</v>
      </c>
      <c r="Q27" s="163">
        <v>0</v>
      </c>
      <c r="R27" s="66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40"/>
    </row>
    <row r="28" spans="1:41" ht="36" customHeight="1">
      <c r="A28" s="187"/>
      <c r="B28" s="199">
        <v>50</v>
      </c>
      <c r="C28" s="58" t="s">
        <v>65</v>
      </c>
      <c r="D28" s="153" t="s">
        <v>64</v>
      </c>
      <c r="E28" s="153" t="s">
        <v>42</v>
      </c>
      <c r="F28" s="153" t="s">
        <v>43</v>
      </c>
      <c r="G28" s="153" t="str">
        <f t="shared" ref="G28:G30" si="28">IF(F28="A","R4予算額",IF(F28="B①","R4予算額",IF(F28="B②","別途配分",IF(F28="B③","R4予算額",IF(F28="C","R4予算額（基準財政）",IF(F28="C限","R4予算額（基準財政）",IF(F28="局","R4予算額（局考え方）")))))))</f>
        <v>R4予算額</v>
      </c>
      <c r="H28" s="153" t="str">
        <f t="shared" ref="H28" si="29">IF(F28="A","局一括（区割りなし）",IF(F28="B①","事業実施区のみ",IF(F28="B②","別途全区配分",IF(F28="B③","局一括（区割なし）",IF(F28="C","各区分割",IF(F28="C限","特定区割り",IF(F28="局","局考え方")))))))</f>
        <v>局一括（区割なし）</v>
      </c>
      <c r="I28" s="36" t="s">
        <v>44</v>
      </c>
      <c r="J28" s="114">
        <v>1188</v>
      </c>
      <c r="K28" s="14">
        <v>1</v>
      </c>
      <c r="L28" s="24">
        <f>ROUND(J28*K28,0)-J28</f>
        <v>0</v>
      </c>
      <c r="M28" s="25">
        <f>ROUND(J28*K28,4)-J28</f>
        <v>0</v>
      </c>
      <c r="N28" s="37">
        <v>1188</v>
      </c>
      <c r="O28" s="38">
        <v>1188</v>
      </c>
      <c r="P28" s="51">
        <f t="shared" ref="P28:P30" si="30">N28-Q28</f>
        <v>1188</v>
      </c>
      <c r="Q28" s="40">
        <v>0</v>
      </c>
      <c r="R28" s="51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18"/>
    </row>
    <row r="29" spans="1:41" ht="36" customHeight="1">
      <c r="A29" s="187"/>
      <c r="B29" s="194">
        <v>51</v>
      </c>
      <c r="C29" s="58" t="s">
        <v>98</v>
      </c>
      <c r="D29" s="153" t="s">
        <v>64</v>
      </c>
      <c r="E29" s="153" t="s">
        <v>42</v>
      </c>
      <c r="F29" s="153" t="s">
        <v>43</v>
      </c>
      <c r="G29" s="153" t="str">
        <f t="shared" si="28"/>
        <v>R4予算額</v>
      </c>
      <c r="H29" s="153" t="str">
        <f>IF(F29="A","局一括（区割りなし）",IF(F29="B①","事業実施区のみ",IF(F29="B②","別途全区配分",IF(F29="B③","局一括（区割なし）",IF(F29="C","各区分割",IF(F29="C限","特定区割り",IF(F29="局","局考え方")))))))</f>
        <v>局一括（区割なし）</v>
      </c>
      <c r="I29" s="36" t="s">
        <v>49</v>
      </c>
      <c r="J29" s="114">
        <v>14845</v>
      </c>
      <c r="K29" s="14">
        <v>1</v>
      </c>
      <c r="L29" s="24">
        <f>ROUND(J29*K29,0)-J29</f>
        <v>0</v>
      </c>
      <c r="M29" s="25">
        <f>ROUND(J29*K29,4)-J29</f>
        <v>0</v>
      </c>
      <c r="N29" s="37">
        <v>14845</v>
      </c>
      <c r="O29" s="38">
        <v>14845</v>
      </c>
      <c r="P29" s="51">
        <f>N29-Q29</f>
        <v>14845</v>
      </c>
      <c r="Q29" s="40">
        <v>0</v>
      </c>
      <c r="R29" s="51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40"/>
    </row>
    <row r="30" spans="1:41" ht="36" customHeight="1">
      <c r="A30" s="187"/>
      <c r="B30" s="194">
        <v>61</v>
      </c>
      <c r="C30" s="171" t="s">
        <v>91</v>
      </c>
      <c r="D30" s="153" t="s">
        <v>64</v>
      </c>
      <c r="E30" s="153" t="s">
        <v>42</v>
      </c>
      <c r="F30" s="153" t="s">
        <v>43</v>
      </c>
      <c r="G30" s="153" t="str">
        <f t="shared" si="28"/>
        <v>R4予算額</v>
      </c>
      <c r="H30" s="153" t="str">
        <f>IF(F30="A","局一括（区割りなし）",IF(F30="B①","事業実施区のみ",IF(F30="B②","別途全区配分",IF(F30="B③","局一括（区割なし）",IF(F30="C","各区分割",IF(F30="C限","特定区割り",IF(F30="局","局考え方")))))))</f>
        <v>局一括（区割なし）</v>
      </c>
      <c r="I30" s="36" t="s">
        <v>49</v>
      </c>
      <c r="J30" s="114">
        <v>1684</v>
      </c>
      <c r="K30" s="14">
        <v>1</v>
      </c>
      <c r="L30" s="24">
        <f t="shared" ref="L30" si="31">ROUND(J30*K30,0)-J30</f>
        <v>0</v>
      </c>
      <c r="M30" s="25">
        <f t="shared" ref="M30" si="32">ROUND(J30*K30,4)-J30</f>
        <v>0</v>
      </c>
      <c r="N30" s="37">
        <v>1684</v>
      </c>
      <c r="O30" s="38">
        <v>1684</v>
      </c>
      <c r="P30" s="39">
        <f t="shared" si="30"/>
        <v>1684</v>
      </c>
      <c r="Q30" s="40">
        <v>0</v>
      </c>
      <c r="R30" s="51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72"/>
    </row>
    <row r="31" spans="1:41" ht="36" customHeight="1" thickBot="1">
      <c r="A31" s="187"/>
      <c r="B31" s="200">
        <v>62</v>
      </c>
      <c r="C31" s="206" t="s">
        <v>66</v>
      </c>
      <c r="D31" s="207" t="s">
        <v>67</v>
      </c>
      <c r="E31" s="207" t="s">
        <v>42</v>
      </c>
      <c r="F31" s="207" t="s">
        <v>43</v>
      </c>
      <c r="G31" s="207" t="str">
        <f t="shared" ref="G31:G32" si="33">IF(F31="A","R4予算額",IF(F31="B①","R4予算額",IF(F31="B②","別途配分",IF(F31="B③","R4予算額",IF(F31="C","R4予算額（基準財政）",IF(F31="C限","R4予算額（基準財政）",IF(F31="局","R4予算額（局考え方）")))))))</f>
        <v>R4予算額</v>
      </c>
      <c r="H31" s="207" t="str">
        <f>IF(F31="A","局一括（区割りなし）",IF(F31="B①","事業実施区のみ",IF(F31="B②","別途全区配分",IF(F31="B③","局一括（区割なし）",IF(F31="C","各区分割",IF(F31="C限","特定区割り",IF(F31="局","局考え方")))))))</f>
        <v>局一括（区割なし）</v>
      </c>
      <c r="I31" s="208" t="s">
        <v>49</v>
      </c>
      <c r="J31" s="209">
        <v>137</v>
      </c>
      <c r="K31" s="210">
        <v>1</v>
      </c>
      <c r="L31" s="211">
        <f>ROUND(J31*K31,0)-J31</f>
        <v>0</v>
      </c>
      <c r="M31" s="212">
        <f>ROUND(J31*K31,4)-J31</f>
        <v>0</v>
      </c>
      <c r="N31" s="213">
        <v>137</v>
      </c>
      <c r="O31" s="214">
        <v>137</v>
      </c>
      <c r="P31" s="215">
        <f>N31-Q31</f>
        <v>137</v>
      </c>
      <c r="Q31" s="216">
        <v>0</v>
      </c>
      <c r="R31" s="215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3"/>
    </row>
    <row r="32" spans="1:41" ht="36" customHeight="1">
      <c r="A32" s="187"/>
      <c r="B32" s="199">
        <v>63</v>
      </c>
      <c r="C32" s="201" t="s">
        <v>68</v>
      </c>
      <c r="D32" s="152" t="s">
        <v>67</v>
      </c>
      <c r="E32" s="152" t="s">
        <v>42</v>
      </c>
      <c r="F32" s="152" t="s">
        <v>43</v>
      </c>
      <c r="G32" s="152" t="str">
        <f t="shared" si="33"/>
        <v>R4予算額</v>
      </c>
      <c r="H32" s="152" t="str">
        <f>IF(F32="A","局一括（区割りなし）",IF(F32="B①","事業実施区のみ",IF(F32="B②","別途全区配分",IF(F32="B③","局一括（区割なし）",IF(F32="C","各区分割",IF(F32="C限","特定区割り",IF(F32="局","局考え方")))))))</f>
        <v>局一括（区割なし）</v>
      </c>
      <c r="I32" s="202" t="s">
        <v>49</v>
      </c>
      <c r="J32" s="203">
        <v>59</v>
      </c>
      <c r="K32" s="69">
        <v>1</v>
      </c>
      <c r="L32" s="204">
        <f>ROUND(J32*K32,0)-J32</f>
        <v>0</v>
      </c>
      <c r="M32" s="205">
        <f>ROUND(J32*K32,4)-J32</f>
        <v>0</v>
      </c>
      <c r="N32" s="15">
        <v>59</v>
      </c>
      <c r="O32" s="16">
        <v>59</v>
      </c>
      <c r="P32" s="17">
        <f>N32-Q32</f>
        <v>59</v>
      </c>
      <c r="Q32" s="109">
        <v>0</v>
      </c>
      <c r="R32" s="17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2"/>
    </row>
    <row r="33" spans="1:41" ht="36" customHeight="1">
      <c r="A33" s="187"/>
      <c r="B33" s="196">
        <v>65</v>
      </c>
      <c r="C33" s="155" t="s">
        <v>70</v>
      </c>
      <c r="D33" s="42" t="s">
        <v>69</v>
      </c>
      <c r="E33" s="153" t="s">
        <v>42</v>
      </c>
      <c r="F33" s="153" t="s">
        <v>43</v>
      </c>
      <c r="G33" s="153" t="str">
        <f t="shared" ref="G33:G48" si="34">IF(F33="A","R4予算額",IF(F33="B①","R4予算額",IF(F33="B②","別途配分",IF(F33="B③","R4予算額",IF(F33="C","R4予算額（基準財政）",IF(F33="C限","R4予算額（基準財政）",IF(F33="局","R4予算額（局考え方）")))))))</f>
        <v>R4予算額</v>
      </c>
      <c r="H33" s="153" t="str">
        <f t="shared" ref="H33:H35" si="35">IF(F33="A","局一括（区割りなし）",IF(F33="B①","事業実施区のみ",IF(F33="B②","別途全区配分",IF(F33="B③","局一括（区割なし）",IF(F33="C","各区分割",IF(F33="C限","特定区割り",IF(F33="局","局考え方")))))))</f>
        <v>局一括（区割なし）</v>
      </c>
      <c r="I33" s="36" t="s">
        <v>49</v>
      </c>
      <c r="J33" s="130">
        <v>352312</v>
      </c>
      <c r="K33" s="14">
        <v>1</v>
      </c>
      <c r="L33" s="24">
        <f t="shared" ref="L33:L36" si="36">ROUND(J33*K33,0)-J33</f>
        <v>0</v>
      </c>
      <c r="M33" s="25">
        <f t="shared" ref="M33:M36" si="37">ROUND(J33*K33,4)-J33</f>
        <v>0</v>
      </c>
      <c r="N33" s="37">
        <v>351833</v>
      </c>
      <c r="O33" s="172">
        <v>352312</v>
      </c>
      <c r="P33" s="51">
        <f t="shared" ref="P33:P35" si="38">N33-Q33</f>
        <v>351833</v>
      </c>
      <c r="Q33" s="50">
        <v>0</v>
      </c>
      <c r="R33" s="66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40"/>
    </row>
    <row r="34" spans="1:41" ht="36" customHeight="1">
      <c r="A34" s="187"/>
      <c r="B34" s="194">
        <v>66</v>
      </c>
      <c r="C34" s="155" t="s">
        <v>71</v>
      </c>
      <c r="D34" s="42" t="s">
        <v>69</v>
      </c>
      <c r="E34" s="153" t="s">
        <v>42</v>
      </c>
      <c r="F34" s="153" t="s">
        <v>43</v>
      </c>
      <c r="G34" s="153" t="str">
        <f t="shared" si="34"/>
        <v>R4予算額</v>
      </c>
      <c r="H34" s="153" t="str">
        <f t="shared" si="35"/>
        <v>局一括（区割なし）</v>
      </c>
      <c r="I34" s="36" t="s">
        <v>49</v>
      </c>
      <c r="J34" s="130">
        <v>114217</v>
      </c>
      <c r="K34" s="14">
        <v>1</v>
      </c>
      <c r="L34" s="24">
        <f t="shared" si="36"/>
        <v>0</v>
      </c>
      <c r="M34" s="25">
        <f t="shared" si="37"/>
        <v>0</v>
      </c>
      <c r="N34" s="37">
        <v>114217</v>
      </c>
      <c r="O34" s="38">
        <v>114217</v>
      </c>
      <c r="P34" s="51">
        <f t="shared" si="38"/>
        <v>114217</v>
      </c>
      <c r="Q34" s="40">
        <v>0</v>
      </c>
      <c r="R34" s="66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40"/>
    </row>
    <row r="35" spans="1:41" ht="36" customHeight="1">
      <c r="A35" s="187"/>
      <c r="B35" s="195">
        <v>67</v>
      </c>
      <c r="C35" s="41" t="s">
        <v>72</v>
      </c>
      <c r="D35" s="42" t="s">
        <v>69</v>
      </c>
      <c r="E35" s="153" t="s">
        <v>42</v>
      </c>
      <c r="F35" s="153" t="s">
        <v>43</v>
      </c>
      <c r="G35" s="153" t="str">
        <f t="shared" si="34"/>
        <v>R4予算額</v>
      </c>
      <c r="H35" s="153" t="str">
        <f t="shared" si="35"/>
        <v>局一括（区割なし）</v>
      </c>
      <c r="I35" s="36" t="s">
        <v>49</v>
      </c>
      <c r="J35" s="130">
        <v>541182</v>
      </c>
      <c r="K35" s="14">
        <v>1</v>
      </c>
      <c r="L35" s="24">
        <f t="shared" si="36"/>
        <v>0</v>
      </c>
      <c r="M35" s="25">
        <f t="shared" si="37"/>
        <v>0</v>
      </c>
      <c r="N35" s="37">
        <v>541924</v>
      </c>
      <c r="O35" s="38">
        <v>541182</v>
      </c>
      <c r="P35" s="51">
        <f t="shared" si="38"/>
        <v>541924</v>
      </c>
      <c r="Q35" s="50">
        <v>0</v>
      </c>
      <c r="R35" s="66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40"/>
    </row>
    <row r="36" spans="1:41" ht="36" customHeight="1">
      <c r="A36" s="187"/>
      <c r="B36" s="194">
        <v>68</v>
      </c>
      <c r="C36" s="142" t="s">
        <v>99</v>
      </c>
      <c r="D36" s="42" t="s">
        <v>69</v>
      </c>
      <c r="E36" s="153" t="s">
        <v>42</v>
      </c>
      <c r="F36" s="153" t="s">
        <v>43</v>
      </c>
      <c r="G36" s="153" t="str">
        <f t="shared" si="34"/>
        <v>R4予算額</v>
      </c>
      <c r="H36" s="153" t="str">
        <f>IF(F36="A","局一括（区割りなし）",IF(F36="B①","事業実施区のみ",IF(F36="B②","別途全区配分",IF(F36="B③","局一括（区割なし）",IF(F36="C","各区分割",IF(F36="C限","特定区割り",IF(F36="局","局考え方")))))))</f>
        <v>局一括（区割なし）</v>
      </c>
      <c r="I36" s="36" t="s">
        <v>44</v>
      </c>
      <c r="J36" s="167">
        <v>109641</v>
      </c>
      <c r="K36" s="14">
        <v>1</v>
      </c>
      <c r="L36" s="24">
        <f t="shared" si="36"/>
        <v>0</v>
      </c>
      <c r="M36" s="25">
        <f t="shared" si="37"/>
        <v>0</v>
      </c>
      <c r="N36" s="37">
        <v>109641</v>
      </c>
      <c r="O36" s="38">
        <v>109641</v>
      </c>
      <c r="P36" s="51">
        <f>N36-Q36</f>
        <v>109641</v>
      </c>
      <c r="Q36" s="40">
        <v>0</v>
      </c>
      <c r="R36" s="66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18"/>
    </row>
    <row r="37" spans="1:41" ht="36" customHeight="1">
      <c r="A37" s="190"/>
      <c r="B37" s="194">
        <v>70</v>
      </c>
      <c r="C37" s="142" t="s">
        <v>73</v>
      </c>
      <c r="D37" s="42" t="s">
        <v>69</v>
      </c>
      <c r="E37" s="153" t="s">
        <v>42</v>
      </c>
      <c r="F37" s="153" t="s">
        <v>43</v>
      </c>
      <c r="G37" s="153" t="str">
        <f t="shared" si="34"/>
        <v>R4予算額</v>
      </c>
      <c r="H37" s="153" t="str">
        <f>IF(F37="A","局一括（区割りなし）",IF(F37="B①","事業実施区のみ",IF(F37="B②","別途全区配分",IF(F37="B③","局一括（区割なし）",IF(F37="C","各区分割",IF(F37="C限","特定区割り",IF(F37="局","局考え方")))))))</f>
        <v>局一括（区割なし）</v>
      </c>
      <c r="I37" s="36" t="s">
        <v>49</v>
      </c>
      <c r="J37" s="130">
        <v>125</v>
      </c>
      <c r="K37" s="14">
        <v>1</v>
      </c>
      <c r="L37" s="24">
        <f>ROUND(J37*K37,0)-J37</f>
        <v>0</v>
      </c>
      <c r="M37" s="25">
        <f>ROUND(J37*K37,4)-J37</f>
        <v>0</v>
      </c>
      <c r="N37" s="37">
        <v>125</v>
      </c>
      <c r="O37" s="38">
        <v>125</v>
      </c>
      <c r="P37" s="51">
        <f t="shared" ref="P37:P38" si="39">N37-Q37</f>
        <v>125</v>
      </c>
      <c r="Q37" s="40">
        <v>0</v>
      </c>
      <c r="R37" s="66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18"/>
    </row>
    <row r="38" spans="1:41" ht="35.25" customHeight="1">
      <c r="A38" s="187"/>
      <c r="B38" s="194">
        <v>71</v>
      </c>
      <c r="C38" s="41" t="s">
        <v>74</v>
      </c>
      <c r="D38" s="42" t="s">
        <v>69</v>
      </c>
      <c r="E38" s="153" t="s">
        <v>42</v>
      </c>
      <c r="F38" s="153" t="s">
        <v>43</v>
      </c>
      <c r="G38" s="153" t="str">
        <f t="shared" si="34"/>
        <v>R4予算額</v>
      </c>
      <c r="H38" s="153" t="str">
        <f>IF(F38="A","局一括（区割りなし）",IF(F38="B①","事業実施区のみ",IF(F38="B②","別途全区配分",IF(F38="B③","局一括（区割なし）",IF(F38="C","各区分割",IF(F38="C限","特定区割り",IF(F38="局","局考え方")))))))</f>
        <v>局一括（区割なし）</v>
      </c>
      <c r="I38" s="36" t="s">
        <v>49</v>
      </c>
      <c r="J38" s="130">
        <v>15374</v>
      </c>
      <c r="K38" s="14">
        <v>1</v>
      </c>
      <c r="L38" s="24">
        <f>ROUND(J38*K38,0)-J38</f>
        <v>0</v>
      </c>
      <c r="M38" s="25">
        <f>ROUND(J38*K38,4)-J38</f>
        <v>0</v>
      </c>
      <c r="N38" s="85">
        <v>15374</v>
      </c>
      <c r="O38" s="38">
        <v>15374</v>
      </c>
      <c r="P38" s="51">
        <f t="shared" si="39"/>
        <v>15374</v>
      </c>
      <c r="Q38" s="40">
        <v>0</v>
      </c>
      <c r="R38" s="66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40"/>
    </row>
    <row r="39" spans="1:41" ht="36" customHeight="1">
      <c r="A39" s="187"/>
      <c r="B39" s="196">
        <v>72</v>
      </c>
      <c r="C39" s="142" t="s">
        <v>75</v>
      </c>
      <c r="D39" s="42" t="s">
        <v>69</v>
      </c>
      <c r="E39" s="153" t="s">
        <v>42</v>
      </c>
      <c r="F39" s="153" t="s">
        <v>43</v>
      </c>
      <c r="G39" s="153" t="str">
        <f t="shared" si="34"/>
        <v>R4予算額</v>
      </c>
      <c r="H39" s="153" t="str">
        <f>IF(F39="A","局一括（区割りなし）",IF(F39="B①","事業実施区のみ",IF(F39="B②","別途全区配分",IF(F39="B③","局一括（区割なし）",IF(F39="C","各区分割",IF(F39="C限","特定区割り",IF(F39="局","局考え方")))))))</f>
        <v>局一括（区割なし）</v>
      </c>
      <c r="I39" s="36" t="s">
        <v>49</v>
      </c>
      <c r="J39" s="130">
        <v>63016</v>
      </c>
      <c r="K39" s="14">
        <v>1</v>
      </c>
      <c r="L39" s="173">
        <f>ROUND(J39*K39,0)-J39</f>
        <v>0</v>
      </c>
      <c r="M39" s="25">
        <f>ROUND(J39*K39,4)-J39</f>
        <v>0</v>
      </c>
      <c r="N39" s="174">
        <v>63016</v>
      </c>
      <c r="O39" s="38">
        <v>63016</v>
      </c>
      <c r="P39" s="51">
        <f t="shared" ref="P39:P44" si="40">N39-Q39</f>
        <v>63016</v>
      </c>
      <c r="Q39" s="40">
        <v>0</v>
      </c>
      <c r="R39" s="66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18"/>
    </row>
    <row r="40" spans="1:41" ht="36" customHeight="1">
      <c r="A40" s="187"/>
      <c r="B40" s="195">
        <v>73</v>
      </c>
      <c r="C40" s="142" t="s">
        <v>108</v>
      </c>
      <c r="D40" s="42" t="s">
        <v>69</v>
      </c>
      <c r="E40" s="153" t="s">
        <v>42</v>
      </c>
      <c r="F40" s="153" t="s">
        <v>93</v>
      </c>
      <c r="G40" s="153" t="str">
        <f t="shared" si="34"/>
        <v>R4予算額</v>
      </c>
      <c r="H40" s="153" t="str">
        <f t="shared" ref="H40:H43" si="41">IF(F40="A","局一括（区割りなし）",IF(F40="B①","事業実施区のみ",IF(F40="B②","別途全区配分",IF(F40="B③","局一括（区割なし）",IF(F40="C","各区分割",IF(F40="C限","特定区割り",IF(F40="局","局考え方")))))))</f>
        <v>局一括（区割なし）</v>
      </c>
      <c r="I40" s="36" t="s">
        <v>49</v>
      </c>
      <c r="J40" s="114">
        <v>34838</v>
      </c>
      <c r="K40" s="14">
        <v>1</v>
      </c>
      <c r="L40" s="24">
        <f t="shared" ref="L40:L43" si="42">ROUND(J40*K40,0)-J40</f>
        <v>0</v>
      </c>
      <c r="M40" s="25">
        <f t="shared" ref="M40:M43" si="43">ROUND(J40*K40,4)-J40</f>
        <v>0</v>
      </c>
      <c r="N40" s="37">
        <v>40414</v>
      </c>
      <c r="O40" s="38">
        <v>34838</v>
      </c>
      <c r="P40" s="39">
        <f t="shared" si="40"/>
        <v>40414</v>
      </c>
      <c r="Q40" s="40">
        <v>0</v>
      </c>
      <c r="R40" s="66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133"/>
    </row>
    <row r="41" spans="1:41" s="30" customFormat="1" ht="36" customHeight="1">
      <c r="A41" s="188"/>
      <c r="B41" s="194">
        <v>74</v>
      </c>
      <c r="C41" s="41" t="s">
        <v>76</v>
      </c>
      <c r="D41" s="42" t="s">
        <v>69</v>
      </c>
      <c r="E41" s="153" t="s">
        <v>42</v>
      </c>
      <c r="F41" s="153" t="s">
        <v>43</v>
      </c>
      <c r="G41" s="153" t="str">
        <f t="shared" si="34"/>
        <v>R4予算額</v>
      </c>
      <c r="H41" s="153" t="str">
        <f t="shared" si="41"/>
        <v>局一括（区割なし）</v>
      </c>
      <c r="I41" s="36" t="s">
        <v>49</v>
      </c>
      <c r="J41" s="130">
        <v>34712</v>
      </c>
      <c r="K41" s="14">
        <v>1</v>
      </c>
      <c r="L41" s="24">
        <f t="shared" si="42"/>
        <v>0</v>
      </c>
      <c r="M41" s="25">
        <f t="shared" si="43"/>
        <v>0</v>
      </c>
      <c r="N41" s="37">
        <v>31584</v>
      </c>
      <c r="O41" s="38">
        <v>34712</v>
      </c>
      <c r="P41" s="51">
        <f t="shared" si="40"/>
        <v>31584</v>
      </c>
      <c r="Q41" s="40">
        <v>0</v>
      </c>
      <c r="R41" s="66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40"/>
    </row>
    <row r="42" spans="1:41" ht="36" customHeight="1">
      <c r="A42" s="187"/>
      <c r="B42" s="194">
        <v>76</v>
      </c>
      <c r="C42" s="41" t="s">
        <v>77</v>
      </c>
      <c r="D42" s="42" t="s">
        <v>69</v>
      </c>
      <c r="E42" s="153" t="s">
        <v>42</v>
      </c>
      <c r="F42" s="153" t="s">
        <v>43</v>
      </c>
      <c r="G42" s="153" t="str">
        <f t="shared" si="34"/>
        <v>R4予算額</v>
      </c>
      <c r="H42" s="153" t="str">
        <f t="shared" si="41"/>
        <v>局一括（区割なし）</v>
      </c>
      <c r="I42" s="36" t="s">
        <v>49</v>
      </c>
      <c r="J42" s="130">
        <v>143687</v>
      </c>
      <c r="K42" s="14">
        <v>1</v>
      </c>
      <c r="L42" s="24">
        <f t="shared" si="42"/>
        <v>0</v>
      </c>
      <c r="M42" s="25">
        <f t="shared" si="43"/>
        <v>0</v>
      </c>
      <c r="N42" s="85">
        <v>148462</v>
      </c>
      <c r="O42" s="38">
        <v>143687</v>
      </c>
      <c r="P42" s="51">
        <f t="shared" si="40"/>
        <v>148462</v>
      </c>
      <c r="Q42" s="40">
        <v>0</v>
      </c>
      <c r="R42" s="66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40"/>
    </row>
    <row r="43" spans="1:41" ht="36" customHeight="1">
      <c r="A43" s="187"/>
      <c r="B43" s="195">
        <v>77</v>
      </c>
      <c r="C43" s="41" t="s">
        <v>78</v>
      </c>
      <c r="D43" s="42" t="s">
        <v>69</v>
      </c>
      <c r="E43" s="153" t="s">
        <v>42</v>
      </c>
      <c r="F43" s="153" t="s">
        <v>43</v>
      </c>
      <c r="G43" s="153" t="str">
        <f t="shared" si="34"/>
        <v>R4予算額</v>
      </c>
      <c r="H43" s="153" t="str">
        <f t="shared" si="41"/>
        <v>局一括（区割なし）</v>
      </c>
      <c r="I43" s="36" t="s">
        <v>49</v>
      </c>
      <c r="J43" s="130">
        <v>54985</v>
      </c>
      <c r="K43" s="14">
        <v>1</v>
      </c>
      <c r="L43" s="24">
        <f t="shared" si="42"/>
        <v>0</v>
      </c>
      <c r="M43" s="25">
        <f t="shared" si="43"/>
        <v>0</v>
      </c>
      <c r="N43" s="85">
        <v>54985</v>
      </c>
      <c r="O43" s="38">
        <v>54985</v>
      </c>
      <c r="P43" s="51">
        <f t="shared" si="40"/>
        <v>54985</v>
      </c>
      <c r="Q43" s="40">
        <v>0</v>
      </c>
      <c r="R43" s="66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40"/>
    </row>
    <row r="44" spans="1:41" s="30" customFormat="1" ht="36" customHeight="1">
      <c r="A44" s="188"/>
      <c r="B44" s="194">
        <v>78</v>
      </c>
      <c r="C44" s="142" t="s">
        <v>94</v>
      </c>
      <c r="D44" s="42" t="s">
        <v>69</v>
      </c>
      <c r="E44" s="153" t="s">
        <v>42</v>
      </c>
      <c r="F44" s="153" t="s">
        <v>43</v>
      </c>
      <c r="G44" s="153" t="str">
        <f t="shared" si="34"/>
        <v>R4予算額</v>
      </c>
      <c r="H44" s="153" t="str">
        <f t="shared" ref="H44:H50" si="44">IF(F44="A","局一括（区割りなし）",IF(F44="B①","事業実施区のみ",IF(F44="B②","別途全区配分",IF(F44="B③","局一括（区割なし）",IF(F44="C","各区分割",IF(F44="C限","特定区割り",IF(F44="局","局考え方")))))))</f>
        <v>局一括（区割なし）</v>
      </c>
      <c r="I44" s="36" t="s">
        <v>49</v>
      </c>
      <c r="J44" s="130">
        <v>11201</v>
      </c>
      <c r="K44" s="14">
        <v>1</v>
      </c>
      <c r="L44" s="24">
        <f t="shared" ref="L44:L50" si="45">ROUND(J44*K44,0)-J44</f>
        <v>0</v>
      </c>
      <c r="M44" s="25">
        <f t="shared" ref="M44:M50" si="46">ROUND(J44*K44,4)-J44</f>
        <v>0</v>
      </c>
      <c r="N44" s="85">
        <v>5055</v>
      </c>
      <c r="O44" s="38">
        <v>11201</v>
      </c>
      <c r="P44" s="51">
        <f t="shared" si="40"/>
        <v>5055</v>
      </c>
      <c r="Q44" s="40">
        <v>0</v>
      </c>
      <c r="R44" s="66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63"/>
    </row>
    <row r="45" spans="1:41" ht="36" customHeight="1">
      <c r="A45" s="187"/>
      <c r="B45" s="199">
        <v>79</v>
      </c>
      <c r="C45" s="142" t="s">
        <v>79</v>
      </c>
      <c r="D45" s="42" t="s">
        <v>69</v>
      </c>
      <c r="E45" s="153" t="s">
        <v>80</v>
      </c>
      <c r="F45" s="153" t="s">
        <v>81</v>
      </c>
      <c r="G45" s="153" t="str">
        <f t="shared" si="34"/>
        <v>R4予算額</v>
      </c>
      <c r="H45" s="153" t="str">
        <f t="shared" si="44"/>
        <v>局一括（区割なし）</v>
      </c>
      <c r="I45" s="36" t="s">
        <v>49</v>
      </c>
      <c r="J45" s="130">
        <v>59450</v>
      </c>
      <c r="K45" s="14">
        <v>1</v>
      </c>
      <c r="L45" s="24">
        <f t="shared" si="45"/>
        <v>0</v>
      </c>
      <c r="M45" s="25">
        <f t="shared" si="46"/>
        <v>0</v>
      </c>
      <c r="N45" s="37">
        <v>60467</v>
      </c>
      <c r="O45" s="38">
        <v>59450</v>
      </c>
      <c r="P45" s="66">
        <f>N45-Q45</f>
        <v>60467</v>
      </c>
      <c r="Q45" s="40">
        <v>0</v>
      </c>
      <c r="R45" s="66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63"/>
    </row>
    <row r="46" spans="1:41" ht="36" customHeight="1">
      <c r="A46" s="187"/>
      <c r="B46" s="199">
        <v>80</v>
      </c>
      <c r="C46" s="142" t="s">
        <v>92</v>
      </c>
      <c r="D46" s="42" t="s">
        <v>69</v>
      </c>
      <c r="E46" s="153" t="s">
        <v>80</v>
      </c>
      <c r="F46" s="153" t="s">
        <v>81</v>
      </c>
      <c r="G46" s="153" t="str">
        <f t="shared" si="34"/>
        <v>R4予算額</v>
      </c>
      <c r="H46" s="153" t="str">
        <f t="shared" si="44"/>
        <v>局一括（区割なし）</v>
      </c>
      <c r="I46" s="36" t="s">
        <v>49</v>
      </c>
      <c r="J46" s="114">
        <v>2679</v>
      </c>
      <c r="K46" s="14">
        <v>1</v>
      </c>
      <c r="L46" s="24">
        <f t="shared" si="45"/>
        <v>0</v>
      </c>
      <c r="M46" s="25">
        <f t="shared" si="46"/>
        <v>0</v>
      </c>
      <c r="N46" s="37">
        <v>2679</v>
      </c>
      <c r="O46" s="38">
        <v>2679</v>
      </c>
      <c r="P46" s="51">
        <f t="shared" ref="P46:P48" si="47">N46-Q46</f>
        <v>2679</v>
      </c>
      <c r="Q46" s="40">
        <v>0</v>
      </c>
      <c r="R46" s="66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63"/>
    </row>
    <row r="47" spans="1:41" ht="36" customHeight="1">
      <c r="A47" s="187"/>
      <c r="B47" s="194">
        <v>81</v>
      </c>
      <c r="C47" s="142" t="s">
        <v>82</v>
      </c>
      <c r="D47" s="42" t="s">
        <v>69</v>
      </c>
      <c r="E47" s="153" t="s">
        <v>42</v>
      </c>
      <c r="F47" s="153" t="s">
        <v>43</v>
      </c>
      <c r="G47" s="153" t="str">
        <f t="shared" si="34"/>
        <v>R4予算額</v>
      </c>
      <c r="H47" s="153" t="str">
        <f t="shared" si="44"/>
        <v>局一括（区割なし）</v>
      </c>
      <c r="I47" s="36" t="s">
        <v>49</v>
      </c>
      <c r="J47" s="114">
        <v>99163</v>
      </c>
      <c r="K47" s="14">
        <v>1</v>
      </c>
      <c r="L47" s="24">
        <f t="shared" si="45"/>
        <v>0</v>
      </c>
      <c r="M47" s="25">
        <f t="shared" si="46"/>
        <v>0</v>
      </c>
      <c r="N47" s="37">
        <v>103311</v>
      </c>
      <c r="O47" s="38">
        <v>99163</v>
      </c>
      <c r="P47" s="51">
        <f t="shared" si="47"/>
        <v>103311</v>
      </c>
      <c r="Q47" s="40">
        <v>0</v>
      </c>
      <c r="R47" s="66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63"/>
    </row>
    <row r="48" spans="1:41" ht="36" customHeight="1">
      <c r="A48" s="187"/>
      <c r="B48" s="194">
        <v>82</v>
      </c>
      <c r="C48" s="41" t="s">
        <v>83</v>
      </c>
      <c r="D48" s="42" t="s">
        <v>69</v>
      </c>
      <c r="E48" s="153" t="s">
        <v>42</v>
      </c>
      <c r="F48" s="153" t="s">
        <v>43</v>
      </c>
      <c r="G48" s="153" t="str">
        <f t="shared" si="34"/>
        <v>R4予算額</v>
      </c>
      <c r="H48" s="153" t="str">
        <f t="shared" si="44"/>
        <v>局一括（区割なし）</v>
      </c>
      <c r="I48" s="36" t="s">
        <v>49</v>
      </c>
      <c r="J48" s="130">
        <v>3603</v>
      </c>
      <c r="K48" s="14">
        <v>1</v>
      </c>
      <c r="L48" s="24">
        <f t="shared" si="45"/>
        <v>0</v>
      </c>
      <c r="M48" s="25">
        <f t="shared" si="46"/>
        <v>0</v>
      </c>
      <c r="N48" s="37">
        <v>3603</v>
      </c>
      <c r="O48" s="38">
        <v>3603</v>
      </c>
      <c r="P48" s="51">
        <f t="shared" si="47"/>
        <v>3603</v>
      </c>
      <c r="Q48" s="40">
        <v>0</v>
      </c>
      <c r="R48" s="66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40"/>
    </row>
    <row r="49" spans="1:41" ht="36" customHeight="1">
      <c r="A49" s="187"/>
      <c r="B49" s="194">
        <v>84</v>
      </c>
      <c r="C49" s="142" t="s">
        <v>84</v>
      </c>
      <c r="D49" s="153" t="s">
        <v>102</v>
      </c>
      <c r="E49" s="153" t="s">
        <v>42</v>
      </c>
      <c r="F49" s="153" t="s">
        <v>43</v>
      </c>
      <c r="G49" s="153" t="str">
        <f t="shared" ref="G49:G50" si="48">IF(F49="A","R4予算額",IF(F49="B①","R4予算額",IF(F49="B②","別途配分",IF(F49="B③","R4予算額",IF(F49="C","R4予算額（基準財政）",IF(F49="C限","R4予算額（基準財政）",IF(F49="局","R4予算額（局考え方）")))))))</f>
        <v>R4予算額</v>
      </c>
      <c r="H49" s="153" t="str">
        <f t="shared" si="44"/>
        <v>局一括（区割なし）</v>
      </c>
      <c r="I49" s="36" t="s">
        <v>49</v>
      </c>
      <c r="J49" s="130">
        <v>226984</v>
      </c>
      <c r="K49" s="14">
        <v>1</v>
      </c>
      <c r="L49" s="24">
        <f t="shared" si="45"/>
        <v>0</v>
      </c>
      <c r="M49" s="25">
        <f t="shared" si="46"/>
        <v>0</v>
      </c>
      <c r="N49" s="37">
        <v>226984</v>
      </c>
      <c r="O49" s="38">
        <v>226984</v>
      </c>
      <c r="P49" s="51">
        <f>N49-Q49</f>
        <v>226984</v>
      </c>
      <c r="Q49" s="50">
        <v>0</v>
      </c>
      <c r="R49" s="51"/>
      <c r="S49" s="52"/>
      <c r="T49" s="52"/>
      <c r="U49" s="52"/>
      <c r="V49" s="52"/>
      <c r="W49" s="52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3"/>
    </row>
    <row r="50" spans="1:41" ht="36" customHeight="1" thickBot="1">
      <c r="A50" s="187"/>
      <c r="B50" s="200">
        <v>85</v>
      </c>
      <c r="C50" s="150" t="s">
        <v>85</v>
      </c>
      <c r="D50" s="147" t="s">
        <v>102</v>
      </c>
      <c r="E50" s="147" t="s">
        <v>42</v>
      </c>
      <c r="F50" s="147" t="s">
        <v>43</v>
      </c>
      <c r="G50" s="147" t="str">
        <f t="shared" si="48"/>
        <v>R4予算額</v>
      </c>
      <c r="H50" s="147" t="str">
        <f t="shared" si="44"/>
        <v>局一括（区割なし）</v>
      </c>
      <c r="I50" s="31" t="s">
        <v>49</v>
      </c>
      <c r="J50" s="84">
        <v>97842</v>
      </c>
      <c r="K50" s="126">
        <v>1</v>
      </c>
      <c r="L50" s="32">
        <f t="shared" si="45"/>
        <v>0</v>
      </c>
      <c r="M50" s="125">
        <f t="shared" si="46"/>
        <v>0</v>
      </c>
      <c r="N50" s="33">
        <v>97842</v>
      </c>
      <c r="O50" s="34">
        <v>97842</v>
      </c>
      <c r="P50" s="35">
        <f>N50-Q50</f>
        <v>97842</v>
      </c>
      <c r="Q50" s="115">
        <v>0</v>
      </c>
      <c r="R50" s="35"/>
      <c r="S50" s="175"/>
      <c r="T50" s="175"/>
      <c r="U50" s="175"/>
      <c r="V50" s="175"/>
      <c r="W50" s="175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3"/>
    </row>
    <row r="51" spans="1:41" ht="22.5" customHeight="1">
      <c r="B51" s="92"/>
      <c r="C51" s="92"/>
      <c r="D51" s="96"/>
      <c r="E51" s="13"/>
      <c r="F51" s="93"/>
      <c r="G51" s="93"/>
      <c r="H51" s="93"/>
      <c r="I51" s="93"/>
      <c r="J51" s="81"/>
      <c r="K51" s="13"/>
      <c r="L51" s="20"/>
      <c r="M51" s="13"/>
      <c r="N51" s="20"/>
      <c r="O51" s="97"/>
      <c r="P51" s="20"/>
      <c r="Q51" s="20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94"/>
      <c r="AO51" s="79"/>
    </row>
    <row r="52" spans="1:41" ht="9.75" customHeight="1">
      <c r="B52" s="91"/>
      <c r="C52" s="92"/>
      <c r="D52" s="13"/>
      <c r="E52" s="13"/>
      <c r="F52" s="93"/>
      <c r="G52" s="93"/>
      <c r="H52" s="93"/>
      <c r="I52" s="93"/>
      <c r="J52" s="81"/>
      <c r="K52" s="13"/>
      <c r="L52" s="95"/>
      <c r="M52" s="13"/>
      <c r="N52" s="79"/>
      <c r="O52" s="79"/>
      <c r="P52" s="79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s="103" customFormat="1" ht="18" hidden="1" customHeight="1">
      <c r="A53" s="98"/>
      <c r="B53" s="99"/>
      <c r="C53" s="6"/>
      <c r="D53" s="99"/>
      <c r="E53" s="99"/>
      <c r="F53" s="99"/>
      <c r="G53" s="99"/>
      <c r="H53" s="99"/>
      <c r="I53" s="99"/>
      <c r="J53" s="107"/>
      <c r="K53" s="99"/>
      <c r="L53" s="100"/>
      <c r="M53" s="99" t="s">
        <v>86</v>
      </c>
      <c r="N53" s="100"/>
      <c r="O53" s="6"/>
      <c r="P53" s="6"/>
      <c r="Q53" s="101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102"/>
    </row>
    <row r="54" spans="1:41" ht="18" hidden="1" customHeight="1">
      <c r="M54" s="3" t="s">
        <v>87</v>
      </c>
      <c r="N54" s="4"/>
    </row>
    <row r="55" spans="1:41" ht="18" hidden="1" customHeight="1">
      <c r="M55" s="3" t="s">
        <v>88</v>
      </c>
      <c r="N55" s="4"/>
    </row>
    <row r="56" spans="1:41" ht="18" hidden="1" customHeight="1">
      <c r="M56" s="3" t="s">
        <v>89</v>
      </c>
      <c r="N56" s="4"/>
    </row>
    <row r="57" spans="1:41" ht="18" hidden="1" customHeight="1">
      <c r="M57" s="3" t="s">
        <v>90</v>
      </c>
      <c r="N57" s="4"/>
    </row>
    <row r="58" spans="1:41" ht="18" customHeight="1">
      <c r="N58" s="4"/>
    </row>
  </sheetData>
  <mergeCells count="18">
    <mergeCell ref="M4:M5"/>
    <mergeCell ref="N4:N5"/>
    <mergeCell ref="O4:O5"/>
    <mergeCell ref="H4:H5"/>
    <mergeCell ref="I4:I5"/>
    <mergeCell ref="K4:K5"/>
    <mergeCell ref="B3:C3"/>
    <mergeCell ref="L4:L5"/>
    <mergeCell ref="C4:C5"/>
    <mergeCell ref="D4:D5"/>
    <mergeCell ref="E4:E5"/>
    <mergeCell ref="F4:F5"/>
    <mergeCell ref="G4:G5"/>
    <mergeCell ref="AP4:AQ5"/>
    <mergeCell ref="P4:Q4"/>
    <mergeCell ref="R4:AO4"/>
    <mergeCell ref="AN1:AO1"/>
    <mergeCell ref="AK3:AM3"/>
  </mergeCells>
  <phoneticPr fontId="39"/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pageOrder="overThenDown" orientation="landscape" cellComments="asDisplayed" r:id="rId1"/>
  <headerFooter>
    <oddFooter>&amp;C&amp;P/&amp;N</oddFooter>
  </headerFooter>
  <ignoredErrors>
    <ignoredError sqref="N19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R６年度　配分額算定表（シーリングなし）</vt:lpstr>
      <vt:lpstr>'R６年度　配分額算定表（シーリングなし）'!Print_Area</vt:lpstr>
      <vt:lpstr>'R６年度　配分額算定表（シーリングなし）'!Print_Titles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2024-04-12T02:42:49Z</dcterms:created>
  <dcterms:modified xsi:type="dcterms:W3CDTF">2024-04-12T02:42:54Z</dcterms:modified>
</cp:coreProperties>
</file>