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A4D4E7E5-EA2D-4EEC-BB95-655E29352C16}" xr6:coauthVersionLast="47" xr6:coauthVersionMax="47" xr10:uidLastSave="{00000000-0000-0000-0000-000000000000}"/>
  <bookViews>
    <workbookView xWindow="-108" yWindow="-108" windowWidth="23256" windowHeight="12456" tabRatio="867" firstSheet="31" activeTab="13" xr2:uid="{A3EDFFA3-5F5F-42A7-8C50-CE58CE6618D6}"/>
  </bookViews>
  <sheets>
    <sheet name="問1業種" sheetId="1" r:id="rId1"/>
    <sheet name="問1資本金" sheetId="2" r:id="rId2"/>
    <sheet name="問1常用労働者数" sheetId="3" r:id="rId3"/>
    <sheet name="問1女性役員有無" sheetId="4" r:id="rId4"/>
    <sheet name="問1女性管理職有無" sheetId="5" r:id="rId5"/>
    <sheet name="問1女性管理職候補" sheetId="6" r:id="rId6"/>
    <sheet name="問1事業主は女性である" sheetId="7" r:id="rId7"/>
    <sheet name="問1常用女性労働者数比率" sheetId="8" r:id="rId8"/>
    <sheet name="問1役員女性比率" sheetId="9" r:id="rId9"/>
    <sheet name="問1管理職女性比率" sheetId="10" r:id="rId10"/>
    <sheet name="問1役員・管理職女性比率" sheetId="11" r:id="rId11"/>
    <sheet name="問２" sheetId="12" r:id="rId12"/>
    <sheet name="問3" sheetId="13" r:id="rId13"/>
    <sheet name="問4" sheetId="14" r:id="rId14"/>
    <sheet name="問5" sheetId="15" r:id="rId15"/>
    <sheet name="問6ア" sheetId="16" r:id="rId16"/>
    <sheet name="問6イ" sheetId="17" r:id="rId17"/>
    <sheet name="問6ウ" sheetId="18" r:id="rId18"/>
    <sheet name="問6エ" sheetId="19" r:id="rId19"/>
    <sheet name="問6オ" sheetId="21" r:id="rId20"/>
    <sheet name="問7" sheetId="20" r:id="rId21"/>
    <sheet name="問8" sheetId="22" r:id="rId22"/>
    <sheet name="問9" sheetId="23" r:id="rId23"/>
    <sheet name="問10" sheetId="24" r:id="rId24"/>
    <sheet name="問11" sheetId="25" r:id="rId25"/>
    <sheet name="問12" sheetId="26" r:id="rId26"/>
    <sheet name="問13" sheetId="27" r:id="rId27"/>
    <sheet name="問14ア" sheetId="28" r:id="rId28"/>
    <sheet name="問14イ" sheetId="29" r:id="rId29"/>
    <sheet name="問14ウ" sheetId="30" r:id="rId30"/>
    <sheet name="問14エ" sheetId="31" r:id="rId31"/>
    <sheet name="問14オ" sheetId="32" r:id="rId32"/>
    <sheet name="問14カ" sheetId="33" r:id="rId33"/>
    <sheet name="問14キ" sheetId="34" r:id="rId34"/>
    <sheet name="問14ク" sheetId="35" r:id="rId35"/>
    <sheet name="問14ケ" sheetId="36" r:id="rId36"/>
    <sheet name="問14コ" sheetId="37" r:id="rId37"/>
    <sheet name="問14サ" sheetId="38" r:id="rId38"/>
    <sheet name="問14シ" sheetId="39" r:id="rId39"/>
    <sheet name="問14ス" sheetId="40" r:id="rId40"/>
    <sheet name="問14セ" sheetId="41" r:id="rId41"/>
    <sheet name="問14ソ" sheetId="42" r:id="rId42"/>
    <sheet name="問14タ" sheetId="43" r:id="rId43"/>
    <sheet name="問14チ" sheetId="44" r:id="rId44"/>
    <sheet name="問14ツ" sheetId="45" r:id="rId45"/>
    <sheet name="問14テ" sheetId="46" r:id="rId46"/>
    <sheet name="問14ト" sheetId="47" r:id="rId47"/>
    <sheet name="問14ナ" sheetId="48" r:id="rId48"/>
    <sheet name="問14ニ" sheetId="49" r:id="rId49"/>
    <sheet name="問14ヌ" sheetId="50" r:id="rId50"/>
    <sheet name="問14ネ" sheetId="51" r:id="rId51"/>
    <sheet name="問15" sheetId="52" r:id="rId52"/>
    <sheet name="問16" sheetId="53" r:id="rId53"/>
    <sheet name="問17" sheetId="54" r:id="rId54"/>
    <sheet name="問18" sheetId="55" r:id="rId55"/>
    <sheet name="問19" sheetId="56" r:id="rId56"/>
    <sheet name="問20" sheetId="57" r:id="rId57"/>
    <sheet name="問21" sheetId="58" r:id="rId58"/>
    <sheet name="問22-1" sheetId="59" r:id="rId59"/>
    <sheet name="問22-2" sheetId="63" r:id="rId60"/>
    <sheet name="問23" sheetId="60" r:id="rId61"/>
    <sheet name="問24" sheetId="61" r:id="rId62"/>
    <sheet name="問25" sheetId="62" r:id="rId63"/>
    <sheet name="問26" sheetId="64" r:id="rId64"/>
    <sheet name="問27" sheetId="65" r:id="rId65"/>
    <sheet name="問28" sheetId="66" r:id="rId66"/>
    <sheet name="問29" sheetId="67" r:id="rId67"/>
    <sheet name="問30-1" sheetId="68" r:id="rId68"/>
    <sheet name="問30-2" sheetId="69" r:id="rId69"/>
    <sheet name="問31-1" sheetId="70" r:id="rId70"/>
    <sheet name="問31-2" sheetId="71" r:id="rId71"/>
    <sheet name="問31-3" sheetId="72" r:id="rId72"/>
    <sheet name="問31-4" sheetId="73" r:id="rId73"/>
    <sheet name="問31-5" sheetId="74" r:id="rId74"/>
  </sheets>
  <definedNames>
    <definedName name="_xlnm.Print_Area" localSheetId="0">問1業種!$A$1:$J$31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4" l="1"/>
  <c r="F35" i="14"/>
  <c r="G35" i="14"/>
  <c r="H35" i="14"/>
  <c r="I35" i="14"/>
  <c r="J35" i="14"/>
  <c r="K35" i="14"/>
  <c r="L35" i="14"/>
  <c r="M35" i="14"/>
  <c r="N35" i="14"/>
  <c r="O35" i="14"/>
  <c r="P35" i="14"/>
  <c r="Q35" i="14"/>
  <c r="I12" i="11" l="1"/>
  <c r="J5" i="11" s="1"/>
  <c r="L25" i="11"/>
  <c r="L26" i="11"/>
  <c r="G25" i="4"/>
  <c r="J11" i="11" l="1"/>
  <c r="J10" i="11"/>
  <c r="J9" i="11"/>
  <c r="J8" i="11"/>
  <c r="J7" i="11"/>
  <c r="J6" i="11"/>
  <c r="L23" i="23" l="1"/>
  <c r="K22" i="22"/>
  <c r="F26" i="22" s="1"/>
  <c r="E25" i="6"/>
  <c r="G25" i="6"/>
  <c r="H25" i="6"/>
  <c r="I20" i="32"/>
  <c r="E26" i="22" l="1"/>
  <c r="G26" i="22"/>
  <c r="K26" i="22"/>
  <c r="I26" i="22"/>
  <c r="H26" i="22"/>
  <c r="O33" i="14" l="1"/>
  <c r="J21" i="15"/>
  <c r="J25" i="15" s="1"/>
  <c r="E33" i="14" l="1"/>
  <c r="I33" i="14"/>
  <c r="Q33" i="14"/>
  <c r="L33" i="14"/>
  <c r="M33" i="14"/>
  <c r="F33" i="14"/>
  <c r="N33" i="14"/>
  <c r="E25" i="15"/>
  <c r="F25" i="15"/>
  <c r="H25" i="15"/>
  <c r="I21" i="74" l="1"/>
  <c r="I25" i="74" s="1"/>
  <c r="I20" i="74"/>
  <c r="I9" i="74"/>
  <c r="J5" i="74" s="1"/>
  <c r="J22" i="73"/>
  <c r="E26" i="73" s="1"/>
  <c r="J21" i="73"/>
  <c r="J25" i="73" s="1"/>
  <c r="I10" i="73"/>
  <c r="J9" i="73" s="1"/>
  <c r="H21" i="72"/>
  <c r="H25" i="72" s="1"/>
  <c r="H20" i="72"/>
  <c r="I8" i="72"/>
  <c r="J5" i="72" s="1"/>
  <c r="J22" i="71"/>
  <c r="E26" i="71" s="1"/>
  <c r="J21" i="71"/>
  <c r="I10" i="71"/>
  <c r="J9" i="71" s="1"/>
  <c r="H20" i="70"/>
  <c r="H24" i="70" s="1"/>
  <c r="H19" i="70"/>
  <c r="E23" i="70" s="1"/>
  <c r="I8" i="70"/>
  <c r="J7" i="70" s="1"/>
  <c r="I21" i="69"/>
  <c r="G25" i="69" s="1"/>
  <c r="I20" i="69"/>
  <c r="H24" i="69" s="1"/>
  <c r="I9" i="69"/>
  <c r="J8" i="69" s="1"/>
  <c r="I21" i="68"/>
  <c r="G25" i="68" s="1"/>
  <c r="I20" i="68"/>
  <c r="H24" i="68" s="1"/>
  <c r="I9" i="68"/>
  <c r="J6" i="68" s="1"/>
  <c r="Q36" i="67"/>
  <c r="P35" i="67"/>
  <c r="L17" i="67"/>
  <c r="J21" i="66"/>
  <c r="I25" i="66" s="1"/>
  <c r="K22" i="65"/>
  <c r="E26" i="65" s="1"/>
  <c r="S35" i="64"/>
  <c r="J7" i="74" l="1"/>
  <c r="H24" i="72"/>
  <c r="H26" i="72" s="1"/>
  <c r="F24" i="72"/>
  <c r="G24" i="72"/>
  <c r="J8" i="74"/>
  <c r="G24" i="74"/>
  <c r="I24" i="74"/>
  <c r="I26" i="74" s="1"/>
  <c r="J6" i="74"/>
  <c r="E24" i="74"/>
  <c r="J7" i="68"/>
  <c r="G24" i="69"/>
  <c r="E25" i="66"/>
  <c r="F25" i="66"/>
  <c r="E25" i="74"/>
  <c r="E35" i="67"/>
  <c r="J6" i="73"/>
  <c r="J7" i="73"/>
  <c r="J6" i="72"/>
  <c r="E26" i="72"/>
  <c r="F25" i="72"/>
  <c r="F26" i="72" s="1"/>
  <c r="F25" i="71"/>
  <c r="J25" i="71"/>
  <c r="J6" i="71"/>
  <c r="J7" i="71"/>
  <c r="E25" i="71"/>
  <c r="E27" i="71" s="1"/>
  <c r="J5" i="71"/>
  <c r="G25" i="71"/>
  <c r="J5" i="70"/>
  <c r="F23" i="70"/>
  <c r="G23" i="70"/>
  <c r="H23" i="70"/>
  <c r="H25" i="70" s="1"/>
  <c r="J6" i="70"/>
  <c r="J8" i="68"/>
  <c r="I24" i="68"/>
  <c r="H25" i="68"/>
  <c r="H26" i="68" s="1"/>
  <c r="J5" i="68"/>
  <c r="I25" i="68"/>
  <c r="E24" i="68"/>
  <c r="F24" i="68"/>
  <c r="I24" i="69"/>
  <c r="E25" i="69"/>
  <c r="G26" i="69"/>
  <c r="M35" i="67"/>
  <c r="L10" i="67"/>
  <c r="J37" i="67"/>
  <c r="L14" i="67"/>
  <c r="L36" i="67"/>
  <c r="L6" i="67"/>
  <c r="I35" i="67"/>
  <c r="K36" i="67"/>
  <c r="L18" i="67"/>
  <c r="Q35" i="67"/>
  <c r="Q37" i="67" s="1"/>
  <c r="P36" i="67"/>
  <c r="P37" i="67" s="1"/>
  <c r="R35" i="67"/>
  <c r="R36" i="67"/>
  <c r="F36" i="67"/>
  <c r="S36" i="67"/>
  <c r="H36" i="67"/>
  <c r="J25" i="66"/>
  <c r="H26" i="65"/>
  <c r="J26" i="65"/>
  <c r="H35" i="64"/>
  <c r="L35" i="64"/>
  <c r="E35" i="64"/>
  <c r="O35" i="64"/>
  <c r="F35" i="64"/>
  <c r="P35" i="64"/>
  <c r="G35" i="64"/>
  <c r="Q35" i="64"/>
  <c r="I35" i="64"/>
  <c r="N35" i="64"/>
  <c r="F26" i="74"/>
  <c r="G25" i="74"/>
  <c r="H26" i="74"/>
  <c r="J5" i="73"/>
  <c r="E25" i="73"/>
  <c r="E27" i="73" s="1"/>
  <c r="G26" i="73"/>
  <c r="F25" i="73"/>
  <c r="H26" i="73"/>
  <c r="G25" i="73"/>
  <c r="I26" i="73"/>
  <c r="J8" i="73"/>
  <c r="H25" i="73"/>
  <c r="J26" i="73"/>
  <c r="J27" i="73" s="1"/>
  <c r="I25" i="73"/>
  <c r="F26" i="73"/>
  <c r="J7" i="72"/>
  <c r="G25" i="72"/>
  <c r="F26" i="71"/>
  <c r="F27" i="71" s="1"/>
  <c r="G26" i="71"/>
  <c r="I27" i="71"/>
  <c r="J8" i="71"/>
  <c r="J26" i="71"/>
  <c r="E24" i="70"/>
  <c r="E25" i="70" s="1"/>
  <c r="F24" i="70"/>
  <c r="G24" i="70"/>
  <c r="F25" i="69"/>
  <c r="E24" i="69"/>
  <c r="H25" i="69"/>
  <c r="H26" i="69" s="1"/>
  <c r="J5" i="69"/>
  <c r="F24" i="69"/>
  <c r="I25" i="69"/>
  <c r="J6" i="69"/>
  <c r="J7" i="69"/>
  <c r="G24" i="68"/>
  <c r="G26" i="68" s="1"/>
  <c r="E25" i="68"/>
  <c r="F25" i="68"/>
  <c r="L12" i="67"/>
  <c r="K35" i="67"/>
  <c r="S35" i="67"/>
  <c r="L11" i="67"/>
  <c r="L5" i="67"/>
  <c r="L13" i="67"/>
  <c r="L35" i="67"/>
  <c r="E36" i="67"/>
  <c r="M36" i="67"/>
  <c r="L7" i="67"/>
  <c r="L15" i="67"/>
  <c r="F35" i="67"/>
  <c r="G36" i="67"/>
  <c r="O36" i="67"/>
  <c r="L8" i="67"/>
  <c r="L16" i="67"/>
  <c r="G35" i="67"/>
  <c r="O35" i="67"/>
  <c r="L9" i="67"/>
  <c r="H35" i="67"/>
  <c r="I36" i="67"/>
  <c r="I26" i="65"/>
  <c r="K26" i="65"/>
  <c r="J35" i="64"/>
  <c r="R35" i="64"/>
  <c r="F25" i="70" l="1"/>
  <c r="G26" i="72"/>
  <c r="G26" i="74"/>
  <c r="E26" i="68"/>
  <c r="E37" i="67"/>
  <c r="S37" i="67"/>
  <c r="M37" i="67"/>
  <c r="H37" i="67"/>
  <c r="E26" i="74"/>
  <c r="G25" i="70"/>
  <c r="F37" i="67"/>
  <c r="I37" i="67"/>
  <c r="J27" i="71"/>
  <c r="G27" i="71"/>
  <c r="H27" i="71"/>
  <c r="I26" i="68"/>
  <c r="F26" i="68"/>
  <c r="E26" i="69"/>
  <c r="I26" i="69"/>
  <c r="F26" i="69"/>
  <c r="L37" i="67"/>
  <c r="N37" i="67"/>
  <c r="R37" i="67"/>
  <c r="K37" i="67"/>
  <c r="H27" i="73"/>
  <c r="F27" i="73"/>
  <c r="G27" i="73"/>
  <c r="I27" i="73"/>
  <c r="O37" i="67"/>
  <c r="G37" i="67"/>
  <c r="N31" i="62" l="1"/>
  <c r="K29" i="61"/>
  <c r="I20" i="60"/>
  <c r="J21" i="59"/>
  <c r="J25" i="59" s="1"/>
  <c r="K22" i="58"/>
  <c r="K26" i="58" s="1"/>
  <c r="K29" i="55"/>
  <c r="I20" i="54"/>
  <c r="E24" i="54" s="1"/>
  <c r="K22" i="53"/>
  <c r="H26" i="53" s="1"/>
  <c r="U37" i="52"/>
  <c r="I20" i="51"/>
  <c r="E24" i="51" s="1"/>
  <c r="I20" i="49"/>
  <c r="I20" i="48"/>
  <c r="I24" i="48" s="1"/>
  <c r="I20" i="47"/>
  <c r="E24" i="47" s="1"/>
  <c r="I20" i="46"/>
  <c r="E24" i="46" s="1"/>
  <c r="I20" i="45"/>
  <c r="E24" i="45" s="1"/>
  <c r="I20" i="44"/>
  <c r="I20" i="43"/>
  <c r="E24" i="43" s="1"/>
  <c r="I20" i="42"/>
  <c r="G24" i="42" s="1"/>
  <c r="I20" i="41"/>
  <c r="I20" i="40"/>
  <c r="I24" i="40" s="1"/>
  <c r="I20" i="39"/>
  <c r="E24" i="39" s="1"/>
  <c r="I20" i="38"/>
  <c r="E24" i="38" s="1"/>
  <c r="I20" i="37"/>
  <c r="I24" i="37" s="1"/>
  <c r="I20" i="36"/>
  <c r="E24" i="36" s="1"/>
  <c r="E24" i="35"/>
  <c r="I20" i="34"/>
  <c r="E24" i="34" s="1"/>
  <c r="I20" i="33"/>
  <c r="I24" i="33" s="1"/>
  <c r="E24" i="32"/>
  <c r="I20" i="31"/>
  <c r="I24" i="31" s="1"/>
  <c r="I20" i="30"/>
  <c r="I24" i="30" s="1"/>
  <c r="I20" i="29"/>
  <c r="E24" i="29" s="1"/>
  <c r="I21" i="28"/>
  <c r="E25" i="28" s="1"/>
  <c r="K34" i="27"/>
  <c r="H30" i="26"/>
  <c r="G30" i="26"/>
  <c r="I20" i="25"/>
  <c r="H24" i="25" s="1"/>
  <c r="I8" i="24"/>
  <c r="J7" i="24" s="1"/>
  <c r="F27" i="23"/>
  <c r="O35" i="20"/>
  <c r="I20" i="21"/>
  <c r="I20" i="18"/>
  <c r="G24" i="18" s="1"/>
  <c r="I20" i="17"/>
  <c r="E24" i="17" s="1"/>
  <c r="I21" i="16"/>
  <c r="Q34" i="13"/>
  <c r="I8" i="12"/>
  <c r="J7" i="12" s="1"/>
  <c r="L26" i="10"/>
  <c r="F30" i="10" s="1"/>
  <c r="L25" i="10"/>
  <c r="F29" i="10" s="1"/>
  <c r="I12" i="10"/>
  <c r="J8" i="10" s="1"/>
  <c r="L26" i="9"/>
  <c r="G30" i="9" s="1"/>
  <c r="L25" i="9"/>
  <c r="G29" i="9" s="1"/>
  <c r="I12" i="9"/>
  <c r="J10" i="9" s="1"/>
  <c r="L26" i="8"/>
  <c r="L25" i="8"/>
  <c r="I12" i="8"/>
  <c r="J7" i="8" s="1"/>
  <c r="H21" i="7"/>
  <c r="H25" i="7" s="1"/>
  <c r="H20" i="7"/>
  <c r="F24" i="7" s="1"/>
  <c r="I8" i="7"/>
  <c r="J7" i="7" s="1"/>
  <c r="H22" i="6"/>
  <c r="H26" i="6" s="1"/>
  <c r="I8" i="6"/>
  <c r="J5" i="6" s="1"/>
  <c r="H19" i="5"/>
  <c r="H23" i="5" s="1"/>
  <c r="H18" i="5"/>
  <c r="F22" i="5" s="1"/>
  <c r="I8" i="5"/>
  <c r="J5" i="5" s="1"/>
  <c r="H20" i="4"/>
  <c r="H24" i="4" s="1"/>
  <c r="H19" i="4"/>
  <c r="H23" i="4" s="1"/>
  <c r="I8" i="4"/>
  <c r="J7" i="4" s="1"/>
  <c r="L25" i="3"/>
  <c r="L24" i="3"/>
  <c r="I12" i="3"/>
  <c r="J10" i="3" s="1"/>
  <c r="J22" i="2"/>
  <c r="J26" i="2" s="1"/>
  <c r="J21" i="2"/>
  <c r="H25" i="2" s="1"/>
  <c r="I25" i="1"/>
  <c r="J21" i="1" s="1"/>
  <c r="F24" i="17" l="1"/>
  <c r="E24" i="18"/>
  <c r="E24" i="31"/>
  <c r="G25" i="16"/>
  <c r="H25" i="16"/>
  <c r="I25" i="16"/>
  <c r="F25" i="16"/>
  <c r="E25" i="16"/>
  <c r="I24" i="18"/>
  <c r="H24" i="41"/>
  <c r="I24" i="32"/>
  <c r="G31" i="9"/>
  <c r="J11" i="3"/>
  <c r="H24" i="32"/>
  <c r="E24" i="40"/>
  <c r="F24" i="45"/>
  <c r="G24" i="47"/>
  <c r="J6" i="6"/>
  <c r="J34" i="13"/>
  <c r="G24" i="34"/>
  <c r="F24" i="40"/>
  <c r="J6" i="3"/>
  <c r="E24" i="25"/>
  <c r="I30" i="26"/>
  <c r="F25" i="28"/>
  <c r="I24" i="39"/>
  <c r="J7" i="3"/>
  <c r="I24" i="25"/>
  <c r="G25" i="28"/>
  <c r="L34" i="13"/>
  <c r="J8" i="3"/>
  <c r="O31" i="62"/>
  <c r="G31" i="62"/>
  <c r="H31" i="62"/>
  <c r="I31" i="62"/>
  <c r="J31" i="62"/>
  <c r="L31" i="62"/>
  <c r="L29" i="61"/>
  <c r="E24" i="60"/>
  <c r="F24" i="60"/>
  <c r="H24" i="60"/>
  <c r="I24" i="60"/>
  <c r="E26" i="58"/>
  <c r="H26" i="58"/>
  <c r="I26" i="58"/>
  <c r="J26" i="58"/>
  <c r="E35" i="57"/>
  <c r="G35" i="57"/>
  <c r="M35" i="57"/>
  <c r="N35" i="57"/>
  <c r="F31" i="56"/>
  <c r="H31" i="56"/>
  <c r="J31" i="56"/>
  <c r="M31" i="56"/>
  <c r="N31" i="56"/>
  <c r="L29" i="55"/>
  <c r="H24" i="54"/>
  <c r="I24" i="54"/>
  <c r="G26" i="53"/>
  <c r="I26" i="53"/>
  <c r="P37" i="52"/>
  <c r="H37" i="52"/>
  <c r="K31" i="62"/>
  <c r="E31" i="62"/>
  <c r="E29" i="61"/>
  <c r="M29" i="61"/>
  <c r="F29" i="61"/>
  <c r="G29" i="61"/>
  <c r="H29" i="61"/>
  <c r="I29" i="61"/>
  <c r="J29" i="61"/>
  <c r="E25" i="59"/>
  <c r="G25" i="59"/>
  <c r="H25" i="59"/>
  <c r="I25" i="59"/>
  <c r="F25" i="59"/>
  <c r="G26" i="58"/>
  <c r="H35" i="57"/>
  <c r="P35" i="57"/>
  <c r="I35" i="57"/>
  <c r="Q35" i="57"/>
  <c r="J35" i="57"/>
  <c r="R35" i="57"/>
  <c r="S35" i="57"/>
  <c r="G31" i="56"/>
  <c r="O31" i="56"/>
  <c r="I31" i="56"/>
  <c r="K31" i="56"/>
  <c r="E29" i="55"/>
  <c r="M29" i="55"/>
  <c r="F29" i="55"/>
  <c r="G29" i="55"/>
  <c r="H29" i="55"/>
  <c r="I29" i="55"/>
  <c r="J29" i="55"/>
  <c r="G24" i="54"/>
  <c r="K26" i="53"/>
  <c r="F37" i="52"/>
  <c r="N37" i="52"/>
  <c r="G37" i="52"/>
  <c r="I37" i="52"/>
  <c r="J37" i="52"/>
  <c r="R37" i="52"/>
  <c r="K37" i="52"/>
  <c r="L37" i="52"/>
  <c r="T37" i="52"/>
  <c r="E37" i="52"/>
  <c r="H24" i="51"/>
  <c r="I24" i="51"/>
  <c r="F24" i="51"/>
  <c r="H24" i="49"/>
  <c r="I24" i="49"/>
  <c r="E24" i="49"/>
  <c r="F24" i="49"/>
  <c r="G24" i="48"/>
  <c r="E24" i="48"/>
  <c r="F24" i="47"/>
  <c r="H24" i="47"/>
  <c r="F24" i="46"/>
  <c r="H24" i="46"/>
  <c r="I24" i="46"/>
  <c r="H24" i="45"/>
  <c r="G24" i="44"/>
  <c r="I24" i="44"/>
  <c r="F24" i="43"/>
  <c r="H24" i="48"/>
  <c r="I24" i="47"/>
  <c r="G24" i="45"/>
  <c r="I24" i="45"/>
  <c r="G24" i="43"/>
  <c r="H24" i="43"/>
  <c r="I24" i="43"/>
  <c r="E24" i="42"/>
  <c r="F24" i="42"/>
  <c r="I24" i="42"/>
  <c r="F24" i="41"/>
  <c r="G24" i="41"/>
  <c r="G24" i="39"/>
  <c r="H24" i="39"/>
  <c r="G24" i="37"/>
  <c r="H24" i="37"/>
  <c r="H24" i="36"/>
  <c r="I24" i="36"/>
  <c r="F24" i="35"/>
  <c r="H24" i="35"/>
  <c r="G24" i="33"/>
  <c r="H24" i="33"/>
  <c r="E24" i="33"/>
  <c r="H24" i="34"/>
  <c r="I24" i="34"/>
  <c r="I24" i="41"/>
  <c r="H24" i="38"/>
  <c r="I24" i="38"/>
  <c r="G24" i="38"/>
  <c r="E24" i="30"/>
  <c r="F24" i="30"/>
  <c r="H24" i="30"/>
  <c r="F24" i="29"/>
  <c r="H24" i="29"/>
  <c r="I24" i="29"/>
  <c r="H25" i="28"/>
  <c r="L34" i="27"/>
  <c r="M34" i="27"/>
  <c r="P34" i="27"/>
  <c r="E34" i="27"/>
  <c r="H34" i="27"/>
  <c r="F24" i="25"/>
  <c r="G24" i="25"/>
  <c r="G24" i="32"/>
  <c r="G24" i="31"/>
  <c r="G24" i="29"/>
  <c r="I25" i="28"/>
  <c r="N34" i="27"/>
  <c r="G34" i="27"/>
  <c r="O34" i="27"/>
  <c r="Q34" i="27"/>
  <c r="R34" i="27"/>
  <c r="J30" i="26"/>
  <c r="K30" i="26"/>
  <c r="E30" i="26"/>
  <c r="M30" i="26"/>
  <c r="F30" i="26"/>
  <c r="N30" i="26"/>
  <c r="J5" i="24"/>
  <c r="L27" i="23"/>
  <c r="G27" i="23"/>
  <c r="J27" i="23"/>
  <c r="E35" i="20"/>
  <c r="M35" i="20"/>
  <c r="P35" i="20"/>
  <c r="F35" i="20"/>
  <c r="R35" i="20"/>
  <c r="H35" i="20"/>
  <c r="I35" i="20"/>
  <c r="J6" i="24"/>
  <c r="K27" i="23"/>
  <c r="E27" i="23"/>
  <c r="K35" i="20"/>
  <c r="S35" i="20"/>
  <c r="L35" i="20"/>
  <c r="G35" i="20"/>
  <c r="I24" i="21"/>
  <c r="F24" i="21"/>
  <c r="H24" i="17"/>
  <c r="I24" i="17"/>
  <c r="E34" i="13"/>
  <c r="M34" i="13"/>
  <c r="K34" i="13"/>
  <c r="N34" i="13"/>
  <c r="G34" i="13"/>
  <c r="O34" i="13"/>
  <c r="H34" i="13"/>
  <c r="I34" i="13"/>
  <c r="J6" i="12"/>
  <c r="J5" i="12"/>
  <c r="E25" i="2"/>
  <c r="I25" i="2"/>
  <c r="J25" i="2"/>
  <c r="J27" i="2" s="1"/>
  <c r="J30" i="3"/>
  <c r="J5" i="3"/>
  <c r="E23" i="4"/>
  <c r="H25" i="4"/>
  <c r="F23" i="5"/>
  <c r="F24" i="5" s="1"/>
  <c r="H22" i="5"/>
  <c r="H24" i="5" s="1"/>
  <c r="E24" i="7"/>
  <c r="G24" i="7"/>
  <c r="J8" i="8"/>
  <c r="E31" i="8"/>
  <c r="F29" i="8"/>
  <c r="I29" i="8"/>
  <c r="J11" i="9"/>
  <c r="L29" i="9"/>
  <c r="H30" i="9"/>
  <c r="J7" i="10"/>
  <c r="J9" i="10"/>
  <c r="I29" i="10"/>
  <c r="J29" i="10"/>
  <c r="E30" i="10"/>
  <c r="J11" i="10"/>
  <c r="H30" i="10"/>
  <c r="G30" i="10"/>
  <c r="H30" i="11"/>
  <c r="I30" i="11"/>
  <c r="J30" i="11"/>
  <c r="K30" i="11"/>
  <c r="J29" i="11"/>
  <c r="G31" i="11"/>
  <c r="H29" i="11"/>
  <c r="I29" i="11"/>
  <c r="L29" i="11"/>
  <c r="L30" i="11"/>
  <c r="K29" i="11"/>
  <c r="E29" i="11"/>
  <c r="E30" i="11"/>
  <c r="F29" i="11"/>
  <c r="F30" i="11"/>
  <c r="F31" i="10"/>
  <c r="I30" i="10"/>
  <c r="E29" i="10"/>
  <c r="J30" i="10"/>
  <c r="G29" i="10"/>
  <c r="K30" i="10"/>
  <c r="J10" i="10"/>
  <c r="H29" i="10"/>
  <c r="J5" i="10"/>
  <c r="K29" i="10"/>
  <c r="J6" i="10"/>
  <c r="L29" i="10"/>
  <c r="L30" i="10"/>
  <c r="H29" i="9"/>
  <c r="J5" i="9"/>
  <c r="J29" i="9"/>
  <c r="J30" i="9"/>
  <c r="J6" i="9"/>
  <c r="K29" i="9"/>
  <c r="K30" i="9"/>
  <c r="J8" i="9"/>
  <c r="E29" i="9"/>
  <c r="E30" i="9"/>
  <c r="L30" i="9"/>
  <c r="L31" i="9" s="1"/>
  <c r="J9" i="9"/>
  <c r="F29" i="9"/>
  <c r="F30" i="9"/>
  <c r="J7" i="9"/>
  <c r="J6" i="8"/>
  <c r="J10" i="8"/>
  <c r="L29" i="8"/>
  <c r="J11" i="8"/>
  <c r="F30" i="8"/>
  <c r="I30" i="8"/>
  <c r="J9" i="8"/>
  <c r="G29" i="8"/>
  <c r="G30" i="8"/>
  <c r="J29" i="8"/>
  <c r="J30" i="8"/>
  <c r="J5" i="8"/>
  <c r="L30" i="8"/>
  <c r="J5" i="7"/>
  <c r="H24" i="7"/>
  <c r="H26" i="7" s="1"/>
  <c r="J6" i="7"/>
  <c r="E25" i="7"/>
  <c r="F25" i="7"/>
  <c r="F26" i="7" s="1"/>
  <c r="G25" i="7"/>
  <c r="H27" i="6"/>
  <c r="F27" i="6"/>
  <c r="J7" i="6"/>
  <c r="E26" i="6"/>
  <c r="G26" i="6"/>
  <c r="E22" i="5"/>
  <c r="J6" i="5"/>
  <c r="J7" i="5"/>
  <c r="E23" i="5"/>
  <c r="J5" i="4"/>
  <c r="J6" i="4"/>
  <c r="E24" i="4"/>
  <c r="K29" i="3"/>
  <c r="F28" i="3"/>
  <c r="F29" i="3"/>
  <c r="J9" i="3"/>
  <c r="G28" i="3"/>
  <c r="G29" i="3"/>
  <c r="L29" i="3"/>
  <c r="E28" i="3"/>
  <c r="H28" i="3"/>
  <c r="H29" i="3"/>
  <c r="L28" i="3"/>
  <c r="I28" i="3"/>
  <c r="I29" i="3"/>
  <c r="K28" i="3"/>
  <c r="E29" i="3"/>
  <c r="E26" i="2"/>
  <c r="H26" i="2"/>
  <c r="H27" i="2" s="1"/>
  <c r="I26" i="2"/>
  <c r="J7" i="1"/>
  <c r="J15" i="1"/>
  <c r="J23" i="1"/>
  <c r="J10" i="1"/>
  <c r="J14" i="1"/>
  <c r="J17" i="1"/>
  <c r="J9" i="1"/>
  <c r="J18" i="1"/>
  <c r="J6" i="1"/>
  <c r="J22" i="1"/>
  <c r="J8" i="1"/>
  <c r="J16" i="1"/>
  <c r="J24" i="1"/>
  <c r="J12" i="1"/>
  <c r="J20" i="1"/>
  <c r="J11" i="1"/>
  <c r="J19" i="1"/>
  <c r="J5" i="1"/>
  <c r="J13" i="1"/>
  <c r="G24" i="5" l="1"/>
  <c r="E25" i="4"/>
  <c r="H30" i="3"/>
  <c r="I31" i="9"/>
  <c r="F31" i="11"/>
  <c r="E31" i="10"/>
  <c r="E24" i="5"/>
  <c r="K31" i="11"/>
  <c r="I30" i="3"/>
  <c r="K31" i="9"/>
  <c r="I24" i="35"/>
  <c r="I27" i="2"/>
  <c r="E27" i="2"/>
  <c r="L30" i="3"/>
  <c r="K30" i="3"/>
  <c r="G30" i="3"/>
  <c r="F25" i="4"/>
  <c r="E27" i="6"/>
  <c r="E26" i="7"/>
  <c r="G26" i="7"/>
  <c r="L31" i="8"/>
  <c r="H31" i="8"/>
  <c r="F31" i="8"/>
  <c r="I31" i="8"/>
  <c r="J31" i="8"/>
  <c r="H31" i="9"/>
  <c r="J31" i="9"/>
  <c r="H31" i="10"/>
  <c r="K31" i="10"/>
  <c r="I31" i="10"/>
  <c r="G31" i="10"/>
  <c r="J31" i="10"/>
  <c r="I31" i="11"/>
  <c r="H31" i="11"/>
  <c r="E31" i="11"/>
  <c r="J31" i="11"/>
  <c r="L31" i="11"/>
  <c r="L31" i="10"/>
  <c r="E31" i="9"/>
  <c r="F31" i="9"/>
  <c r="G31" i="8"/>
  <c r="K31" i="8"/>
  <c r="G27" i="6"/>
  <c r="E30" i="3"/>
  <c r="F30" i="3"/>
  <c r="G27" i="2"/>
  <c r="F27" i="2"/>
</calcChain>
</file>

<file path=xl/sharedStrings.xml><?xml version="1.0" encoding="utf-8"?>
<sst xmlns="http://schemas.openxmlformats.org/spreadsheetml/2006/main" count="2896" uniqueCount="424">
  <si>
    <t>タイトル</t>
    <phoneticPr fontId="3"/>
  </si>
  <si>
    <t>選択肢</t>
    <phoneticPr fontId="3"/>
  </si>
  <si>
    <t>件数</t>
    <rPh sb="0" eb="2">
      <t>ケンスウ</t>
    </rPh>
    <phoneticPr fontId="3"/>
  </si>
  <si>
    <t>割合</t>
    <rPh sb="0" eb="2">
      <t>ワリアイ</t>
    </rPh>
    <phoneticPr fontId="3"/>
  </si>
  <si>
    <t>意図的に増やしたい</t>
    <phoneticPr fontId="3"/>
  </si>
  <si>
    <t>現状程度を維持したい</t>
    <phoneticPr fontId="3"/>
  </si>
  <si>
    <t>減らしたい</t>
    <phoneticPr fontId="3"/>
  </si>
  <si>
    <t>その他</t>
    <phoneticPr fontId="3"/>
  </si>
  <si>
    <t>回答無</t>
    <rPh sb="0" eb="3">
      <t>カイトウナシ</t>
    </rPh>
    <phoneticPr fontId="3"/>
  </si>
  <si>
    <t>合計</t>
    <rPh sb="0" eb="2">
      <t>ゴウケイ</t>
    </rPh>
    <phoneticPr fontId="3"/>
  </si>
  <si>
    <t>全体</t>
    <phoneticPr fontId="3"/>
  </si>
  <si>
    <t>1 位</t>
    <phoneticPr fontId="3"/>
  </si>
  <si>
    <t>現状程度を維持したい</t>
  </si>
  <si>
    <t>2 位</t>
  </si>
  <si>
    <t>意図的に増やしたい</t>
  </si>
  <si>
    <t>3 位</t>
  </si>
  <si>
    <t>その他</t>
  </si>
  <si>
    <t>令和４年度調査との比較</t>
  </si>
  <si>
    <t>総計</t>
    <rPh sb="0" eb="2">
      <t>ソウケイ</t>
    </rPh>
    <phoneticPr fontId="3"/>
  </si>
  <si>
    <t>令和4年度</t>
  </si>
  <si>
    <t>令和6年度</t>
  </si>
  <si>
    <t>増減</t>
    <rPh sb="0" eb="2">
      <t>ゾウゲン</t>
    </rPh>
    <phoneticPr fontId="3"/>
  </si>
  <si>
    <t>0～9人</t>
    <phoneticPr fontId="3"/>
  </si>
  <si>
    <t>10～19人</t>
    <phoneticPr fontId="3"/>
  </si>
  <si>
    <t>20～49人</t>
    <phoneticPr fontId="3"/>
  </si>
  <si>
    <t>301人以上</t>
    <phoneticPr fontId="3"/>
  </si>
  <si>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</si>
  <si>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</si>
  <si>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</si>
  <si>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</si>
  <si>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</si>
  <si>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</si>
  <si>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</si>
  <si>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</si>
  <si>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rPh sb="4" eb="7">
      <t>コウリギョウ</t>
    </rPh>
    <phoneticPr fontId="3"/>
  </si>
  <si>
    <t>学術研究、専門・技術サービス業</t>
    <phoneticPr fontId="3"/>
  </si>
  <si>
    <t>宿泊業、飲食サービス業</t>
    <phoneticPr fontId="3"/>
  </si>
  <si>
    <t>生活関連サービス業、娯楽業</t>
    <phoneticPr fontId="3"/>
  </si>
  <si>
    <t>教育、学習支援業</t>
    <phoneticPr fontId="3"/>
  </si>
  <si>
    <t>医療、福祉</t>
    <phoneticPr fontId="3"/>
  </si>
  <si>
    <t>複合サービス事業</t>
    <phoneticPr fontId="3"/>
  </si>
  <si>
    <t>５千万円以下</t>
    <phoneticPr fontId="3"/>
  </si>
  <si>
    <t>３億円超</t>
    <phoneticPr fontId="3"/>
  </si>
  <si>
    <t>0%</t>
    <phoneticPr fontId="3"/>
  </si>
  <si>
    <t>10%以上～30%未満</t>
    <phoneticPr fontId="3"/>
  </si>
  <si>
    <t>30%以上～50%未満</t>
    <phoneticPr fontId="3"/>
  </si>
  <si>
    <t>50%以上</t>
    <phoneticPr fontId="3"/>
  </si>
  <si>
    <t>女性従業員の仕事意欲の向上を図るため</t>
  </si>
  <si>
    <t>優秀な人材を確保するため</t>
  </si>
  <si>
    <t>性別を問わず登用していくことが企業成長に不可欠だから</t>
  </si>
  <si>
    <t>性別は意識せず、勤続年数や能力などに基づき処遇したから</t>
  </si>
  <si>
    <t>役員・管理職候補となる女性従業員の絶対数が少ない、またはいないから</t>
    <phoneticPr fontId="3"/>
  </si>
  <si>
    <t>将来管理職につく可能性のある女性はいるが、役職につくための在籍年数を満たしていないから</t>
    <phoneticPr fontId="3"/>
  </si>
  <si>
    <t>転居を伴う転勤、休日・夜間等不規則な勤務時間など、多様な労働環境への対応が困難だから</t>
    <phoneticPr fontId="3"/>
  </si>
  <si>
    <t>女性従業員は補助的業務を行うことを前提に採用しているから</t>
    <phoneticPr fontId="3"/>
  </si>
  <si>
    <t>女性従業員の勤続年数が短く、管理職になるまえに退職することが多いから</t>
    <phoneticPr fontId="3"/>
  </si>
  <si>
    <t>女性自身が管理職になることを希望しないから</t>
    <phoneticPr fontId="3"/>
  </si>
  <si>
    <t>従業員が女性管理職を希望しないから</t>
    <phoneticPr fontId="3"/>
  </si>
  <si>
    <t>顧客や取引先が女性管理職をよく思わないから</t>
    <phoneticPr fontId="3"/>
  </si>
  <si>
    <t>性別は意識せず、勤続年数や能力などに基づき処遇しているから</t>
    <phoneticPr fontId="3"/>
  </si>
  <si>
    <t>特に登用しにくいことはない</t>
    <phoneticPr fontId="3"/>
  </si>
  <si>
    <t>タイトル</t>
  </si>
  <si>
    <t>1 位</t>
  </si>
  <si>
    <t>10～19人</t>
  </si>
  <si>
    <t>20～49人</t>
  </si>
  <si>
    <t>金融業、保険業</t>
  </si>
  <si>
    <t>資本金</t>
  </si>
  <si>
    <t>５千万円以下</t>
  </si>
  <si>
    <t>３億円超</t>
  </si>
  <si>
    <t>10%以上～30%未満</t>
  </si>
  <si>
    <t>30%以上～50%未満</t>
  </si>
  <si>
    <t>50%以上</t>
  </si>
  <si>
    <t>役員・管理職候補となる女性従業員の絶対数が少ない、またはいないから</t>
  </si>
  <si>
    <t>性別は意識せず、勤続年数や能力などに基づき処遇しているから</t>
  </si>
  <si>
    <t>特に登用しにくいことはない</t>
  </si>
  <si>
    <t>業種</t>
    <rPh sb="0" eb="2">
      <t>ギョウシュ</t>
    </rPh>
    <phoneticPr fontId="3"/>
  </si>
  <si>
    <t>不動産業、物品賃貸業</t>
    <phoneticPr fontId="3"/>
  </si>
  <si>
    <t>サービス業（他に分類されないもの）</t>
    <phoneticPr fontId="3"/>
  </si>
  <si>
    <t>令和4年度</t>
    <rPh sb="0" eb="2">
      <t>レイワ</t>
    </rPh>
    <rPh sb="3" eb="5">
      <t>ネンド</t>
    </rPh>
    <phoneticPr fontId="3"/>
  </si>
  <si>
    <t>令和6年度</t>
    <rPh sb="0" eb="2">
      <t>レイワ</t>
    </rPh>
    <rPh sb="3" eb="5">
      <t>ネンド</t>
    </rPh>
    <phoneticPr fontId="3"/>
  </si>
  <si>
    <t>５千万円超～1億円</t>
    <phoneticPr fontId="3"/>
  </si>
  <si>
    <t>１億円超～3億円</t>
    <phoneticPr fontId="3"/>
  </si>
  <si>
    <t>５千万円超～1億円</t>
  </si>
  <si>
    <t>常用労働者数</t>
    <rPh sb="0" eb="2">
      <t>ジョウヨウ</t>
    </rPh>
    <rPh sb="2" eb="5">
      <t>ロウドウシャ</t>
    </rPh>
    <rPh sb="5" eb="6">
      <t>スウ</t>
    </rPh>
    <phoneticPr fontId="3"/>
  </si>
  <si>
    <t>50～99人</t>
    <phoneticPr fontId="3"/>
  </si>
  <si>
    <t>100～300人</t>
    <phoneticPr fontId="3"/>
  </si>
  <si>
    <t>50～99人</t>
  </si>
  <si>
    <t>女性役員有無</t>
    <rPh sb="0" eb="4">
      <t>ジョセイヤクイン</t>
    </rPh>
    <rPh sb="4" eb="6">
      <t>ウム</t>
    </rPh>
    <phoneticPr fontId="3"/>
  </si>
  <si>
    <t>いる</t>
    <phoneticPr fontId="3"/>
  </si>
  <si>
    <t>いない</t>
    <phoneticPr fontId="3"/>
  </si>
  <si>
    <t>令和4年度調査との比較</t>
    <phoneticPr fontId="3"/>
  </si>
  <si>
    <t>女性管理職有無</t>
    <rPh sb="0" eb="2">
      <t>ジョセイ</t>
    </rPh>
    <rPh sb="2" eb="4">
      <t>カンリ</t>
    </rPh>
    <rPh sb="4" eb="5">
      <t>ショク</t>
    </rPh>
    <rPh sb="5" eb="7">
      <t>ウム</t>
    </rPh>
    <phoneticPr fontId="3"/>
  </si>
  <si>
    <t>女性管理職候補</t>
  </si>
  <si>
    <t>事業主は女性である</t>
    <rPh sb="0" eb="3">
      <t>ジギョウヌシ</t>
    </rPh>
    <rPh sb="4" eb="6">
      <t>ジョセイ</t>
    </rPh>
    <phoneticPr fontId="3"/>
  </si>
  <si>
    <t>はい</t>
    <phoneticPr fontId="3"/>
  </si>
  <si>
    <t>いいえ</t>
    <phoneticPr fontId="3"/>
  </si>
  <si>
    <t>常用女性労働者比率</t>
    <phoneticPr fontId="2"/>
  </si>
  <si>
    <t>0%超～5%未満人</t>
    <phoneticPr fontId="3"/>
  </si>
  <si>
    <t>5%以上～10%未満人</t>
    <phoneticPr fontId="3"/>
  </si>
  <si>
    <t>役員女性比率</t>
  </si>
  <si>
    <t>管理職女性比率</t>
  </si>
  <si>
    <t>役員・管理職女性比率</t>
  </si>
  <si>
    <t>はい</t>
    <phoneticPr fontId="2"/>
  </si>
  <si>
    <t>いいえ</t>
    <phoneticPr fontId="2"/>
  </si>
  <si>
    <t>政府の方針や、女性活躍推進の機運の高まりに対応するため</t>
    <phoneticPr fontId="3"/>
  </si>
  <si>
    <t>企業イメージのアップを図るため</t>
    <phoneticPr fontId="3"/>
  </si>
  <si>
    <t>女性従業員の仕事意欲の向上を図るため</t>
    <phoneticPr fontId="3"/>
  </si>
  <si>
    <t>優秀な人材を確保するため</t>
    <phoneticPr fontId="3"/>
  </si>
  <si>
    <t>女性の視点での商品・サービス開発・改善を期待するから</t>
    <phoneticPr fontId="3"/>
  </si>
  <si>
    <t>女性の視点での職場環境改善を期待するから</t>
    <phoneticPr fontId="3"/>
  </si>
  <si>
    <t>性別を問わず登用していくことが企業成長に不可欠だから</t>
    <phoneticPr fontId="3"/>
  </si>
  <si>
    <t>性別は意識せず、勤続年数や能力などに基づき処遇したから</t>
    <phoneticPr fontId="3"/>
  </si>
  <si>
    <t>経営戦略等の方針決定に女性の視点が必要だから</t>
    <phoneticPr fontId="3"/>
  </si>
  <si>
    <t>親族である女性後継者を育成するため</t>
    <phoneticPr fontId="3"/>
  </si>
  <si>
    <t>上位 4 回答を比較した結果です</t>
    <phoneticPr fontId="3"/>
  </si>
  <si>
    <t>1位</t>
    <rPh sb="1" eb="2">
      <t>イ</t>
    </rPh>
    <phoneticPr fontId="3"/>
  </si>
  <si>
    <t>2位</t>
    <phoneticPr fontId="3"/>
  </si>
  <si>
    <t>3位</t>
    <phoneticPr fontId="3"/>
  </si>
  <si>
    <t>4位</t>
    <phoneticPr fontId="3"/>
  </si>
  <si>
    <t>ア、 管理職候補者のリストアップ、積極的登用</t>
    <phoneticPr fontId="2"/>
  </si>
  <si>
    <t>実施している</t>
    <phoneticPr fontId="3"/>
  </si>
  <si>
    <t>検討している</t>
    <phoneticPr fontId="3"/>
  </si>
  <si>
    <t>検討していない</t>
    <phoneticPr fontId="3"/>
  </si>
  <si>
    <t>検討していない</t>
  </si>
  <si>
    <t>検討している</t>
  </si>
  <si>
    <t>実施している</t>
  </si>
  <si>
    <t>問6-イ、管理職候補者を対象とした意識喚起のための研修</t>
    <rPh sb="0" eb="1">
      <t>トイ</t>
    </rPh>
    <phoneticPr fontId="3"/>
  </si>
  <si>
    <t>実施している</t>
    <rPh sb="0" eb="2">
      <t>ジッシ</t>
    </rPh>
    <phoneticPr fontId="3"/>
  </si>
  <si>
    <t>問6-ウ、モデル(模範)となる女性管理職の提示・周知</t>
    <phoneticPr fontId="3"/>
  </si>
  <si>
    <t>令和４年度調査との比較</t>
    <phoneticPr fontId="3"/>
  </si>
  <si>
    <t>問6-エ、女性の健康問題への理解を深める取組</t>
    <rPh sb="5" eb="7">
      <t>ジョセイ</t>
    </rPh>
    <rPh sb="8" eb="12">
      <t>ケンコウモンダイ</t>
    </rPh>
    <rPh sb="14" eb="16">
      <t>リカイ</t>
    </rPh>
    <rPh sb="17" eb="18">
      <t>フカ</t>
    </rPh>
    <rPh sb="20" eb="22">
      <t>トリクミ</t>
    </rPh>
    <phoneticPr fontId="3"/>
  </si>
  <si>
    <t>問6-オ　その他（選択）</t>
    <rPh sb="0" eb="1">
      <t>トイ</t>
    </rPh>
    <phoneticPr fontId="3"/>
  </si>
  <si>
    <t>検討している</t>
    <rPh sb="0" eb="2">
      <t>ケントウ</t>
    </rPh>
    <phoneticPr fontId="3"/>
  </si>
  <si>
    <t>女性従業員の労働意欲が向上した</t>
    <phoneticPr fontId="3"/>
  </si>
  <si>
    <t>女性従業員に対する意識が変わった</t>
    <phoneticPr fontId="3"/>
  </si>
  <si>
    <t>取引先や顧客からの評判がよくなった</t>
    <phoneticPr fontId="3"/>
  </si>
  <si>
    <t>優秀な人材を採用できるようになった</t>
    <phoneticPr fontId="3"/>
  </si>
  <si>
    <t>組織・職場が活性化された</t>
    <phoneticPr fontId="3"/>
  </si>
  <si>
    <t>女性従業員の離職を防ぐことができた</t>
    <phoneticPr fontId="3"/>
  </si>
  <si>
    <t>生産性向上や競争力強化につながった</t>
    <phoneticPr fontId="3"/>
  </si>
  <si>
    <t>女性従業員のキャリア形成に役立った</t>
    <phoneticPr fontId="3"/>
  </si>
  <si>
    <t>多様な顧客のニーズに対応できるようになった</t>
    <phoneticPr fontId="3"/>
  </si>
  <si>
    <t>経営戦略等の方針決定に女性の視点を反映できた</t>
    <phoneticPr fontId="3"/>
  </si>
  <si>
    <t>企業のイメージアップを図ることができた</t>
    <phoneticPr fontId="3"/>
  </si>
  <si>
    <t>特に効果はなかった</t>
    <phoneticPr fontId="3"/>
  </si>
  <si>
    <t>女性の役員・管理職登用の取組と企業経営との関係を総合的にみて、貴社の状況に最も近いものはどれですか。該当する番号に〇をつけてください。</t>
    <phoneticPr fontId="3"/>
  </si>
  <si>
    <t>メリットのほうが大きいと感じる</t>
    <phoneticPr fontId="3"/>
  </si>
  <si>
    <t>デメリットのほうが大きいと感じる</t>
    <phoneticPr fontId="3"/>
  </si>
  <si>
    <t>メリットとデメリットが同じくらいだと感じる</t>
    <phoneticPr fontId="3"/>
  </si>
  <si>
    <t>業績との相関関係は特に感じない</t>
    <phoneticPr fontId="3"/>
  </si>
  <si>
    <t>業績との相関関係は特に感じない</t>
  </si>
  <si>
    <t>メリットのほうが大きいと感じる</t>
  </si>
  <si>
    <t>メリットとデメリットが同じくらいだと感じる</t>
  </si>
  <si>
    <t>５％未満</t>
    <phoneticPr fontId="3"/>
  </si>
  <si>
    <t>５％以上10％未満</t>
    <phoneticPr fontId="3"/>
  </si>
  <si>
    <t>10％以上20％未満</t>
    <phoneticPr fontId="3"/>
  </si>
  <si>
    <t>20％以上30％未満</t>
    <phoneticPr fontId="3"/>
  </si>
  <si>
    <t>30％以上</t>
    <phoneticPr fontId="3"/>
  </si>
  <si>
    <t>その他（状況を具体的にご記入ください。）</t>
    <phoneticPr fontId="3"/>
  </si>
  <si>
    <t>５％未満</t>
  </si>
  <si>
    <t>30％以上</t>
  </si>
  <si>
    <t>５％以上10％未満</t>
  </si>
  <si>
    <t>取組を進めている</t>
    <phoneticPr fontId="3"/>
  </si>
  <si>
    <t>取組を進めたい、進める予定である</t>
    <phoneticPr fontId="3"/>
  </si>
  <si>
    <t>取組を進めるつもりはない</t>
    <phoneticPr fontId="3"/>
  </si>
  <si>
    <t>取組を進めている</t>
  </si>
  <si>
    <t>取組を進めたい、進める予定である</t>
  </si>
  <si>
    <t>取組を進めるつもりはない</t>
  </si>
  <si>
    <t>従業員の多様な働き方に対応するため</t>
    <phoneticPr fontId="3"/>
  </si>
  <si>
    <t>女性従業員の離職を防ぐため</t>
    <phoneticPr fontId="3"/>
  </si>
  <si>
    <t>従業員の多様な働き方に対応するため</t>
  </si>
  <si>
    <t>女性が結婚・妊娠・出産などを機に退職するため</t>
    <phoneticPr fontId="3"/>
  </si>
  <si>
    <t>女性自身の昇進や仕事に対する意識が低いため</t>
    <phoneticPr fontId="3"/>
  </si>
  <si>
    <t>家庭生活への配慮をする必要があるため</t>
    <phoneticPr fontId="3"/>
  </si>
  <si>
    <t>経営層・管理者層の意識、理解が不十分であるため</t>
    <phoneticPr fontId="3"/>
  </si>
  <si>
    <t>男性従業員の認識、理解が不十分であるため</t>
    <phoneticPr fontId="3"/>
  </si>
  <si>
    <t>所定時間外労働（残業）、深夜労働をさせにくいため</t>
    <phoneticPr fontId="3"/>
  </si>
  <si>
    <t>育児休業中の代替要員の確保などコストがかかるため</t>
    <phoneticPr fontId="3"/>
  </si>
  <si>
    <t>重量物の取り扱いや危険有害業務などがあるため</t>
    <phoneticPr fontId="3"/>
  </si>
  <si>
    <t>前例がなく、進め方がわからないため</t>
    <phoneticPr fontId="3"/>
  </si>
  <si>
    <t>継続就労のための制度を利用しやすい職場風土が醸成されていないため</t>
    <phoneticPr fontId="3"/>
  </si>
  <si>
    <t>特に理由はない</t>
    <phoneticPr fontId="3"/>
  </si>
  <si>
    <t>特に理由はない</t>
  </si>
  <si>
    <t>家庭生活への配慮をする必要があるため</t>
  </si>
  <si>
    <t>女性が結婚・妊娠・出産などを機に退職するため</t>
  </si>
  <si>
    <t>問14-ア 女性正規社員の中途採用（管理職以外）</t>
    <phoneticPr fontId="3"/>
  </si>
  <si>
    <t>問14-イ　非正規社員から正規社員への転換・登用</t>
    <phoneticPr fontId="3"/>
  </si>
  <si>
    <t>問14-ウ　女性従業員への教育・研修参加・技術習得の機会拡大</t>
    <phoneticPr fontId="3"/>
  </si>
  <si>
    <t>問14-エ　育成を念頭にいれた計画的な配置・転換</t>
    <phoneticPr fontId="3"/>
  </si>
  <si>
    <t>問14-オ　その他（選択）</t>
    <phoneticPr fontId="3"/>
  </si>
  <si>
    <t>検討していない</t>
    <rPh sb="0" eb="2">
      <t>ケントウ</t>
    </rPh>
    <phoneticPr fontId="3"/>
  </si>
  <si>
    <t>（前回設問文：年功的な処遇から、能力・成果に応じた処遇へのシフト）</t>
    <rPh sb="1" eb="3">
      <t>ゼンカイ</t>
    </rPh>
    <rPh sb="3" eb="5">
      <t>セツモン</t>
    </rPh>
    <rPh sb="5" eb="6">
      <t>ブン</t>
    </rPh>
    <phoneticPr fontId="3"/>
  </si>
  <si>
    <t>問14-キ　公平な評価のための評価基準の明確化</t>
    <phoneticPr fontId="3"/>
  </si>
  <si>
    <t>問14-ク　評価制度の納得の確保（結果のフィードバック）</t>
    <phoneticPr fontId="3"/>
  </si>
  <si>
    <t>問14-コ　長時間労働の削減</t>
    <phoneticPr fontId="3"/>
  </si>
  <si>
    <t>問14-サ　女性従業員同士のネットワーク構築</t>
    <phoneticPr fontId="3"/>
  </si>
  <si>
    <t>問14-シ　ハラスメント対策のための研修</t>
    <phoneticPr fontId="3"/>
  </si>
  <si>
    <t>問14-ス　その他（選択）</t>
    <phoneticPr fontId="3"/>
  </si>
  <si>
    <t>問14-セ　出産・育児のための休暇制度・短時間勤務制度</t>
    <phoneticPr fontId="3"/>
  </si>
  <si>
    <t>問14-ソ　男性の育児休業取得の奨励</t>
    <phoneticPr fontId="3"/>
  </si>
  <si>
    <t>問14-タ　介護のための休暇制度・短時間勤務制度</t>
    <phoneticPr fontId="3"/>
  </si>
  <si>
    <t>問14-チ　男性の介護休業取得の奨励</t>
    <phoneticPr fontId="3"/>
  </si>
  <si>
    <t>問14-ツ　時間外労働削減と有給休暇取得の奨励のための対策</t>
    <phoneticPr fontId="3"/>
  </si>
  <si>
    <t>問14-テ　在宅勤務等のテレワーク制度</t>
    <phoneticPr fontId="3"/>
  </si>
  <si>
    <t>問14-ト　従業員の育児を支援する制度（保育サービスの利用）</t>
    <phoneticPr fontId="3"/>
  </si>
  <si>
    <t>問14-ナ　事業所内保育所の設置</t>
    <phoneticPr fontId="3"/>
  </si>
  <si>
    <t>問14-ニ　両立に向けた意識啓発・セミナーの開催</t>
    <phoneticPr fontId="3"/>
  </si>
  <si>
    <t>問14-ヌ　女性の健康路支援する制度（PMS、不妊治療休暇など）</t>
    <rPh sb="6" eb="8">
      <t>ジョセイ</t>
    </rPh>
    <rPh sb="9" eb="14">
      <t>ケンコウロシエン</t>
    </rPh>
    <rPh sb="16" eb="18">
      <t>セイド</t>
    </rPh>
    <rPh sb="23" eb="27">
      <t>フニンチリョウ</t>
    </rPh>
    <rPh sb="27" eb="29">
      <t>キュウカ</t>
    </rPh>
    <phoneticPr fontId="3"/>
  </si>
  <si>
    <t>問14-ネ　ネの他（選択）</t>
    <phoneticPr fontId="3"/>
  </si>
  <si>
    <t>従業員の労働意欲が向上した</t>
    <phoneticPr fontId="3"/>
  </si>
  <si>
    <t>従業員の離職を防ぐことができた</t>
    <phoneticPr fontId="3"/>
  </si>
  <si>
    <t>従業員のキャリアの断絶を防ぐことができた</t>
    <phoneticPr fontId="3"/>
  </si>
  <si>
    <t>従業員の多様な働き方に対応することができた</t>
    <phoneticPr fontId="3"/>
  </si>
  <si>
    <t>従業員の勤務年数が増え、ノウハウが蓄積された</t>
    <phoneticPr fontId="3"/>
  </si>
  <si>
    <t>働き方を見直すきっかけとなった</t>
    <phoneticPr fontId="3"/>
  </si>
  <si>
    <t>従業員の離職を防ぐことができた</t>
  </si>
  <si>
    <t>従業員の多様な働き方に対応することができた</t>
  </si>
  <si>
    <t>働き方を見直すきっかけとなった</t>
  </si>
  <si>
    <t>女性の継続就労のための取組を実施して、貴社では、どのような効果がありましたか。該当する番号に〇をつけてください。（〇は5つまで）</t>
    <phoneticPr fontId="3"/>
  </si>
  <si>
    <t>女性従業員の勤務年数が増え、ノウハウが蓄積された</t>
    <phoneticPr fontId="3"/>
  </si>
  <si>
    <t>女性従業員の離職を防ぐことができた</t>
  </si>
  <si>
    <t>女性従業員の労働意欲が向上した</t>
  </si>
  <si>
    <t>女性の継続就労の取組と企業経営との関係を総合的にみて、貴社の状況に最も近いものはどれですか。該当する番号に〇をつけてください。</t>
  </si>
  <si>
    <t>従業員の仕事意欲の向上を図るため</t>
    <phoneticPr fontId="3"/>
  </si>
  <si>
    <t>従業員の離職を防ぐため</t>
    <phoneticPr fontId="3"/>
  </si>
  <si>
    <t>従業員の離職を防ぐため</t>
  </si>
  <si>
    <t>担当業務の遅滞・戦力ダウン</t>
    <phoneticPr fontId="3"/>
  </si>
  <si>
    <t>休業・短時間勤務中の代替要員の確保・円滑な業務引き継ぎの困難</t>
    <phoneticPr fontId="3"/>
  </si>
  <si>
    <t>代替要員確保のためのコストの増加</t>
    <phoneticPr fontId="3"/>
  </si>
  <si>
    <t>本人のキャリア形成の遅れ</t>
    <phoneticPr fontId="3"/>
  </si>
  <si>
    <t>処遇を巡っての職場内でのトラブル</t>
    <phoneticPr fontId="3"/>
  </si>
  <si>
    <t>復職時期が予想困難なため、異動・配置転換への支障</t>
    <phoneticPr fontId="3"/>
  </si>
  <si>
    <t>他の従業員への負担の増加</t>
    <phoneticPr fontId="3"/>
  </si>
  <si>
    <t>特に負担に感じることはない</t>
    <phoneticPr fontId="3"/>
  </si>
  <si>
    <t>担当業務の遅滞・戦力ダウン</t>
  </si>
  <si>
    <t>休業・短時間勤務中の代替要員の確保・円滑な業務引き継ぎの困難</t>
  </si>
  <si>
    <t>他の従業員への負担の増加</t>
  </si>
  <si>
    <t>取得があった</t>
    <phoneticPr fontId="3"/>
  </si>
  <si>
    <t>対象者はいたが、取得はなかった。</t>
    <phoneticPr fontId="3"/>
  </si>
  <si>
    <t>対象者がいなかった</t>
    <phoneticPr fontId="3"/>
  </si>
  <si>
    <t>対象者がいなかった</t>
  </si>
  <si>
    <t>問22-（2）　(1)で「1　取得があった」に〇を付けた企業にお聞きします。過去3年間の男性従業員の育児休業取得率はどのくらいでしたか。該当する番号に〇をつけてください。</t>
    <rPh sb="0" eb="1">
      <t>トイ</t>
    </rPh>
    <rPh sb="15" eb="17">
      <t>シュトク</t>
    </rPh>
    <rPh sb="25" eb="26">
      <t>ツ</t>
    </rPh>
    <rPh sb="28" eb="30">
      <t>キギョウ</t>
    </rPh>
    <rPh sb="32" eb="33">
      <t>キ</t>
    </rPh>
    <rPh sb="38" eb="40">
      <t>カコ</t>
    </rPh>
    <rPh sb="41" eb="43">
      <t>ネンカン</t>
    </rPh>
    <rPh sb="44" eb="49">
      <t>ダンセイジュウギョウイン</t>
    </rPh>
    <rPh sb="50" eb="54">
      <t>イクジキュウギョウ</t>
    </rPh>
    <rPh sb="54" eb="57">
      <t>シュトクリツ</t>
    </rPh>
    <rPh sb="68" eb="70">
      <t>ガイトウ</t>
    </rPh>
    <rPh sb="72" eb="74">
      <t>バンゴウ</t>
    </rPh>
    <phoneticPr fontId="3"/>
  </si>
  <si>
    <t>7％未満</t>
    <rPh sb="2" eb="4">
      <t>ミマン</t>
    </rPh>
    <phoneticPr fontId="3"/>
  </si>
  <si>
    <t>7％以上10％未満</t>
    <rPh sb="2" eb="4">
      <t>イジョウ</t>
    </rPh>
    <rPh sb="7" eb="9">
      <t>ミマン</t>
    </rPh>
    <phoneticPr fontId="3"/>
  </si>
  <si>
    <t>10％以上20％未満</t>
    <rPh sb="3" eb="5">
      <t>イジョウ</t>
    </rPh>
    <rPh sb="8" eb="10">
      <t>ミマン</t>
    </rPh>
    <phoneticPr fontId="3"/>
  </si>
  <si>
    <t>20％以上30％未満</t>
    <rPh sb="3" eb="5">
      <t>イジョウ</t>
    </rPh>
    <rPh sb="8" eb="10">
      <t>ミマン</t>
    </rPh>
    <phoneticPr fontId="3"/>
  </si>
  <si>
    <t>30％以上</t>
    <rPh sb="3" eb="5">
      <t>イジョウ</t>
    </rPh>
    <phoneticPr fontId="3"/>
  </si>
  <si>
    <t>従業員の離職を防ぐため(54%)</t>
  </si>
  <si>
    <t>優秀な人材を確保するため(44.3%)</t>
  </si>
  <si>
    <t>従業員の多様な働き方に対応するため(38.4%)</t>
  </si>
  <si>
    <t>従業員の仕事意欲の向上を図るため(24.7%)</t>
  </si>
  <si>
    <t>特に効果はなかった</t>
  </si>
  <si>
    <t>対象者はいたが、取得はなかった。</t>
  </si>
  <si>
    <t>取得があった</t>
  </si>
  <si>
    <t>企業における女性の活躍推進に関して、行政にどのような取組を期待しますか。該当する番号に〇をつけてください。（〇は5つまで）</t>
    <phoneticPr fontId="3"/>
  </si>
  <si>
    <t>働く女性を支援する企業の情報提供</t>
    <phoneticPr fontId="3"/>
  </si>
  <si>
    <t>イクメン（育児を積極的に行う男性）を支援する企業の情報提供</t>
    <phoneticPr fontId="3"/>
  </si>
  <si>
    <t>介護を積極的に行う男性を支援する企業の情報提供</t>
    <phoneticPr fontId="3"/>
  </si>
  <si>
    <t>女性の再就職を支援する研修、相談、情報提供</t>
    <phoneticPr fontId="3"/>
  </si>
  <si>
    <t>管理職等ステップアップをめざす女性を対象にした講演会・交流会の開催</t>
    <phoneticPr fontId="3"/>
  </si>
  <si>
    <t>経営トップ層を対象にした成功事例の紹介などを行うセミナーの開催</t>
    <phoneticPr fontId="3"/>
  </si>
  <si>
    <t>活躍する女性達との出会いの場づくり等、若者を対象にしたキャリア形成支援</t>
    <phoneticPr fontId="3"/>
  </si>
  <si>
    <t>女性の活躍推進に積極的に取り組む企業への助成</t>
    <phoneticPr fontId="3"/>
  </si>
  <si>
    <t>公共調達におけるインセンティブ付与</t>
    <phoneticPr fontId="3"/>
  </si>
  <si>
    <t>ワーク・ライフ・バランスについての啓発</t>
    <phoneticPr fontId="3"/>
  </si>
  <si>
    <t>女性の活躍推進に積極的に取り組む企業への表彰、PR</t>
    <phoneticPr fontId="3"/>
  </si>
  <si>
    <t>行政が率先して、女性の活躍推進に取り組む</t>
    <phoneticPr fontId="3"/>
  </si>
  <si>
    <t>女性活躍推進法における事業主行動計画の策定状況について貴社の状況に該当する番号に〇をつけてください。</t>
    <phoneticPr fontId="3"/>
  </si>
  <si>
    <t>策定済み</t>
    <phoneticPr fontId="3"/>
  </si>
  <si>
    <t>策定予定</t>
    <phoneticPr fontId="3"/>
  </si>
  <si>
    <t>策定予定なし</t>
    <phoneticPr fontId="3"/>
  </si>
  <si>
    <t>策定予定なし</t>
  </si>
  <si>
    <t>（1）で「2  策定予定」に〇をつけた企業にお聞きします。策定予定時期はいつですか。該当する番号に〇をつけてください。</t>
    <phoneticPr fontId="3"/>
  </si>
  <si>
    <t>今年度中</t>
    <phoneticPr fontId="3"/>
  </si>
  <si>
    <t>来年度中</t>
    <phoneticPr fontId="3"/>
  </si>
  <si>
    <t>時期未定</t>
    <phoneticPr fontId="3"/>
  </si>
  <si>
    <t>時期未定</t>
  </si>
  <si>
    <t>来年度中</t>
  </si>
  <si>
    <t>今年度中</t>
  </si>
  <si>
    <t>知っている</t>
    <phoneticPr fontId="3"/>
  </si>
  <si>
    <t>知らない</t>
    <phoneticPr fontId="3"/>
  </si>
  <si>
    <t>知らない</t>
  </si>
  <si>
    <t>知っている</t>
  </si>
  <si>
    <t>（1）で「1 知っている」に○をつけた企業にお聞きします。貴社の状況にあてはまるものに〇をつけてください。</t>
  </si>
  <si>
    <t>認証済</t>
    <phoneticPr fontId="3"/>
  </si>
  <si>
    <t>認証をめざしている</t>
    <phoneticPr fontId="3"/>
  </si>
  <si>
    <t>関心がある</t>
    <phoneticPr fontId="3"/>
  </si>
  <si>
    <t>関心がない</t>
    <phoneticPr fontId="3"/>
  </si>
  <si>
    <t>認証済</t>
  </si>
  <si>
    <t>関心がある</t>
  </si>
  <si>
    <t>関心がない</t>
  </si>
  <si>
    <t>（3）で「1 知っている」に○をつけた企業にお聞きします。貴社の状況にあてはまるものに〇をつけてください。</t>
    <phoneticPr fontId="3"/>
  </si>
  <si>
    <t>応募済</t>
    <phoneticPr fontId="3"/>
  </si>
  <si>
    <t>応募を検討している</t>
    <phoneticPr fontId="3"/>
  </si>
  <si>
    <t>参加したことがある</t>
    <phoneticPr fontId="3"/>
  </si>
  <si>
    <t>参加したことはないが関心がある</t>
    <phoneticPr fontId="3"/>
  </si>
  <si>
    <t>参加したことはないが関心がある</t>
  </si>
  <si>
    <t>その他（※50文字以内）</t>
  </si>
  <si>
    <t>特に登用しにくいことはない(36.5%)</t>
  </si>
  <si>
    <t>役員・管理職候補となる女性従業員の絶対数が少ない、またはいないから(31.8%)</t>
  </si>
  <si>
    <t>性別は意識せず、勤続年数や能力などに基づき処遇しているから(22.8%)</t>
  </si>
  <si>
    <t>女性自身が管理職になることを希望しないから(19.5%)</t>
  </si>
  <si>
    <t>優秀な人材を確保するため(57.1%)</t>
  </si>
  <si>
    <t>従業員の離職を防ぐため(48%)</t>
  </si>
  <si>
    <t>従業員の多様な働き方に対応するため(39%)</t>
  </si>
  <si>
    <t>従業員の仕事意欲の向上を図るため(34.2%)</t>
  </si>
  <si>
    <t>他の従業員への負担の増加(55.2%)</t>
  </si>
  <si>
    <t>担当業務の遅滞・戦力ダウン(45.4%)</t>
  </si>
  <si>
    <t>代替要員確保のためのコストの増加(33.3%)</t>
  </si>
  <si>
    <t>従業員の離職を防ぐことができた(35.8%)</t>
  </si>
  <si>
    <t>働き方を見直すきっかけとなった(20.2%)</t>
  </si>
  <si>
    <t>従業員の労働意欲が向上した(16.6%)</t>
  </si>
  <si>
    <t>他の従業員への負担の増加(58.3%)</t>
  </si>
  <si>
    <t>担当業務の遅滞・戦力ダウン(48.2%)</t>
  </si>
  <si>
    <t>休業・短時間勤務中の代替要員の確保・円滑な業務引き継ぎの困難(40.2%)</t>
  </si>
  <si>
    <t>代替要員確保のためのコストの増加(30.9%)</t>
  </si>
  <si>
    <t>従業員の離職を防ぐことができた(24.6%)</t>
  </si>
  <si>
    <t>従業員の多様な働き方に対応することができた(23.2%)</t>
  </si>
  <si>
    <t>女性の活躍推進に積極的に取り組む企業への助成（41.8％）</t>
    <phoneticPr fontId="2"/>
  </si>
  <si>
    <t>働く女性を支援する企業の情報提供（22.3％）</t>
    <phoneticPr fontId="2"/>
  </si>
  <si>
    <t>行政が率先して、女性の活躍推進に取り組む（20.0％）</t>
    <phoneticPr fontId="2"/>
  </si>
  <si>
    <t>7％以上10％未満</t>
  </si>
  <si>
    <t>令和4年度調査との比較</t>
  </si>
  <si>
    <t>休業・短時間勤務中の代替要員の確保・円滑な業務引き継ぎの困難(44.0%)</t>
    <phoneticPr fontId="2"/>
  </si>
  <si>
    <t>検討していない</t>
    <phoneticPr fontId="2"/>
  </si>
  <si>
    <t>女性従業員のキャリア形成に役立った（20.4%）</t>
    <phoneticPr fontId="2"/>
  </si>
  <si>
    <t>特に効果はなかった（18.3%）</t>
    <phoneticPr fontId="2"/>
  </si>
  <si>
    <t>女性従業員の労働意欲が向上した（17.3%）</t>
    <phoneticPr fontId="2"/>
  </si>
  <si>
    <t>組織・職場が活性化された（17.3%）</t>
    <phoneticPr fontId="2"/>
  </si>
  <si>
    <t>特に理由はない（29.8%）</t>
    <phoneticPr fontId="2"/>
  </si>
  <si>
    <t>女性が結婚・妊娠・出産などを機に退職するため（22.7%）</t>
    <phoneticPr fontId="2"/>
  </si>
  <si>
    <t>家庭生活への配慮をする必要があるため（20.6%）</t>
    <phoneticPr fontId="2"/>
  </si>
  <si>
    <t>女性従業員の離職を防ぐことができた（30.7%）</t>
    <phoneticPr fontId="2"/>
  </si>
  <si>
    <t>従業員の多様な働き方に対応することができた（25.8%）</t>
    <phoneticPr fontId="2"/>
  </si>
  <si>
    <t>女性従業員の労働意欲が向上した（23.0%）</t>
    <phoneticPr fontId="2"/>
  </si>
  <si>
    <t>女性従業員の勤務年数が増え、ノウハウが蓄積された（20.2%）</t>
    <phoneticPr fontId="2"/>
  </si>
  <si>
    <t>女性の活躍推進に積極的に取り組む企業への助成（40.6%）</t>
    <phoneticPr fontId="2"/>
  </si>
  <si>
    <t>行政が率先して、女性の活躍推進に取り組む（22.9%）</t>
    <phoneticPr fontId="2"/>
  </si>
  <si>
    <t>ワーク・ライフ・バランスについての啓発（19.2%）</t>
    <phoneticPr fontId="2"/>
  </si>
  <si>
    <t>働く女性を支援する企業の情報提供（18.6%）</t>
    <phoneticPr fontId="2"/>
  </si>
  <si>
    <t>ワーク・ライフ・バランスについての啓発（18.8％）</t>
    <phoneticPr fontId="2"/>
  </si>
  <si>
    <t>対象者はいたが、取得はなかった</t>
    <rPh sb="0" eb="3">
      <t>タイショウシャ</t>
    </rPh>
    <rPh sb="8" eb="10">
      <t>シュトク</t>
    </rPh>
    <phoneticPr fontId="3"/>
  </si>
  <si>
    <t>知らない</t>
    <phoneticPr fontId="2"/>
  </si>
  <si>
    <t>総計</t>
    <rPh sb="0" eb="2">
      <t>ソウケイ</t>
    </rPh>
    <phoneticPr fontId="2"/>
  </si>
  <si>
    <t>総計</t>
    <rPh sb="0" eb="2">
      <t>ソウケイ</t>
    </rPh>
    <phoneticPr fontId="2"/>
  </si>
  <si>
    <t>問14-カ　能力・成果に応じた処遇の実施</t>
    <rPh sb="0" eb="1">
      <t>トイ</t>
    </rPh>
    <rPh sb="18" eb="20">
      <t>ジッシ</t>
    </rPh>
    <phoneticPr fontId="3"/>
  </si>
  <si>
    <t>総計</t>
    <rPh sb="0" eb="2">
      <t>ソウケイ</t>
    </rPh>
    <phoneticPr fontId="2"/>
  </si>
  <si>
    <t>出産・子育てとの両立支援（性別を問わない）と企業経営との関係を総合的にみて、貴社の状況に最も近いものはどれですか。該当する番号に〇をつけてください。</t>
    <phoneticPr fontId="2"/>
  </si>
  <si>
    <t>介護との両立支援（性別を問わない）と企業経営との関係を総合的にみて、貴社の状況に最も近いものはどれですか。該当する番号に〇をつけてください。</t>
    <phoneticPr fontId="2"/>
  </si>
  <si>
    <t>大阪市女性活躍リーディングカンパニー企業認証を知っていますか。</t>
    <phoneticPr fontId="2"/>
  </si>
  <si>
    <t>大阪商工会議所が実施する活躍する女性リーダー表彰（ブルーローズ表彰）を知っていますか。</t>
    <phoneticPr fontId="3"/>
  </si>
  <si>
    <t>大阪商工会議所では女性のキャリアアップや、女性が働きやすい職場環境整備を目的としたセミナーや交流会等を実施しています。貴社の状況にあてはまるものに〇をつけてください。</t>
    <phoneticPr fontId="3"/>
  </si>
  <si>
    <t>実施している</t>
    <rPh sb="0" eb="2">
      <t>ジッシ</t>
    </rPh>
    <phoneticPr fontId="2"/>
  </si>
  <si>
    <t>問14-ケ　その他（選択）</t>
    <phoneticPr fontId="3"/>
  </si>
  <si>
    <t>実施している</t>
    <rPh sb="0" eb="2">
      <t>ジッシ</t>
    </rPh>
    <phoneticPr fontId="2"/>
  </si>
  <si>
    <t>実施している</t>
    <rPh sb="0" eb="2">
      <t>ジッシ</t>
    </rPh>
    <phoneticPr fontId="2"/>
  </si>
  <si>
    <t>参加したことがある</t>
    <rPh sb="0" eb="2">
      <t>サンカ</t>
    </rPh>
    <phoneticPr fontId="3"/>
  </si>
  <si>
    <t>女性自身の昇進や仕事に対する意識が低いため（14.8%）</t>
    <phoneticPr fontId="2"/>
  </si>
  <si>
    <t>特に効果はなかった(20.2%)</t>
    <phoneticPr fontId="2"/>
  </si>
  <si>
    <t>働き方を見直すきっかけとなった(18.3%)</t>
    <phoneticPr fontId="2"/>
  </si>
  <si>
    <t>現在、女性の役員・管理職を登用していますか、もしくは今後登用したいと考えていますか。</t>
    <phoneticPr fontId="2"/>
  </si>
  <si>
    <t>女性を役員・管理職に登用する理由は何ですか。該当する番号に〇をつけてください。（〇は5つまで）</t>
    <phoneticPr fontId="3"/>
  </si>
  <si>
    <t>女性を役員・管理職に登用しにくい理由は何ですか。該当する番号に〇をつけてください。（〇は5つまで）</t>
    <phoneticPr fontId="3"/>
  </si>
  <si>
    <t>今後、女性の役員・管理職を意図的に増やしていくことを考えていますか。該当する番号に〇をつけてください。</t>
    <phoneticPr fontId="3"/>
  </si>
  <si>
    <t>問6　女性の役員・管理職登用のためにどのような取組を行っていますか。	ア～オの取組で、該当する番号に○をつけてください。</t>
    <phoneticPr fontId="3"/>
  </si>
  <si>
    <t>女性の役員・管理職を登用することで、どのような効果がありましたか。該当する番号に○をつけてください。（〇は5つまで）</t>
    <phoneticPr fontId="3"/>
  </si>
  <si>
    <t>2023年時点での役員・管理職全体に占める女性の割合の数値はどのくらいでしたか。該当する番号に〇をつけてください。</t>
    <phoneticPr fontId="3"/>
  </si>
  <si>
    <t>現在、女性の継続就労、出産・子育て、介護との両立支援のいずれかに取り組んでいますか、もしくは今後取り組みたいと考えますか。</t>
    <rPh sb="3" eb="5">
      <t>ジョセイ</t>
    </rPh>
    <rPh sb="6" eb="10">
      <t>ケイゾクシュウロウ</t>
    </rPh>
    <rPh sb="11" eb="13">
      <t>シュッサン</t>
    </rPh>
    <rPh sb="14" eb="16">
      <t>コソダ</t>
    </rPh>
    <rPh sb="18" eb="20">
      <t>カイゴ</t>
    </rPh>
    <rPh sb="22" eb="24">
      <t>リョウリツ</t>
    </rPh>
    <rPh sb="24" eb="26">
      <t>シエン</t>
    </rPh>
    <rPh sb="32" eb="33">
      <t>ト</t>
    </rPh>
    <rPh sb="34" eb="35">
      <t>ク</t>
    </rPh>
    <rPh sb="46" eb="48">
      <t>コンゴ</t>
    </rPh>
    <rPh sb="48" eb="49">
      <t>ト</t>
    </rPh>
    <rPh sb="50" eb="51">
      <t>ク</t>
    </rPh>
    <rPh sb="55" eb="56">
      <t>カンガ</t>
    </rPh>
    <phoneticPr fontId="3"/>
  </si>
  <si>
    <t>女性の継続就労に向けた取組を進めていこうと考えていますか。該当する番号に〇をつけてください。</t>
    <phoneticPr fontId="3"/>
  </si>
  <si>
    <t>女性の継続就労に取り組む理由は何ですか。該当する番号に〇をつけてください。（〇は３つまで）</t>
    <phoneticPr fontId="3"/>
  </si>
  <si>
    <t>女性の継続就労の取組が進まない、または取り組まない理由は何ですか。該当する番号に〇をつけてください。（〇は5つまで）</t>
    <phoneticPr fontId="3"/>
  </si>
  <si>
    <t>女性の継続就労等のためにどのような取組を行っていますか。問17以降で	出産・子育て、介護との両立支援についてお聞きしますので、出産・子育て、介護との	両立支援のために行っている取組についても合わせてご回答ください。	ア～ネの取組で、該当する番号に○をつけてください。</t>
    <phoneticPr fontId="3"/>
  </si>
  <si>
    <t>出産・子育てとの両立の支援（性別を問わない）に向けた取組を進めていこうと考えていますか。該当する番号に〇をつけてください。</t>
    <rPh sb="14" eb="16">
      <t>セイベツ</t>
    </rPh>
    <rPh sb="17" eb="18">
      <t>ト</t>
    </rPh>
    <phoneticPr fontId="2"/>
  </si>
  <si>
    <t>出産・子育てとの両立支援（性別を問わない）に取り組む理由は何ですか。該当する番号に〇をつけてください。（〇は３つまで）</t>
    <phoneticPr fontId="3"/>
  </si>
  <si>
    <t>出産・子育てとの両立（性別を問わない）を支援するにあたり、企業として負担を感じることは何ですか。該当する番号に〇をつけてください。（〇は３つまで）</t>
    <phoneticPr fontId="3"/>
  </si>
  <si>
    <t>従業員の多様な働き方に対応することができた(32.0%)</t>
    <phoneticPr fontId="2"/>
  </si>
  <si>
    <t>出産・子育てとの両立支援（性別を問わない）の取組を実施して、どのような効果がありましたか。該当する番号に〇をつけてください。（〇は5つまで）</t>
    <phoneticPr fontId="3"/>
  </si>
  <si>
    <t>男性従業員による育児休業の取得が、過去3年間でありましたか。該当する番号に〇をつけてください。</t>
    <phoneticPr fontId="2"/>
  </si>
  <si>
    <t>介護との両立支援（性別を問わない）に向けた取組を進めていこうと考えていますか。該当する番号に〇をつけてください。</t>
    <phoneticPr fontId="2"/>
  </si>
  <si>
    <t>介護との両立支援（性別を問わない）に取り組む理由は何ですか。該当する番号に〇をつけてください。（〇は３つまで）</t>
    <phoneticPr fontId="3"/>
  </si>
  <si>
    <t>介護との両立を支援（性別を問わない）するにあたり、企業として負担を感じることは何ですか。該当する番号に〇をつけてください。（〇は３つまで）</t>
    <phoneticPr fontId="3"/>
  </si>
  <si>
    <t>介護との両立支援（性別を問わない）の取組を実施して、どのような効果がありましたか。該当する番号に〇をつけてください。（〇は5つまで）</t>
    <phoneticPr fontId="3"/>
  </si>
  <si>
    <t>男性従業員による介護休業の取得が、過去3年間でありましたか。該当する番号に〇をつけてください。</t>
    <phoneticPr fontId="2"/>
  </si>
  <si>
    <t>NEW</t>
    <phoneticPr fontId="3"/>
  </si>
  <si>
    <t>特に登用しにくいことはない(31.6%)</t>
    <phoneticPr fontId="3"/>
  </si>
  <si>
    <t>役員・管理職候補となる女性従業員の絶対数が少ない、またはいないから(27.5%)</t>
    <phoneticPr fontId="3"/>
  </si>
  <si>
    <t>性別は意識せず、勤続年数や能力などに基づき処遇しているから(17.9%)</t>
    <phoneticPr fontId="3"/>
  </si>
  <si>
    <t>女性自身が管理職になることを希望しないから(15.3%)</t>
    <phoneticPr fontId="3"/>
  </si>
  <si>
    <t>女性従業員のキャリア形成に役立った（22.3％）</t>
  </si>
  <si>
    <t>女性従業員の労働意欲が向上した（18.6％）</t>
  </si>
  <si>
    <t>組織・職場が活性化された（16.4％）</t>
  </si>
  <si>
    <t>特に効果はなかった（14.1％）</t>
  </si>
  <si>
    <t>特に理由はない（24.9％）</t>
  </si>
  <si>
    <t>家庭生活への配慮をする必要があるため（16.5％）</t>
  </si>
  <si>
    <t>女性が結婚・妊娠・出産などを機に退職するため（15.2％）</t>
  </si>
  <si>
    <t>女性自身の昇進や仕事に対する意識が低いため（12.9%）</t>
  </si>
  <si>
    <t>女性従業員の離職を防ぐことができた（29.3％）</t>
  </si>
  <si>
    <t>女性従業員の労働意欲が向上した（22.8％）</t>
  </si>
  <si>
    <t>従業員の多様な働き方に対応することができた（22.1％）</t>
  </si>
  <si>
    <t>女性従業員の勤務年数が増え、ノウハウが蓄積された（19.3％）</t>
  </si>
  <si>
    <t>優秀な人材を確保するため（47.3％）</t>
  </si>
  <si>
    <t>従業員の離職を防ぐため（42.5％）</t>
  </si>
  <si>
    <t>従業員の多様な働き方に対応するため（36.5％）</t>
  </si>
  <si>
    <t>従業員の仕事意欲の向上を図るため（32.6％）</t>
  </si>
  <si>
    <t>他の従業員への負担の増加（48.3％）</t>
  </si>
  <si>
    <t>担当業務の遅滞・戦力ダウン（36.1％）</t>
  </si>
  <si>
    <t>休業・短時間勤務中の代替要員の確保・円滑な業務引き継ぎの困難（34.7％）</t>
  </si>
  <si>
    <t>代替要員確保のためのコストの増加（26.7％）</t>
  </si>
  <si>
    <t>従業員の離職を防ぐことができた（37.0％）</t>
  </si>
  <si>
    <t>従業員の多様な働き方に対応することができた（30.2％）</t>
  </si>
  <si>
    <t>働き方を見直すきっかけとなった（19.1％）</t>
  </si>
  <si>
    <t>従業員の労働意欲が向上した（17.8％）</t>
  </si>
  <si>
    <t>従業員の離職を防ぐため（49.3％）</t>
  </si>
  <si>
    <t>優秀な人材を確保するため（37.7％）</t>
  </si>
  <si>
    <t>従業員の多様な働き方に対応するため（33.8％）</t>
  </si>
  <si>
    <t>従業員の仕事意欲の向上を図るため（22.1％）</t>
  </si>
  <si>
    <t>他の従業員への負担の増加（46.0％）</t>
  </si>
  <si>
    <t>担当業務の遅滞・戦力ダウン（34.7％）</t>
  </si>
  <si>
    <t>休業・短時間勤務中の代替要員の確保・円滑な業務引き継ぎの困難（27.7％）</t>
  </si>
  <si>
    <t>代替要員確保のためのコストの増加（21.7％）</t>
  </si>
  <si>
    <t>従業員の離職を防ぐことができた（27.2％）</t>
  </si>
  <si>
    <t>従業員の多様な働き方に対応することができた（20.9％）</t>
  </si>
  <si>
    <t>働き方を見直すきっかけとなった（16.5％）</t>
  </si>
  <si>
    <t>従業員の労働意欲が向上した(11.2%)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</si>
</sst>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sz val="6"/>
      <name val="游ゴシック"/>
      <family val="3"/>
      <charset val="128"/>
      <scheme val="minor"/>
    </font>
    <font>
      <sz val="11"/>
      <color rgb="FF000000"/>
      <name val="游ゴシック Light"/>
      <family val="3"/>
      <charset val="128"/>
      <scheme val="major"/>
    </font>
    <font>
      <sz val="9"/>
      <color theme="1"/>
      <name val="游ゴシック Light"/>
      <family val="3"/>
      <charset val="128"/>
      <scheme val="major"/>
    </font>
    <font>
      <sz val="11"/>
      <color rgb="FF000000"/>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8"/>
      <color theme="1"/>
      <name val="游ゴシック Light"/>
      <family val="3"/>
      <charset val="128"/>
      <scheme val="major"/>
    </font>
    <font>
      <sz val="9"/>
      <color theme="1"/>
      <name val="游ゴシック"/>
      <family val="2"/>
      <scheme val="minor"/>
    </font>
    <font>
      <sz val="9"/>
      <color theme="1"/>
      <name val="游ゴシック"/>
      <family val="3"/>
      <charset val="128"/>
      <scheme val="minor"/>
    </font>
    <font>
      <b/>
      <sz val="10"/>
      <color rgb="FF333333"/>
      <name val="Arial"/>
      <family val="2"/>
    </font>
    <font>
      <sz val="10"/>
      <color rgb="FF333333"/>
      <name val="Arial"/>
      <family val="2"/>
    </font>
    <font>
      <b/>
      <sz val="11"/>
      <color theme="1"/>
      <name val="游ゴシック Light"/>
      <family val="3"/>
      <charset val="128"/>
      <scheme val="major"/>
    </font>
    <font>
      <b/>
      <u/>
      <sz val="11"/>
      <color rgb="FF000000"/>
      <name val="游ゴシック Light"/>
      <family val="3"/>
      <charset val="128"/>
      <scheme val="major"/>
    </font>
    <font>
      <sz val="11"/>
      <color theme="1"/>
      <name val="游ゴシック"/>
      <family val="3"/>
      <charset val="128"/>
      <scheme val="minor"/>
    </font>
    <font>
      <b/>
      <u/>
      <sz val="11"/>
      <color rgb="FF000000"/>
      <name val="游ゴシック"/>
      <family val="3"/>
      <charset val="128"/>
      <scheme val="minor"/>
    </font>
    <font>
      <sz val="10"/>
      <color theme="1"/>
      <name val="游ゴシック"/>
      <family val="2"/>
      <scheme val="minor"/>
    </font>
    <font>
      <sz val="10"/>
      <color theme="1"/>
      <name val="游ゴシック"/>
      <family val="2"/>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174">
    <xf numFmtId="0" fontId="0" fillId="0" borderId="0" xfId="0">
      <alignment vertical="center"/>
    </xf>
    <xf numFmtId="0" fontId="1" fillId="0" borderId="0" xfId="0" applyFont="1" applyAlignment="1"/>
    <xf numFmtId="0" fontId="1" fillId="2" borderId="1" xfId="0" applyFont="1" applyFill="1" applyBorder="1" applyAlignment="1">
      <alignment horizontal="center"/>
    </xf>
    <xf numFmtId="0" fontId="1" fillId="0" borderId="1" xfId="0" applyFont="1" applyBorder="1" applyAlignment="1"/>
    <xf numFmtId="176" fontId="1" fillId="0" borderId="1" xfId="0" applyNumberFormat="1" applyFont="1" applyBorder="1" applyAlignment="1"/>
    <xf numFmtId="176" fontId="1" fillId="0" borderId="0" xfId="0" applyNumberFormat="1" applyFont="1" applyAlignment="1"/>
    <xf numFmtId="0" fontId="4" fillId="0" borderId="0" xfId="0" applyFont="1" applyAlignment="1">
      <alignment horizontal="left" wrapText="1"/>
    </xf>
    <xf numFmtId="0" fontId="5" fillId="0" borderId="0" xfId="0" applyFont="1" applyAlignment="1"/>
    <xf numFmtId="0" fontId="5" fillId="2" borderId="1" xfId="0" applyFont="1" applyFill="1" applyBorder="1" applyAlignment="1">
      <alignment horizontal="center" textRotation="255" shrinkToFit="1"/>
    </xf>
    <xf numFmtId="0" fontId="5" fillId="0" borderId="0" xfId="0" applyFont="1" applyAlignment="1">
      <alignment textRotation="255"/>
    </xf>
    <xf numFmtId="0" fontId="6" fillId="0" borderId="0" xfId="0" applyFont="1" applyAlignment="1"/>
    <xf numFmtId="0" fontId="1" fillId="0" borderId="0" xfId="0" applyFont="1" applyAlignment="1">
      <alignment textRotation="255"/>
    </xf>
    <xf numFmtId="0" fontId="8" fillId="0" borderId="0" xfId="0" applyFont="1" applyAlignment="1"/>
    <xf numFmtId="0" fontId="0" fillId="0" borderId="0" xfId="0" applyAlignment="1"/>
    <xf numFmtId="0" fontId="0" fillId="0" borderId="1" xfId="0" applyBorder="1" applyAlignment="1"/>
    <xf numFmtId="176" fontId="0" fillId="0" borderId="1" xfId="0" applyNumberFormat="1" applyBorder="1" applyAlignment="1"/>
    <xf numFmtId="49" fontId="0" fillId="0" borderId="0" xfId="0" applyNumberFormat="1" applyAlignment="1"/>
    <xf numFmtId="176" fontId="0" fillId="0" borderId="0" xfId="0" applyNumberFormat="1" applyAlignment="1"/>
    <xf numFmtId="0" fontId="6" fillId="0" borderId="0" xfId="0" applyFont="1" applyAlignment="1">
      <alignment horizontal="left" wrapText="1"/>
    </xf>
    <xf numFmtId="0" fontId="10" fillId="0" borderId="0" xfId="0" applyFont="1" applyAlignment="1"/>
    <xf numFmtId="0" fontId="10" fillId="2" borderId="1" xfId="0" applyFont="1" applyFill="1" applyBorder="1" applyAlignment="1">
      <alignment horizontal="center" textRotation="255"/>
    </xf>
    <xf numFmtId="0" fontId="10" fillId="2" borderId="1" xfId="0" applyFont="1" applyFill="1" applyBorder="1" applyAlignment="1">
      <alignment horizontal="center" textRotation="255" wrapText="1"/>
    </xf>
    <xf numFmtId="0" fontId="7" fillId="0" borderId="1" xfId="0" applyFont="1" applyBorder="1">
      <alignment vertical="center"/>
    </xf>
    <xf numFmtId="0" fontId="0" fillId="2" borderId="1" xfId="0" applyFill="1" applyBorder="1" applyAlignment="1">
      <alignment horizontal="center"/>
    </xf>
    <xf numFmtId="0" fontId="0" fillId="2" borderId="1" xfId="0" applyFill="1" applyBorder="1" applyAlignment="1"/>
    <xf numFmtId="0" fontId="12" fillId="0" borderId="0" xfId="0" applyFont="1" applyAlignment="1">
      <alignment horizontal="right" vertical="center" wrapText="1" indent="1"/>
    </xf>
    <xf numFmtId="0" fontId="14" fillId="0" borderId="0" xfId="0" applyFont="1" applyAlignment="1"/>
    <xf numFmtId="0" fontId="5" fillId="2" borderId="1" xfId="0" applyFont="1" applyFill="1" applyBorder="1" applyAlignment="1">
      <alignment horizontal="center" textRotation="255" wrapText="1"/>
    </xf>
    <xf numFmtId="9" fontId="1" fillId="0" borderId="0" xfId="0" applyNumberFormat="1" applyFont="1" applyAlignment="1">
      <alignment horizontal="left"/>
    </xf>
    <xf numFmtId="0" fontId="1" fillId="0" borderId="0" xfId="0" applyFont="1" applyAlignment="1">
      <alignment horizontal="left"/>
    </xf>
    <xf numFmtId="0" fontId="13" fillId="0" borderId="0" xfId="0" applyFont="1" applyAlignment="1">
      <alignment horizontal="right" vertical="center" wrapText="1" indent="1"/>
    </xf>
    <xf numFmtId="49" fontId="0" fillId="0" borderId="0" xfId="0" applyNumberFormat="1" applyAlignment="1">
      <alignment vertical="top"/>
    </xf>
    <xf numFmtId="0" fontId="5" fillId="2" borderId="1" xfId="0" applyFont="1" applyFill="1" applyBorder="1" applyAlignment="1">
      <alignment horizontal="center" textRotation="255"/>
    </xf>
    <xf numFmtId="0" fontId="16" fillId="0" borderId="1" xfId="0" applyFont="1" applyBorder="1" applyAlignment="1"/>
    <xf numFmtId="0" fontId="4" fillId="0" borderId="0" xfId="0" applyFont="1" applyAlignment="1"/>
    <xf numFmtId="49" fontId="1" fillId="0" borderId="0" xfId="0" applyNumberFormat="1" applyFont="1" applyAlignment="1"/>
    <xf numFmtId="0" fontId="1" fillId="0" borderId="0" xfId="0" applyFont="1" applyAlignment="1">
      <alignment wrapText="1"/>
    </xf>
    <xf numFmtId="0" fontId="0" fillId="0" borderId="0" xfId="0" applyAlignment="1">
      <alignment textRotation="255"/>
    </xf>
    <xf numFmtId="0" fontId="0" fillId="0" borderId="0" xfId="0" applyAlignment="1">
      <alignment wrapText="1"/>
    </xf>
    <xf numFmtId="0" fontId="10" fillId="2" borderId="1" xfId="0" applyFont="1" applyFill="1" applyBorder="1" applyAlignment="1">
      <alignment horizontal="center" textRotation="255" shrinkToFit="1"/>
    </xf>
    <xf numFmtId="0" fontId="16" fillId="0" borderId="0" xfId="0" applyFont="1" applyAlignment="1"/>
    <xf numFmtId="0" fontId="16" fillId="2" borderId="1" xfId="0" applyFont="1" applyFill="1" applyBorder="1" applyAlignment="1">
      <alignment horizontal="center"/>
    </xf>
    <xf numFmtId="176" fontId="16" fillId="0" borderId="1" xfId="0" applyNumberFormat="1" applyFont="1" applyBorder="1" applyAlignment="1"/>
    <xf numFmtId="176" fontId="16" fillId="0" borderId="0" xfId="0" applyNumberFormat="1" applyFont="1" applyAlignment="1"/>
    <xf numFmtId="0" fontId="16" fillId="0" borderId="0" xfId="0" applyFont="1" applyAlignment="1">
      <alignment wrapText="1"/>
    </xf>
    <xf numFmtId="49" fontId="18" fillId="0" borderId="0" xfId="0" applyNumberFormat="1" applyFont="1" applyAlignment="1"/>
    <xf numFmtId="49" fontId="7" fillId="0" borderId="0" xfId="0" applyNumberFormat="1" applyFont="1" applyAlignment="1"/>
    <xf numFmtId="0" fontId="18" fillId="0" borderId="0" xfId="0" applyFont="1" applyAlignment="1"/>
    <xf numFmtId="0" fontId="7" fillId="2" borderId="1" xfId="0" applyFont="1" applyFill="1" applyBorder="1" applyAlignment="1">
      <alignment horizontal="center" textRotation="255" shrinkToFit="1"/>
    </xf>
    <xf numFmtId="0" fontId="11" fillId="2" borderId="1" xfId="0" applyFont="1" applyFill="1" applyBorder="1" applyAlignment="1">
      <alignment horizontal="center" textRotation="255" shrinkToFit="1"/>
    </xf>
    <xf numFmtId="0" fontId="11" fillId="2" borderId="1" xfId="0" applyFont="1" applyFill="1" applyBorder="1" applyAlignment="1">
      <alignment horizontal="center" textRotation="255" wrapText="1"/>
    </xf>
    <xf numFmtId="0" fontId="9" fillId="2" borderId="1" xfId="0" applyFont="1" applyFill="1" applyBorder="1" applyAlignment="1">
      <alignment horizontal="center" textRotation="255" wrapText="1"/>
    </xf>
    <xf numFmtId="176" fontId="1" fillId="0" borderId="0" xfId="1" applyNumberFormat="1" applyFont="1" applyAlignment="1"/>
    <xf numFmtId="0" fontId="1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0" fillId="0" borderId="0" xfId="0" applyAlignment="1">
      <alignment vertical="center" wrapText="1"/>
    </xf>
    <xf numFmtId="0" fontId="16" fillId="0" borderId="0" xfId="0" applyFont="1" applyAlignment="1">
      <alignment vertical="center" wrapText="1"/>
    </xf>
    <xf numFmtId="0" fontId="1" fillId="0" borderId="0" xfId="0" applyFont="1" applyAlignment="1">
      <alignment vertical="center" wrapText="1"/>
    </xf>
    <xf numFmtId="0" fontId="15" fillId="0" borderId="0" xfId="0" applyFont="1" applyAlignment="1">
      <alignment vertical="center" wrapText="1"/>
    </xf>
    <xf numFmtId="49" fontId="0" fillId="0" borderId="2" xfId="0" applyNumberFormat="1" applyBorder="1" applyAlignment="1">
      <alignment horizontal="left"/>
    </xf>
    <xf numFmtId="49" fontId="0" fillId="0" borderId="4" xfId="0" applyNumberFormat="1" applyBorder="1" applyAlignment="1">
      <alignment horizontal="left"/>
    </xf>
    <xf numFmtId="49" fontId="0" fillId="0" borderId="3" xfId="0" applyNumberFormat="1" applyBorder="1" applyAlignment="1">
      <alignment horizontal="left"/>
    </xf>
    <xf numFmtId="49" fontId="0" fillId="0" borderId="1" xfId="0" applyNumberFormat="1" applyBorder="1" applyAlignment="1"/>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0" fillId="0" borderId="0" xfId="0" applyAlignment="1">
      <alignment horizontal="left" vertical="center" wrapText="1"/>
    </xf>
    <xf numFmtId="0" fontId="6" fillId="0" borderId="2" xfId="0" applyFont="1" applyBorder="1" applyAlignment="1"/>
    <xf numFmtId="0" fontId="6" fillId="0" borderId="3" xfId="0" applyFont="1" applyBorder="1" applyAlignment="1"/>
    <xf numFmtId="0" fontId="0" fillId="0" borderId="2" xfId="0" applyBorder="1" applyAlignment="1"/>
    <xf numFmtId="0" fontId="0" fillId="0" borderId="3" xfId="0" applyBorder="1" applyAlignment="1"/>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49" fontId="0" fillId="0" borderId="2" xfId="0" applyNumberFormat="1" applyBorder="1" applyAlignment="1"/>
    <xf numFmtId="49" fontId="0" fillId="0" borderId="4" xfId="0" applyNumberFormat="1" applyBorder="1" applyAlignment="1"/>
    <xf numFmtId="49" fontId="0" fillId="0" borderId="3" xfId="0" applyNumberFormat="1" applyBorder="1" applyAlignment="1"/>
    <xf numFmtId="0" fontId="6" fillId="0" borderId="0" xfId="0" applyFont="1" applyAlignment="1">
      <alignment horizontal="left" wrapText="1"/>
    </xf>
    <xf numFmtId="0" fontId="0" fillId="0" borderId="1" xfId="0" applyBorder="1" applyAlignment="1"/>
    <xf numFmtId="0" fontId="10" fillId="2" borderId="2" xfId="0" applyFont="1" applyFill="1" applyBorder="1" applyAlignment="1">
      <alignment horizontal="center"/>
    </xf>
    <xf numFmtId="0" fontId="10" fillId="2" borderId="3" xfId="0" applyFont="1" applyFill="1" applyBorder="1" applyAlignment="1">
      <alignment horizontal="center"/>
    </xf>
    <xf numFmtId="0" fontId="0" fillId="2" borderId="1" xfId="0" applyFill="1" applyBorder="1" applyAlignment="1"/>
    <xf numFmtId="0" fontId="0" fillId="0" borderId="0" xfId="0" applyAlignment="1">
      <alignment horizontal="left" wrapText="1"/>
    </xf>
    <xf numFmtId="0" fontId="10" fillId="2" borderId="1" xfId="0" applyFont="1" applyFill="1" applyBorder="1" applyAlignment="1"/>
    <xf numFmtId="0" fontId="0" fillId="2" borderId="1" xfId="0" applyFill="1" applyBorder="1" applyAlignment="1">
      <alignment horizontal="center"/>
    </xf>
    <xf numFmtId="0" fontId="1" fillId="0" borderId="1" xfId="0" applyFont="1" applyBorder="1" applyAlignment="1"/>
    <xf numFmtId="49" fontId="1" fillId="0" borderId="1" xfId="0" applyNumberFormat="1" applyFont="1" applyBorder="1" applyAlignment="1"/>
    <xf numFmtId="0" fontId="4" fillId="0" borderId="0" xfId="0" applyFont="1" applyAlignment="1">
      <alignment horizontal="left" wrapText="1"/>
    </xf>
    <xf numFmtId="0" fontId="5" fillId="2" borderId="1" xfId="0" applyFont="1" applyFill="1" applyBorder="1" applyAlignment="1">
      <alignment wrapText="1"/>
    </xf>
    <xf numFmtId="0" fontId="1" fillId="0" borderId="0" xfId="0" applyFont="1" applyAlignment="1">
      <alignment horizontal="left" vertical="center"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49" fontId="1" fillId="0" borderId="2" xfId="0" applyNumberFormat="1" applyFont="1" applyBorder="1" applyAlignment="1">
      <alignment horizontal="left"/>
    </xf>
    <xf numFmtId="49" fontId="1" fillId="0" borderId="4" xfId="0" applyNumberFormat="1" applyFont="1" applyBorder="1" applyAlignment="1">
      <alignment horizontal="left"/>
    </xf>
    <xf numFmtId="49" fontId="1" fillId="0" borderId="3" xfId="0" applyNumberFormat="1" applyFont="1" applyBorder="1" applyAlignment="1">
      <alignment horizontal="left"/>
    </xf>
    <xf numFmtId="0" fontId="4" fillId="0" borderId="2" xfId="0" applyFont="1" applyBorder="1" applyAlignment="1"/>
    <xf numFmtId="0" fontId="4" fillId="0" borderId="3" xfId="0" applyFont="1" applyBorder="1" applyAlignment="1"/>
    <xf numFmtId="0" fontId="4" fillId="0" borderId="0" xfId="0" applyFont="1" applyAlignment="1">
      <alignment horizontal="left" vertical="center" wrapText="1"/>
    </xf>
    <xf numFmtId="0" fontId="1" fillId="2" borderId="1" xfId="0" applyFont="1" applyFill="1" applyBorder="1" applyAlignment="1">
      <alignment horizontal="center"/>
    </xf>
    <xf numFmtId="49" fontId="1" fillId="0" borderId="1" xfId="0" applyNumberFormat="1" applyFont="1" applyBorder="1" applyAlignment="1">
      <alignment horizontal="left" shrinkToFit="1"/>
    </xf>
    <xf numFmtId="49" fontId="8" fillId="0" borderId="1" xfId="0" applyNumberFormat="1" applyFont="1" applyBorder="1" applyAlignment="1">
      <alignment horizontal="left" shrinkToFi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3" xfId="0" applyFont="1" applyFill="1" applyBorder="1" applyAlignment="1">
      <alignment horizontal="left" vertical="top" wrapText="1"/>
    </xf>
    <xf numFmtId="0" fontId="5" fillId="2" borderId="1" xfId="0" applyFont="1" applyFill="1" applyBorder="1" applyAlignment="1">
      <alignment horizontal="center" shrinkToFit="1"/>
    </xf>
    <xf numFmtId="0" fontId="5" fillId="2" borderId="2" xfId="0" applyFont="1" applyFill="1" applyBorder="1" applyAlignment="1">
      <alignment horizontal="center"/>
    </xf>
    <xf numFmtId="0" fontId="5" fillId="2" borderId="3" xfId="0" applyFont="1" applyFill="1" applyBorder="1" applyAlignment="1">
      <alignment horizontal="center"/>
    </xf>
    <xf numFmtId="0" fontId="1" fillId="0" borderId="0" xfId="0" applyFont="1" applyAlignment="1">
      <alignment horizontal="left" wrapText="1"/>
    </xf>
    <xf numFmtId="0" fontId="1" fillId="0" borderId="2" xfId="0" applyFont="1" applyBorder="1" applyAlignment="1"/>
    <xf numFmtId="0" fontId="1" fillId="0" borderId="3" xfId="0" applyFont="1" applyBorder="1" applyAlignment="1"/>
    <xf numFmtId="49" fontId="1" fillId="0" borderId="2" xfId="0" applyNumberFormat="1" applyFont="1" applyBorder="1" applyAlignment="1"/>
    <xf numFmtId="49" fontId="1" fillId="0" borderId="4" xfId="0" applyNumberFormat="1" applyFont="1" applyBorder="1" applyAlignment="1"/>
    <xf numFmtId="49" fontId="1" fillId="0" borderId="3" xfId="0" applyNumberFormat="1" applyFont="1" applyBorder="1" applyAlignment="1"/>
    <xf numFmtId="49" fontId="1" fillId="0" borderId="0" xfId="0" applyNumberFormat="1" applyFont="1" applyAlignment="1"/>
    <xf numFmtId="0" fontId="4" fillId="0" borderId="2" xfId="0" applyFont="1" applyBorder="1" applyAlignment="1">
      <alignment vertical="top"/>
    </xf>
    <xf numFmtId="0" fontId="4" fillId="0" borderId="3" xfId="0" applyFont="1" applyBorder="1" applyAlignment="1">
      <alignment vertical="top"/>
    </xf>
    <xf numFmtId="0" fontId="5" fillId="2" borderId="1" xfId="0" applyFont="1" applyFill="1" applyBorder="1" applyAlignment="1">
      <alignment horizontal="center" wrapText="1"/>
    </xf>
    <xf numFmtId="0" fontId="4" fillId="0" borderId="1" xfId="0" applyFont="1" applyBorder="1" applyAlignment="1"/>
    <xf numFmtId="0" fontId="5" fillId="2" borderId="1" xfId="0" applyFont="1" applyFill="1" applyBorder="1" applyAlignment="1">
      <alignment horizontal="center" textRotation="255" wrapText="1"/>
    </xf>
    <xf numFmtId="0" fontId="6" fillId="0" borderId="0" xfId="0" applyFont="1" applyAlignment="1">
      <alignment horizontal="left" vertical="center" wrapText="1"/>
    </xf>
    <xf numFmtId="49" fontId="1" fillId="0" borderId="1" xfId="0" applyNumberFormat="1" applyFont="1" applyBorder="1" applyAlignment="1">
      <alignment horizontal="left"/>
    </xf>
    <xf numFmtId="0" fontId="16" fillId="0" borderId="1" xfId="0" applyFont="1" applyBorder="1" applyAlignment="1"/>
    <xf numFmtId="49" fontId="16" fillId="0" borderId="1" xfId="0" applyNumberFormat="1" applyFont="1" applyBorder="1" applyAlignment="1"/>
    <xf numFmtId="0" fontId="16" fillId="0" borderId="0" xfId="0" applyFont="1" applyAlignment="1">
      <alignment horizontal="left" vertical="center" wrapText="1"/>
    </xf>
    <xf numFmtId="0" fontId="16"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1" xfId="0" applyFont="1" applyFill="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49" fontId="0" fillId="0" borderId="1" xfId="0" applyNumberFormat="1" applyBorder="1" applyAlignment="1">
      <alignment horizontal="left"/>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4" fillId="0" borderId="2" xfId="0" applyFont="1" applyBorder="1">
      <alignment vertical="center"/>
    </xf>
    <xf numFmtId="0" fontId="4" fillId="0" borderId="3" xfId="0" applyFont="1" applyBorder="1">
      <alignment vertical="center"/>
    </xf>
    <xf numFmtId="49" fontId="18" fillId="0" borderId="1" xfId="0" applyNumberFormat="1" applyFont="1" applyBorder="1" applyAlignment="1"/>
    <xf numFmtId="49" fontId="7" fillId="0" borderId="1" xfId="0" applyNumberFormat="1" applyFont="1" applyBorder="1" applyAlignment="1"/>
    <xf numFmtId="0" fontId="6" fillId="0" borderId="2" xfId="0" applyFont="1" applyBorder="1" applyAlignment="1">
      <alignment vertical="top"/>
    </xf>
    <xf numFmtId="0" fontId="6" fillId="0" borderId="3" xfId="0" applyFont="1" applyBorder="1" applyAlignment="1">
      <alignment vertical="top"/>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19" fillId="0" borderId="2" xfId="0" applyFont="1" applyBorder="1" applyAlignment="1">
      <alignment horizontal="left" vertical="top" wrapText="1"/>
    </xf>
    <xf numFmtId="0" fontId="1" fillId="0" borderId="1" xfId="0" applyFont="1" applyBorder="1" applyAlignment="1">
      <alignment horizontal="center" vertical="center"/>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4" xfId="0" applyFont="1" applyFill="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6" fillId="0" borderId="2" xfId="0" applyFont="1" applyBorder="1" applyAlignment="1">
      <alignment horizontal="left" vertical="top" wrapText="1"/>
    </xf>
    <xf numFmtId="0" fontId="16" fillId="0" borderId="4" xfId="0" applyFont="1" applyBorder="1" applyAlignment="1">
      <alignment horizontal="left" vertical="top" wrapText="1"/>
    </xf>
    <xf numFmtId="0" fontId="16" fillId="0" borderId="3" xfId="0" applyFont="1" applyBorder="1" applyAlignment="1">
      <alignment horizontal="left" vertical="top" wrapText="1"/>
    </xf>
    <xf numFmtId="0" fontId="7" fillId="2" borderId="1" xfId="0" applyFont="1" applyFill="1" applyBorder="1" applyAlignment="1">
      <alignment horizontal="center" shrinkToFit="1"/>
    </xf>
    <xf numFmtId="0" fontId="10" fillId="2" borderId="1" xfId="0" applyFont="1" applyFill="1" applyBorder="1" applyAlignment="1">
      <alignment horizontal="center" shrinkToFit="1"/>
    </xf>
    <xf numFmtId="0" fontId="10" fillId="2" borderId="1" xfId="0" applyFont="1" applyFill="1" applyBorder="1" applyAlignment="1">
      <alignment horizontal="center" textRotation="255" shrinkToFit="1"/>
    </xf>
    <xf numFmtId="0" fontId="10" fillId="2" borderId="2" xfId="0" applyFont="1" applyFill="1" applyBorder="1" applyAlignment="1">
      <alignment horizontal="center" textRotation="255" shrinkToFit="1"/>
    </xf>
    <xf numFmtId="0" fontId="10" fillId="2" borderId="3" xfId="0" applyFont="1" applyFill="1" applyBorder="1" applyAlignment="1">
      <alignment horizontal="center" textRotation="255" shrinkToFit="1"/>
    </xf>
    <xf numFmtId="0" fontId="10" fillId="2" borderId="1" xfId="0" applyFont="1" applyFill="1" applyBorder="1" applyAlignment="1">
      <alignment horizontal="center" textRotation="255"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70BC7-3741-4562-AC5F-9FD4031FE792}">
  <sheetPr>
    <pageSetUpPr fitToPage="1"/>
  </sheetPr>
  <dimension ref="A1:J31"/>
  <sheetViews>
    <sheetView view="pageBreakPreview" zoomScaleNormal="70" zoomScaleSheetLayoutView="100" workbookViewId="0">
      <pane ySplit="1" topLeftCell="A2" activePane="bottomLeft" state="frozen"/>
      <selection pane="bottomLeft" activeCell="M6" sqref="M6"/>
    </sheetView>
  </sheetViews>
  <sheetFormatPr defaultColWidth="9" defaultRowHeight="18" x14ac:dyDescent="0.45"/>
  <cols>
    <col min="1" max="1" width="9" style="13"/>
    <col min="2" max="2" width="4.8984375" style="13" customWidth="1"/>
    <col min="3" max="24" width="9" style="13"/>
    <col min="25" max="25" width="9.8984375" style="13" bestFit="1" customWidth="1"/>
    <col min="26" max="16384" width="9" style="13"/>
  </cols>
  <sheetData>
    <row r="1" spans="1:10" s="38" customFormat="1" ht="30.75" customHeight="1" x14ac:dyDescent="0.45">
      <c r="A1" s="56" t="s">
        <v>0</v>
      </c>
      <c r="B1" s="67" t="s">
        <v>75</v>
      </c>
      <c r="C1" s="67"/>
      <c r="D1" s="67"/>
      <c r="E1" s="67"/>
      <c r="F1" s="67"/>
      <c r="G1" s="67"/>
      <c r="H1" s="67"/>
      <c r="I1" s="67"/>
      <c r="J1" s="67"/>
    </row>
    <row r="4" spans="1:10" ht="19.5" customHeight="1" x14ac:dyDescent="0.45">
      <c r="C4" s="64" t="s">
        <v>1</v>
      </c>
      <c r="D4" s="65"/>
      <c r="E4" s="65"/>
      <c r="F4" s="65"/>
      <c r="G4" s="65"/>
      <c r="H4" s="66"/>
      <c r="I4" s="23" t="s">
        <v>2</v>
      </c>
      <c r="J4" s="23" t="s">
        <v>3</v>
      </c>
    </row>
    <row r="5" spans="1:10" ht="19.5" customHeight="1" x14ac:dyDescent="0.45">
      <c r="C5" s="63" t="s">
        <v>26</v>
      </c>
      <c r="D5" s="63"/>
      <c r="E5" s="63"/>
      <c r="F5" s="63"/>
      <c r="G5" s="63"/>
      <c r="H5" s="63"/>
      <c r="I5" s="14">
        <v>0</v>
      </c>
      <c r="J5" s="15">
        <f t="shared" ref="J5:J24" si="0">IFERROR(I5/$I$25,)</f>
        <v>0</v>
      </c>
    </row>
    <row r="6" spans="1:10" ht="19.5" customHeight="1" x14ac:dyDescent="0.45">
      <c r="C6" s="63" t="s">
        <v>27</v>
      </c>
      <c r="D6" s="63"/>
      <c r="E6" s="63"/>
      <c r="F6" s="63"/>
      <c r="G6" s="63"/>
      <c r="H6" s="63"/>
      <c r="I6" s="14">
        <v>1</v>
      </c>
      <c r="J6" s="15">
        <f t="shared" si="0"/>
        <v>1.2077294685990338E-3</v>
      </c>
    </row>
    <row r="7" spans="1:10" ht="19.5" customHeight="1" x14ac:dyDescent="0.45">
      <c r="C7" s="63" t="s">
        <v>28</v>
      </c>
      <c r="D7" s="63"/>
      <c r="E7" s="63"/>
      <c r="F7" s="63"/>
      <c r="G7" s="63"/>
      <c r="H7" s="63"/>
      <c r="I7" s="14">
        <v>1</v>
      </c>
      <c r="J7" s="15">
        <f t="shared" si="0"/>
        <v>1.2077294685990338E-3</v>
      </c>
    </row>
    <row r="8" spans="1:10" ht="19.5" customHeight="1" x14ac:dyDescent="0.45">
      <c r="C8" s="63" t="s">
        <v>29</v>
      </c>
      <c r="D8" s="63"/>
      <c r="E8" s="63"/>
      <c r="F8" s="63"/>
      <c r="G8" s="63"/>
      <c r="H8" s="63"/>
      <c r="I8" s="14">
        <v>89</v>
      </c>
      <c r="J8" s="15">
        <f t="shared" si="0"/>
        <v>0.10748792270531402</v>
      </c>
    </row>
    <row r="9" spans="1:10" ht="19.5" customHeight="1" x14ac:dyDescent="0.45">
      <c r="C9" s="63" t="s">
        <v>30</v>
      </c>
      <c r="D9" s="63"/>
      <c r="E9" s="63"/>
      <c r="F9" s="63"/>
      <c r="G9" s="63"/>
      <c r="H9" s="63"/>
      <c r="I9" s="14">
        <v>201</v>
      </c>
      <c r="J9" s="15">
        <f t="shared" si="0"/>
        <v>0.24275362318840579</v>
      </c>
    </row>
    <row r="10" spans="1:10" ht="19.5" customHeight="1" x14ac:dyDescent="0.45">
      <c r="C10" s="63" t="s">
        <v>31</v>
      </c>
      <c r="D10" s="63"/>
      <c r="E10" s="63"/>
      <c r="F10" s="63"/>
      <c r="G10" s="63"/>
      <c r="H10" s="63"/>
      <c r="I10" s="14">
        <v>3</v>
      </c>
      <c r="J10" s="15">
        <f t="shared" si="0"/>
        <v>3.6231884057971015E-3</v>
      </c>
    </row>
    <row r="11" spans="1:10" ht="19.5" customHeight="1" x14ac:dyDescent="0.45">
      <c r="C11" s="63" t="s">
        <v>32</v>
      </c>
      <c r="D11" s="63"/>
      <c r="E11" s="63"/>
      <c r="F11" s="63"/>
      <c r="G11" s="63"/>
      <c r="H11" s="63"/>
      <c r="I11" s="14">
        <v>42</v>
      </c>
      <c r="J11" s="15">
        <f t="shared" si="0"/>
        <v>5.0724637681159424E-2</v>
      </c>
    </row>
    <row r="12" spans="1:10" ht="19.5" customHeight="1" x14ac:dyDescent="0.45">
      <c r="C12" s="63" t="s">
        <v>33</v>
      </c>
      <c r="D12" s="63"/>
      <c r="E12" s="63"/>
      <c r="F12" s="63"/>
      <c r="G12" s="63"/>
      <c r="H12" s="63"/>
      <c r="I12" s="14">
        <v>23</v>
      </c>
      <c r="J12" s="15">
        <f t="shared" si="0"/>
        <v>2.7777777777777776E-2</v>
      </c>
    </row>
    <row r="13" spans="1:10" ht="19.5" customHeight="1" x14ac:dyDescent="0.45">
      <c r="C13" s="63" t="s">
        <v>34</v>
      </c>
      <c r="D13" s="63"/>
      <c r="E13" s="63"/>
      <c r="F13" s="63"/>
      <c r="G13" s="63"/>
      <c r="H13" s="63"/>
      <c r="I13" s="14">
        <v>252</v>
      </c>
      <c r="J13" s="15">
        <f t="shared" si="0"/>
        <v>0.30434782608695654</v>
      </c>
    </row>
    <row r="14" spans="1:10" ht="19.5" customHeight="1" x14ac:dyDescent="0.45">
      <c r="C14" s="63" t="s">
        <v>65</v>
      </c>
      <c r="D14" s="63"/>
      <c r="E14" s="63"/>
      <c r="F14" s="63"/>
      <c r="G14" s="63"/>
      <c r="H14" s="63"/>
      <c r="I14" s="14">
        <v>15</v>
      </c>
      <c r="J14" s="15">
        <f t="shared" si="0"/>
        <v>1.8115942028985508E-2</v>
      </c>
    </row>
    <row r="15" spans="1:10" ht="19.5" customHeight="1" x14ac:dyDescent="0.45">
      <c r="C15" s="63" t="s">
        <v>76</v>
      </c>
      <c r="D15" s="63"/>
      <c r="E15" s="63"/>
      <c r="F15" s="63"/>
      <c r="G15" s="63"/>
      <c r="H15" s="63"/>
      <c r="I15" s="14">
        <v>14</v>
      </c>
      <c r="J15" s="15">
        <f t="shared" si="0"/>
        <v>1.6908212560386472E-2</v>
      </c>
    </row>
    <row r="16" spans="1:10" ht="19.5" customHeight="1" x14ac:dyDescent="0.45">
      <c r="C16" s="63" t="s">
        <v>35</v>
      </c>
      <c r="D16" s="63"/>
      <c r="E16" s="63"/>
      <c r="F16" s="63"/>
      <c r="G16" s="63"/>
      <c r="H16" s="63"/>
      <c r="I16" s="14">
        <v>30</v>
      </c>
      <c r="J16" s="15">
        <f t="shared" si="0"/>
        <v>3.6231884057971016E-2</v>
      </c>
    </row>
    <row r="17" spans="1:10" ht="19.5" customHeight="1" x14ac:dyDescent="0.45">
      <c r="C17" s="63" t="s">
        <v>36</v>
      </c>
      <c r="D17" s="63"/>
      <c r="E17" s="63"/>
      <c r="F17" s="63"/>
      <c r="G17" s="63"/>
      <c r="H17" s="63"/>
      <c r="I17" s="14">
        <v>12</v>
      </c>
      <c r="J17" s="15">
        <f t="shared" si="0"/>
        <v>1.4492753623188406E-2</v>
      </c>
    </row>
    <row r="18" spans="1:10" ht="19.5" customHeight="1" x14ac:dyDescent="0.45">
      <c r="C18" s="63" t="s">
        <v>37</v>
      </c>
      <c r="D18" s="63"/>
      <c r="E18" s="63"/>
      <c r="F18" s="63"/>
      <c r="G18" s="63"/>
      <c r="H18" s="63"/>
      <c r="I18" s="14">
        <v>8</v>
      </c>
      <c r="J18" s="15">
        <f t="shared" si="0"/>
        <v>9.6618357487922701E-3</v>
      </c>
    </row>
    <row r="19" spans="1:10" ht="19.5" customHeight="1" x14ac:dyDescent="0.45">
      <c r="C19" s="63" t="s">
        <v>38</v>
      </c>
      <c r="D19" s="63"/>
      <c r="E19" s="63"/>
      <c r="F19" s="63"/>
      <c r="G19" s="63"/>
      <c r="H19" s="63"/>
      <c r="I19" s="14">
        <v>2</v>
      </c>
      <c r="J19" s="15">
        <f t="shared" si="0"/>
        <v>2.4154589371980675E-3</v>
      </c>
    </row>
    <row r="20" spans="1:10" ht="19.5" customHeight="1" x14ac:dyDescent="0.45">
      <c r="C20" s="63" t="s">
        <v>39</v>
      </c>
      <c r="D20" s="63"/>
      <c r="E20" s="63"/>
      <c r="F20" s="63"/>
      <c r="G20" s="63"/>
      <c r="H20" s="63"/>
      <c r="I20" s="14">
        <v>24</v>
      </c>
      <c r="J20" s="15">
        <f t="shared" si="0"/>
        <v>2.8985507246376812E-2</v>
      </c>
    </row>
    <row r="21" spans="1:10" ht="19.5" customHeight="1" x14ac:dyDescent="0.45">
      <c r="C21" s="63" t="s">
        <v>40</v>
      </c>
      <c r="D21" s="63"/>
      <c r="E21" s="63"/>
      <c r="F21" s="63"/>
      <c r="G21" s="63"/>
      <c r="H21" s="63"/>
      <c r="I21" s="14">
        <v>0</v>
      </c>
      <c r="J21" s="15">
        <f t="shared" si="0"/>
        <v>0</v>
      </c>
    </row>
    <row r="22" spans="1:10" ht="19.5" customHeight="1" x14ac:dyDescent="0.45">
      <c r="C22" s="63" t="s">
        <v>77</v>
      </c>
      <c r="D22" s="63"/>
      <c r="E22" s="63"/>
      <c r="F22" s="63"/>
      <c r="G22" s="63"/>
      <c r="H22" s="63"/>
      <c r="I22" s="14">
        <v>74</v>
      </c>
      <c r="J22" s="15">
        <f t="shared" si="0"/>
        <v>8.9371980676328497E-2</v>
      </c>
    </row>
    <row r="23" spans="1:10" ht="19.5" customHeight="1" x14ac:dyDescent="0.45">
      <c r="C23" s="63" t="s">
        <v>7</v>
      </c>
      <c r="D23" s="63"/>
      <c r="E23" s="63"/>
      <c r="F23" s="63"/>
      <c r="G23" s="63"/>
      <c r="H23" s="63"/>
      <c r="I23" s="14">
        <v>25</v>
      </c>
      <c r="J23" s="15">
        <f t="shared" si="0"/>
        <v>3.0193236714975844E-2</v>
      </c>
    </row>
    <row r="24" spans="1:10" ht="19.5" customHeight="1" x14ac:dyDescent="0.45">
      <c r="C24" s="63" t="s">
        <v>8</v>
      </c>
      <c r="D24" s="63"/>
      <c r="E24" s="63"/>
      <c r="F24" s="63"/>
      <c r="G24" s="63"/>
      <c r="H24" s="63"/>
      <c r="I24" s="14">
        <v>12</v>
      </c>
      <c r="J24" s="15">
        <f t="shared" si="0"/>
        <v>1.4492753623188406E-2</v>
      </c>
    </row>
    <row r="25" spans="1:10" ht="19.5" customHeight="1" x14ac:dyDescent="0.45">
      <c r="C25" s="60" t="s">
        <v>9</v>
      </c>
      <c r="D25" s="61"/>
      <c r="E25" s="61"/>
      <c r="F25" s="61"/>
      <c r="G25" s="61"/>
      <c r="H25" s="62"/>
      <c r="I25" s="14">
        <f>SUM(I5:I24)</f>
        <v>828</v>
      </c>
      <c r="J25" s="15">
        <v>1</v>
      </c>
    </row>
    <row r="28" spans="1:10" ht="19.5" customHeight="1" x14ac:dyDescent="0.45">
      <c r="A28" s="13" t="s">
        <v>10</v>
      </c>
    </row>
    <row r="29" spans="1:10" ht="19.5" customHeight="1" x14ac:dyDescent="0.45">
      <c r="C29" s="13" t="s">
        <v>11</v>
      </c>
      <c r="D29" s="16" t="s">
        <v>34</v>
      </c>
      <c r="E29" s="16"/>
      <c r="F29" s="16"/>
      <c r="G29" s="16"/>
      <c r="H29" s="16"/>
      <c r="I29" s="16"/>
      <c r="J29" s="17">
        <v>0.30434782608695654</v>
      </c>
    </row>
    <row r="30" spans="1:10" ht="19.5" customHeight="1" x14ac:dyDescent="0.45">
      <c r="C30" s="13" t="s">
        <v>13</v>
      </c>
      <c r="D30" s="16" t="s">
        <v>30</v>
      </c>
      <c r="E30" s="16"/>
      <c r="F30" s="16"/>
      <c r="G30" s="16"/>
      <c r="H30" s="16"/>
      <c r="I30" s="16"/>
      <c r="J30" s="17">
        <v>0.24299999999999999</v>
      </c>
    </row>
    <row r="31" spans="1:10" ht="19.5" customHeight="1" x14ac:dyDescent="0.45">
      <c r="C31" s="13" t="s">
        <v>15</v>
      </c>
      <c r="D31" s="16" t="s">
        <v>29</v>
      </c>
      <c r="E31" s="16"/>
      <c r="F31" s="16"/>
      <c r="G31" s="16"/>
      <c r="H31" s="16"/>
      <c r="I31" s="16"/>
      <c r="J31" s="17">
        <v>0.107</v>
      </c>
    </row>
  </sheetData>
  <mergeCells count="23">
    <mergeCell ref="C23:H23"/>
    <mergeCell ref="C4:H4"/>
    <mergeCell ref="B1:J1"/>
    <mergeCell ref="C17:H17"/>
    <mergeCell ref="C18:H18"/>
    <mergeCell ref="C19:H19"/>
    <mergeCell ref="C20:H20"/>
    <mergeCell ref="C25:H25"/>
    <mergeCell ref="C5:H5"/>
    <mergeCell ref="C6:H6"/>
    <mergeCell ref="C7:H7"/>
    <mergeCell ref="C8:H8"/>
    <mergeCell ref="C9:H9"/>
    <mergeCell ref="C10:H10"/>
    <mergeCell ref="C11:H11"/>
    <mergeCell ref="C12:H12"/>
    <mergeCell ref="C13:H13"/>
    <mergeCell ref="C14:H14"/>
    <mergeCell ref="C21:H21"/>
    <mergeCell ref="C22:H22"/>
    <mergeCell ref="C15:H15"/>
    <mergeCell ref="C16:H16"/>
    <mergeCell ref="C24:H24"/>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38F14-BD99-4484-9CA4-0764A4CFCD87}">
  <sheetPr>
    <pageSetUpPr fitToPage="1"/>
  </sheetPr>
  <dimension ref="A1:L31"/>
  <sheetViews>
    <sheetView view="pageBreakPreview" zoomScale="60" zoomScaleNormal="100" workbookViewId="0">
      <pane ySplit="1" topLeftCell="A2" activePane="bottomLeft" state="frozen"/>
      <selection activeCell="N8" sqref="N8"/>
      <selection pane="bottomLeft" activeCell="N8" sqref="N8"/>
    </sheetView>
  </sheetViews>
  <sheetFormatPr defaultColWidth="9" defaultRowHeight="18" x14ac:dyDescent="0.45"/>
  <cols>
    <col min="1" max="1" width="9" style="1"/>
    <col min="2" max="2" width="4.8984375" style="1" customWidth="1"/>
    <col min="3" max="16384" width="9" style="1"/>
  </cols>
  <sheetData>
    <row r="1" spans="1:10" s="36" customFormat="1" ht="30.75" customHeight="1" x14ac:dyDescent="0.45">
      <c r="A1" s="58" t="s">
        <v>0</v>
      </c>
      <c r="B1" s="89" t="s">
        <v>100</v>
      </c>
      <c r="C1" s="67"/>
      <c r="D1" s="67"/>
      <c r="E1" s="67"/>
      <c r="F1" s="67"/>
      <c r="G1" s="67"/>
      <c r="H1" s="67"/>
      <c r="I1" s="67"/>
      <c r="J1" s="67"/>
    </row>
    <row r="4" spans="1:10" ht="19.5" customHeight="1" x14ac:dyDescent="0.45">
      <c r="C4" s="90" t="s">
        <v>1</v>
      </c>
      <c r="D4" s="91"/>
      <c r="E4" s="91"/>
      <c r="F4" s="91"/>
      <c r="G4" s="91"/>
      <c r="H4" s="92"/>
      <c r="I4" s="2" t="s">
        <v>2</v>
      </c>
      <c r="J4" s="2" t="s">
        <v>3</v>
      </c>
    </row>
    <row r="5" spans="1:10" ht="19.5" customHeight="1" x14ac:dyDescent="0.45">
      <c r="C5" s="86" t="s">
        <v>43</v>
      </c>
      <c r="D5" s="86"/>
      <c r="E5" s="86"/>
      <c r="F5" s="86"/>
      <c r="G5" s="86"/>
      <c r="H5" s="86"/>
      <c r="I5" s="3">
        <v>353</v>
      </c>
      <c r="J5" s="4">
        <f t="shared" ref="J5:J11" si="0">IFERROR(I5/$I$12,)</f>
        <v>0.42632850241545894</v>
      </c>
    </row>
    <row r="6" spans="1:10" ht="19.5" customHeight="1" x14ac:dyDescent="0.45">
      <c r="C6" s="86" t="s">
        <v>97</v>
      </c>
      <c r="D6" s="86"/>
      <c r="E6" s="86"/>
      <c r="F6" s="86"/>
      <c r="G6" s="86"/>
      <c r="H6" s="86"/>
      <c r="I6" s="3">
        <v>35</v>
      </c>
      <c r="J6" s="4">
        <f t="shared" si="0"/>
        <v>4.2270531400966184E-2</v>
      </c>
    </row>
    <row r="7" spans="1:10" ht="19.5" customHeight="1" x14ac:dyDescent="0.45">
      <c r="C7" s="86" t="s">
        <v>98</v>
      </c>
      <c r="D7" s="86"/>
      <c r="E7" s="86"/>
      <c r="F7" s="86"/>
      <c r="G7" s="86"/>
      <c r="H7" s="86"/>
      <c r="I7" s="3">
        <v>60</v>
      </c>
      <c r="J7" s="4">
        <f t="shared" si="0"/>
        <v>7.2463768115942032E-2</v>
      </c>
    </row>
    <row r="8" spans="1:10" ht="19.5" customHeight="1" x14ac:dyDescent="0.45">
      <c r="C8" s="86" t="s">
        <v>44</v>
      </c>
      <c r="D8" s="86"/>
      <c r="E8" s="86"/>
      <c r="F8" s="86"/>
      <c r="G8" s="86"/>
      <c r="H8" s="86"/>
      <c r="I8" s="3">
        <v>149</v>
      </c>
      <c r="J8" s="4">
        <f t="shared" si="0"/>
        <v>0.17995169082125603</v>
      </c>
    </row>
    <row r="9" spans="1:10" ht="19.5" customHeight="1" x14ac:dyDescent="0.45">
      <c r="C9" s="86" t="s">
        <v>45</v>
      </c>
      <c r="D9" s="86"/>
      <c r="E9" s="86"/>
      <c r="F9" s="86"/>
      <c r="G9" s="86"/>
      <c r="H9" s="86"/>
      <c r="I9" s="3">
        <v>81</v>
      </c>
      <c r="J9" s="4">
        <f t="shared" si="0"/>
        <v>9.7826086956521743E-2</v>
      </c>
    </row>
    <row r="10" spans="1:10" ht="19.5" customHeight="1" x14ac:dyDescent="0.45">
      <c r="C10" s="86" t="s">
        <v>46</v>
      </c>
      <c r="D10" s="86"/>
      <c r="E10" s="86"/>
      <c r="F10" s="86"/>
      <c r="G10" s="86"/>
      <c r="H10" s="86"/>
      <c r="I10" s="3">
        <v>96</v>
      </c>
      <c r="J10" s="4">
        <f t="shared" si="0"/>
        <v>0.11594202898550725</v>
      </c>
    </row>
    <row r="11" spans="1:10" ht="19.5" customHeight="1" x14ac:dyDescent="0.45">
      <c r="C11" s="86" t="s">
        <v>8</v>
      </c>
      <c r="D11" s="86"/>
      <c r="E11" s="86"/>
      <c r="F11" s="86"/>
      <c r="G11" s="86"/>
      <c r="H11" s="86"/>
      <c r="I11" s="3">
        <v>54</v>
      </c>
      <c r="J11" s="4">
        <f t="shared" si="0"/>
        <v>6.5217391304347824E-2</v>
      </c>
    </row>
    <row r="12" spans="1:10" ht="19.5" customHeight="1" x14ac:dyDescent="0.45">
      <c r="C12" s="93" t="s">
        <v>9</v>
      </c>
      <c r="D12" s="94"/>
      <c r="E12" s="94"/>
      <c r="F12" s="94"/>
      <c r="G12" s="94"/>
      <c r="H12" s="95"/>
      <c r="I12" s="3">
        <f>SUM(I5:I11)</f>
        <v>828</v>
      </c>
      <c r="J12" s="4">
        <v>1</v>
      </c>
    </row>
    <row r="15" spans="1:10" ht="19.5" customHeight="1" x14ac:dyDescent="0.45">
      <c r="A15" s="1" t="s">
        <v>10</v>
      </c>
    </row>
    <row r="16" spans="1:10" ht="19.5" customHeight="1" x14ac:dyDescent="0.45">
      <c r="C16" s="1" t="s">
        <v>11</v>
      </c>
      <c r="D16" s="28">
        <v>0</v>
      </c>
      <c r="J16" s="5">
        <v>0.42599999999999999</v>
      </c>
    </row>
    <row r="17" spans="1:12" ht="19.5" customHeight="1" x14ac:dyDescent="0.45">
      <c r="C17" s="1" t="s">
        <v>13</v>
      </c>
      <c r="D17" s="29" t="s">
        <v>69</v>
      </c>
      <c r="J17" s="5">
        <v>0.18</v>
      </c>
    </row>
    <row r="18" spans="1:12" ht="19.5" customHeight="1" x14ac:dyDescent="0.45">
      <c r="C18" s="1" t="s">
        <v>15</v>
      </c>
      <c r="D18" s="29" t="s">
        <v>71</v>
      </c>
      <c r="J18" s="5">
        <v>0.11600000000000001</v>
      </c>
    </row>
    <row r="19" spans="1:12" ht="19.5" customHeight="1" x14ac:dyDescent="0.45">
      <c r="C19" s="29"/>
      <c r="I19" s="5"/>
    </row>
    <row r="20" spans="1:12" ht="19.5" customHeight="1" x14ac:dyDescent="0.45">
      <c r="C20" s="29"/>
      <c r="I20" s="5"/>
    </row>
    <row r="22" spans="1:12" ht="19.5" customHeight="1" x14ac:dyDescent="0.45">
      <c r="A22" s="87" t="s">
        <v>17</v>
      </c>
      <c r="B22" s="87"/>
      <c r="C22" s="87"/>
      <c r="D22" s="87"/>
    </row>
    <row r="24" spans="1:12" s="7" customFormat="1" ht="149.25" customHeight="1" x14ac:dyDescent="0.35">
      <c r="C24" s="88"/>
      <c r="D24" s="88"/>
      <c r="E24" s="27" t="s">
        <v>43</v>
      </c>
      <c r="F24" s="27" t="s">
        <v>97</v>
      </c>
      <c r="G24" s="27" t="s">
        <v>98</v>
      </c>
      <c r="H24" s="27" t="s">
        <v>44</v>
      </c>
      <c r="I24" s="27" t="s">
        <v>45</v>
      </c>
      <c r="J24" s="27" t="s">
        <v>46</v>
      </c>
      <c r="K24" s="27" t="s">
        <v>8</v>
      </c>
      <c r="L24" s="27" t="s">
        <v>18</v>
      </c>
    </row>
    <row r="25" spans="1:12" ht="19.5" customHeight="1" x14ac:dyDescent="0.45">
      <c r="C25" s="96" t="s">
        <v>19</v>
      </c>
      <c r="D25" s="97"/>
      <c r="E25" s="3">
        <v>313</v>
      </c>
      <c r="F25" s="3">
        <v>58</v>
      </c>
      <c r="G25" s="3">
        <v>49</v>
      </c>
      <c r="H25" s="3">
        <v>166</v>
      </c>
      <c r="I25" s="3">
        <v>75</v>
      </c>
      <c r="J25" s="3">
        <v>98</v>
      </c>
      <c r="K25" s="3">
        <v>148</v>
      </c>
      <c r="L25" s="3">
        <f>SUM(E25:K25)</f>
        <v>907</v>
      </c>
    </row>
    <row r="26" spans="1:12" ht="19.5" customHeight="1" x14ac:dyDescent="0.45">
      <c r="C26" s="96" t="s">
        <v>20</v>
      </c>
      <c r="D26" s="97"/>
      <c r="E26" s="3">
        <v>353</v>
      </c>
      <c r="F26" s="3">
        <v>35</v>
      </c>
      <c r="G26" s="3">
        <v>60</v>
      </c>
      <c r="H26" s="3">
        <v>149</v>
      </c>
      <c r="I26" s="3">
        <v>81</v>
      </c>
      <c r="J26" s="3">
        <v>96</v>
      </c>
      <c r="K26" s="3">
        <v>54</v>
      </c>
      <c r="L26" s="3">
        <f>SUM(E26:K26)</f>
        <v>828</v>
      </c>
    </row>
    <row r="28" spans="1:12" s="7" customFormat="1" ht="149.25" customHeight="1" x14ac:dyDescent="0.35">
      <c r="C28" s="88"/>
      <c r="D28" s="88"/>
      <c r="E28" s="27" t="s">
        <v>43</v>
      </c>
      <c r="F28" s="27" t="s">
        <v>97</v>
      </c>
      <c r="G28" s="27" t="s">
        <v>98</v>
      </c>
      <c r="H28" s="27" t="s">
        <v>44</v>
      </c>
      <c r="I28" s="27" t="s">
        <v>45</v>
      </c>
      <c r="J28" s="27" t="s">
        <v>46</v>
      </c>
      <c r="K28" s="27" t="s">
        <v>8</v>
      </c>
      <c r="L28" s="27" t="s">
        <v>18</v>
      </c>
    </row>
    <row r="29" spans="1:12" ht="19.5" customHeight="1" x14ac:dyDescent="0.45">
      <c r="C29" s="96" t="s">
        <v>19</v>
      </c>
      <c r="D29" s="97"/>
      <c r="E29" s="4">
        <f t="shared" ref="E29:K29" si="1">IFERROR(E25/$L$25,)</f>
        <v>0.34509371554575524</v>
      </c>
      <c r="F29" s="4">
        <f t="shared" si="1"/>
        <v>6.3947078280044103E-2</v>
      </c>
      <c r="G29" s="4">
        <f t="shared" si="1"/>
        <v>5.4024255788313123E-2</v>
      </c>
      <c r="H29" s="4">
        <f t="shared" si="1"/>
        <v>0.18302094818081588</v>
      </c>
      <c r="I29" s="4">
        <f t="shared" si="1"/>
        <v>8.2690187431091508E-2</v>
      </c>
      <c r="J29" s="4">
        <f t="shared" si="1"/>
        <v>0.10804851157662625</v>
      </c>
      <c r="K29" s="4">
        <f t="shared" si="1"/>
        <v>0.1631753031973539</v>
      </c>
      <c r="L29" s="4">
        <f>IFERROR(L25/$L$25,)</f>
        <v>1</v>
      </c>
    </row>
    <row r="30" spans="1:12" ht="19.5" customHeight="1" x14ac:dyDescent="0.45">
      <c r="C30" s="96" t="s">
        <v>20</v>
      </c>
      <c r="D30" s="97"/>
      <c r="E30" s="4">
        <f t="shared" ref="E30:L30" si="2">IFERROR(E26/$L$26,)</f>
        <v>0.42632850241545894</v>
      </c>
      <c r="F30" s="4">
        <f t="shared" si="2"/>
        <v>4.2270531400966184E-2</v>
      </c>
      <c r="G30" s="4">
        <f t="shared" si="2"/>
        <v>7.2463768115942032E-2</v>
      </c>
      <c r="H30" s="4">
        <f t="shared" si="2"/>
        <v>0.17995169082125603</v>
      </c>
      <c r="I30" s="4">
        <f t="shared" si="2"/>
        <v>9.7826086956521743E-2</v>
      </c>
      <c r="J30" s="4">
        <f>IFERROR(J26/$L$26,)</f>
        <v>0.11594202898550725</v>
      </c>
      <c r="K30" s="4">
        <f t="shared" si="2"/>
        <v>6.5217391304347824E-2</v>
      </c>
      <c r="L30" s="4">
        <f t="shared" si="2"/>
        <v>1</v>
      </c>
    </row>
    <row r="31" spans="1:12" ht="19.5" customHeight="1" x14ac:dyDescent="0.45">
      <c r="C31" s="85" t="s">
        <v>21</v>
      </c>
      <c r="D31" s="85"/>
      <c r="E31" s="4">
        <f t="shared" ref="E31:L31" si="3">E30-E29</f>
        <v>8.1234786869703701E-2</v>
      </c>
      <c r="F31" s="4">
        <f t="shared" si="3"/>
        <v>-2.1676546879077919E-2</v>
      </c>
      <c r="G31" s="4">
        <f t="shared" si="3"/>
        <v>1.8439512327628908E-2</v>
      </c>
      <c r="H31" s="4">
        <f t="shared" si="3"/>
        <v>-3.069257359559846E-3</v>
      </c>
      <c r="I31" s="4">
        <f t="shared" si="3"/>
        <v>1.5135899525430235E-2</v>
      </c>
      <c r="J31" s="4">
        <f t="shared" si="3"/>
        <v>7.8935174088810012E-3</v>
      </c>
      <c r="K31" s="4">
        <f t="shared" si="3"/>
        <v>-9.795791189300608E-2</v>
      </c>
      <c r="L31" s="4">
        <f t="shared" si="3"/>
        <v>0</v>
      </c>
    </row>
  </sheetData>
  <mergeCells count="18">
    <mergeCell ref="B1:J1"/>
    <mergeCell ref="C10:H10"/>
    <mergeCell ref="C11:H11"/>
    <mergeCell ref="A22:D22"/>
    <mergeCell ref="C24:D24"/>
    <mergeCell ref="C31:D31"/>
    <mergeCell ref="C12:H12"/>
    <mergeCell ref="C4:H4"/>
    <mergeCell ref="C9:H9"/>
    <mergeCell ref="C5:H5"/>
    <mergeCell ref="C6:H6"/>
    <mergeCell ref="C7:H7"/>
    <mergeCell ref="C8:H8"/>
    <mergeCell ref="C25:D25"/>
    <mergeCell ref="C26:D26"/>
    <mergeCell ref="C28:D28"/>
    <mergeCell ref="C29:D29"/>
    <mergeCell ref="C30:D30"/>
  </mergeCells>
  <phoneticPr fontId="2"/>
  <pageMargins left="0.70866141732283472" right="0.70866141732283472" top="0.74803149606299213" bottom="0.74803149606299213" header="0.31496062992125984" footer="0.31496062992125984"/>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E525-2530-4502-BB74-DA93689561C6}">
  <sheetPr>
    <pageSetUpPr fitToPage="1"/>
  </sheetPr>
  <dimension ref="A1:L31"/>
  <sheetViews>
    <sheetView view="pageBreakPreview" zoomScale="60" zoomScaleNormal="100" workbookViewId="0">
      <pane ySplit="1" topLeftCell="A2" activePane="bottomLeft" state="frozen"/>
      <selection activeCell="N8" sqref="N8"/>
      <selection pane="bottomLeft" activeCell="N8" sqref="N8"/>
    </sheetView>
  </sheetViews>
  <sheetFormatPr defaultColWidth="9" defaultRowHeight="18" x14ac:dyDescent="0.45"/>
  <cols>
    <col min="1" max="1" width="9" style="1"/>
    <col min="2" max="2" width="4.69921875" style="1" customWidth="1"/>
    <col min="3" max="16384" width="9" style="1"/>
  </cols>
  <sheetData>
    <row r="1" spans="1:10" s="36" customFormat="1" ht="30.75" customHeight="1" x14ac:dyDescent="0.45">
      <c r="A1" s="58" t="s">
        <v>0</v>
      </c>
      <c r="B1" s="89" t="s">
        <v>101</v>
      </c>
      <c r="C1" s="67"/>
      <c r="D1" s="67"/>
      <c r="E1" s="67"/>
      <c r="F1" s="67"/>
      <c r="G1" s="67"/>
      <c r="H1" s="67"/>
      <c r="I1" s="67"/>
      <c r="J1" s="67"/>
    </row>
    <row r="4" spans="1:10" ht="19.5" customHeight="1" x14ac:dyDescent="0.45">
      <c r="C4" s="90" t="s">
        <v>1</v>
      </c>
      <c r="D4" s="91"/>
      <c r="E4" s="91"/>
      <c r="F4" s="91"/>
      <c r="G4" s="91"/>
      <c r="H4" s="92"/>
      <c r="I4" s="2" t="s">
        <v>2</v>
      </c>
      <c r="J4" s="2" t="s">
        <v>3</v>
      </c>
    </row>
    <row r="5" spans="1:10" ht="19.5" customHeight="1" x14ac:dyDescent="0.45">
      <c r="C5" s="86" t="s">
        <v>43</v>
      </c>
      <c r="D5" s="86"/>
      <c r="E5" s="86"/>
      <c r="F5" s="86"/>
      <c r="G5" s="86"/>
      <c r="H5" s="86"/>
      <c r="I5" s="3">
        <v>230</v>
      </c>
      <c r="J5" s="4">
        <f t="shared" ref="J5:J11" si="0">IFERROR(I5/$I$12,)</f>
        <v>0.27777777777777779</v>
      </c>
    </row>
    <row r="6" spans="1:10" ht="19.5" customHeight="1" x14ac:dyDescent="0.45">
      <c r="C6" s="86" t="s">
        <v>97</v>
      </c>
      <c r="D6" s="86"/>
      <c r="E6" s="86"/>
      <c r="F6" s="86"/>
      <c r="G6" s="86"/>
      <c r="H6" s="86"/>
      <c r="I6" s="3">
        <v>44</v>
      </c>
      <c r="J6" s="4">
        <f t="shared" si="0"/>
        <v>5.3140096618357488E-2</v>
      </c>
    </row>
    <row r="7" spans="1:10" ht="19.5" customHeight="1" x14ac:dyDescent="0.45">
      <c r="C7" s="86" t="s">
        <v>98</v>
      </c>
      <c r="D7" s="86"/>
      <c r="E7" s="86"/>
      <c r="F7" s="86"/>
      <c r="G7" s="86"/>
      <c r="H7" s="86"/>
      <c r="I7" s="3">
        <v>80</v>
      </c>
      <c r="J7" s="4">
        <f t="shared" si="0"/>
        <v>9.6618357487922704E-2</v>
      </c>
    </row>
    <row r="8" spans="1:10" ht="19.5" customHeight="1" x14ac:dyDescent="0.45">
      <c r="C8" s="86" t="s">
        <v>44</v>
      </c>
      <c r="D8" s="86"/>
      <c r="E8" s="86"/>
      <c r="F8" s="86"/>
      <c r="G8" s="86"/>
      <c r="H8" s="86"/>
      <c r="I8" s="3">
        <v>257</v>
      </c>
      <c r="J8" s="4">
        <f t="shared" si="0"/>
        <v>0.31038647342995168</v>
      </c>
    </row>
    <row r="9" spans="1:10" ht="19.5" customHeight="1" x14ac:dyDescent="0.45">
      <c r="C9" s="86" t="s">
        <v>45</v>
      </c>
      <c r="D9" s="86"/>
      <c r="E9" s="86"/>
      <c r="F9" s="86"/>
      <c r="G9" s="86"/>
      <c r="H9" s="86"/>
      <c r="I9" s="3">
        <v>100</v>
      </c>
      <c r="J9" s="4">
        <f t="shared" si="0"/>
        <v>0.12077294685990338</v>
      </c>
    </row>
    <row r="10" spans="1:10" ht="19.5" customHeight="1" x14ac:dyDescent="0.45">
      <c r="C10" s="86" t="s">
        <v>46</v>
      </c>
      <c r="D10" s="86"/>
      <c r="E10" s="86"/>
      <c r="F10" s="86"/>
      <c r="G10" s="86"/>
      <c r="H10" s="86"/>
      <c r="I10" s="3">
        <v>97</v>
      </c>
      <c r="J10" s="4">
        <f t="shared" si="0"/>
        <v>0.11714975845410629</v>
      </c>
    </row>
    <row r="11" spans="1:10" ht="19.5" customHeight="1" x14ac:dyDescent="0.45">
      <c r="C11" s="86" t="s">
        <v>8</v>
      </c>
      <c r="D11" s="86"/>
      <c r="E11" s="86"/>
      <c r="F11" s="86"/>
      <c r="G11" s="86"/>
      <c r="H11" s="86"/>
      <c r="I11" s="3">
        <v>20</v>
      </c>
      <c r="J11" s="4">
        <f t="shared" si="0"/>
        <v>2.4154589371980676E-2</v>
      </c>
    </row>
    <row r="12" spans="1:10" ht="19.5" customHeight="1" x14ac:dyDescent="0.45">
      <c r="C12" s="93" t="s">
        <v>9</v>
      </c>
      <c r="D12" s="94"/>
      <c r="E12" s="94"/>
      <c r="F12" s="94"/>
      <c r="G12" s="94"/>
      <c r="H12" s="95"/>
      <c r="I12" s="3">
        <f>SUM(I5:I11)</f>
        <v>828</v>
      </c>
      <c r="J12" s="4">
        <v>1</v>
      </c>
    </row>
    <row r="15" spans="1:10" x14ac:dyDescent="0.45">
      <c r="A15" s="1" t="s">
        <v>10</v>
      </c>
    </row>
    <row r="16" spans="1:10" ht="19.5" customHeight="1" x14ac:dyDescent="0.45">
      <c r="C16" s="1" t="s">
        <v>11</v>
      </c>
      <c r="D16" s="1" t="s">
        <v>69</v>
      </c>
      <c r="J16" s="5">
        <v>0.31</v>
      </c>
    </row>
    <row r="17" spans="1:12" ht="19.5" customHeight="1" x14ac:dyDescent="0.45">
      <c r="C17" s="1" t="s">
        <v>13</v>
      </c>
      <c r="D17" s="28">
        <v>0</v>
      </c>
      <c r="J17" s="5">
        <v>0.27800000000000002</v>
      </c>
    </row>
    <row r="18" spans="1:12" ht="19.5" customHeight="1" x14ac:dyDescent="0.45">
      <c r="C18" s="1" t="s">
        <v>15</v>
      </c>
      <c r="D18" s="29" t="s">
        <v>70</v>
      </c>
      <c r="J18" s="5">
        <v>0.121</v>
      </c>
    </row>
    <row r="19" spans="1:12" ht="19.5" customHeight="1" x14ac:dyDescent="0.45">
      <c r="C19" s="29"/>
      <c r="I19" s="5"/>
    </row>
    <row r="20" spans="1:12" ht="19.5" customHeight="1" x14ac:dyDescent="0.45">
      <c r="C20" s="29"/>
      <c r="I20" s="5"/>
    </row>
    <row r="22" spans="1:12" ht="19.5" customHeight="1" x14ac:dyDescent="0.45">
      <c r="A22" s="87" t="s">
        <v>17</v>
      </c>
      <c r="B22" s="87"/>
      <c r="C22" s="87"/>
      <c r="D22" s="87"/>
    </row>
    <row r="24" spans="1:12" s="7" customFormat="1" ht="149.25" customHeight="1" x14ac:dyDescent="0.35">
      <c r="C24" s="88"/>
      <c r="D24" s="88"/>
      <c r="E24" s="27" t="s">
        <v>43</v>
      </c>
      <c r="F24" s="27" t="s">
        <v>97</v>
      </c>
      <c r="G24" s="27" t="s">
        <v>98</v>
      </c>
      <c r="H24" s="27" t="s">
        <v>44</v>
      </c>
      <c r="I24" s="27" t="s">
        <v>45</v>
      </c>
      <c r="J24" s="27" t="s">
        <v>46</v>
      </c>
      <c r="K24" s="27" t="s">
        <v>8</v>
      </c>
      <c r="L24" s="27" t="s">
        <v>18</v>
      </c>
    </row>
    <row r="25" spans="1:12" ht="19.5" customHeight="1" x14ac:dyDescent="0.45">
      <c r="C25" s="96" t="s">
        <v>19</v>
      </c>
      <c r="D25" s="97"/>
      <c r="E25" s="3">
        <v>216</v>
      </c>
      <c r="F25" s="3">
        <v>63</v>
      </c>
      <c r="G25" s="3">
        <v>80</v>
      </c>
      <c r="H25" s="3">
        <v>283</v>
      </c>
      <c r="I25" s="3">
        <v>116</v>
      </c>
      <c r="J25" s="3">
        <v>118</v>
      </c>
      <c r="K25" s="3">
        <v>31</v>
      </c>
      <c r="L25" s="3">
        <f>SUM(E25:K25)</f>
        <v>907</v>
      </c>
    </row>
    <row r="26" spans="1:12" ht="19.5" customHeight="1" x14ac:dyDescent="0.45">
      <c r="C26" s="96" t="s">
        <v>20</v>
      </c>
      <c r="D26" s="97"/>
      <c r="E26" s="3">
        <v>230</v>
      </c>
      <c r="F26" s="3">
        <v>44</v>
      </c>
      <c r="G26" s="3">
        <v>80</v>
      </c>
      <c r="H26" s="3">
        <v>257</v>
      </c>
      <c r="I26" s="3">
        <v>100</v>
      </c>
      <c r="J26" s="3">
        <v>97</v>
      </c>
      <c r="K26" s="3">
        <v>20</v>
      </c>
      <c r="L26" s="3">
        <f>SUM(E26:K26)</f>
        <v>828</v>
      </c>
    </row>
    <row r="28" spans="1:12" s="7" customFormat="1" ht="149.25" customHeight="1" x14ac:dyDescent="0.35">
      <c r="C28" s="88"/>
      <c r="D28" s="88"/>
      <c r="E28" s="27" t="s">
        <v>43</v>
      </c>
      <c r="F28" s="27" t="s">
        <v>97</v>
      </c>
      <c r="G28" s="27" t="s">
        <v>98</v>
      </c>
      <c r="H28" s="27" t="s">
        <v>44</v>
      </c>
      <c r="I28" s="27" t="s">
        <v>45</v>
      </c>
      <c r="J28" s="27" t="s">
        <v>46</v>
      </c>
      <c r="K28" s="27" t="s">
        <v>8</v>
      </c>
      <c r="L28" s="27" t="s">
        <v>18</v>
      </c>
    </row>
    <row r="29" spans="1:12" ht="19.5" customHeight="1" x14ac:dyDescent="0.45">
      <c r="C29" s="96" t="s">
        <v>19</v>
      </c>
      <c r="D29" s="97"/>
      <c r="E29" s="4">
        <f t="shared" ref="E29:K29" si="1">IFERROR(E25/$L$25,)</f>
        <v>0.23814773980154355</v>
      </c>
      <c r="F29" s="4">
        <f t="shared" si="1"/>
        <v>6.9459757442116868E-2</v>
      </c>
      <c r="G29" s="4">
        <v>8.7999999999999995E-2</v>
      </c>
      <c r="H29" s="4">
        <f t="shared" si="1"/>
        <v>0.31201764057331866</v>
      </c>
      <c r="I29" s="4">
        <f t="shared" si="1"/>
        <v>0.12789415656008821</v>
      </c>
      <c r="J29" s="4">
        <f t="shared" si="1"/>
        <v>0.13009922822491732</v>
      </c>
      <c r="K29" s="4">
        <f t="shared" si="1"/>
        <v>3.4178610804851156E-2</v>
      </c>
      <c r="L29" s="4">
        <f>IFERROR(L25/$L$25,)</f>
        <v>1</v>
      </c>
    </row>
    <row r="30" spans="1:12" ht="19.5" customHeight="1" x14ac:dyDescent="0.45">
      <c r="C30" s="96" t="s">
        <v>20</v>
      </c>
      <c r="D30" s="97"/>
      <c r="E30" s="4">
        <f t="shared" ref="E30:L30" si="2">IFERROR(E26/$L$26,)</f>
        <v>0.27777777777777779</v>
      </c>
      <c r="F30" s="4">
        <f t="shared" si="2"/>
        <v>5.3140096618357488E-2</v>
      </c>
      <c r="G30" s="4">
        <v>9.7000000000000003E-2</v>
      </c>
      <c r="H30" s="4">
        <f t="shared" si="2"/>
        <v>0.31038647342995168</v>
      </c>
      <c r="I30" s="4">
        <f t="shared" si="2"/>
        <v>0.12077294685990338</v>
      </c>
      <c r="J30" s="4">
        <f t="shared" si="2"/>
        <v>0.11714975845410629</v>
      </c>
      <c r="K30" s="4">
        <f t="shared" si="2"/>
        <v>2.4154589371980676E-2</v>
      </c>
      <c r="L30" s="4">
        <f t="shared" si="2"/>
        <v>1</v>
      </c>
    </row>
    <row r="31" spans="1:12" ht="19.5" customHeight="1" x14ac:dyDescent="0.45">
      <c r="C31" s="85" t="s">
        <v>21</v>
      </c>
      <c r="D31" s="85"/>
      <c r="E31" s="4">
        <f t="shared" ref="E31:L31" si="3">E30-E29</f>
        <v>3.9630037976234239E-2</v>
      </c>
      <c r="F31" s="4">
        <f t="shared" si="3"/>
        <v>-1.631966082375938E-2</v>
      </c>
      <c r="G31" s="4">
        <f t="shared" si="3"/>
        <v>9.000000000000008E-3</v>
      </c>
      <c r="H31" s="4">
        <f t="shared" si="3"/>
        <v>-1.6311671433669739E-3</v>
      </c>
      <c r="I31" s="4">
        <f t="shared" si="3"/>
        <v>-7.1212097001848301E-3</v>
      </c>
      <c r="J31" s="4">
        <f t="shared" si="3"/>
        <v>-1.2949469770811031E-2</v>
      </c>
      <c r="K31" s="4">
        <f t="shared" si="3"/>
        <v>-1.002402143287048E-2</v>
      </c>
      <c r="L31" s="4">
        <f t="shared" si="3"/>
        <v>0</v>
      </c>
    </row>
  </sheetData>
  <mergeCells count="18">
    <mergeCell ref="B1:J1"/>
    <mergeCell ref="C10:H10"/>
    <mergeCell ref="C11:H11"/>
    <mergeCell ref="A22:D22"/>
    <mergeCell ref="C24:D24"/>
    <mergeCell ref="C31:D31"/>
    <mergeCell ref="C12:H12"/>
    <mergeCell ref="C4:H4"/>
    <mergeCell ref="C9:H9"/>
    <mergeCell ref="C5:H5"/>
    <mergeCell ref="C6:H6"/>
    <mergeCell ref="C7:H7"/>
    <mergeCell ref="C8:H8"/>
    <mergeCell ref="C25:D25"/>
    <mergeCell ref="C26:D26"/>
    <mergeCell ref="C28:D28"/>
    <mergeCell ref="C29:D29"/>
    <mergeCell ref="C30:D30"/>
  </mergeCells>
  <phoneticPr fontId="2"/>
  <pageMargins left="0.70866141732283472" right="0.70866141732283472" top="0.74803149606299213" bottom="0.74803149606299213" header="0.31496062992125984" footer="0.31496062992125984"/>
  <pageSetup paperSize="9"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8BAC4-F976-4751-B6A4-53DDE53A51A3}">
  <sheetPr>
    <pageSetUpPr fitToPage="1"/>
  </sheetPr>
  <dimension ref="A1:M12"/>
  <sheetViews>
    <sheetView view="pageBreakPreview" zoomScale="60" zoomScaleNormal="100" workbookViewId="0">
      <pane ySplit="1" topLeftCell="A2" activePane="bottomLeft" state="frozen"/>
      <selection activeCell="N8" sqref="N8"/>
      <selection pane="bottomLeft" activeCell="M2" sqref="M2"/>
    </sheetView>
  </sheetViews>
  <sheetFormatPr defaultColWidth="9" defaultRowHeight="18" x14ac:dyDescent="0.45"/>
  <cols>
    <col min="1" max="1" width="9" style="1"/>
    <col min="2" max="2" width="4.8984375" style="1" customWidth="1"/>
    <col min="3" max="16384" width="9" style="1"/>
  </cols>
  <sheetData>
    <row r="1" spans="1:13" s="36" customFormat="1" ht="64.5" customHeight="1" x14ac:dyDescent="0.45">
      <c r="A1" s="55" t="s">
        <v>61</v>
      </c>
      <c r="B1" s="98" t="s">
        <v>360</v>
      </c>
      <c r="C1" s="98"/>
      <c r="D1" s="98"/>
      <c r="E1" s="98"/>
      <c r="F1" s="98"/>
      <c r="G1" s="98"/>
      <c r="H1" s="98"/>
      <c r="I1" s="98"/>
      <c r="J1" s="98"/>
      <c r="K1" s="98"/>
      <c r="L1" s="98"/>
      <c r="M1" s="59" t="s">
        <v>383</v>
      </c>
    </row>
    <row r="4" spans="1:13" ht="19.5" customHeight="1" x14ac:dyDescent="0.45">
      <c r="C4" s="90" t="s">
        <v>1</v>
      </c>
      <c r="D4" s="91"/>
      <c r="E4" s="91"/>
      <c r="F4" s="91"/>
      <c r="G4" s="91"/>
      <c r="H4" s="92"/>
      <c r="I4" s="2" t="s">
        <v>2</v>
      </c>
      <c r="J4" s="2" t="s">
        <v>3</v>
      </c>
    </row>
    <row r="5" spans="1:13" ht="19.5" customHeight="1" x14ac:dyDescent="0.45">
      <c r="C5" s="86" t="s">
        <v>94</v>
      </c>
      <c r="D5" s="86"/>
      <c r="E5" s="86"/>
      <c r="F5" s="86"/>
      <c r="G5" s="86"/>
      <c r="H5" s="86"/>
      <c r="I5" s="3">
        <v>630</v>
      </c>
      <c r="J5" s="4">
        <f>IFERROR(I5/$I$8,)</f>
        <v>0.76086956521739135</v>
      </c>
    </row>
    <row r="6" spans="1:13" ht="19.5" customHeight="1" x14ac:dyDescent="0.45">
      <c r="C6" s="86" t="s">
        <v>95</v>
      </c>
      <c r="D6" s="86"/>
      <c r="E6" s="86"/>
      <c r="F6" s="86"/>
      <c r="G6" s="86"/>
      <c r="H6" s="86"/>
      <c r="I6" s="3">
        <v>191</v>
      </c>
      <c r="J6" s="4">
        <f>IFERROR(I6/$I$8,)</f>
        <v>0.23067632850241546</v>
      </c>
    </row>
    <row r="7" spans="1:13" ht="19.5" customHeight="1" x14ac:dyDescent="0.45">
      <c r="C7" s="86" t="s">
        <v>8</v>
      </c>
      <c r="D7" s="86"/>
      <c r="E7" s="86"/>
      <c r="F7" s="86"/>
      <c r="G7" s="86"/>
      <c r="H7" s="86"/>
      <c r="I7" s="3">
        <v>7</v>
      </c>
      <c r="J7" s="4">
        <f>IFERROR(I7/$I$8,)</f>
        <v>8.4541062801932361E-3</v>
      </c>
    </row>
    <row r="8" spans="1:13" ht="19.5" customHeight="1" x14ac:dyDescent="0.45">
      <c r="C8" s="93" t="s">
        <v>9</v>
      </c>
      <c r="D8" s="94"/>
      <c r="E8" s="94"/>
      <c r="F8" s="94"/>
      <c r="G8" s="94"/>
      <c r="H8" s="95"/>
      <c r="I8" s="3">
        <f>SUM(I5:I7)</f>
        <v>828</v>
      </c>
      <c r="J8" s="4">
        <v>1</v>
      </c>
    </row>
    <row r="10" spans="1:13" ht="19.5" customHeight="1" x14ac:dyDescent="0.45">
      <c r="A10" s="1" t="s">
        <v>10</v>
      </c>
    </row>
    <row r="11" spans="1:13" ht="19.5" customHeight="1" x14ac:dyDescent="0.45">
      <c r="C11" s="1" t="s">
        <v>11</v>
      </c>
      <c r="D11" s="1" t="s">
        <v>102</v>
      </c>
      <c r="J11" s="5">
        <v>0.76100000000000001</v>
      </c>
    </row>
    <row r="12" spans="1:13" ht="19.5" customHeight="1" x14ac:dyDescent="0.45">
      <c r="C12" s="1" t="s">
        <v>13</v>
      </c>
      <c r="D12" s="1" t="s">
        <v>103</v>
      </c>
      <c r="J12" s="5">
        <v>0.23100000000000001</v>
      </c>
    </row>
  </sheetData>
  <mergeCells count="6">
    <mergeCell ref="C8:H8"/>
    <mergeCell ref="B1:L1"/>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77CA0-2E2B-4134-99DF-32F9C0ECB087}">
  <sheetPr>
    <pageSetUpPr fitToPage="1"/>
  </sheetPr>
  <dimension ref="A1:Z36"/>
  <sheetViews>
    <sheetView view="pageBreakPreview" zoomScale="60" zoomScaleNormal="100" workbookViewId="0">
      <pane ySplit="1" topLeftCell="A24" activePane="bottomLeft" state="frozen"/>
      <selection sqref="A1:XFD1"/>
      <selection pane="bottomLeft" activeCell="E35" sqref="E35:Q36"/>
    </sheetView>
  </sheetViews>
  <sheetFormatPr defaultColWidth="9" defaultRowHeight="18" x14ac:dyDescent="0.45"/>
  <cols>
    <col min="1" max="1" width="9" style="1"/>
    <col min="2" max="2" width="4.5" style="1" customWidth="1"/>
    <col min="3" max="16384" width="9" style="1"/>
  </cols>
  <sheetData>
    <row r="1" spans="1:26" s="36" customFormat="1" ht="64.5" customHeight="1" x14ac:dyDescent="0.45">
      <c r="A1" s="58" t="s">
        <v>0</v>
      </c>
      <c r="B1" s="89" t="s">
        <v>361</v>
      </c>
      <c r="C1" s="89"/>
      <c r="D1" s="89"/>
      <c r="E1" s="89"/>
      <c r="F1" s="89"/>
      <c r="G1" s="89"/>
      <c r="H1" s="89"/>
      <c r="I1" s="89"/>
      <c r="J1" s="89"/>
      <c r="K1" s="89"/>
      <c r="L1" s="89"/>
      <c r="M1" s="89"/>
      <c r="N1" s="89"/>
      <c r="O1" s="89"/>
      <c r="P1" s="89"/>
      <c r="Q1" s="89"/>
    </row>
    <row r="3" spans="1:26" ht="19.5" customHeight="1" x14ac:dyDescent="0.45"/>
    <row r="4" spans="1:26" ht="19.5" customHeight="1" x14ac:dyDescent="0.45">
      <c r="C4" s="90" t="s">
        <v>1</v>
      </c>
      <c r="D4" s="91"/>
      <c r="E4" s="91"/>
      <c r="F4" s="91"/>
      <c r="G4" s="91"/>
      <c r="H4" s="92"/>
      <c r="I4" s="2" t="s">
        <v>2</v>
      </c>
      <c r="J4" s="2" t="s">
        <v>3</v>
      </c>
      <c r="M4" s="25"/>
      <c r="N4" s="13"/>
      <c r="O4" s="13"/>
      <c r="P4" s="13"/>
      <c r="Q4" s="13"/>
      <c r="R4" s="13"/>
      <c r="S4" s="13"/>
      <c r="T4" s="13"/>
      <c r="U4" s="13"/>
      <c r="V4" s="13"/>
      <c r="W4" s="13"/>
      <c r="X4" s="13"/>
      <c r="Y4" s="13"/>
      <c r="Z4" s="25"/>
    </row>
    <row r="5" spans="1:26" ht="19.5" customHeight="1" x14ac:dyDescent="0.45">
      <c r="C5" s="86" t="s">
        <v>104</v>
      </c>
      <c r="D5" s="86"/>
      <c r="E5" s="86"/>
      <c r="F5" s="86"/>
      <c r="G5" s="86"/>
      <c r="H5" s="86"/>
      <c r="I5" s="3">
        <v>81</v>
      </c>
      <c r="J5" s="4">
        <v>9.7826086956521743E-2</v>
      </c>
      <c r="M5" s="25"/>
    </row>
    <row r="6" spans="1:26" ht="19.5" customHeight="1" x14ac:dyDescent="0.45">
      <c r="C6" s="86" t="s">
        <v>105</v>
      </c>
      <c r="D6" s="86"/>
      <c r="E6" s="86"/>
      <c r="F6" s="86"/>
      <c r="G6" s="86"/>
      <c r="H6" s="86"/>
      <c r="I6" s="3">
        <v>38</v>
      </c>
      <c r="J6" s="4">
        <v>4.5893719806763288E-2</v>
      </c>
      <c r="M6" s="25"/>
    </row>
    <row r="7" spans="1:26" ht="19.5" customHeight="1" x14ac:dyDescent="0.45">
      <c r="C7" s="86" t="s">
        <v>106</v>
      </c>
      <c r="D7" s="86"/>
      <c r="E7" s="86"/>
      <c r="F7" s="86"/>
      <c r="G7" s="86"/>
      <c r="H7" s="86"/>
      <c r="I7" s="3">
        <v>230</v>
      </c>
      <c r="J7" s="4">
        <v>0.27777777777777779</v>
      </c>
      <c r="M7" s="25"/>
    </row>
    <row r="8" spans="1:26" ht="19.5" customHeight="1" x14ac:dyDescent="0.45">
      <c r="C8" s="86" t="s">
        <v>107</v>
      </c>
      <c r="D8" s="86"/>
      <c r="E8" s="86"/>
      <c r="F8" s="86"/>
      <c r="G8" s="86"/>
      <c r="H8" s="86"/>
      <c r="I8" s="3">
        <v>281</v>
      </c>
      <c r="J8" s="4">
        <v>0.33937198067632851</v>
      </c>
      <c r="M8" s="25"/>
    </row>
    <row r="9" spans="1:26" ht="19.5" customHeight="1" x14ac:dyDescent="0.45">
      <c r="C9" s="86" t="s">
        <v>108</v>
      </c>
      <c r="D9" s="86"/>
      <c r="E9" s="86"/>
      <c r="F9" s="86"/>
      <c r="G9" s="86"/>
      <c r="H9" s="86"/>
      <c r="I9" s="3">
        <v>156</v>
      </c>
      <c r="J9" s="4">
        <v>0.18840579710144928</v>
      </c>
      <c r="M9" s="25"/>
    </row>
    <row r="10" spans="1:26" ht="19.5" customHeight="1" x14ac:dyDescent="0.45">
      <c r="C10" s="86" t="s">
        <v>109</v>
      </c>
      <c r="D10" s="86"/>
      <c r="E10" s="86"/>
      <c r="F10" s="86"/>
      <c r="G10" s="86"/>
      <c r="H10" s="86"/>
      <c r="I10" s="3">
        <v>162</v>
      </c>
      <c r="J10" s="4">
        <v>0.19565217391304349</v>
      </c>
      <c r="M10" s="25"/>
    </row>
    <row r="11" spans="1:26" ht="19.5" customHeight="1" x14ac:dyDescent="0.45">
      <c r="C11" s="86" t="s">
        <v>110</v>
      </c>
      <c r="D11" s="86"/>
      <c r="E11" s="86"/>
      <c r="F11" s="86"/>
      <c r="G11" s="86"/>
      <c r="H11" s="86"/>
      <c r="I11" s="3">
        <v>387</v>
      </c>
      <c r="J11" s="4">
        <v>0.46739130434782611</v>
      </c>
      <c r="M11" s="25"/>
    </row>
    <row r="12" spans="1:26" ht="19.5" customHeight="1" x14ac:dyDescent="0.45">
      <c r="C12" s="86" t="s">
        <v>111</v>
      </c>
      <c r="D12" s="86"/>
      <c r="E12" s="86"/>
      <c r="F12" s="86"/>
      <c r="G12" s="86"/>
      <c r="H12" s="86"/>
      <c r="I12" s="3">
        <v>347</v>
      </c>
      <c r="J12" s="4">
        <v>0.41908212560386471</v>
      </c>
      <c r="M12" s="25"/>
    </row>
    <row r="13" spans="1:26" ht="19.5" customHeight="1" x14ac:dyDescent="0.45">
      <c r="C13" s="86" t="s">
        <v>112</v>
      </c>
      <c r="D13" s="86"/>
      <c r="E13" s="86"/>
      <c r="F13" s="86"/>
      <c r="G13" s="86"/>
      <c r="H13" s="86"/>
      <c r="I13" s="3">
        <v>66</v>
      </c>
      <c r="J13" s="4">
        <v>7.9710144927536225E-2</v>
      </c>
      <c r="M13" s="25"/>
    </row>
    <row r="14" spans="1:26" ht="19.5" customHeight="1" x14ac:dyDescent="0.45">
      <c r="C14" s="86" t="s">
        <v>113</v>
      </c>
      <c r="D14" s="86"/>
      <c r="E14" s="86"/>
      <c r="F14" s="86"/>
      <c r="G14" s="86"/>
      <c r="H14" s="86"/>
      <c r="I14" s="3">
        <v>56</v>
      </c>
      <c r="J14" s="4">
        <v>6.7632850241545889E-2</v>
      </c>
      <c r="M14" s="25"/>
    </row>
    <row r="15" spans="1:26" ht="19.5" customHeight="1" x14ac:dyDescent="0.45">
      <c r="C15" s="86" t="s">
        <v>7</v>
      </c>
      <c r="D15" s="86"/>
      <c r="E15" s="86"/>
      <c r="F15" s="86"/>
      <c r="G15" s="86"/>
      <c r="H15" s="86"/>
      <c r="I15" s="3">
        <v>27</v>
      </c>
      <c r="J15" s="4">
        <v>3.2608695652173912E-2</v>
      </c>
      <c r="M15" s="25"/>
    </row>
    <row r="16" spans="1:26" ht="19.5" customHeight="1" x14ac:dyDescent="0.45">
      <c r="C16" s="86" t="s">
        <v>8</v>
      </c>
      <c r="D16" s="86"/>
      <c r="E16" s="86"/>
      <c r="F16" s="86"/>
      <c r="G16" s="86"/>
      <c r="H16" s="86"/>
      <c r="I16" s="3">
        <v>201</v>
      </c>
      <c r="J16" s="4">
        <v>0.24275362318840579</v>
      </c>
      <c r="M16" s="25"/>
    </row>
    <row r="17" spans="1:17" ht="19.5" customHeight="1" x14ac:dyDescent="0.45">
      <c r="C17" s="93" t="s">
        <v>9</v>
      </c>
      <c r="D17" s="94"/>
      <c r="E17" s="94"/>
      <c r="F17" s="94"/>
      <c r="G17" s="94"/>
      <c r="H17" s="95"/>
      <c r="I17" s="3">
        <v>828</v>
      </c>
      <c r="J17" s="4">
        <v>1</v>
      </c>
    </row>
    <row r="20" spans="1:17" ht="19.5" customHeight="1" x14ac:dyDescent="0.45">
      <c r="A20" s="1" t="s">
        <v>10</v>
      </c>
    </row>
    <row r="21" spans="1:17" ht="19.5" customHeight="1" x14ac:dyDescent="0.45">
      <c r="C21" s="1" t="s">
        <v>11</v>
      </c>
      <c r="D21" s="1" t="s">
        <v>49</v>
      </c>
      <c r="J21" s="5">
        <v>0.46739130434782611</v>
      </c>
    </row>
    <row r="22" spans="1:17" ht="19.5" customHeight="1" x14ac:dyDescent="0.45">
      <c r="C22" s="1" t="s">
        <v>13</v>
      </c>
      <c r="D22" s="1" t="s">
        <v>50</v>
      </c>
      <c r="J22" s="5">
        <v>0.41908212560386471</v>
      </c>
    </row>
    <row r="23" spans="1:17" ht="19.5" customHeight="1" x14ac:dyDescent="0.45">
      <c r="C23" s="1" t="s">
        <v>15</v>
      </c>
      <c r="D23" s="1" t="s">
        <v>48</v>
      </c>
      <c r="J23" s="5">
        <v>0.33937198067632851</v>
      </c>
    </row>
    <row r="26" spans="1:17" ht="17.25" customHeight="1" x14ac:dyDescent="0.45">
      <c r="A26" s="87" t="s">
        <v>17</v>
      </c>
      <c r="B26" s="87"/>
      <c r="C26" s="87"/>
      <c r="D26" s="87"/>
    </row>
    <row r="28" spans="1:17" s="7" customFormat="1" ht="158.25" customHeight="1" x14ac:dyDescent="0.45">
      <c r="C28" s="99"/>
      <c r="D28" s="99"/>
      <c r="E28" s="27" t="s">
        <v>104</v>
      </c>
      <c r="F28" s="27" t="s">
        <v>105</v>
      </c>
      <c r="G28" s="27" t="s">
        <v>106</v>
      </c>
      <c r="H28" s="27" t="s">
        <v>107</v>
      </c>
      <c r="I28" s="27" t="s">
        <v>108</v>
      </c>
      <c r="J28" s="27" t="s">
        <v>109</v>
      </c>
      <c r="K28" s="27" t="s">
        <v>110</v>
      </c>
      <c r="L28" s="27" t="s">
        <v>111</v>
      </c>
      <c r="M28" s="27" t="s">
        <v>112</v>
      </c>
      <c r="N28" s="27" t="s">
        <v>113</v>
      </c>
      <c r="O28" s="27" t="s">
        <v>7</v>
      </c>
      <c r="P28" s="27" t="s">
        <v>8</v>
      </c>
      <c r="Q28" s="27" t="s">
        <v>343</v>
      </c>
    </row>
    <row r="29" spans="1:17" ht="19.5" customHeight="1" x14ac:dyDescent="0.45">
      <c r="C29" s="96" t="s">
        <v>19</v>
      </c>
      <c r="D29" s="97"/>
      <c r="E29" s="22">
        <v>77</v>
      </c>
      <c r="F29" s="22">
        <v>46</v>
      </c>
      <c r="G29" s="22">
        <v>234</v>
      </c>
      <c r="H29" s="22">
        <v>354</v>
      </c>
      <c r="I29" s="22">
        <v>174</v>
      </c>
      <c r="J29" s="22">
        <v>197</v>
      </c>
      <c r="K29" s="22">
        <v>501</v>
      </c>
      <c r="L29" s="22">
        <v>411</v>
      </c>
      <c r="M29" s="22">
        <v>65</v>
      </c>
      <c r="N29" s="22">
        <v>62</v>
      </c>
      <c r="O29" s="22">
        <v>19</v>
      </c>
      <c r="P29" s="22">
        <v>121</v>
      </c>
      <c r="Q29" s="33">
        <v>907</v>
      </c>
    </row>
    <row r="30" spans="1:17" ht="19.5" customHeight="1" x14ac:dyDescent="0.45">
      <c r="C30" s="96" t="s">
        <v>20</v>
      </c>
      <c r="D30" s="97"/>
      <c r="E30" s="3">
        <v>81</v>
      </c>
      <c r="F30" s="3">
        <v>38</v>
      </c>
      <c r="G30" s="3">
        <v>230</v>
      </c>
      <c r="H30" s="3">
        <v>281</v>
      </c>
      <c r="I30" s="3">
        <v>156</v>
      </c>
      <c r="J30" s="3">
        <v>162</v>
      </c>
      <c r="K30" s="3">
        <v>387</v>
      </c>
      <c r="L30" s="3">
        <v>347</v>
      </c>
      <c r="M30" s="3">
        <v>66</v>
      </c>
      <c r="N30" s="3">
        <v>56</v>
      </c>
      <c r="O30" s="3">
        <v>27</v>
      </c>
      <c r="P30" s="3">
        <v>201</v>
      </c>
      <c r="Q30" s="3">
        <v>828</v>
      </c>
    </row>
    <row r="31" spans="1:17" ht="19.5" customHeight="1" x14ac:dyDescent="0.45">
      <c r="C31" s="34"/>
      <c r="D31" s="34"/>
    </row>
    <row r="33" spans="3:17" s="9" customFormat="1" ht="158.25" customHeight="1" x14ac:dyDescent="0.45">
      <c r="C33" s="99"/>
      <c r="D33" s="99"/>
      <c r="E33" s="27" t="s">
        <v>104</v>
      </c>
      <c r="F33" s="27" t="s">
        <v>105</v>
      </c>
      <c r="G33" s="27" t="s">
        <v>106</v>
      </c>
      <c r="H33" s="27" t="s">
        <v>107</v>
      </c>
      <c r="I33" s="27" t="s">
        <v>108</v>
      </c>
      <c r="J33" s="27" t="s">
        <v>109</v>
      </c>
      <c r="K33" s="27" t="s">
        <v>110</v>
      </c>
      <c r="L33" s="27" t="s">
        <v>111</v>
      </c>
      <c r="M33" s="27" t="s">
        <v>112</v>
      </c>
      <c r="N33" s="27" t="s">
        <v>113</v>
      </c>
      <c r="O33" s="27" t="s">
        <v>7</v>
      </c>
      <c r="P33" s="27" t="s">
        <v>8</v>
      </c>
      <c r="Q33" s="27" t="s">
        <v>343</v>
      </c>
    </row>
    <row r="34" spans="3:17" ht="19.5" customHeight="1" x14ac:dyDescent="0.45">
      <c r="C34" s="96" t="s">
        <v>19</v>
      </c>
      <c r="D34" s="97"/>
      <c r="E34" s="4">
        <f t="shared" ref="E34:O34" si="0">IFERROR(E29/$Q$29,)</f>
        <v>8.4895259095920619E-2</v>
      </c>
      <c r="F34" s="4">
        <v>5.0999999999999997E-2</v>
      </c>
      <c r="G34" s="4">
        <f t="shared" si="0"/>
        <v>0.2579933847850055</v>
      </c>
      <c r="H34" s="4">
        <f t="shared" si="0"/>
        <v>0.39029768467475195</v>
      </c>
      <c r="I34" s="4">
        <f t="shared" si="0"/>
        <v>0.1918412348401323</v>
      </c>
      <c r="J34" s="4">
        <f t="shared" si="0"/>
        <v>0.21719955898566704</v>
      </c>
      <c r="K34" s="4">
        <f t="shared" si="0"/>
        <v>0.55237045203969126</v>
      </c>
      <c r="L34" s="4">
        <f t="shared" si="0"/>
        <v>0.4531422271223815</v>
      </c>
      <c r="M34" s="4">
        <f t="shared" si="0"/>
        <v>7.1664829106945979E-2</v>
      </c>
      <c r="N34" s="4">
        <f t="shared" si="0"/>
        <v>6.8357221609702312E-2</v>
      </c>
      <c r="O34" s="4">
        <f t="shared" si="0"/>
        <v>2.0948180815876516E-2</v>
      </c>
      <c r="P34" s="4">
        <v>0.13300000000000001</v>
      </c>
      <c r="Q34" s="4">
        <f>IFERROR(Q29/Q29,)</f>
        <v>1</v>
      </c>
    </row>
    <row r="35" spans="3:17" ht="19.5" customHeight="1" x14ac:dyDescent="0.45">
      <c r="C35" s="96" t="s">
        <v>20</v>
      </c>
      <c r="D35" s="97"/>
      <c r="E35" s="4">
        <v>9.7826086956521743E-2</v>
      </c>
      <c r="F35" s="4">
        <v>4.5893719806763288E-2</v>
      </c>
      <c r="G35" s="4">
        <v>0.27777777777777779</v>
      </c>
      <c r="H35" s="4">
        <v>0.33937198067632851</v>
      </c>
      <c r="I35" s="4">
        <v>0.18840579710144928</v>
      </c>
      <c r="J35" s="4">
        <v>0.19565217391304349</v>
      </c>
      <c r="K35" s="4">
        <v>0.46739130434782611</v>
      </c>
      <c r="L35" s="4">
        <v>0.41908212560386471</v>
      </c>
      <c r="M35" s="4">
        <v>7.9710144927536225E-2</v>
      </c>
      <c r="N35" s="4">
        <v>6.7632850241545889E-2</v>
      </c>
      <c r="O35" s="4">
        <v>3.2608695652173912E-2</v>
      </c>
      <c r="P35" s="4">
        <v>0.24275362318840579</v>
      </c>
      <c r="Q35" s="4">
        <v>1</v>
      </c>
    </row>
    <row r="36" spans="3:17" ht="19.5" customHeight="1" x14ac:dyDescent="0.45">
      <c r="C36" s="85" t="s">
        <v>21</v>
      </c>
      <c r="D36" s="85"/>
      <c r="E36" s="4">
        <v>1.2930827860601124E-2</v>
      </c>
      <c r="F36" s="4">
        <v>-4.8229284843061687E-3</v>
      </c>
      <c r="G36" s="4">
        <v>1.9784392992772293E-2</v>
      </c>
      <c r="H36" s="4">
        <v>-5.0925703998423444E-2</v>
      </c>
      <c r="I36" s="4">
        <v>-3.4354377386830171E-3</v>
      </c>
      <c r="J36" s="4">
        <v>-2.1547385072623548E-2</v>
      </c>
      <c r="K36" s="4">
        <v>-8.4979147691865153E-2</v>
      </c>
      <c r="L36" s="4">
        <v>-3.4060101518516794E-2</v>
      </c>
      <c r="M36" s="4">
        <v>8.0453158205902459E-3</v>
      </c>
      <c r="N36" s="4">
        <v>-7.2437136815642345E-4</v>
      </c>
      <c r="O36" s="4">
        <v>1.1660514836297396E-2</v>
      </c>
      <c r="P36" s="4">
        <v>0.10934678746624482</v>
      </c>
      <c r="Q36" s="4">
        <v>0</v>
      </c>
    </row>
  </sheetData>
  <mergeCells count="23">
    <mergeCell ref="C35:D35"/>
    <mergeCell ref="C36:D36"/>
    <mergeCell ref="B1:Q1"/>
    <mergeCell ref="C29:D29"/>
    <mergeCell ref="C10:H10"/>
    <mergeCell ref="C11:H11"/>
    <mergeCell ref="C4:H4"/>
    <mergeCell ref="C17:H17"/>
    <mergeCell ref="A26:D26"/>
    <mergeCell ref="C28:D28"/>
    <mergeCell ref="C9:H9"/>
    <mergeCell ref="C5:H5"/>
    <mergeCell ref="C6:H6"/>
    <mergeCell ref="C7:H7"/>
    <mergeCell ref="C34:D34"/>
    <mergeCell ref="C8:H8"/>
    <mergeCell ref="C12:H12"/>
    <mergeCell ref="C15:H15"/>
    <mergeCell ref="C16:H16"/>
    <mergeCell ref="C33:D33"/>
    <mergeCell ref="C30:D30"/>
    <mergeCell ref="C13:H13"/>
    <mergeCell ref="C14:H14"/>
  </mergeCells>
  <phoneticPr fontId="2"/>
  <conditionalFormatting sqref="J5:J16">
    <cfRule type="top10" priority="1" rank="1"/>
  </conditionalFormatting>
  <pageMargins left="0.70866141732283472" right="0.70866141732283472" top="0.74803149606299213" bottom="0.74803149606299213" header="0.31496062992125984" footer="0.31496062992125984"/>
  <pageSetup paperSize="9" scale="5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8FAF-C024-4A18-8CC0-C58E7DBA58F9}">
  <sheetPr>
    <pageSetUpPr fitToPage="1"/>
  </sheetPr>
  <dimension ref="A1:Q41"/>
  <sheetViews>
    <sheetView tabSelected="1" view="pageBreakPreview" zoomScaleNormal="100" zoomScaleSheetLayoutView="100" workbookViewId="0">
      <pane ySplit="1" topLeftCell="A2" activePane="bottomLeft" state="frozen"/>
      <selection sqref="A1:XFD1"/>
      <selection pane="bottomLeft" activeCell="J37" sqref="J37"/>
    </sheetView>
  </sheetViews>
  <sheetFormatPr defaultColWidth="9" defaultRowHeight="18" x14ac:dyDescent="0.45"/>
  <cols>
    <col min="1" max="1" width="9" style="1"/>
    <col min="2" max="2" width="4.69921875" style="1" customWidth="1"/>
    <col min="3" max="16384" width="9" style="1"/>
  </cols>
  <sheetData>
    <row r="1" spans="1:17" s="36" customFormat="1" ht="64.5" customHeight="1" x14ac:dyDescent="0.45">
      <c r="A1" s="58" t="s">
        <v>0</v>
      </c>
      <c r="B1" s="89" t="s">
        <v>362</v>
      </c>
      <c r="C1" s="89"/>
      <c r="D1" s="89"/>
      <c r="E1" s="89"/>
      <c r="F1" s="89"/>
      <c r="G1" s="89"/>
      <c r="H1" s="89"/>
      <c r="I1" s="89"/>
      <c r="J1" s="89"/>
      <c r="K1" s="89"/>
      <c r="L1" s="89"/>
      <c r="M1" s="89"/>
      <c r="N1" s="89"/>
      <c r="O1" s="89"/>
      <c r="P1" s="89"/>
      <c r="Q1" s="89"/>
    </row>
    <row r="4" spans="1:17" ht="19.5" customHeight="1" x14ac:dyDescent="0.45">
      <c r="C4" s="90" t="s">
        <v>1</v>
      </c>
      <c r="D4" s="91"/>
      <c r="E4" s="91"/>
      <c r="F4" s="91"/>
      <c r="G4" s="91"/>
      <c r="H4" s="91"/>
      <c r="I4" s="91"/>
      <c r="J4" s="92"/>
      <c r="K4" s="2" t="s">
        <v>2</v>
      </c>
      <c r="L4" s="2" t="s">
        <v>3</v>
      </c>
    </row>
    <row r="5" spans="1:17" ht="19.5" customHeight="1" x14ac:dyDescent="0.45">
      <c r="C5" s="100" t="s">
        <v>51</v>
      </c>
      <c r="D5" s="100"/>
      <c r="E5" s="100"/>
      <c r="F5" s="100"/>
      <c r="G5" s="100"/>
      <c r="H5" s="100"/>
      <c r="I5" s="100"/>
      <c r="J5" s="100"/>
      <c r="K5" s="3">
        <v>228</v>
      </c>
      <c r="L5" s="4">
        <v>0.27536231884057971</v>
      </c>
    </row>
    <row r="6" spans="1:17" ht="19.5" customHeight="1" x14ac:dyDescent="0.45">
      <c r="C6" s="101" t="s">
        <v>52</v>
      </c>
      <c r="D6" s="101"/>
      <c r="E6" s="101"/>
      <c r="F6" s="101"/>
      <c r="G6" s="101"/>
      <c r="H6" s="101"/>
      <c r="I6" s="101"/>
      <c r="J6" s="101"/>
      <c r="K6" s="3">
        <v>62</v>
      </c>
      <c r="L6" s="4">
        <v>7.4879227053140096E-2</v>
      </c>
    </row>
    <row r="7" spans="1:17" ht="19.5" customHeight="1" x14ac:dyDescent="0.45">
      <c r="C7" s="100" t="s">
        <v>53</v>
      </c>
      <c r="D7" s="100"/>
      <c r="E7" s="100"/>
      <c r="F7" s="100"/>
      <c r="G7" s="100"/>
      <c r="H7" s="100"/>
      <c r="I7" s="100"/>
      <c r="J7" s="100"/>
      <c r="K7" s="3">
        <v>52</v>
      </c>
      <c r="L7" s="4">
        <v>6.280193236714976E-2</v>
      </c>
    </row>
    <row r="8" spans="1:17" ht="19.5" customHeight="1" x14ac:dyDescent="0.45">
      <c r="C8" s="100" t="s">
        <v>54</v>
      </c>
      <c r="D8" s="100"/>
      <c r="E8" s="100"/>
      <c r="F8" s="100"/>
      <c r="G8" s="100"/>
      <c r="H8" s="100"/>
      <c r="I8" s="100"/>
      <c r="J8" s="100"/>
      <c r="K8" s="3">
        <v>27</v>
      </c>
      <c r="L8" s="4">
        <v>3.2608695652173912E-2</v>
      </c>
    </row>
    <row r="9" spans="1:17" ht="19.5" customHeight="1" x14ac:dyDescent="0.45">
      <c r="C9" s="100" t="s">
        <v>55</v>
      </c>
      <c r="D9" s="100"/>
      <c r="E9" s="100"/>
      <c r="F9" s="100"/>
      <c r="G9" s="100"/>
      <c r="H9" s="100"/>
      <c r="I9" s="100"/>
      <c r="J9" s="100"/>
      <c r="K9" s="3">
        <v>75</v>
      </c>
      <c r="L9" s="4">
        <v>9.0579710144927536E-2</v>
      </c>
    </row>
    <row r="10" spans="1:17" ht="19.5" customHeight="1" x14ac:dyDescent="0.45">
      <c r="C10" s="100" t="s">
        <v>56</v>
      </c>
      <c r="D10" s="100"/>
      <c r="E10" s="100"/>
      <c r="F10" s="100"/>
      <c r="G10" s="100"/>
      <c r="H10" s="100"/>
      <c r="I10" s="100"/>
      <c r="J10" s="100"/>
      <c r="K10" s="3">
        <v>127</v>
      </c>
      <c r="L10" s="4">
        <v>0.15338164251207728</v>
      </c>
    </row>
    <row r="11" spans="1:17" ht="19.5" customHeight="1" x14ac:dyDescent="0.45">
      <c r="C11" s="100" t="s">
        <v>57</v>
      </c>
      <c r="D11" s="100"/>
      <c r="E11" s="100"/>
      <c r="F11" s="100"/>
      <c r="G11" s="100"/>
      <c r="H11" s="100"/>
      <c r="I11" s="100"/>
      <c r="J11" s="100"/>
      <c r="K11" s="3">
        <v>26</v>
      </c>
      <c r="L11" s="4">
        <v>3.140096618357488E-2</v>
      </c>
    </row>
    <row r="12" spans="1:17" ht="19.5" customHeight="1" x14ac:dyDescent="0.45">
      <c r="C12" s="100" t="s">
        <v>58</v>
      </c>
      <c r="D12" s="100"/>
      <c r="E12" s="100"/>
      <c r="F12" s="100"/>
      <c r="G12" s="100"/>
      <c r="H12" s="100"/>
      <c r="I12" s="100"/>
      <c r="J12" s="100"/>
      <c r="K12" s="3">
        <v>5</v>
      </c>
      <c r="L12" s="4">
        <v>6.038647342995169E-3</v>
      </c>
    </row>
    <row r="13" spans="1:17" ht="19.5" customHeight="1" x14ac:dyDescent="0.45">
      <c r="C13" s="100" t="s">
        <v>59</v>
      </c>
      <c r="D13" s="100"/>
      <c r="E13" s="100"/>
      <c r="F13" s="100"/>
      <c r="G13" s="100"/>
      <c r="H13" s="100"/>
      <c r="I13" s="100"/>
      <c r="J13" s="100"/>
      <c r="K13" s="3">
        <v>148</v>
      </c>
      <c r="L13" s="4">
        <v>0.17874396135265699</v>
      </c>
    </row>
    <row r="14" spans="1:17" ht="19.5" customHeight="1" x14ac:dyDescent="0.45">
      <c r="C14" s="100" t="s">
        <v>60</v>
      </c>
      <c r="D14" s="100"/>
      <c r="E14" s="100"/>
      <c r="F14" s="100"/>
      <c r="G14" s="100"/>
      <c r="H14" s="100"/>
      <c r="I14" s="100"/>
      <c r="J14" s="100"/>
      <c r="K14" s="3">
        <v>262</v>
      </c>
      <c r="L14" s="4">
        <v>0.31642512077294688</v>
      </c>
    </row>
    <row r="15" spans="1:17" ht="19.5" customHeight="1" x14ac:dyDescent="0.45">
      <c r="C15" s="100" t="s">
        <v>7</v>
      </c>
      <c r="D15" s="100"/>
      <c r="E15" s="100"/>
      <c r="F15" s="100"/>
      <c r="G15" s="100"/>
      <c r="H15" s="100"/>
      <c r="I15" s="100"/>
      <c r="J15" s="100"/>
      <c r="K15" s="3">
        <v>17</v>
      </c>
      <c r="L15" s="4">
        <v>2.0531400966183576E-2</v>
      </c>
    </row>
    <row r="16" spans="1:17" ht="19.5" customHeight="1" x14ac:dyDescent="0.45">
      <c r="C16" s="100" t="s">
        <v>8</v>
      </c>
      <c r="D16" s="100"/>
      <c r="E16" s="100"/>
      <c r="F16" s="100"/>
      <c r="G16" s="100"/>
      <c r="H16" s="100"/>
      <c r="I16" s="100"/>
      <c r="J16" s="100"/>
      <c r="K16" s="3">
        <v>218</v>
      </c>
      <c r="L16" s="4">
        <v>0.26328502415458938</v>
      </c>
    </row>
    <row r="17" spans="1:17" ht="19.5" customHeight="1" x14ac:dyDescent="0.45">
      <c r="C17" s="93" t="s">
        <v>9</v>
      </c>
      <c r="D17" s="94"/>
      <c r="E17" s="94"/>
      <c r="F17" s="94"/>
      <c r="G17" s="94"/>
      <c r="H17" s="94"/>
      <c r="I17" s="94"/>
      <c r="J17" s="95"/>
      <c r="K17" s="3">
        <v>828</v>
      </c>
      <c r="L17" s="4">
        <v>1</v>
      </c>
    </row>
    <row r="19" spans="1:17" ht="19.5" customHeight="1" x14ac:dyDescent="0.45">
      <c r="A19" s="1" t="s">
        <v>10</v>
      </c>
    </row>
    <row r="20" spans="1:17" ht="19.5" customHeight="1" x14ac:dyDescent="0.45">
      <c r="C20" s="1" t="s">
        <v>11</v>
      </c>
      <c r="D20" s="1" t="s">
        <v>74</v>
      </c>
      <c r="L20" s="5">
        <v>0.31642512077294688</v>
      </c>
    </row>
    <row r="21" spans="1:17" ht="19.5" customHeight="1" x14ac:dyDescent="0.45">
      <c r="C21" s="1" t="s">
        <v>13</v>
      </c>
      <c r="D21" s="1" t="s">
        <v>72</v>
      </c>
      <c r="L21" s="5">
        <v>0.27536231884057971</v>
      </c>
    </row>
    <row r="22" spans="1:17" ht="19.5" customHeight="1" x14ac:dyDescent="0.45">
      <c r="C22" s="1" t="s">
        <v>15</v>
      </c>
      <c r="D22" s="1" t="s">
        <v>73</v>
      </c>
      <c r="L22" s="5">
        <v>0.17874396135265699</v>
      </c>
    </row>
    <row r="24" spans="1:17" ht="19.5" customHeight="1" x14ac:dyDescent="0.45">
      <c r="A24" s="87" t="s">
        <v>17</v>
      </c>
      <c r="B24" s="87"/>
      <c r="C24" s="87"/>
      <c r="D24" s="87"/>
    </row>
    <row r="26" spans="1:17" s="7" customFormat="1" ht="158.25" customHeight="1" x14ac:dyDescent="0.45">
      <c r="C26" s="99"/>
      <c r="D26" s="99"/>
      <c r="E26" s="51" t="s">
        <v>51</v>
      </c>
      <c r="F26" s="51" t="s">
        <v>52</v>
      </c>
      <c r="G26" s="51" t="s">
        <v>53</v>
      </c>
      <c r="H26" s="51" t="s">
        <v>54</v>
      </c>
      <c r="I26" s="51" t="s">
        <v>55</v>
      </c>
      <c r="J26" s="51" t="s">
        <v>56</v>
      </c>
      <c r="K26" s="51" t="s">
        <v>57</v>
      </c>
      <c r="L26" s="51" t="s">
        <v>58</v>
      </c>
      <c r="M26" s="51" t="s">
        <v>59</v>
      </c>
      <c r="N26" s="51" t="s">
        <v>60</v>
      </c>
      <c r="O26" s="27" t="s">
        <v>297</v>
      </c>
      <c r="P26" s="51" t="s">
        <v>8</v>
      </c>
      <c r="Q26" s="51" t="s">
        <v>344</v>
      </c>
    </row>
    <row r="27" spans="1:17" ht="19.5" customHeight="1" x14ac:dyDescent="0.45">
      <c r="C27" s="96" t="s">
        <v>19</v>
      </c>
      <c r="D27" s="97"/>
      <c r="E27" s="3">
        <v>288</v>
      </c>
      <c r="F27" s="3">
        <v>79</v>
      </c>
      <c r="G27" s="3">
        <v>71</v>
      </c>
      <c r="H27" s="3">
        <v>53</v>
      </c>
      <c r="I27" s="3">
        <v>118</v>
      </c>
      <c r="J27" s="3">
        <v>177</v>
      </c>
      <c r="K27" s="3">
        <v>35</v>
      </c>
      <c r="L27" s="3">
        <v>2</v>
      </c>
      <c r="M27" s="3">
        <v>207</v>
      </c>
      <c r="N27" s="3">
        <v>331</v>
      </c>
      <c r="O27" s="3">
        <v>22</v>
      </c>
      <c r="P27" s="3">
        <v>110</v>
      </c>
      <c r="Q27" s="3">
        <v>907</v>
      </c>
    </row>
    <row r="28" spans="1:17" ht="19.5" customHeight="1" x14ac:dyDescent="0.45">
      <c r="C28" s="96" t="s">
        <v>20</v>
      </c>
      <c r="D28" s="97"/>
      <c r="E28" s="3">
        <v>228</v>
      </c>
      <c r="F28" s="3">
        <v>62</v>
      </c>
      <c r="G28" s="3">
        <v>52</v>
      </c>
      <c r="H28" s="3">
        <v>27</v>
      </c>
      <c r="I28" s="3">
        <v>75</v>
      </c>
      <c r="J28" s="3">
        <v>127</v>
      </c>
      <c r="K28" s="3">
        <v>26</v>
      </c>
      <c r="L28" s="3">
        <v>5</v>
      </c>
      <c r="M28" s="3">
        <v>148</v>
      </c>
      <c r="N28" s="3">
        <v>262</v>
      </c>
      <c r="O28" s="3">
        <v>17</v>
      </c>
      <c r="P28" s="3">
        <v>218</v>
      </c>
      <c r="Q28" s="3">
        <v>828</v>
      </c>
    </row>
    <row r="29" spans="1:17" ht="19.5" customHeight="1" x14ac:dyDescent="0.45">
      <c r="C29" s="34"/>
      <c r="D29" s="34"/>
    </row>
    <row r="31" spans="1:17" ht="18.75" customHeight="1" x14ac:dyDescent="0.45"/>
    <row r="32" spans="1:17" s="9" customFormat="1" ht="158.25" customHeight="1" x14ac:dyDescent="0.45">
      <c r="C32" s="99"/>
      <c r="D32" s="99"/>
      <c r="E32" s="51" t="s">
        <v>51</v>
      </c>
      <c r="F32" s="51" t="s">
        <v>52</v>
      </c>
      <c r="G32" s="51" t="s">
        <v>53</v>
      </c>
      <c r="H32" s="51" t="s">
        <v>54</v>
      </c>
      <c r="I32" s="51" t="s">
        <v>55</v>
      </c>
      <c r="J32" s="51" t="s">
        <v>56</v>
      </c>
      <c r="K32" s="51" t="s">
        <v>57</v>
      </c>
      <c r="L32" s="51" t="s">
        <v>58</v>
      </c>
      <c r="M32" s="51" t="s">
        <v>59</v>
      </c>
      <c r="N32" s="51" t="s">
        <v>60</v>
      </c>
      <c r="O32" s="27" t="s">
        <v>297</v>
      </c>
      <c r="P32" s="51" t="s">
        <v>8</v>
      </c>
      <c r="Q32" s="51" t="s">
        <v>344</v>
      </c>
    </row>
    <row r="33" spans="3:17" ht="19.5" customHeight="1" x14ac:dyDescent="0.45">
      <c r="C33" s="96" t="s">
        <v>19</v>
      </c>
      <c r="D33" s="97"/>
      <c r="E33" s="4">
        <f t="shared" ref="E33:O33" si="0">IFERROR(E27/$Q$27,)</f>
        <v>0.31753031973539142</v>
      </c>
      <c r="F33" s="4">
        <f t="shared" si="0"/>
        <v>8.7100330760749731E-2</v>
      </c>
      <c r="G33" s="4">
        <v>7.8E-2</v>
      </c>
      <c r="H33" s="4">
        <v>5.8000000000000003E-2</v>
      </c>
      <c r="I33" s="4">
        <f>IFERROR(I27/$Q$27,)</f>
        <v>0.13009922822491732</v>
      </c>
      <c r="J33" s="4">
        <v>0.19500000000000001</v>
      </c>
      <c r="K33" s="4">
        <v>3.9E-2</v>
      </c>
      <c r="L33" s="4">
        <f t="shared" si="0"/>
        <v>2.205071664829107E-3</v>
      </c>
      <c r="M33" s="4">
        <f t="shared" si="0"/>
        <v>0.22822491730981256</v>
      </c>
      <c r="N33" s="4">
        <f t="shared" si="0"/>
        <v>0.36493936052921722</v>
      </c>
      <c r="O33" s="4">
        <f t="shared" si="0"/>
        <v>2.4255788313120176E-2</v>
      </c>
      <c r="P33" s="4">
        <v>0.121</v>
      </c>
      <c r="Q33" s="4">
        <f>IFERROR(Q27/$Q$27,)</f>
        <v>1</v>
      </c>
    </row>
    <row r="34" spans="3:17" ht="19.5" customHeight="1" x14ac:dyDescent="0.45">
      <c r="C34" s="96" t="s">
        <v>20</v>
      </c>
      <c r="D34" s="97"/>
      <c r="E34" s="4">
        <v>0.27536231884057971</v>
      </c>
      <c r="F34" s="4">
        <v>7.4879227053140096E-2</v>
      </c>
      <c r="G34" s="4">
        <v>6.280193236714976E-2</v>
      </c>
      <c r="H34" s="4">
        <v>3.2608695652173912E-2</v>
      </c>
      <c r="I34" s="4">
        <v>9.0579710144927536E-2</v>
      </c>
      <c r="J34" s="4">
        <v>0.15338164251207728</v>
      </c>
      <c r="K34" s="4">
        <v>3.140096618357488E-2</v>
      </c>
      <c r="L34" s="4">
        <v>6.038647342995169E-3</v>
      </c>
      <c r="M34" s="4">
        <v>0.17874396135265699</v>
      </c>
      <c r="N34" s="4">
        <v>0.31642512077294688</v>
      </c>
      <c r="O34" s="4">
        <v>2.0531400966183576E-2</v>
      </c>
      <c r="P34" s="4">
        <v>0.26328502415458938</v>
      </c>
      <c r="Q34" s="4">
        <v>1</v>
      </c>
    </row>
    <row r="35" spans="3:17" ht="19.5" customHeight="1" x14ac:dyDescent="0.45">
      <c r="C35" s="85" t="s">
        <v>21</v>
      </c>
      <c r="D35" s="85"/>
      <c r="E35" s="4">
        <f t="shared" ref="E35:Q35" si="1">E34-E33</f>
        <v>-4.2168000894811708E-2</v>
      </c>
      <c r="F35" s="4">
        <f t="shared" si="1"/>
        <v>-1.2221103707609635E-2</v>
      </c>
      <c r="G35" s="4">
        <f t="shared" si="1"/>
        <v>-1.519806763285024E-2</v>
      </c>
      <c r="H35" s="4">
        <f t="shared" si="1"/>
        <v>-2.5391304347826091E-2</v>
      </c>
      <c r="I35" s="4">
        <f t="shared" si="1"/>
        <v>-3.9519518079989782E-2</v>
      </c>
      <c r="J35" s="4">
        <f t="shared" si="1"/>
        <v>-4.1618357487922725E-2</v>
      </c>
      <c r="K35" s="4">
        <f t="shared" si="1"/>
        <v>-7.59903381642512E-3</v>
      </c>
      <c r="L35" s="4">
        <f t="shared" si="1"/>
        <v>3.833575678166062E-3</v>
      </c>
      <c r="M35" s="4">
        <f t="shared" si="1"/>
        <v>-4.948095595715557E-2</v>
      </c>
      <c r="N35" s="4">
        <f t="shared" si="1"/>
        <v>-4.8514239756270339E-2</v>
      </c>
      <c r="O35" s="4">
        <f t="shared" si="1"/>
        <v>-3.7243873469366001E-3</v>
      </c>
      <c r="P35" s="4">
        <f t="shared" si="1"/>
        <v>0.14228502415458938</v>
      </c>
      <c r="Q35" s="4">
        <f t="shared" si="1"/>
        <v>0</v>
      </c>
    </row>
    <row r="38" spans="3:17" ht="19.5" customHeight="1" x14ac:dyDescent="0.45">
      <c r="C38" s="1" t="s">
        <v>114</v>
      </c>
    </row>
    <row r="39" spans="3:17" ht="19.5" customHeight="1" x14ac:dyDescent="0.45">
      <c r="C39" s="90"/>
      <c r="D39" s="92"/>
      <c r="E39" s="90" t="s">
        <v>115</v>
      </c>
      <c r="F39" s="91"/>
      <c r="G39" s="92"/>
      <c r="H39" s="90" t="s">
        <v>116</v>
      </c>
      <c r="I39" s="91"/>
      <c r="J39" s="92"/>
      <c r="K39" s="90" t="s">
        <v>117</v>
      </c>
      <c r="L39" s="91"/>
      <c r="M39" s="92"/>
      <c r="N39" s="90" t="s">
        <v>118</v>
      </c>
      <c r="O39" s="91"/>
      <c r="P39" s="92"/>
    </row>
    <row r="40" spans="3:17" ht="49.5" customHeight="1" x14ac:dyDescent="0.45">
      <c r="C40" s="108" t="s">
        <v>19</v>
      </c>
      <c r="D40" s="109"/>
      <c r="E40" s="102" t="s">
        <v>298</v>
      </c>
      <c r="F40" s="103"/>
      <c r="G40" s="104"/>
      <c r="H40" s="105" t="s">
        <v>299</v>
      </c>
      <c r="I40" s="106"/>
      <c r="J40" s="107"/>
      <c r="K40" s="105" t="s">
        <v>300</v>
      </c>
      <c r="L40" s="106"/>
      <c r="M40" s="107"/>
      <c r="N40" s="102" t="s">
        <v>301</v>
      </c>
      <c r="O40" s="103"/>
      <c r="P40" s="104"/>
    </row>
    <row r="41" spans="3:17" ht="49.5" customHeight="1" x14ac:dyDescent="0.45">
      <c r="C41" s="108" t="s">
        <v>20</v>
      </c>
      <c r="D41" s="109"/>
      <c r="E41" s="110" t="s">
        <v>384</v>
      </c>
      <c r="F41" s="111"/>
      <c r="G41" s="112"/>
      <c r="H41" s="113" t="s">
        <v>385</v>
      </c>
      <c r="I41" s="114"/>
      <c r="J41" s="115"/>
      <c r="K41" s="113" t="s">
        <v>386</v>
      </c>
      <c r="L41" s="114"/>
      <c r="M41" s="115"/>
      <c r="N41" s="110" t="s">
        <v>387</v>
      </c>
      <c r="O41" s="111"/>
      <c r="P41" s="112"/>
    </row>
  </sheetData>
  <mergeCells count="38">
    <mergeCell ref="B1:Q1"/>
    <mergeCell ref="C4:J4"/>
    <mergeCell ref="C17:J17"/>
    <mergeCell ref="C32:D32"/>
    <mergeCell ref="C41:D41"/>
    <mergeCell ref="E41:G41"/>
    <mergeCell ref="H41:J41"/>
    <mergeCell ref="C27:D27"/>
    <mergeCell ref="C10:J10"/>
    <mergeCell ref="C11:J11"/>
    <mergeCell ref="K41:M41"/>
    <mergeCell ref="N41:P41"/>
    <mergeCell ref="C28:D28"/>
    <mergeCell ref="C33:D33"/>
    <mergeCell ref="C34:D34"/>
    <mergeCell ref="C40:D40"/>
    <mergeCell ref="E40:G40"/>
    <mergeCell ref="H40:J40"/>
    <mergeCell ref="K40:M40"/>
    <mergeCell ref="N40:P40"/>
    <mergeCell ref="C39:D39"/>
    <mergeCell ref="E39:G39"/>
    <mergeCell ref="H39:J39"/>
    <mergeCell ref="K39:M39"/>
    <mergeCell ref="N39:P39"/>
    <mergeCell ref="C35:D35"/>
    <mergeCell ref="A24:D24"/>
    <mergeCell ref="C26:D26"/>
    <mergeCell ref="C9:J9"/>
    <mergeCell ref="C5:J5"/>
    <mergeCell ref="C6:J6"/>
    <mergeCell ref="C7:J7"/>
    <mergeCell ref="C8:J8"/>
    <mergeCell ref="C12:J12"/>
    <mergeCell ref="C13:J13"/>
    <mergeCell ref="C14:J14"/>
    <mergeCell ref="C15:J15"/>
    <mergeCell ref="C16:J16"/>
  </mergeCells>
  <phoneticPr fontId="2"/>
  <pageMargins left="0.70866141732283472" right="0.70866141732283472" top="0.74803149606299213" bottom="0.74803149606299213" header="0.31496062992125984" footer="0.31496062992125984"/>
  <pageSetup paperSize="9" scale="5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A0D4-9F4C-4671-B363-72570C094125}">
  <sheetPr>
    <pageSetUpPr fitToPage="1"/>
  </sheetPr>
  <dimension ref="A1:J27"/>
  <sheetViews>
    <sheetView view="pageBreakPreview" zoomScale="60" zoomScaleNormal="100" workbookViewId="0">
      <pane ySplit="1" topLeftCell="A19" activePane="bottomLeft" state="frozen"/>
      <selection sqref="A1:XFD1"/>
      <selection pane="bottomLeft" activeCell="E26" sqref="E26:J27"/>
    </sheetView>
  </sheetViews>
  <sheetFormatPr defaultColWidth="9" defaultRowHeight="18" x14ac:dyDescent="0.45"/>
  <cols>
    <col min="1" max="1" width="9" style="1"/>
    <col min="2" max="2" width="4.69921875" style="1" customWidth="1"/>
    <col min="3" max="16384" width="9" style="1"/>
  </cols>
  <sheetData>
    <row r="1" spans="1:10" s="36" customFormat="1" ht="64.5" customHeight="1" x14ac:dyDescent="0.45">
      <c r="A1" s="58" t="s">
        <v>0</v>
      </c>
      <c r="B1" s="89" t="s">
        <v>363</v>
      </c>
      <c r="C1" s="67"/>
      <c r="D1" s="67"/>
      <c r="E1" s="67"/>
      <c r="F1" s="67"/>
      <c r="G1" s="67"/>
      <c r="H1" s="67"/>
      <c r="I1" s="67"/>
      <c r="J1" s="67"/>
    </row>
    <row r="4" spans="1:10" ht="19.5" customHeight="1" x14ac:dyDescent="0.45">
      <c r="C4" s="99" t="s">
        <v>1</v>
      </c>
      <c r="D4" s="99"/>
      <c r="E4" s="99"/>
      <c r="F4" s="99"/>
      <c r="G4" s="99"/>
      <c r="H4" s="99"/>
      <c r="I4" s="2" t="s">
        <v>2</v>
      </c>
      <c r="J4" s="2" t="s">
        <v>3</v>
      </c>
    </row>
    <row r="5" spans="1:10" ht="19.5" customHeight="1" x14ac:dyDescent="0.45">
      <c r="C5" s="86" t="s">
        <v>4</v>
      </c>
      <c r="D5" s="86"/>
      <c r="E5" s="86"/>
      <c r="F5" s="86"/>
      <c r="G5" s="86"/>
      <c r="H5" s="86"/>
      <c r="I5" s="3">
        <v>222</v>
      </c>
      <c r="J5" s="4">
        <v>0.26811594202898553</v>
      </c>
    </row>
    <row r="6" spans="1:10" ht="19.5" customHeight="1" x14ac:dyDescent="0.45">
      <c r="C6" s="86" t="s">
        <v>5</v>
      </c>
      <c r="D6" s="86"/>
      <c r="E6" s="86"/>
      <c r="F6" s="86"/>
      <c r="G6" s="86"/>
      <c r="H6" s="86"/>
      <c r="I6" s="3">
        <v>241</v>
      </c>
      <c r="J6" s="4">
        <v>0.29106280193236717</v>
      </c>
    </row>
    <row r="7" spans="1:10" ht="19.5" customHeight="1" x14ac:dyDescent="0.45">
      <c r="C7" s="86" t="s">
        <v>6</v>
      </c>
      <c r="D7" s="86"/>
      <c r="E7" s="86"/>
      <c r="F7" s="86"/>
      <c r="G7" s="86"/>
      <c r="H7" s="86"/>
      <c r="I7" s="3">
        <v>1</v>
      </c>
      <c r="J7" s="4">
        <v>1.2077294685990338E-3</v>
      </c>
    </row>
    <row r="8" spans="1:10" ht="19.5" customHeight="1" x14ac:dyDescent="0.45">
      <c r="C8" s="86" t="s">
        <v>7</v>
      </c>
      <c r="D8" s="86"/>
      <c r="E8" s="86"/>
      <c r="F8" s="86"/>
      <c r="G8" s="86"/>
      <c r="H8" s="86"/>
      <c r="I8" s="3">
        <v>160</v>
      </c>
      <c r="J8" s="4">
        <v>0.19323671497584541</v>
      </c>
    </row>
    <row r="9" spans="1:10" ht="19.5" customHeight="1" x14ac:dyDescent="0.45">
      <c r="C9" s="86" t="s">
        <v>8</v>
      </c>
      <c r="D9" s="86"/>
      <c r="E9" s="86"/>
      <c r="F9" s="86"/>
      <c r="G9" s="86"/>
      <c r="H9" s="86"/>
      <c r="I9" s="3">
        <v>204</v>
      </c>
      <c r="J9" s="4">
        <v>0.24637681159420291</v>
      </c>
    </row>
    <row r="10" spans="1:10" ht="19.5" customHeight="1" x14ac:dyDescent="0.45">
      <c r="C10" s="86" t="s">
        <v>9</v>
      </c>
      <c r="D10" s="86"/>
      <c r="E10" s="86"/>
      <c r="F10" s="86"/>
      <c r="G10" s="86"/>
      <c r="H10" s="86"/>
      <c r="I10" s="3">
        <v>828</v>
      </c>
      <c r="J10" s="4">
        <v>1</v>
      </c>
    </row>
    <row r="13" spans="1:10" ht="19.5" customHeight="1" x14ac:dyDescent="0.45">
      <c r="A13" s="1" t="s">
        <v>10</v>
      </c>
    </row>
    <row r="14" spans="1:10" ht="19.5" customHeight="1" x14ac:dyDescent="0.45">
      <c r="C14" s="1" t="s">
        <v>11</v>
      </c>
      <c r="D14" s="1" t="s">
        <v>12</v>
      </c>
      <c r="J14" s="5">
        <v>0.29106280193236717</v>
      </c>
    </row>
    <row r="15" spans="1:10" ht="19.5" customHeight="1" x14ac:dyDescent="0.45">
      <c r="C15" s="1" t="s">
        <v>13</v>
      </c>
      <c r="D15" s="1" t="s">
        <v>14</v>
      </c>
      <c r="J15" s="5">
        <v>0.26811594202898553</v>
      </c>
    </row>
    <row r="16" spans="1:10" ht="19.5" customHeight="1" x14ac:dyDescent="0.45">
      <c r="C16" s="1" t="s">
        <v>15</v>
      </c>
      <c r="D16" s="1" t="s">
        <v>16</v>
      </c>
      <c r="J16" s="5">
        <v>0.19323671497584541</v>
      </c>
    </row>
    <row r="18" spans="1:10" ht="19.5" customHeight="1" x14ac:dyDescent="0.45">
      <c r="A18" s="87" t="s">
        <v>17</v>
      </c>
      <c r="B18" s="87"/>
      <c r="C18" s="87"/>
      <c r="D18" s="87"/>
    </row>
    <row r="19" spans="1:10" ht="13.5" customHeight="1" x14ac:dyDescent="0.45"/>
    <row r="20" spans="1:10" s="7" customFormat="1" ht="150.75" customHeight="1" x14ac:dyDescent="0.35">
      <c r="C20" s="116"/>
      <c r="D20" s="116"/>
      <c r="E20" s="8" t="s">
        <v>4</v>
      </c>
      <c r="F20" s="8" t="s">
        <v>5</v>
      </c>
      <c r="G20" s="8" t="s">
        <v>6</v>
      </c>
      <c r="H20" s="8" t="s">
        <v>7</v>
      </c>
      <c r="I20" s="8" t="s">
        <v>8</v>
      </c>
      <c r="J20" s="8" t="s">
        <v>18</v>
      </c>
    </row>
    <row r="21" spans="1:10" ht="19.5" customHeight="1" x14ac:dyDescent="0.45">
      <c r="C21" s="96" t="s">
        <v>19</v>
      </c>
      <c r="D21" s="97"/>
      <c r="E21" s="3">
        <v>244</v>
      </c>
      <c r="F21" s="3">
        <v>356</v>
      </c>
      <c r="G21" s="3">
        <v>1</v>
      </c>
      <c r="H21" s="3">
        <v>185</v>
      </c>
      <c r="I21" s="3">
        <v>121</v>
      </c>
      <c r="J21" s="3">
        <f>SUM(E21:I21)</f>
        <v>907</v>
      </c>
    </row>
    <row r="22" spans="1:10" ht="19.5" customHeight="1" x14ac:dyDescent="0.45">
      <c r="C22" s="96" t="s">
        <v>20</v>
      </c>
      <c r="D22" s="97"/>
      <c r="E22" s="3">
        <v>222</v>
      </c>
      <c r="F22" s="3">
        <v>241</v>
      </c>
      <c r="G22" s="3">
        <v>1</v>
      </c>
      <c r="H22" s="3">
        <v>160</v>
      </c>
      <c r="I22" s="3">
        <v>204</v>
      </c>
      <c r="J22" s="3">
        <v>828</v>
      </c>
    </row>
    <row r="24" spans="1:10" s="9" customFormat="1" ht="150" customHeight="1" x14ac:dyDescent="0.35">
      <c r="C24" s="116"/>
      <c r="D24" s="116"/>
      <c r="E24" s="8" t="s">
        <v>4</v>
      </c>
      <c r="F24" s="8" t="s">
        <v>5</v>
      </c>
      <c r="G24" s="8" t="s">
        <v>6</v>
      </c>
      <c r="H24" s="8" t="s">
        <v>7</v>
      </c>
      <c r="I24" s="8" t="s">
        <v>8</v>
      </c>
      <c r="J24" s="8" t="s">
        <v>18</v>
      </c>
    </row>
    <row r="25" spans="1:10" ht="19.5" customHeight="1" x14ac:dyDescent="0.45">
      <c r="C25" s="96" t="s">
        <v>19</v>
      </c>
      <c r="D25" s="97"/>
      <c r="E25" s="4">
        <f>IFERROR(E21/$J$21,)</f>
        <v>0.26901874310915103</v>
      </c>
      <c r="F25" s="4">
        <f t="shared" ref="F25:J25" si="0">IFERROR(F21/$J$21,)</f>
        <v>0.39250275633958104</v>
      </c>
      <c r="G25" s="4">
        <v>1E-3</v>
      </c>
      <c r="H25" s="4">
        <f t="shared" si="0"/>
        <v>0.20396912899669239</v>
      </c>
      <c r="I25" s="4">
        <v>0.13300000000000001</v>
      </c>
      <c r="J25" s="4">
        <f t="shared" si="0"/>
        <v>1</v>
      </c>
    </row>
    <row r="26" spans="1:10" ht="19.5" customHeight="1" x14ac:dyDescent="0.45">
      <c r="C26" s="96" t="s">
        <v>20</v>
      </c>
      <c r="D26" s="97"/>
      <c r="E26" s="4">
        <v>0.26811594202898553</v>
      </c>
      <c r="F26" s="4">
        <v>0.29106280193236717</v>
      </c>
      <c r="G26" s="4">
        <v>1.2077294685990338E-3</v>
      </c>
      <c r="H26" s="4">
        <v>0.19323671497584541</v>
      </c>
      <c r="I26" s="4">
        <v>0.24637681159420291</v>
      </c>
      <c r="J26" s="4">
        <v>1</v>
      </c>
    </row>
    <row r="27" spans="1:10" ht="19.5" customHeight="1" x14ac:dyDescent="0.45">
      <c r="C27" s="85" t="s">
        <v>21</v>
      </c>
      <c r="D27" s="85"/>
      <c r="E27" s="4">
        <v>-9.0280108016549399E-4</v>
      </c>
      <c r="F27" s="4">
        <v>-0.10143995440721387</v>
      </c>
      <c r="G27" s="4">
        <v>2.0772946859903374E-4</v>
      </c>
      <c r="H27" s="4">
        <v>-1.0732414020846986E-2</v>
      </c>
      <c r="I27" s="4">
        <v>0.1133768115942029</v>
      </c>
      <c r="J27" s="4">
        <v>0</v>
      </c>
    </row>
  </sheetData>
  <mergeCells count="16">
    <mergeCell ref="B1:J1"/>
    <mergeCell ref="C25:D25"/>
    <mergeCell ref="C26:D26"/>
    <mergeCell ref="C27:D27"/>
    <mergeCell ref="C24:D24"/>
    <mergeCell ref="C4:H4"/>
    <mergeCell ref="C5:H5"/>
    <mergeCell ref="C6:H6"/>
    <mergeCell ref="C7:H7"/>
    <mergeCell ref="C8:H8"/>
    <mergeCell ref="C9:H9"/>
    <mergeCell ref="C10:H10"/>
    <mergeCell ref="A18:D18"/>
    <mergeCell ref="C20:D20"/>
    <mergeCell ref="C21:D21"/>
    <mergeCell ref="C22:D22"/>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07D1-792A-4455-9AEA-94E854CBA2B4}">
  <sheetPr>
    <pageSetUpPr fitToPage="1"/>
  </sheetPr>
  <dimension ref="A1:J27"/>
  <sheetViews>
    <sheetView view="pageBreakPreview" zoomScale="60" zoomScaleNormal="100" workbookViewId="0">
      <pane ySplit="2" topLeftCell="A14" activePane="bottomLeft" state="frozen"/>
      <selection sqref="A1:XFD1"/>
      <selection pane="bottomLeft" activeCell="E26" sqref="E26:I27"/>
    </sheetView>
  </sheetViews>
  <sheetFormatPr defaultColWidth="9" defaultRowHeight="18" x14ac:dyDescent="0.45"/>
  <cols>
    <col min="1" max="1" width="9" style="1"/>
    <col min="2" max="2" width="4.8984375" style="1" customWidth="1"/>
    <col min="3" max="9" width="9" style="1"/>
    <col min="10" max="10" width="8.8984375" style="1" customWidth="1"/>
    <col min="11" max="16384" width="9" style="1"/>
  </cols>
  <sheetData>
    <row r="1" spans="1:10" s="36" customFormat="1" ht="64.5" customHeight="1" x14ac:dyDescent="0.45">
      <c r="A1" s="58" t="s">
        <v>0</v>
      </c>
      <c r="B1" s="89" t="s">
        <v>364</v>
      </c>
      <c r="C1" s="67"/>
      <c r="D1" s="67"/>
      <c r="E1" s="67"/>
      <c r="F1" s="67"/>
      <c r="G1" s="67"/>
      <c r="H1" s="67"/>
      <c r="I1" s="67"/>
      <c r="J1" s="67"/>
    </row>
    <row r="2" spans="1:10" x14ac:dyDescent="0.45">
      <c r="B2" s="1" t="s">
        <v>119</v>
      </c>
    </row>
    <row r="5" spans="1:10" ht="19.5" customHeight="1" x14ac:dyDescent="0.45">
      <c r="C5" s="99" t="s">
        <v>1</v>
      </c>
      <c r="D5" s="99"/>
      <c r="E5" s="99"/>
      <c r="F5" s="99"/>
      <c r="G5" s="99"/>
      <c r="H5" s="99"/>
      <c r="I5" s="2" t="s">
        <v>2</v>
      </c>
      <c r="J5" s="2" t="s">
        <v>3</v>
      </c>
    </row>
    <row r="6" spans="1:10" ht="19.5" customHeight="1" x14ac:dyDescent="0.45">
      <c r="C6" s="86" t="s">
        <v>120</v>
      </c>
      <c r="D6" s="86"/>
      <c r="E6" s="86"/>
      <c r="F6" s="86"/>
      <c r="G6" s="86"/>
      <c r="H6" s="86"/>
      <c r="I6" s="3">
        <v>154</v>
      </c>
      <c r="J6" s="4">
        <v>0.1859903381642512</v>
      </c>
    </row>
    <row r="7" spans="1:10" ht="19.5" customHeight="1" x14ac:dyDescent="0.45">
      <c r="C7" s="86" t="s">
        <v>121</v>
      </c>
      <c r="D7" s="86"/>
      <c r="E7" s="86"/>
      <c r="F7" s="86"/>
      <c r="G7" s="86"/>
      <c r="H7" s="86"/>
      <c r="I7" s="3">
        <v>201</v>
      </c>
      <c r="J7" s="4">
        <v>0.24275362318840579</v>
      </c>
    </row>
    <row r="8" spans="1:10" ht="19.5" customHeight="1" x14ac:dyDescent="0.45">
      <c r="C8" s="86" t="s">
        <v>122</v>
      </c>
      <c r="D8" s="86"/>
      <c r="E8" s="86"/>
      <c r="F8" s="86"/>
      <c r="G8" s="86"/>
      <c r="H8" s="86"/>
      <c r="I8" s="3">
        <v>438</v>
      </c>
      <c r="J8" s="4">
        <v>0.52898550724637683</v>
      </c>
    </row>
    <row r="9" spans="1:10" ht="19.5" customHeight="1" x14ac:dyDescent="0.45">
      <c r="C9" s="86" t="s">
        <v>8</v>
      </c>
      <c r="D9" s="86"/>
      <c r="E9" s="86"/>
      <c r="F9" s="86"/>
      <c r="G9" s="86"/>
      <c r="H9" s="86"/>
      <c r="I9" s="3">
        <v>35</v>
      </c>
      <c r="J9" s="4">
        <v>4.2270531400966184E-2</v>
      </c>
    </row>
    <row r="10" spans="1:10" ht="19.5" customHeight="1" x14ac:dyDescent="0.45">
      <c r="C10" s="86" t="s">
        <v>9</v>
      </c>
      <c r="D10" s="86"/>
      <c r="E10" s="86"/>
      <c r="F10" s="86"/>
      <c r="G10" s="86"/>
      <c r="H10" s="86"/>
      <c r="I10" s="3">
        <v>828</v>
      </c>
      <c r="J10" s="4">
        <v>1</v>
      </c>
    </row>
    <row r="13" spans="1:10" ht="19.5" customHeight="1" x14ac:dyDescent="0.45">
      <c r="A13" s="1" t="s">
        <v>10</v>
      </c>
    </row>
    <row r="14" spans="1:10" ht="19.5" customHeight="1" x14ac:dyDescent="0.45">
      <c r="C14" s="1" t="s">
        <v>11</v>
      </c>
      <c r="D14" s="1" t="s">
        <v>324</v>
      </c>
      <c r="J14" s="5">
        <v>0.52898550724637683</v>
      </c>
    </row>
    <row r="15" spans="1:10" ht="19.5" customHeight="1" x14ac:dyDescent="0.45">
      <c r="C15" s="1" t="s">
        <v>13</v>
      </c>
      <c r="D15" s="1" t="s">
        <v>124</v>
      </c>
      <c r="J15" s="5">
        <v>0.24275362318840579</v>
      </c>
    </row>
    <row r="16" spans="1:10" ht="19.5" customHeight="1" x14ac:dyDescent="0.45">
      <c r="C16" s="1" t="s">
        <v>15</v>
      </c>
      <c r="D16" s="1" t="s">
        <v>125</v>
      </c>
      <c r="J16" s="5">
        <v>0.1859903381642512</v>
      </c>
    </row>
    <row r="18" spans="1:9" ht="19.5" customHeight="1" x14ac:dyDescent="0.45">
      <c r="A18" s="87" t="s">
        <v>17</v>
      </c>
      <c r="B18" s="87"/>
      <c r="C18" s="87"/>
      <c r="D18" s="87"/>
    </row>
    <row r="19" spans="1:9" ht="13.5" customHeight="1" x14ac:dyDescent="0.45"/>
    <row r="20" spans="1:9" s="7" customFormat="1" ht="120.75" customHeight="1" x14ac:dyDescent="0.35">
      <c r="C20" s="117"/>
      <c r="D20" s="118"/>
      <c r="E20" s="32" t="s">
        <v>120</v>
      </c>
      <c r="F20" s="32" t="s">
        <v>121</v>
      </c>
      <c r="G20" s="32" t="s">
        <v>122</v>
      </c>
      <c r="H20" s="32" t="s">
        <v>8</v>
      </c>
      <c r="I20" s="32" t="s">
        <v>18</v>
      </c>
    </row>
    <row r="21" spans="1:9" ht="19.5" customHeight="1" x14ac:dyDescent="0.45">
      <c r="C21" s="96" t="s">
        <v>19</v>
      </c>
      <c r="D21" s="97"/>
      <c r="E21" s="3">
        <v>167</v>
      </c>
      <c r="F21" s="3">
        <v>212</v>
      </c>
      <c r="G21" s="3">
        <v>390</v>
      </c>
      <c r="H21" s="3">
        <v>138</v>
      </c>
      <c r="I21" s="3">
        <f>SUM(E21:H21)</f>
        <v>907</v>
      </c>
    </row>
    <row r="22" spans="1:9" ht="19.5" customHeight="1" x14ac:dyDescent="0.45">
      <c r="C22" s="96" t="s">
        <v>20</v>
      </c>
      <c r="D22" s="97"/>
      <c r="E22" s="3">
        <v>154</v>
      </c>
      <c r="F22" s="3">
        <v>201</v>
      </c>
      <c r="G22" s="3">
        <v>438</v>
      </c>
      <c r="H22" s="3">
        <v>35</v>
      </c>
      <c r="I22" s="3">
        <v>828</v>
      </c>
    </row>
    <row r="24" spans="1:9" s="7" customFormat="1" ht="120.75" customHeight="1" x14ac:dyDescent="0.35">
      <c r="C24" s="117"/>
      <c r="D24" s="118"/>
      <c r="E24" s="32" t="s">
        <v>120</v>
      </c>
      <c r="F24" s="32" t="s">
        <v>121</v>
      </c>
      <c r="G24" s="32" t="s">
        <v>122</v>
      </c>
      <c r="H24" s="32" t="s">
        <v>8</v>
      </c>
      <c r="I24" s="32" t="s">
        <v>18</v>
      </c>
    </row>
    <row r="25" spans="1:9" ht="19.5" customHeight="1" x14ac:dyDescent="0.45">
      <c r="C25" s="96" t="s">
        <v>19</v>
      </c>
      <c r="D25" s="97"/>
      <c r="E25" s="4">
        <f t="shared" ref="E25:H25" si="0">IFERROR(E21/$I$21,)</f>
        <v>0.18412348401323042</v>
      </c>
      <c r="F25" s="4">
        <f t="shared" si="0"/>
        <v>0.23373759647188533</v>
      </c>
      <c r="G25" s="4">
        <f t="shared" si="0"/>
        <v>0.42998897464167585</v>
      </c>
      <c r="H25" s="4">
        <f t="shared" si="0"/>
        <v>0.15214994487320838</v>
      </c>
      <c r="I25" s="4">
        <f>IFERROR(I21/$I$21,)</f>
        <v>1</v>
      </c>
    </row>
    <row r="26" spans="1:9" ht="19.5" customHeight="1" x14ac:dyDescent="0.45">
      <c r="C26" s="96" t="s">
        <v>20</v>
      </c>
      <c r="D26" s="97"/>
      <c r="E26" s="4">
        <v>0.1859903381642512</v>
      </c>
      <c r="F26" s="4">
        <v>0.24275362318840579</v>
      </c>
      <c r="G26" s="4">
        <v>0.52898550724637683</v>
      </c>
      <c r="H26" s="4">
        <v>4.2270531400966184E-2</v>
      </c>
      <c r="I26" s="4">
        <v>1</v>
      </c>
    </row>
    <row r="27" spans="1:9" ht="19.5" customHeight="1" x14ac:dyDescent="0.45">
      <c r="C27" s="85" t="s">
        <v>21</v>
      </c>
      <c r="D27" s="85"/>
      <c r="E27" s="4">
        <v>1.8668541510207803E-3</v>
      </c>
      <c r="F27" s="4">
        <v>9.0160267165204644E-3</v>
      </c>
      <c r="G27" s="4">
        <v>9.8996532604700982E-2</v>
      </c>
      <c r="H27" s="4">
        <v>-0.1098794134722422</v>
      </c>
      <c r="I27" s="4">
        <v>0</v>
      </c>
    </row>
  </sheetData>
  <mergeCells count="15">
    <mergeCell ref="B1:J1"/>
    <mergeCell ref="A18:D18"/>
    <mergeCell ref="C20:D20"/>
    <mergeCell ref="C21:D21"/>
    <mergeCell ref="C22:D22"/>
    <mergeCell ref="C5:H5"/>
    <mergeCell ref="C6:H6"/>
    <mergeCell ref="C7:H7"/>
    <mergeCell ref="C8:H8"/>
    <mergeCell ref="C9:H9"/>
    <mergeCell ref="C24:D24"/>
    <mergeCell ref="C25:D25"/>
    <mergeCell ref="C26:D26"/>
    <mergeCell ref="C27:D27"/>
    <mergeCell ref="C10:H10"/>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9065-2C02-487A-938F-91D0C06A084C}">
  <sheetPr>
    <pageSetUpPr fitToPage="1"/>
  </sheetPr>
  <dimension ref="A1:J26"/>
  <sheetViews>
    <sheetView view="pageBreakPreview" zoomScale="60" zoomScaleNormal="100" workbookViewId="0">
      <pane ySplit="1" topLeftCell="A13" activePane="bottomLeft" state="frozen"/>
      <selection activeCell="P15" sqref="P15"/>
      <selection pane="bottomLeft" activeCell="E25" sqref="E25:I26"/>
    </sheetView>
  </sheetViews>
  <sheetFormatPr defaultColWidth="9" defaultRowHeight="18" x14ac:dyDescent="0.45"/>
  <cols>
    <col min="1" max="1" width="9" style="1"/>
    <col min="2" max="2" width="4.69921875" style="1" customWidth="1"/>
    <col min="3" max="16384" width="9" style="1"/>
  </cols>
  <sheetData>
    <row r="1" spans="1:10" s="36" customFormat="1" ht="29.25" customHeight="1" x14ac:dyDescent="0.45">
      <c r="A1" s="58" t="s">
        <v>0</v>
      </c>
      <c r="B1" s="89" t="s">
        <v>126</v>
      </c>
      <c r="C1" s="67"/>
      <c r="D1" s="67"/>
      <c r="E1" s="67"/>
      <c r="F1" s="67"/>
      <c r="G1" s="67"/>
      <c r="H1" s="67"/>
      <c r="I1" s="67"/>
      <c r="J1" s="67"/>
    </row>
    <row r="4" spans="1:10" ht="19.5" customHeight="1" x14ac:dyDescent="0.45">
      <c r="C4" s="99" t="s">
        <v>1</v>
      </c>
      <c r="D4" s="99"/>
      <c r="E4" s="99"/>
      <c r="F4" s="99"/>
      <c r="G4" s="99"/>
      <c r="H4" s="99"/>
      <c r="I4" s="2" t="s">
        <v>2</v>
      </c>
      <c r="J4" s="2" t="s">
        <v>3</v>
      </c>
    </row>
    <row r="5" spans="1:10" ht="19.5" customHeight="1" x14ac:dyDescent="0.45">
      <c r="C5" s="86" t="s">
        <v>120</v>
      </c>
      <c r="D5" s="86"/>
      <c r="E5" s="86"/>
      <c r="F5" s="86"/>
      <c r="G5" s="86"/>
      <c r="H5" s="86"/>
      <c r="I5" s="3">
        <v>116</v>
      </c>
      <c r="J5" s="4">
        <v>0.14009661835748793</v>
      </c>
    </row>
    <row r="6" spans="1:10" ht="19.5" customHeight="1" x14ac:dyDescent="0.45">
      <c r="C6" s="86" t="s">
        <v>121</v>
      </c>
      <c r="D6" s="86"/>
      <c r="E6" s="86"/>
      <c r="F6" s="86"/>
      <c r="G6" s="86"/>
      <c r="H6" s="86"/>
      <c r="I6" s="3">
        <v>179</v>
      </c>
      <c r="J6" s="4">
        <v>0.21618357487922704</v>
      </c>
    </row>
    <row r="7" spans="1:10" ht="19.5" customHeight="1" x14ac:dyDescent="0.45">
      <c r="C7" s="86" t="s">
        <v>122</v>
      </c>
      <c r="D7" s="86"/>
      <c r="E7" s="86"/>
      <c r="F7" s="86"/>
      <c r="G7" s="86"/>
      <c r="H7" s="86"/>
      <c r="I7" s="3">
        <v>498</v>
      </c>
      <c r="J7" s="4">
        <v>0.60144927536231885</v>
      </c>
    </row>
    <row r="8" spans="1:10" ht="19.5" customHeight="1" x14ac:dyDescent="0.45">
      <c r="C8" s="86" t="s">
        <v>8</v>
      </c>
      <c r="D8" s="86"/>
      <c r="E8" s="86"/>
      <c r="F8" s="86"/>
      <c r="G8" s="86"/>
      <c r="H8" s="86"/>
      <c r="I8" s="3">
        <v>35</v>
      </c>
      <c r="J8" s="4">
        <v>4.2270531400966184E-2</v>
      </c>
    </row>
    <row r="9" spans="1:10" ht="19.5" customHeight="1" x14ac:dyDescent="0.45">
      <c r="C9" s="86" t="s">
        <v>9</v>
      </c>
      <c r="D9" s="86"/>
      <c r="E9" s="86"/>
      <c r="F9" s="86"/>
      <c r="G9" s="86"/>
      <c r="H9" s="86"/>
      <c r="I9" s="3">
        <v>828</v>
      </c>
      <c r="J9" s="4">
        <v>1</v>
      </c>
    </row>
    <row r="12" spans="1:10" ht="19.5" customHeight="1" x14ac:dyDescent="0.45">
      <c r="A12" s="1" t="s">
        <v>10</v>
      </c>
    </row>
    <row r="13" spans="1:10" ht="19.5" customHeight="1" x14ac:dyDescent="0.45">
      <c r="C13" s="1" t="s">
        <v>11</v>
      </c>
      <c r="D13" s="1" t="s">
        <v>123</v>
      </c>
      <c r="J13" s="5">
        <v>0.60144927536231885</v>
      </c>
    </row>
    <row r="14" spans="1:10" ht="19.5" customHeight="1" x14ac:dyDescent="0.45">
      <c r="C14" s="1" t="s">
        <v>13</v>
      </c>
      <c r="D14" s="1" t="s">
        <v>124</v>
      </c>
      <c r="J14" s="5">
        <v>0.21618357487922704</v>
      </c>
    </row>
    <row r="15" spans="1:10" ht="19.5" customHeight="1" x14ac:dyDescent="0.45">
      <c r="C15" s="1" t="s">
        <v>15</v>
      </c>
      <c r="D15" s="1" t="s">
        <v>127</v>
      </c>
      <c r="J15" s="5">
        <v>0.14009661835748793</v>
      </c>
    </row>
    <row r="17" spans="1:9" ht="19.5" customHeight="1" x14ac:dyDescent="0.45">
      <c r="A17" s="87" t="s">
        <v>17</v>
      </c>
      <c r="B17" s="87"/>
      <c r="C17" s="87"/>
      <c r="D17" s="8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3">
        <v>107</v>
      </c>
      <c r="F20" s="3">
        <v>188</v>
      </c>
      <c r="G20" s="3">
        <v>454</v>
      </c>
      <c r="H20" s="3">
        <v>158</v>
      </c>
      <c r="I20" s="3">
        <f>SUM(E20:H20)</f>
        <v>907</v>
      </c>
    </row>
    <row r="21" spans="1:9" ht="19.5" customHeight="1" x14ac:dyDescent="0.45">
      <c r="C21" s="68" t="s">
        <v>20</v>
      </c>
      <c r="D21" s="69"/>
      <c r="E21" s="3">
        <v>116</v>
      </c>
      <c r="F21" s="3">
        <v>179</v>
      </c>
      <c r="G21" s="3">
        <v>498</v>
      </c>
      <c r="H21" s="3">
        <v>35</v>
      </c>
      <c r="I21" s="3">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4">
        <f>IFERROR(E20/$I$20,)</f>
        <v>0.11797133406835722</v>
      </c>
      <c r="F24" s="4">
        <f>IFERROR(F20/$I$20,)</f>
        <v>0.20727673649393605</v>
      </c>
      <c r="G24" s="4">
        <v>0.501</v>
      </c>
      <c r="H24" s="4">
        <f>IFERROR(H20/$I$20,)</f>
        <v>0.17420066152149946</v>
      </c>
      <c r="I24" s="4">
        <f>IFERROR(I20/$I$20,)</f>
        <v>1</v>
      </c>
    </row>
    <row r="25" spans="1:9" ht="19.5" customHeight="1" x14ac:dyDescent="0.45">
      <c r="C25" s="68" t="s">
        <v>20</v>
      </c>
      <c r="D25" s="69"/>
      <c r="E25" s="4">
        <v>0.14009661835748793</v>
      </c>
      <c r="F25" s="4">
        <v>0.21618357487922704</v>
      </c>
      <c r="G25" s="4">
        <v>0.60144927536231885</v>
      </c>
      <c r="H25" s="4">
        <v>4.2270531400966184E-2</v>
      </c>
      <c r="I25" s="4">
        <v>1</v>
      </c>
    </row>
    <row r="26" spans="1:9" ht="19.5" customHeight="1" x14ac:dyDescent="0.45">
      <c r="C26" s="85" t="s">
        <v>21</v>
      </c>
      <c r="D26" s="85"/>
      <c r="E26" s="4">
        <v>2.2125284289130714E-2</v>
      </c>
      <c r="F26" s="4">
        <v>8.9068383852909938E-3</v>
      </c>
      <c r="G26" s="4">
        <v>0.10044927536231885</v>
      </c>
      <c r="H26" s="4">
        <v>-0.13193013012053328</v>
      </c>
      <c r="I26" s="4">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9DD3-2AC4-45D2-8769-0565EC2BB00E}">
  <sheetPr>
    <pageSetUpPr fitToPage="1"/>
  </sheetPr>
  <dimension ref="A1:J26"/>
  <sheetViews>
    <sheetView view="pageBreakPreview" zoomScale="60" zoomScaleNormal="100" workbookViewId="0">
      <pane ySplit="1" topLeftCell="A10" activePane="bottomLeft" state="frozen"/>
      <selection activeCell="P15" sqref="P15"/>
      <selection pane="bottomLeft" activeCell="E25" sqref="E25:I26"/>
    </sheetView>
  </sheetViews>
  <sheetFormatPr defaultColWidth="9" defaultRowHeight="18" x14ac:dyDescent="0.45"/>
  <cols>
    <col min="1" max="1" width="9" style="1"/>
    <col min="2" max="2" width="4.69921875" style="1" customWidth="1"/>
    <col min="3" max="8" width="9" style="1"/>
    <col min="9" max="9" width="9.5" style="1" bestFit="1" customWidth="1"/>
    <col min="10" max="16384" width="9" style="1"/>
  </cols>
  <sheetData>
    <row r="1" spans="1:10" s="36" customFormat="1" ht="29.25" customHeight="1" x14ac:dyDescent="0.45">
      <c r="A1" s="58" t="s">
        <v>0</v>
      </c>
      <c r="B1" s="89" t="s">
        <v>128</v>
      </c>
      <c r="C1" s="67"/>
      <c r="D1" s="67"/>
      <c r="E1" s="67"/>
      <c r="F1" s="67"/>
      <c r="G1" s="67"/>
      <c r="H1" s="67"/>
      <c r="I1" s="67"/>
      <c r="J1" s="67"/>
    </row>
    <row r="2" spans="1:10" ht="18.75" customHeight="1" x14ac:dyDescent="0.45"/>
    <row r="4" spans="1:10" ht="19.5" customHeight="1" x14ac:dyDescent="0.45">
      <c r="C4" s="99" t="s">
        <v>1</v>
      </c>
      <c r="D4" s="99"/>
      <c r="E4" s="99"/>
      <c r="F4" s="99"/>
      <c r="G4" s="99"/>
      <c r="H4" s="99"/>
      <c r="I4" s="2" t="s">
        <v>2</v>
      </c>
      <c r="J4" s="2" t="s">
        <v>3</v>
      </c>
    </row>
    <row r="5" spans="1:10" ht="19.5" customHeight="1" x14ac:dyDescent="0.45">
      <c r="C5" s="86" t="s">
        <v>120</v>
      </c>
      <c r="D5" s="86"/>
      <c r="E5" s="86"/>
      <c r="F5" s="86"/>
      <c r="G5" s="86"/>
      <c r="H5" s="86"/>
      <c r="I5" s="3">
        <v>73</v>
      </c>
      <c r="J5" s="4">
        <v>8.8164251207729472E-2</v>
      </c>
    </row>
    <row r="6" spans="1:10" ht="19.5" customHeight="1" x14ac:dyDescent="0.45">
      <c r="C6" s="86" t="s">
        <v>121</v>
      </c>
      <c r="D6" s="86"/>
      <c r="E6" s="86"/>
      <c r="F6" s="86"/>
      <c r="G6" s="86"/>
      <c r="H6" s="86"/>
      <c r="I6" s="3">
        <v>181</v>
      </c>
      <c r="J6" s="4">
        <v>0.21859903381642512</v>
      </c>
    </row>
    <row r="7" spans="1:10" ht="19.5" customHeight="1" x14ac:dyDescent="0.45">
      <c r="C7" s="86" t="s">
        <v>122</v>
      </c>
      <c r="D7" s="86"/>
      <c r="E7" s="86"/>
      <c r="F7" s="86"/>
      <c r="G7" s="86"/>
      <c r="H7" s="86"/>
      <c r="I7" s="3">
        <v>530</v>
      </c>
      <c r="J7" s="4">
        <v>0.64009661835748788</v>
      </c>
    </row>
    <row r="8" spans="1:10" ht="19.5" customHeight="1" x14ac:dyDescent="0.45">
      <c r="C8" s="86" t="s">
        <v>8</v>
      </c>
      <c r="D8" s="86"/>
      <c r="E8" s="86"/>
      <c r="F8" s="86"/>
      <c r="G8" s="86"/>
      <c r="H8" s="86"/>
      <c r="I8" s="3">
        <v>44</v>
      </c>
      <c r="J8" s="4">
        <v>5.3140096618357488E-2</v>
      </c>
    </row>
    <row r="9" spans="1:10" ht="19.5" customHeight="1" x14ac:dyDescent="0.45">
      <c r="C9" s="86" t="s">
        <v>9</v>
      </c>
      <c r="D9" s="86"/>
      <c r="E9" s="86"/>
      <c r="F9" s="86"/>
      <c r="G9" s="86"/>
      <c r="H9" s="86"/>
      <c r="I9" s="3">
        <v>828</v>
      </c>
      <c r="J9" s="4">
        <v>1</v>
      </c>
    </row>
    <row r="12" spans="1:10" ht="19.5" customHeight="1" x14ac:dyDescent="0.45">
      <c r="A12" s="1" t="s">
        <v>10</v>
      </c>
    </row>
    <row r="13" spans="1:10" ht="19.5" customHeight="1" x14ac:dyDescent="0.45">
      <c r="C13" s="1" t="s">
        <v>11</v>
      </c>
      <c r="D13" s="1" t="s">
        <v>123</v>
      </c>
      <c r="J13" s="5">
        <v>0.64009661835748788</v>
      </c>
    </row>
    <row r="14" spans="1:10" ht="19.5" customHeight="1" x14ac:dyDescent="0.45">
      <c r="C14" s="1" t="s">
        <v>13</v>
      </c>
      <c r="D14" s="1" t="s">
        <v>124</v>
      </c>
      <c r="J14" s="5">
        <v>0.21859903381642512</v>
      </c>
    </row>
    <row r="15" spans="1:10" ht="19.5" customHeight="1" x14ac:dyDescent="0.45">
      <c r="C15" s="1" t="s">
        <v>15</v>
      </c>
      <c r="D15" s="1" t="s">
        <v>127</v>
      </c>
      <c r="J15" s="5">
        <v>8.8164251207729472E-2</v>
      </c>
    </row>
    <row r="17" spans="1:9" ht="19.5" customHeight="1" x14ac:dyDescent="0.45">
      <c r="A17" s="119" t="s">
        <v>129</v>
      </c>
      <c r="B17" s="119"/>
      <c r="C17" s="119"/>
      <c r="D17" s="119"/>
    </row>
    <row r="19" spans="1:9" s="7" customFormat="1" ht="120.75" customHeight="1" x14ac:dyDescent="0.35">
      <c r="C19" s="117"/>
      <c r="D19" s="118"/>
      <c r="E19" s="32" t="s">
        <v>120</v>
      </c>
      <c r="F19" s="32" t="s">
        <v>121</v>
      </c>
      <c r="G19" s="32" t="s">
        <v>122</v>
      </c>
      <c r="H19" s="32" t="s">
        <v>8</v>
      </c>
      <c r="I19" s="32" t="s">
        <v>18</v>
      </c>
    </row>
    <row r="20" spans="1:9" ht="19.5" customHeight="1" x14ac:dyDescent="0.45">
      <c r="C20" s="96" t="s">
        <v>19</v>
      </c>
      <c r="D20" s="97"/>
      <c r="E20" s="3">
        <v>86</v>
      </c>
      <c r="F20" s="3">
        <v>161</v>
      </c>
      <c r="G20" s="3">
        <v>500</v>
      </c>
      <c r="H20" s="3">
        <v>160</v>
      </c>
      <c r="I20" s="3">
        <f>SUM(E20:H20)</f>
        <v>907</v>
      </c>
    </row>
    <row r="21" spans="1:9" ht="19.5" customHeight="1" x14ac:dyDescent="0.45">
      <c r="C21" s="96" t="s">
        <v>20</v>
      </c>
      <c r="D21" s="97"/>
      <c r="E21" s="3">
        <v>73</v>
      </c>
      <c r="F21" s="3">
        <v>181</v>
      </c>
      <c r="G21" s="3">
        <v>530</v>
      </c>
      <c r="H21" s="3">
        <v>44</v>
      </c>
      <c r="I21" s="3">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96" t="s">
        <v>19</v>
      </c>
      <c r="D24" s="97"/>
      <c r="E24" s="4">
        <f>IFERROR(E20/$I$20,)</f>
        <v>9.4818081587651593E-2</v>
      </c>
      <c r="F24" s="4">
        <v>0.17799999999999999</v>
      </c>
      <c r="G24" s="4">
        <f>IFERROR(G20/$I$20,)</f>
        <v>0.55126791620727678</v>
      </c>
      <c r="H24" s="4">
        <v>0.17599999999999999</v>
      </c>
      <c r="I24" s="4">
        <f>IFERROR(I20/$I$20,)</f>
        <v>1</v>
      </c>
    </row>
    <row r="25" spans="1:9" ht="19.5" customHeight="1" x14ac:dyDescent="0.45">
      <c r="C25" s="96" t="s">
        <v>20</v>
      </c>
      <c r="D25" s="97"/>
      <c r="E25" s="4">
        <v>8.8164251207729472E-2</v>
      </c>
      <c r="F25" s="4">
        <v>0.21859903381642512</v>
      </c>
      <c r="G25" s="4">
        <v>0.64009661835748788</v>
      </c>
      <c r="H25" s="4">
        <v>5.3140096618357488E-2</v>
      </c>
      <c r="I25" s="4">
        <v>1</v>
      </c>
    </row>
    <row r="26" spans="1:9" ht="19.5" customHeight="1" x14ac:dyDescent="0.45">
      <c r="C26" s="85" t="s">
        <v>21</v>
      </c>
      <c r="D26" s="85"/>
      <c r="E26" s="4">
        <v>-6.653830379922121E-3</v>
      </c>
      <c r="F26" s="4">
        <v>4.0599033816425129E-2</v>
      </c>
      <c r="G26" s="4">
        <v>8.8828702150211103E-2</v>
      </c>
      <c r="H26" s="4">
        <v>-0.1228599033816425</v>
      </c>
      <c r="I26" s="4">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0F6E-B8EC-4C46-B90A-943C13996B67}">
  <sheetPr>
    <pageSetUpPr fitToPage="1"/>
  </sheetPr>
  <dimension ref="A1:Q15"/>
  <sheetViews>
    <sheetView view="pageBreakPreview" zoomScale="60" zoomScaleNormal="100" workbookViewId="0">
      <pane ySplit="1" topLeftCell="A2" activePane="bottomLeft" state="frozen"/>
      <selection activeCell="P15" sqref="P15"/>
      <selection pane="bottomLeft" activeCell="J13" sqref="J13:J15"/>
    </sheetView>
  </sheetViews>
  <sheetFormatPr defaultColWidth="9" defaultRowHeight="18" x14ac:dyDescent="0.45"/>
  <cols>
    <col min="1" max="1" width="9" style="1"/>
    <col min="2" max="2" width="4.59765625" style="1" customWidth="1"/>
    <col min="3" max="4" width="9" style="1"/>
    <col min="5" max="6" width="9.09765625" style="1" bestFit="1" customWidth="1"/>
    <col min="7" max="7" width="9.8984375" style="1" bestFit="1" customWidth="1"/>
    <col min="8" max="8" width="9.09765625" style="1" bestFit="1" customWidth="1"/>
    <col min="9" max="9" width="9.8984375" style="1" bestFit="1" customWidth="1"/>
    <col min="10" max="10" width="9.09765625" style="1" bestFit="1" customWidth="1"/>
    <col min="11" max="16384" width="9" style="1"/>
  </cols>
  <sheetData>
    <row r="1" spans="1:17" s="36" customFormat="1" ht="29.25" customHeight="1" x14ac:dyDescent="0.45">
      <c r="A1" s="58" t="s">
        <v>0</v>
      </c>
      <c r="B1" s="89" t="s">
        <v>130</v>
      </c>
      <c r="C1" s="67"/>
      <c r="D1" s="67"/>
      <c r="E1" s="67"/>
      <c r="F1" s="67"/>
      <c r="G1" s="67"/>
      <c r="H1" s="67"/>
      <c r="I1" s="67"/>
      <c r="J1" s="67"/>
    </row>
    <row r="4" spans="1:17" ht="19.5" customHeight="1" x14ac:dyDescent="0.45">
      <c r="C4" s="99" t="s">
        <v>1</v>
      </c>
      <c r="D4" s="99"/>
      <c r="E4" s="99"/>
      <c r="F4" s="99"/>
      <c r="G4" s="99"/>
      <c r="H4" s="99"/>
      <c r="I4" s="2" t="s">
        <v>2</v>
      </c>
      <c r="J4" s="2" t="s">
        <v>3</v>
      </c>
    </row>
    <row r="5" spans="1:17" ht="19.5" customHeight="1" x14ac:dyDescent="0.45">
      <c r="C5" s="86" t="s">
        <v>120</v>
      </c>
      <c r="D5" s="86"/>
      <c r="E5" s="86"/>
      <c r="F5" s="86"/>
      <c r="G5" s="86"/>
      <c r="H5" s="86"/>
      <c r="I5" s="3">
        <v>148</v>
      </c>
      <c r="J5" s="4">
        <v>0.17874396135265699</v>
      </c>
      <c r="L5" s="30"/>
      <c r="M5" s="30"/>
      <c r="N5" s="30"/>
      <c r="O5" s="30"/>
      <c r="P5" s="30"/>
      <c r="Q5" s="25"/>
    </row>
    <row r="6" spans="1:17" ht="19.5" customHeight="1" x14ac:dyDescent="0.45">
      <c r="C6" s="86" t="s">
        <v>121</v>
      </c>
      <c r="D6" s="86"/>
      <c r="E6" s="86"/>
      <c r="F6" s="86"/>
      <c r="G6" s="86"/>
      <c r="H6" s="86"/>
      <c r="I6" s="3">
        <v>190</v>
      </c>
      <c r="J6" s="4">
        <v>0.22946859903381642</v>
      </c>
      <c r="L6" s="30"/>
    </row>
    <row r="7" spans="1:17" ht="19.5" customHeight="1" x14ac:dyDescent="0.45">
      <c r="C7" s="86" t="s">
        <v>122</v>
      </c>
      <c r="D7" s="86"/>
      <c r="E7" s="86"/>
      <c r="F7" s="86"/>
      <c r="G7" s="86"/>
      <c r="H7" s="86"/>
      <c r="I7" s="3">
        <v>451</v>
      </c>
      <c r="J7" s="4">
        <v>0.54468599033816423</v>
      </c>
      <c r="L7" s="30"/>
    </row>
    <row r="8" spans="1:17" ht="19.5" customHeight="1" x14ac:dyDescent="0.45">
      <c r="C8" s="86" t="s">
        <v>8</v>
      </c>
      <c r="D8" s="86"/>
      <c r="E8" s="86"/>
      <c r="F8" s="86"/>
      <c r="G8" s="86"/>
      <c r="H8" s="86"/>
      <c r="I8" s="3">
        <v>39</v>
      </c>
      <c r="J8" s="4">
        <v>4.710144927536232E-2</v>
      </c>
      <c r="L8" s="30"/>
    </row>
    <row r="9" spans="1:17" ht="19.5" customHeight="1" x14ac:dyDescent="0.45">
      <c r="C9" s="86" t="s">
        <v>9</v>
      </c>
      <c r="D9" s="86"/>
      <c r="E9" s="86"/>
      <c r="F9" s="86"/>
      <c r="G9" s="86"/>
      <c r="H9" s="86"/>
      <c r="I9" s="3">
        <v>828</v>
      </c>
      <c r="J9" s="4">
        <v>1</v>
      </c>
      <c r="L9" s="25"/>
    </row>
    <row r="12" spans="1:17" ht="19.5" customHeight="1" x14ac:dyDescent="0.45">
      <c r="A12" s="1" t="s">
        <v>10</v>
      </c>
    </row>
    <row r="13" spans="1:17" ht="19.5" customHeight="1" x14ac:dyDescent="0.45">
      <c r="C13" s="1" t="s">
        <v>11</v>
      </c>
      <c r="D13" s="1" t="s">
        <v>123</v>
      </c>
      <c r="J13" s="5">
        <v>0.54468599033816423</v>
      </c>
    </row>
    <row r="14" spans="1:17" ht="19.5" customHeight="1" x14ac:dyDescent="0.45">
      <c r="C14" s="1" t="s">
        <v>13</v>
      </c>
      <c r="D14" s="1" t="s">
        <v>124</v>
      </c>
      <c r="J14" s="5">
        <v>0.22946859903381642</v>
      </c>
    </row>
    <row r="15" spans="1:17" ht="19.5" customHeight="1" x14ac:dyDescent="0.45">
      <c r="C15" s="1" t="s">
        <v>15</v>
      </c>
      <c r="D15" s="1" t="s">
        <v>127</v>
      </c>
      <c r="J15" s="5">
        <v>0.17874396135265699</v>
      </c>
    </row>
  </sheetData>
  <mergeCells count="7">
    <mergeCell ref="C8:H8"/>
    <mergeCell ref="C9:H9"/>
    <mergeCell ref="B1:J1"/>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D034-07B9-4F13-B715-0488B75CEBD9}">
  <sheetPr>
    <pageSetUpPr fitToPage="1"/>
  </sheetPr>
  <dimension ref="A1:J27"/>
  <sheetViews>
    <sheetView view="pageBreakPreview" zoomScale="60" zoomScaleNormal="100" workbookViewId="0">
      <pane ySplit="1" topLeftCell="A7" activePane="bottomLeft" state="frozen"/>
      <selection activeCell="N8" sqref="N8"/>
      <selection pane="bottomLeft" activeCell="N8" sqref="N8"/>
    </sheetView>
  </sheetViews>
  <sheetFormatPr defaultColWidth="9" defaultRowHeight="18" x14ac:dyDescent="0.45"/>
  <cols>
    <col min="1" max="1" width="9" style="13"/>
    <col min="2" max="2" width="4.59765625" style="13" customWidth="1"/>
    <col min="3" max="16384" width="9" style="13"/>
  </cols>
  <sheetData>
    <row r="1" spans="1:10" s="38" customFormat="1" ht="30.75" customHeight="1" x14ac:dyDescent="0.45">
      <c r="A1" s="56" t="s">
        <v>0</v>
      </c>
      <c r="B1" s="67" t="s">
        <v>66</v>
      </c>
      <c r="C1" s="67"/>
      <c r="D1" s="67"/>
      <c r="E1" s="67"/>
      <c r="F1" s="67"/>
      <c r="G1" s="67"/>
      <c r="H1" s="67"/>
      <c r="I1" s="67"/>
      <c r="J1" s="67"/>
    </row>
    <row r="4" spans="1:10" ht="19.5" customHeight="1" x14ac:dyDescent="0.45">
      <c r="C4" s="64" t="s">
        <v>1</v>
      </c>
      <c r="D4" s="65"/>
      <c r="E4" s="65"/>
      <c r="F4" s="65"/>
      <c r="G4" s="65"/>
      <c r="H4" s="66"/>
      <c r="I4" s="23" t="s">
        <v>2</v>
      </c>
      <c r="J4" s="23" t="s">
        <v>3</v>
      </c>
    </row>
    <row r="5" spans="1:10" ht="19.5" customHeight="1" x14ac:dyDescent="0.45">
      <c r="C5" s="74" t="s">
        <v>41</v>
      </c>
      <c r="D5" s="75"/>
      <c r="E5" s="75"/>
      <c r="F5" s="75"/>
      <c r="G5" s="75"/>
      <c r="H5" s="76"/>
      <c r="I5" s="14">
        <v>614</v>
      </c>
      <c r="J5" s="15">
        <v>0.74154589371980673</v>
      </c>
    </row>
    <row r="6" spans="1:10" ht="19.5" customHeight="1" x14ac:dyDescent="0.45">
      <c r="C6" s="74" t="s">
        <v>80</v>
      </c>
      <c r="D6" s="75"/>
      <c r="E6" s="75"/>
      <c r="F6" s="75"/>
      <c r="G6" s="75"/>
      <c r="H6" s="76"/>
      <c r="I6" s="14">
        <v>120</v>
      </c>
      <c r="J6" s="15">
        <v>0.14492753623188406</v>
      </c>
    </row>
    <row r="7" spans="1:10" ht="19.5" customHeight="1" x14ac:dyDescent="0.45">
      <c r="C7" s="74" t="s">
        <v>81</v>
      </c>
      <c r="D7" s="75"/>
      <c r="E7" s="75"/>
      <c r="F7" s="75"/>
      <c r="G7" s="75"/>
      <c r="H7" s="76"/>
      <c r="I7" s="14">
        <v>18</v>
      </c>
      <c r="J7" s="15">
        <v>2.1739130434782608E-2</v>
      </c>
    </row>
    <row r="8" spans="1:10" ht="19.5" customHeight="1" x14ac:dyDescent="0.45">
      <c r="C8" s="74" t="s">
        <v>42</v>
      </c>
      <c r="D8" s="75"/>
      <c r="E8" s="75"/>
      <c r="F8" s="75"/>
      <c r="G8" s="75"/>
      <c r="H8" s="76"/>
      <c r="I8" s="14">
        <v>58</v>
      </c>
      <c r="J8" s="15">
        <v>7.0048309178743967E-2</v>
      </c>
    </row>
    <row r="9" spans="1:10" ht="19.5" customHeight="1" x14ac:dyDescent="0.45">
      <c r="C9" s="74" t="s">
        <v>8</v>
      </c>
      <c r="D9" s="75"/>
      <c r="E9" s="75"/>
      <c r="F9" s="75"/>
      <c r="G9" s="75"/>
      <c r="H9" s="76"/>
      <c r="I9" s="14">
        <v>18</v>
      </c>
      <c r="J9" s="15">
        <v>2.1739130434782608E-2</v>
      </c>
    </row>
    <row r="10" spans="1:10" ht="19.5" customHeight="1" x14ac:dyDescent="0.45">
      <c r="C10" s="60" t="s">
        <v>9</v>
      </c>
      <c r="D10" s="61"/>
      <c r="E10" s="61"/>
      <c r="F10" s="61"/>
      <c r="G10" s="61"/>
      <c r="H10" s="62"/>
      <c r="I10" s="14">
        <v>828</v>
      </c>
      <c r="J10" s="15">
        <v>1</v>
      </c>
    </row>
    <row r="13" spans="1:10" ht="19.5" customHeight="1" x14ac:dyDescent="0.45">
      <c r="A13" s="13" t="s">
        <v>10</v>
      </c>
    </row>
    <row r="14" spans="1:10" ht="19.5" customHeight="1" x14ac:dyDescent="0.45">
      <c r="C14" s="13" t="s">
        <v>11</v>
      </c>
      <c r="D14" s="13" t="s">
        <v>67</v>
      </c>
      <c r="J14" s="17">
        <v>0.74199999999999999</v>
      </c>
    </row>
    <row r="15" spans="1:10" ht="19.5" customHeight="1" x14ac:dyDescent="0.45">
      <c r="C15" s="13" t="s">
        <v>13</v>
      </c>
      <c r="D15" s="13" t="s">
        <v>82</v>
      </c>
      <c r="J15" s="17">
        <v>0.14499999999999999</v>
      </c>
    </row>
    <row r="16" spans="1:10" ht="19.5" customHeight="1" x14ac:dyDescent="0.45">
      <c r="C16" s="13" t="s">
        <v>15</v>
      </c>
      <c r="D16" s="13" t="s">
        <v>68</v>
      </c>
      <c r="J16" s="17">
        <v>7.0000000000000007E-2</v>
      </c>
    </row>
    <row r="18" spans="1:10" ht="19.5" customHeight="1" x14ac:dyDescent="0.45">
      <c r="A18" s="77" t="s">
        <v>17</v>
      </c>
      <c r="B18" s="77"/>
      <c r="C18" s="77"/>
      <c r="D18" s="77"/>
    </row>
    <row r="20" spans="1:10" s="19" customFormat="1" ht="120" customHeight="1" x14ac:dyDescent="0.4">
      <c r="C20" s="72"/>
      <c r="D20" s="73"/>
      <c r="E20" s="21" t="s">
        <v>41</v>
      </c>
      <c r="F20" s="21" t="s">
        <v>80</v>
      </c>
      <c r="G20" s="21" t="s">
        <v>81</v>
      </c>
      <c r="H20" s="21" t="s">
        <v>42</v>
      </c>
      <c r="I20" s="21" t="s">
        <v>8</v>
      </c>
      <c r="J20" s="21" t="s">
        <v>18</v>
      </c>
    </row>
    <row r="21" spans="1:10" ht="19.5" customHeight="1" x14ac:dyDescent="0.45">
      <c r="C21" s="68" t="s">
        <v>19</v>
      </c>
      <c r="D21" s="69"/>
      <c r="E21" s="14">
        <v>678</v>
      </c>
      <c r="F21" s="14">
        <v>102</v>
      </c>
      <c r="G21" s="14">
        <v>24</v>
      </c>
      <c r="H21" s="14">
        <v>78</v>
      </c>
      <c r="I21" s="14">
        <v>25</v>
      </c>
      <c r="J21" s="14">
        <f>SUM(E21:I21)</f>
        <v>907</v>
      </c>
    </row>
    <row r="22" spans="1:10" ht="19.5" customHeight="1" x14ac:dyDescent="0.45">
      <c r="C22" s="68" t="s">
        <v>20</v>
      </c>
      <c r="D22" s="69"/>
      <c r="E22" s="14">
        <v>614</v>
      </c>
      <c r="F22" s="14">
        <v>120</v>
      </c>
      <c r="G22" s="14">
        <v>18</v>
      </c>
      <c r="H22" s="14">
        <v>58</v>
      </c>
      <c r="I22" s="14">
        <v>18</v>
      </c>
      <c r="J22" s="14">
        <f>SUM(E22:I22)</f>
        <v>828</v>
      </c>
    </row>
    <row r="24" spans="1:10" s="19" customFormat="1" ht="120" customHeight="1" x14ac:dyDescent="0.4">
      <c r="C24" s="72"/>
      <c r="D24" s="73"/>
      <c r="E24" s="21" t="s">
        <v>41</v>
      </c>
      <c r="F24" s="21" t="s">
        <v>80</v>
      </c>
      <c r="G24" s="21" t="s">
        <v>81</v>
      </c>
      <c r="H24" s="21" t="s">
        <v>42</v>
      </c>
      <c r="I24" s="21" t="s">
        <v>8</v>
      </c>
      <c r="J24" s="21" t="s">
        <v>18</v>
      </c>
    </row>
    <row r="25" spans="1:10" ht="19.5" customHeight="1" x14ac:dyDescent="0.45">
      <c r="C25" s="68" t="s">
        <v>19</v>
      </c>
      <c r="D25" s="69"/>
      <c r="E25" s="15">
        <f t="shared" ref="E25:J25" si="0">IFERROR(E21/$J$21,)</f>
        <v>0.74751929437706721</v>
      </c>
      <c r="F25" s="15">
        <v>0.112</v>
      </c>
      <c r="G25" s="15">
        <v>2.5999999999999999E-2</v>
      </c>
      <c r="H25" s="15">
        <f t="shared" si="0"/>
        <v>8.5997794928335175E-2</v>
      </c>
      <c r="I25" s="15">
        <f t="shared" si="0"/>
        <v>2.7563395810363836E-2</v>
      </c>
      <c r="J25" s="15">
        <f t="shared" si="0"/>
        <v>1</v>
      </c>
    </row>
    <row r="26" spans="1:10" ht="19.5" customHeight="1" x14ac:dyDescent="0.45">
      <c r="C26" s="68" t="s">
        <v>20</v>
      </c>
      <c r="D26" s="69"/>
      <c r="E26" s="15">
        <f>IFERROR(E22/$J$22,)</f>
        <v>0.74154589371980673</v>
      </c>
      <c r="F26" s="15">
        <v>0.14499999999999999</v>
      </c>
      <c r="G26" s="15">
        <v>2.1999999999999999E-2</v>
      </c>
      <c r="H26" s="15">
        <f>IFERROR(H22/$J$22,)</f>
        <v>7.0048309178743967E-2</v>
      </c>
      <c r="I26" s="15">
        <f t="shared" ref="I26:J26" si="1">IFERROR(I22/$J$22,)</f>
        <v>2.1739130434782608E-2</v>
      </c>
      <c r="J26" s="15">
        <f t="shared" si="1"/>
        <v>1</v>
      </c>
    </row>
    <row r="27" spans="1:10" ht="19.5" customHeight="1" x14ac:dyDescent="0.45">
      <c r="C27" s="70" t="s">
        <v>21</v>
      </c>
      <c r="D27" s="71"/>
      <c r="E27" s="15">
        <f t="shared" ref="E27:J27" si="2">E26-E25</f>
        <v>-5.9734006572604859E-3</v>
      </c>
      <c r="F27" s="15">
        <f t="shared" si="2"/>
        <v>3.2999999999999988E-2</v>
      </c>
      <c r="G27" s="15">
        <f t="shared" si="2"/>
        <v>-4.0000000000000001E-3</v>
      </c>
      <c r="H27" s="15">
        <f t="shared" si="2"/>
        <v>-1.5949485749591208E-2</v>
      </c>
      <c r="I27" s="15">
        <f t="shared" si="2"/>
        <v>-5.8242653755812279E-3</v>
      </c>
      <c r="J27" s="15">
        <f t="shared" si="2"/>
        <v>0</v>
      </c>
    </row>
  </sheetData>
  <mergeCells count="16">
    <mergeCell ref="B1:J1"/>
    <mergeCell ref="C25:D25"/>
    <mergeCell ref="C26:D26"/>
    <mergeCell ref="C27:D27"/>
    <mergeCell ref="C4:H4"/>
    <mergeCell ref="C10:H10"/>
    <mergeCell ref="C24:D24"/>
    <mergeCell ref="C5:H5"/>
    <mergeCell ref="C6:H6"/>
    <mergeCell ref="C7:H7"/>
    <mergeCell ref="C8:H8"/>
    <mergeCell ref="C9:H9"/>
    <mergeCell ref="A18:D18"/>
    <mergeCell ref="C20:D20"/>
    <mergeCell ref="C21:D21"/>
    <mergeCell ref="C22:D22"/>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98F7C-41D3-451F-A79E-D7A5754181C5}">
  <sheetPr>
    <pageSetUpPr fitToPage="1"/>
  </sheetPr>
  <dimension ref="A1:J26"/>
  <sheetViews>
    <sheetView view="pageBreakPreview" zoomScale="60" zoomScaleNormal="100" workbookViewId="0">
      <pane ySplit="1" topLeftCell="A2" activePane="bottomLeft" state="frozen"/>
      <selection activeCell="P15" sqref="P15"/>
      <selection pane="bottomLeft" activeCell="E25" sqref="E25:I26"/>
    </sheetView>
  </sheetViews>
  <sheetFormatPr defaultColWidth="9" defaultRowHeight="18" x14ac:dyDescent="0.45"/>
  <cols>
    <col min="1" max="1" width="9" style="1"/>
    <col min="2" max="2" width="4.69921875" style="1" customWidth="1"/>
    <col min="3" max="16384" width="9" style="1"/>
  </cols>
  <sheetData>
    <row r="1" spans="1:10" s="36" customFormat="1" ht="29.25" customHeight="1" x14ac:dyDescent="0.45">
      <c r="A1" s="58" t="s">
        <v>0</v>
      </c>
      <c r="B1" s="89" t="s">
        <v>131</v>
      </c>
      <c r="C1" s="67"/>
      <c r="D1" s="67"/>
      <c r="E1" s="67"/>
      <c r="F1" s="67"/>
      <c r="G1" s="67"/>
      <c r="H1" s="67"/>
      <c r="I1" s="67"/>
      <c r="J1" s="67"/>
    </row>
    <row r="4" spans="1:10" ht="19.5" customHeight="1" x14ac:dyDescent="0.45">
      <c r="C4" s="90" t="s">
        <v>1</v>
      </c>
      <c r="D4" s="91"/>
      <c r="E4" s="91"/>
      <c r="F4" s="91"/>
      <c r="G4" s="91"/>
      <c r="H4" s="92"/>
      <c r="I4" s="2" t="s">
        <v>2</v>
      </c>
      <c r="J4" s="2" t="s">
        <v>3</v>
      </c>
    </row>
    <row r="5" spans="1:10" ht="19.5" customHeight="1" x14ac:dyDescent="0.45">
      <c r="C5" s="122" t="s">
        <v>120</v>
      </c>
      <c r="D5" s="123"/>
      <c r="E5" s="123"/>
      <c r="F5" s="123"/>
      <c r="G5" s="123"/>
      <c r="H5" s="124"/>
      <c r="I5" s="3">
        <v>15</v>
      </c>
      <c r="J5" s="4">
        <v>1.8115942028985508E-2</v>
      </c>
    </row>
    <row r="6" spans="1:10" ht="19.5" customHeight="1" x14ac:dyDescent="0.45">
      <c r="C6" s="122" t="s">
        <v>121</v>
      </c>
      <c r="D6" s="123"/>
      <c r="E6" s="123"/>
      <c r="F6" s="123"/>
      <c r="G6" s="123"/>
      <c r="H6" s="124"/>
      <c r="I6" s="3">
        <v>21</v>
      </c>
      <c r="J6" s="4">
        <v>2.5362318840579712E-2</v>
      </c>
    </row>
    <row r="7" spans="1:10" ht="19.5" customHeight="1" x14ac:dyDescent="0.45">
      <c r="C7" s="122" t="s">
        <v>122</v>
      </c>
      <c r="D7" s="123"/>
      <c r="E7" s="123"/>
      <c r="F7" s="123"/>
      <c r="G7" s="123"/>
      <c r="H7" s="124"/>
      <c r="I7" s="3">
        <v>263</v>
      </c>
      <c r="J7" s="4">
        <v>0.31763285024154592</v>
      </c>
    </row>
    <row r="8" spans="1:10" ht="19.5" customHeight="1" x14ac:dyDescent="0.45">
      <c r="C8" s="122" t="s">
        <v>8</v>
      </c>
      <c r="D8" s="123"/>
      <c r="E8" s="123"/>
      <c r="F8" s="123"/>
      <c r="G8" s="123"/>
      <c r="H8" s="124"/>
      <c r="I8" s="3">
        <v>529</v>
      </c>
      <c r="J8" s="4">
        <v>0.63888888888888884</v>
      </c>
    </row>
    <row r="9" spans="1:10" ht="19.5" customHeight="1" x14ac:dyDescent="0.45">
      <c r="C9" s="122" t="s">
        <v>9</v>
      </c>
      <c r="D9" s="123"/>
      <c r="E9" s="123"/>
      <c r="F9" s="123"/>
      <c r="G9" s="123"/>
      <c r="H9" s="124"/>
      <c r="I9" s="3">
        <v>828</v>
      </c>
      <c r="J9" s="4">
        <v>1</v>
      </c>
    </row>
    <row r="12" spans="1:10" ht="19.5" customHeight="1" x14ac:dyDescent="0.45">
      <c r="A12" s="1" t="s">
        <v>10</v>
      </c>
    </row>
    <row r="13" spans="1:10" ht="19.5" customHeight="1" x14ac:dyDescent="0.45">
      <c r="C13" s="1" t="s">
        <v>11</v>
      </c>
      <c r="D13" s="1" t="s">
        <v>123</v>
      </c>
      <c r="J13" s="5">
        <v>0.31763285024154592</v>
      </c>
    </row>
    <row r="14" spans="1:10" ht="19.5" customHeight="1" x14ac:dyDescent="0.45">
      <c r="C14" s="1" t="s">
        <v>13</v>
      </c>
      <c r="D14" s="1" t="s">
        <v>132</v>
      </c>
      <c r="J14" s="5">
        <v>2.5362318840579712E-2</v>
      </c>
    </row>
    <row r="15" spans="1:10" ht="19.5" customHeight="1" x14ac:dyDescent="0.45">
      <c r="C15" s="1" t="s">
        <v>15</v>
      </c>
      <c r="D15" s="1" t="s">
        <v>352</v>
      </c>
      <c r="J15" s="52">
        <v>1.8115942028985508E-2</v>
      </c>
    </row>
    <row r="17" spans="1:9" ht="19.5" customHeight="1" x14ac:dyDescent="0.45">
      <c r="A17" s="119" t="s">
        <v>129</v>
      </c>
      <c r="B17" s="119"/>
      <c r="C17" s="119"/>
      <c r="D17" s="119"/>
    </row>
    <row r="19" spans="1:9" s="7" customFormat="1" ht="102" x14ac:dyDescent="0.35">
      <c r="C19" s="117"/>
      <c r="D19" s="118"/>
      <c r="E19" s="32" t="s">
        <v>120</v>
      </c>
      <c r="F19" s="32" t="s">
        <v>121</v>
      </c>
      <c r="G19" s="32" t="s">
        <v>122</v>
      </c>
      <c r="H19" s="32" t="s">
        <v>8</v>
      </c>
      <c r="I19" s="32" t="s">
        <v>18</v>
      </c>
    </row>
    <row r="20" spans="1:9" ht="19.5" customHeight="1" x14ac:dyDescent="0.45">
      <c r="C20" s="96" t="s">
        <v>19</v>
      </c>
      <c r="D20" s="97"/>
      <c r="E20" s="3">
        <v>14</v>
      </c>
      <c r="F20" s="3">
        <v>14</v>
      </c>
      <c r="G20" s="3">
        <v>182</v>
      </c>
      <c r="H20" s="3">
        <v>697</v>
      </c>
      <c r="I20" s="3">
        <f>SUM(E20:H20)</f>
        <v>907</v>
      </c>
    </row>
    <row r="21" spans="1:9" ht="19.5" customHeight="1" x14ac:dyDescent="0.45">
      <c r="C21" s="96" t="s">
        <v>20</v>
      </c>
      <c r="D21" s="97"/>
      <c r="E21" s="3">
        <v>15</v>
      </c>
      <c r="F21" s="3">
        <v>21</v>
      </c>
      <c r="G21" s="3">
        <v>263</v>
      </c>
      <c r="H21" s="3">
        <v>529</v>
      </c>
      <c r="I21" s="3">
        <v>828</v>
      </c>
    </row>
    <row r="23" spans="1:9" s="7" customFormat="1" ht="102" x14ac:dyDescent="0.35">
      <c r="C23" s="117"/>
      <c r="D23" s="118"/>
      <c r="E23" s="32" t="s">
        <v>120</v>
      </c>
      <c r="F23" s="32" t="s">
        <v>121</v>
      </c>
      <c r="G23" s="32" t="s">
        <v>122</v>
      </c>
      <c r="H23" s="32" t="s">
        <v>8</v>
      </c>
      <c r="I23" s="32" t="s">
        <v>18</v>
      </c>
    </row>
    <row r="24" spans="1:9" ht="19.5" customHeight="1" x14ac:dyDescent="0.45">
      <c r="C24" s="96" t="s">
        <v>19</v>
      </c>
      <c r="D24" s="97"/>
      <c r="E24" s="4">
        <v>1.4999999999999999E-2</v>
      </c>
      <c r="F24" s="4">
        <f t="shared" ref="F24" si="0">IFERROR(F20/$I$20,)</f>
        <v>1.5435501653803748E-2</v>
      </c>
      <c r="G24" s="4">
        <v>0.20100000000000001</v>
      </c>
      <c r="H24" s="4">
        <v>0.76800000000000002</v>
      </c>
      <c r="I24" s="4">
        <f>IFERROR(I20/$I$20,)</f>
        <v>1</v>
      </c>
    </row>
    <row r="25" spans="1:9" ht="19.5" customHeight="1" x14ac:dyDescent="0.45">
      <c r="C25" s="96" t="s">
        <v>20</v>
      </c>
      <c r="D25" s="97"/>
      <c r="E25" s="4">
        <v>1.8115942028985508E-2</v>
      </c>
      <c r="F25" s="4">
        <v>2.5362318840579712E-2</v>
      </c>
      <c r="G25" s="4">
        <v>0.31763285024154592</v>
      </c>
      <c r="H25" s="4">
        <v>0.63888888888888884</v>
      </c>
      <c r="I25" s="4">
        <v>1</v>
      </c>
    </row>
    <row r="26" spans="1:9" ht="19.5" customHeight="1" x14ac:dyDescent="0.45">
      <c r="C26" s="120" t="s">
        <v>21</v>
      </c>
      <c r="D26" s="121"/>
      <c r="E26" s="4">
        <v>3.1159420289855085E-3</v>
      </c>
      <c r="F26" s="4">
        <v>9.9268171867759637E-3</v>
      </c>
      <c r="G26" s="4">
        <v>0.1166328502415459</v>
      </c>
      <c r="H26" s="4">
        <v>-0.12911111111111118</v>
      </c>
      <c r="I26" s="4">
        <v>0</v>
      </c>
    </row>
  </sheetData>
  <mergeCells count="15">
    <mergeCell ref="B1:J1"/>
    <mergeCell ref="C4:H4"/>
    <mergeCell ref="A17:D17"/>
    <mergeCell ref="C19:D19"/>
    <mergeCell ref="C23:D23"/>
    <mergeCell ref="C20:D20"/>
    <mergeCell ref="C21:D21"/>
    <mergeCell ref="C26:D26"/>
    <mergeCell ref="C24:D24"/>
    <mergeCell ref="C25:D25"/>
    <mergeCell ref="C5:H5"/>
    <mergeCell ref="C6:H6"/>
    <mergeCell ref="C7:H7"/>
    <mergeCell ref="C8:H8"/>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6D34-322F-4538-9802-AD7D0F031102}">
  <sheetPr>
    <pageSetUpPr fitToPage="1"/>
  </sheetPr>
  <dimension ref="A1:Z43"/>
  <sheetViews>
    <sheetView view="pageBreakPreview" zoomScale="60" zoomScaleNormal="100" workbookViewId="0">
      <pane ySplit="1" topLeftCell="A28" activePane="bottomLeft" state="frozen"/>
      <selection sqref="A1:XFD1"/>
      <selection pane="bottomLeft" activeCell="E43" sqref="E43:P43"/>
    </sheetView>
  </sheetViews>
  <sheetFormatPr defaultColWidth="9" defaultRowHeight="18" x14ac:dyDescent="0.45"/>
  <cols>
    <col min="1" max="1" width="9" style="1"/>
    <col min="2" max="2" width="4.3984375" style="1" customWidth="1"/>
    <col min="3" max="16384" width="9" style="1"/>
  </cols>
  <sheetData>
    <row r="1" spans="1:21" s="36" customFormat="1" ht="64.5" customHeight="1" x14ac:dyDescent="0.45">
      <c r="A1" s="58" t="s">
        <v>0</v>
      </c>
      <c r="B1" s="89" t="s">
        <v>365</v>
      </c>
      <c r="C1" s="89"/>
      <c r="D1" s="89"/>
      <c r="E1" s="89"/>
      <c r="F1" s="89"/>
      <c r="G1" s="89"/>
      <c r="H1" s="89"/>
      <c r="I1" s="89"/>
      <c r="J1" s="89"/>
      <c r="K1" s="89"/>
      <c r="L1" s="89"/>
      <c r="M1" s="89"/>
      <c r="N1" s="89"/>
      <c r="O1" s="89"/>
      <c r="P1" s="89"/>
      <c r="Q1" s="89"/>
      <c r="R1" s="89"/>
      <c r="S1" s="89"/>
    </row>
    <row r="4" spans="1:21" ht="19.5" customHeight="1" x14ac:dyDescent="0.45">
      <c r="C4" s="90" t="s">
        <v>1</v>
      </c>
      <c r="D4" s="91"/>
      <c r="E4" s="91"/>
      <c r="F4" s="91"/>
      <c r="G4" s="91"/>
      <c r="H4" s="92"/>
      <c r="I4" s="2" t="s">
        <v>2</v>
      </c>
      <c r="J4" s="2" t="s">
        <v>3</v>
      </c>
    </row>
    <row r="5" spans="1:21" ht="19.5" customHeight="1" x14ac:dyDescent="0.45">
      <c r="C5" s="122" t="s">
        <v>133</v>
      </c>
      <c r="D5" s="123"/>
      <c r="E5" s="123"/>
      <c r="F5" s="123"/>
      <c r="G5" s="123"/>
      <c r="H5" s="124"/>
      <c r="I5" s="3">
        <v>154</v>
      </c>
      <c r="J5" s="4">
        <v>0.1859903381642512</v>
      </c>
    </row>
    <row r="6" spans="1:21" ht="19.5" customHeight="1" x14ac:dyDescent="0.45">
      <c r="C6" s="86" t="s">
        <v>134</v>
      </c>
      <c r="D6" s="86"/>
      <c r="E6" s="86"/>
      <c r="F6" s="86"/>
      <c r="G6" s="86"/>
      <c r="H6" s="86"/>
      <c r="I6" s="3">
        <v>94</v>
      </c>
      <c r="J6" s="4">
        <v>0.11352657004830918</v>
      </c>
    </row>
    <row r="7" spans="1:21" ht="19.5" customHeight="1" x14ac:dyDescent="0.45">
      <c r="C7" s="86" t="s">
        <v>135</v>
      </c>
      <c r="D7" s="86"/>
      <c r="E7" s="86"/>
      <c r="F7" s="86"/>
      <c r="G7" s="86"/>
      <c r="H7" s="86"/>
      <c r="I7" s="3">
        <v>44</v>
      </c>
      <c r="J7" s="4">
        <v>5.3140096618357488E-2</v>
      </c>
    </row>
    <row r="8" spans="1:21" ht="19.5" customHeight="1" x14ac:dyDescent="0.45">
      <c r="C8" s="86" t="s">
        <v>136</v>
      </c>
      <c r="D8" s="86"/>
      <c r="E8" s="86"/>
      <c r="F8" s="86"/>
      <c r="G8" s="86"/>
      <c r="H8" s="86"/>
      <c r="I8" s="3">
        <v>81</v>
      </c>
      <c r="J8" s="4">
        <v>9.7826086956521743E-2</v>
      </c>
    </row>
    <row r="9" spans="1:21" ht="19.5" customHeight="1" x14ac:dyDescent="0.45">
      <c r="C9" s="86" t="s">
        <v>137</v>
      </c>
      <c r="D9" s="86"/>
      <c r="E9" s="86"/>
      <c r="F9" s="86"/>
      <c r="G9" s="86"/>
      <c r="H9" s="86"/>
      <c r="I9" s="3">
        <v>136</v>
      </c>
      <c r="J9" s="4">
        <v>0.16425120772946861</v>
      </c>
    </row>
    <row r="10" spans="1:21" ht="19.5" customHeight="1" x14ac:dyDescent="0.45">
      <c r="C10" s="86" t="s">
        <v>138</v>
      </c>
      <c r="D10" s="86"/>
      <c r="E10" s="86"/>
      <c r="F10" s="86"/>
      <c r="G10" s="86"/>
      <c r="H10" s="86"/>
      <c r="I10" s="3">
        <v>62</v>
      </c>
      <c r="J10" s="4">
        <v>7.4879227053140096E-2</v>
      </c>
    </row>
    <row r="11" spans="1:21" ht="19.5" customHeight="1" x14ac:dyDescent="0.45">
      <c r="C11" s="86" t="s">
        <v>139</v>
      </c>
      <c r="D11" s="86"/>
      <c r="E11" s="86"/>
      <c r="F11" s="86"/>
      <c r="G11" s="86"/>
      <c r="H11" s="86"/>
      <c r="I11" s="3">
        <v>44</v>
      </c>
      <c r="J11" s="4">
        <v>5.3140096618357488E-2</v>
      </c>
    </row>
    <row r="12" spans="1:21" ht="19.5" customHeight="1" x14ac:dyDescent="0.45">
      <c r="C12" s="86" t="s">
        <v>140</v>
      </c>
      <c r="D12" s="86"/>
      <c r="E12" s="86"/>
      <c r="F12" s="86"/>
      <c r="G12" s="86"/>
      <c r="H12" s="86"/>
      <c r="I12" s="3">
        <v>185</v>
      </c>
      <c r="J12" s="4">
        <v>0.22342995169082125</v>
      </c>
      <c r="N12" s="125"/>
      <c r="O12" s="125"/>
      <c r="P12" s="125"/>
      <c r="Q12" s="125"/>
      <c r="R12" s="125"/>
      <c r="S12" s="125"/>
      <c r="U12" s="5"/>
    </row>
    <row r="13" spans="1:21" ht="19.5" customHeight="1" x14ac:dyDescent="0.45">
      <c r="C13" s="86" t="s">
        <v>141</v>
      </c>
      <c r="D13" s="86"/>
      <c r="E13" s="86"/>
      <c r="F13" s="86"/>
      <c r="G13" s="86"/>
      <c r="H13" s="86"/>
      <c r="I13" s="3">
        <v>49</v>
      </c>
      <c r="J13" s="4">
        <v>5.9178743961352656E-2</v>
      </c>
      <c r="N13" s="125"/>
      <c r="O13" s="125"/>
      <c r="P13" s="125"/>
      <c r="Q13" s="125"/>
      <c r="R13" s="125"/>
      <c r="S13" s="125"/>
      <c r="U13" s="5"/>
    </row>
    <row r="14" spans="1:21" ht="19.5" customHeight="1" x14ac:dyDescent="0.45">
      <c r="C14" s="86" t="s">
        <v>142</v>
      </c>
      <c r="D14" s="86"/>
      <c r="E14" s="86"/>
      <c r="F14" s="86"/>
      <c r="G14" s="86"/>
      <c r="H14" s="86"/>
      <c r="I14" s="3">
        <v>79</v>
      </c>
      <c r="J14" s="4">
        <v>9.5410628019323665E-2</v>
      </c>
      <c r="N14" s="125"/>
      <c r="O14" s="125"/>
      <c r="P14" s="125"/>
      <c r="Q14" s="125"/>
      <c r="R14" s="125"/>
      <c r="S14" s="125"/>
      <c r="U14" s="5"/>
    </row>
    <row r="15" spans="1:21" ht="19.5" customHeight="1" x14ac:dyDescent="0.45">
      <c r="C15" s="86" t="s">
        <v>143</v>
      </c>
      <c r="D15" s="86"/>
      <c r="E15" s="86"/>
      <c r="F15" s="86"/>
      <c r="G15" s="86"/>
      <c r="H15" s="86"/>
      <c r="I15" s="3">
        <v>37</v>
      </c>
      <c r="J15" s="4">
        <v>4.4685990338164248E-2</v>
      </c>
      <c r="N15" s="125"/>
      <c r="O15" s="125"/>
      <c r="P15" s="125"/>
      <c r="Q15" s="125"/>
      <c r="R15" s="125"/>
      <c r="S15" s="125"/>
      <c r="U15" s="5"/>
    </row>
    <row r="16" spans="1:21" ht="19.5" customHeight="1" x14ac:dyDescent="0.45">
      <c r="C16" s="86" t="s">
        <v>144</v>
      </c>
      <c r="D16" s="86"/>
      <c r="E16" s="86"/>
      <c r="F16" s="86"/>
      <c r="G16" s="86"/>
      <c r="H16" s="86"/>
      <c r="I16" s="3">
        <v>117</v>
      </c>
      <c r="J16" s="4">
        <v>0.14130434782608695</v>
      </c>
    </row>
    <row r="17" spans="1:19" ht="19.5" customHeight="1" x14ac:dyDescent="0.45">
      <c r="C17" s="86" t="s">
        <v>7</v>
      </c>
      <c r="D17" s="86"/>
      <c r="E17" s="86"/>
      <c r="F17" s="86"/>
      <c r="G17" s="86"/>
      <c r="H17" s="86"/>
      <c r="I17" s="3">
        <v>88</v>
      </c>
      <c r="J17" s="4">
        <v>0.10628019323671498</v>
      </c>
    </row>
    <row r="18" spans="1:19" ht="19.5" customHeight="1" x14ac:dyDescent="0.45">
      <c r="C18" s="86" t="s">
        <v>8</v>
      </c>
      <c r="D18" s="86"/>
      <c r="E18" s="86"/>
      <c r="F18" s="86"/>
      <c r="G18" s="86"/>
      <c r="H18" s="86"/>
      <c r="I18" s="3">
        <v>222</v>
      </c>
      <c r="J18" s="4">
        <v>0.26811594202898553</v>
      </c>
    </row>
    <row r="19" spans="1:19" ht="19.5" customHeight="1" x14ac:dyDescent="0.45">
      <c r="C19" s="93" t="s">
        <v>9</v>
      </c>
      <c r="D19" s="94"/>
      <c r="E19" s="94"/>
      <c r="F19" s="94"/>
      <c r="G19" s="94"/>
      <c r="H19" s="95"/>
      <c r="I19" s="3">
        <v>828</v>
      </c>
      <c r="J19" s="4">
        <v>1</v>
      </c>
    </row>
    <row r="22" spans="1:19" ht="19.5" customHeight="1" x14ac:dyDescent="0.45">
      <c r="A22" s="1" t="s">
        <v>10</v>
      </c>
    </row>
    <row r="23" spans="1:19" ht="19.5" customHeight="1" x14ac:dyDescent="0.45">
      <c r="C23" s="1" t="s">
        <v>11</v>
      </c>
      <c r="D23" s="35" t="s">
        <v>140</v>
      </c>
      <c r="E23" s="35"/>
      <c r="F23" s="35"/>
      <c r="G23" s="35"/>
      <c r="H23" s="35"/>
      <c r="I23" s="35"/>
      <c r="J23" s="5">
        <v>0.22342995169082125</v>
      </c>
    </row>
    <row r="24" spans="1:19" ht="19.5" customHeight="1" x14ac:dyDescent="0.45">
      <c r="C24" s="1" t="s">
        <v>13</v>
      </c>
      <c r="D24" s="35" t="s">
        <v>133</v>
      </c>
      <c r="E24" s="35"/>
      <c r="F24" s="35"/>
      <c r="G24" s="35"/>
      <c r="H24" s="35"/>
      <c r="I24" s="35"/>
      <c r="J24" s="5">
        <v>0.1859903381642512</v>
      </c>
    </row>
    <row r="25" spans="1:19" ht="19.5" customHeight="1" x14ac:dyDescent="0.45">
      <c r="C25" s="1" t="s">
        <v>15</v>
      </c>
      <c r="D25" s="35" t="s">
        <v>137</v>
      </c>
      <c r="E25" s="35"/>
      <c r="F25" s="35"/>
      <c r="G25" s="35"/>
      <c r="H25" s="35"/>
      <c r="I25" s="35"/>
      <c r="J25" s="5">
        <v>0.16425120772946861</v>
      </c>
    </row>
    <row r="27" spans="1:19" ht="19.5" customHeight="1" x14ac:dyDescent="0.45">
      <c r="A27" s="119" t="s">
        <v>129</v>
      </c>
      <c r="B27" s="119"/>
      <c r="C27" s="119"/>
      <c r="D27" s="119"/>
    </row>
    <row r="29" spans="1:19" s="7" customFormat="1" ht="158.25" customHeight="1" x14ac:dyDescent="0.45">
      <c r="C29" s="99"/>
      <c r="D29" s="99"/>
      <c r="E29" s="27" t="s">
        <v>133</v>
      </c>
      <c r="F29" s="27" t="s">
        <v>134</v>
      </c>
      <c r="G29" s="27" t="s">
        <v>135</v>
      </c>
      <c r="H29" s="27" t="s">
        <v>136</v>
      </c>
      <c r="I29" s="27" t="s">
        <v>137</v>
      </c>
      <c r="J29" s="27" t="s">
        <v>138</v>
      </c>
      <c r="K29" s="27" t="s">
        <v>139</v>
      </c>
      <c r="L29" s="27" t="s">
        <v>140</v>
      </c>
      <c r="M29" s="27" t="s">
        <v>141</v>
      </c>
      <c r="N29" s="27" t="s">
        <v>142</v>
      </c>
      <c r="O29" s="27" t="s">
        <v>143</v>
      </c>
      <c r="P29" s="27" t="s">
        <v>144</v>
      </c>
      <c r="Q29" s="27" t="s">
        <v>7</v>
      </c>
      <c r="R29" s="27" t="s">
        <v>8</v>
      </c>
      <c r="S29" s="27" t="s">
        <v>344</v>
      </c>
    </row>
    <row r="30" spans="1:19" ht="19.5" customHeight="1" x14ac:dyDescent="0.45">
      <c r="C30" s="96" t="s">
        <v>19</v>
      </c>
      <c r="D30" s="97"/>
      <c r="E30" s="3">
        <v>157</v>
      </c>
      <c r="F30" s="3">
        <v>106</v>
      </c>
      <c r="G30" s="3">
        <v>59</v>
      </c>
      <c r="H30" s="3">
        <v>95</v>
      </c>
      <c r="I30" s="3">
        <v>157</v>
      </c>
      <c r="J30" s="3">
        <v>57</v>
      </c>
      <c r="K30" s="3">
        <v>52</v>
      </c>
      <c r="L30" s="3">
        <v>185</v>
      </c>
      <c r="M30" s="3">
        <v>72</v>
      </c>
      <c r="N30" s="3">
        <v>105</v>
      </c>
      <c r="O30" s="3">
        <v>48</v>
      </c>
      <c r="P30" s="3">
        <v>166</v>
      </c>
      <c r="Q30" s="3">
        <v>80</v>
      </c>
      <c r="R30" s="3">
        <v>209</v>
      </c>
      <c r="S30" s="3">
        <v>907</v>
      </c>
    </row>
    <row r="31" spans="1:19" ht="19.5" customHeight="1" x14ac:dyDescent="0.45">
      <c r="C31" s="96" t="s">
        <v>20</v>
      </c>
      <c r="D31" s="97"/>
      <c r="E31" s="3">
        <v>154</v>
      </c>
      <c r="F31" s="3">
        <v>94</v>
      </c>
      <c r="G31" s="3">
        <v>44</v>
      </c>
      <c r="H31" s="3">
        <v>81</v>
      </c>
      <c r="I31" s="3">
        <v>136</v>
      </c>
      <c r="J31" s="3">
        <v>62</v>
      </c>
      <c r="K31" s="3">
        <v>44</v>
      </c>
      <c r="L31" s="3">
        <v>185</v>
      </c>
      <c r="M31" s="3">
        <v>49</v>
      </c>
      <c r="N31" s="3">
        <v>79</v>
      </c>
      <c r="O31" s="3">
        <v>37</v>
      </c>
      <c r="P31" s="3">
        <v>117</v>
      </c>
      <c r="Q31" s="3">
        <v>88</v>
      </c>
      <c r="R31" s="3">
        <v>222</v>
      </c>
      <c r="S31" s="3">
        <v>828</v>
      </c>
    </row>
    <row r="33" spans="3:26" s="12" customFormat="1" ht="13.5" customHeight="1" x14ac:dyDescent="0.45">
      <c r="C33" s="1"/>
      <c r="D33" s="1"/>
      <c r="E33" s="1"/>
      <c r="F33" s="1"/>
      <c r="G33" s="1"/>
      <c r="H33" s="1"/>
      <c r="I33" s="1"/>
      <c r="J33" s="1"/>
      <c r="K33" s="1"/>
      <c r="L33" s="1"/>
      <c r="M33" s="1"/>
      <c r="N33" s="1"/>
      <c r="O33" s="1"/>
      <c r="P33" s="1"/>
      <c r="Q33" s="1"/>
      <c r="R33" s="1"/>
      <c r="S33" s="1"/>
    </row>
    <row r="34" spans="3:26" s="7" customFormat="1" ht="158.25" customHeight="1" x14ac:dyDescent="0.45">
      <c r="C34" s="99"/>
      <c r="D34" s="99"/>
      <c r="E34" s="27" t="s">
        <v>133</v>
      </c>
      <c r="F34" s="27" t="s">
        <v>134</v>
      </c>
      <c r="G34" s="27" t="s">
        <v>135</v>
      </c>
      <c r="H34" s="27" t="s">
        <v>136</v>
      </c>
      <c r="I34" s="27" t="s">
        <v>137</v>
      </c>
      <c r="J34" s="27" t="s">
        <v>138</v>
      </c>
      <c r="K34" s="27" t="s">
        <v>139</v>
      </c>
      <c r="L34" s="27" t="s">
        <v>140</v>
      </c>
      <c r="M34" s="27" t="s">
        <v>141</v>
      </c>
      <c r="N34" s="27" t="s">
        <v>142</v>
      </c>
      <c r="O34" s="27" t="s">
        <v>143</v>
      </c>
      <c r="P34" s="27" t="s">
        <v>144</v>
      </c>
      <c r="Q34" s="27" t="s">
        <v>7</v>
      </c>
      <c r="R34" s="27" t="s">
        <v>8</v>
      </c>
      <c r="S34" s="27" t="s">
        <v>344</v>
      </c>
    </row>
    <row r="35" spans="3:26" ht="19.5" customHeight="1" x14ac:dyDescent="0.45">
      <c r="C35" s="96" t="s">
        <v>19</v>
      </c>
      <c r="D35" s="97"/>
      <c r="E35" s="4">
        <f t="shared" ref="E35:S35" si="0">IFERROR(E30/$S$30,)</f>
        <v>0.17309812568908489</v>
      </c>
      <c r="F35" s="4">
        <f t="shared" si="0"/>
        <v>0.11686879823594266</v>
      </c>
      <c r="G35" s="4">
        <f t="shared" si="0"/>
        <v>6.5049614112458659E-2</v>
      </c>
      <c r="H35" s="4">
        <f t="shared" si="0"/>
        <v>0.10474090407938258</v>
      </c>
      <c r="I35" s="4">
        <f t="shared" si="0"/>
        <v>0.17309812568908489</v>
      </c>
      <c r="J35" s="4">
        <v>6.3E-2</v>
      </c>
      <c r="K35" s="4">
        <f t="shared" si="0"/>
        <v>5.7331863285556783E-2</v>
      </c>
      <c r="L35" s="4">
        <f t="shared" si="0"/>
        <v>0.20396912899669239</v>
      </c>
      <c r="M35" s="4">
        <f t="shared" si="0"/>
        <v>7.9382579933847855E-2</v>
      </c>
      <c r="N35" s="4">
        <v>0.11600000000000001</v>
      </c>
      <c r="O35" s="4">
        <f t="shared" si="0"/>
        <v>5.2921719955898568E-2</v>
      </c>
      <c r="P35" s="4">
        <f t="shared" si="0"/>
        <v>0.18302094818081588</v>
      </c>
      <c r="Q35" s="4">
        <v>8.7999999999999995E-2</v>
      </c>
      <c r="R35" s="4">
        <f t="shared" si="0"/>
        <v>0.23042998897464168</v>
      </c>
      <c r="S35" s="4">
        <f t="shared" si="0"/>
        <v>1</v>
      </c>
    </row>
    <row r="36" spans="3:26" ht="19.5" customHeight="1" x14ac:dyDescent="0.45">
      <c r="C36" s="96" t="s">
        <v>20</v>
      </c>
      <c r="D36" s="97"/>
      <c r="E36" s="4">
        <v>0.1859903381642512</v>
      </c>
      <c r="F36" s="4">
        <v>0.11352657004830918</v>
      </c>
      <c r="G36" s="4">
        <v>5.3140096618357488E-2</v>
      </c>
      <c r="H36" s="4">
        <v>9.7826086956521743E-2</v>
      </c>
      <c r="I36" s="4">
        <v>0.16425120772946861</v>
      </c>
      <c r="J36" s="4">
        <v>7.4879227053140096E-2</v>
      </c>
      <c r="K36" s="4">
        <v>5.3140096618357488E-2</v>
      </c>
      <c r="L36" s="4">
        <v>0.22342995169082125</v>
      </c>
      <c r="M36" s="4">
        <v>5.9178743961352656E-2</v>
      </c>
      <c r="N36" s="4">
        <v>9.5410628019323665E-2</v>
      </c>
      <c r="O36" s="4">
        <v>4.4685990338164248E-2</v>
      </c>
      <c r="P36" s="4">
        <v>0.14130434782608695</v>
      </c>
      <c r="Q36" s="4">
        <v>0.10628019323671498</v>
      </c>
      <c r="R36" s="4">
        <v>0.26811594202898553</v>
      </c>
      <c r="S36" s="4">
        <v>1</v>
      </c>
    </row>
    <row r="37" spans="3:26" ht="19.5" customHeight="1" x14ac:dyDescent="0.45">
      <c r="C37" s="85" t="s">
        <v>21</v>
      </c>
      <c r="D37" s="85"/>
      <c r="E37" s="4">
        <v>1.2892212475166309E-2</v>
      </c>
      <c r="F37" s="4">
        <v>-3.3422281876334808E-3</v>
      </c>
      <c r="G37" s="4">
        <v>-1.1909517494101171E-2</v>
      </c>
      <c r="H37" s="4">
        <v>-6.9148171228608363E-3</v>
      </c>
      <c r="I37" s="4">
        <v>-8.846917959616285E-3</v>
      </c>
      <c r="J37" s="4">
        <v>1.1879227053140096E-2</v>
      </c>
      <c r="K37" s="4">
        <v>-4.1917666671992954E-3</v>
      </c>
      <c r="L37" s="4">
        <v>1.9460822694128854E-2</v>
      </c>
      <c r="M37" s="4">
        <v>-2.0203835972495199E-2</v>
      </c>
      <c r="N37" s="4">
        <v>-2.0589371980676341E-2</v>
      </c>
      <c r="O37" s="4">
        <v>-8.2357296177343192E-3</v>
      </c>
      <c r="P37" s="4">
        <v>-4.1716600354728933E-2</v>
      </c>
      <c r="Q37" s="4">
        <v>1.8280193236714981E-2</v>
      </c>
      <c r="R37" s="4">
        <v>3.7685953054343857E-2</v>
      </c>
      <c r="S37" s="4">
        <v>0</v>
      </c>
    </row>
    <row r="39" spans="3:26" ht="19.5" customHeight="1" x14ac:dyDescent="0.45">
      <c r="S39" s="35"/>
      <c r="T39" s="35"/>
      <c r="U39" s="35"/>
      <c r="V39" s="35"/>
      <c r="W39" s="35"/>
    </row>
    <row r="40" spans="3:26" ht="19.5" customHeight="1" x14ac:dyDescent="0.45">
      <c r="C40" s="1" t="s">
        <v>114</v>
      </c>
      <c r="S40" s="35"/>
      <c r="T40" s="35"/>
      <c r="U40" s="35"/>
      <c r="V40" s="35"/>
      <c r="W40" s="35"/>
    </row>
    <row r="41" spans="3:26" ht="19.5" customHeight="1" x14ac:dyDescent="0.45">
      <c r="C41" s="90"/>
      <c r="D41" s="92"/>
      <c r="E41" s="90" t="s">
        <v>115</v>
      </c>
      <c r="F41" s="91"/>
      <c r="G41" s="92"/>
      <c r="H41" s="90" t="s">
        <v>116</v>
      </c>
      <c r="I41" s="91"/>
      <c r="J41" s="92"/>
      <c r="K41" s="90" t="s">
        <v>117</v>
      </c>
      <c r="L41" s="91"/>
      <c r="M41" s="92"/>
      <c r="N41" s="90" t="s">
        <v>118</v>
      </c>
      <c r="O41" s="91"/>
      <c r="P41" s="92"/>
      <c r="S41" s="35"/>
      <c r="T41" s="35"/>
      <c r="U41" s="35"/>
      <c r="V41" s="35"/>
      <c r="W41" s="35"/>
    </row>
    <row r="42" spans="3:26" ht="46.5" customHeight="1" x14ac:dyDescent="0.45">
      <c r="C42" s="126" t="s">
        <v>19</v>
      </c>
      <c r="D42" s="127"/>
      <c r="E42" s="102" t="s">
        <v>325</v>
      </c>
      <c r="F42" s="103"/>
      <c r="G42" s="104"/>
      <c r="H42" s="102" t="s">
        <v>326</v>
      </c>
      <c r="I42" s="103"/>
      <c r="J42" s="104"/>
      <c r="K42" s="102" t="s">
        <v>327</v>
      </c>
      <c r="L42" s="103"/>
      <c r="M42" s="104"/>
      <c r="N42" s="102" t="s">
        <v>328</v>
      </c>
      <c r="O42" s="103"/>
      <c r="P42" s="104"/>
    </row>
    <row r="43" spans="3:26" ht="46.5" customHeight="1" x14ac:dyDescent="0.45">
      <c r="C43" s="126" t="s">
        <v>20</v>
      </c>
      <c r="D43" s="127"/>
      <c r="E43" s="102" t="s">
        <v>388</v>
      </c>
      <c r="F43" s="103"/>
      <c r="G43" s="104"/>
      <c r="H43" s="102" t="s">
        <v>389</v>
      </c>
      <c r="I43" s="103"/>
      <c r="J43" s="104"/>
      <c r="K43" s="102" t="s">
        <v>390</v>
      </c>
      <c r="L43" s="103"/>
      <c r="M43" s="104"/>
      <c r="N43" s="102" t="s">
        <v>391</v>
      </c>
      <c r="O43" s="103"/>
      <c r="P43" s="104"/>
      <c r="U43" s="35"/>
      <c r="V43" s="35"/>
      <c r="W43" s="35"/>
      <c r="X43" s="35"/>
      <c r="Y43" s="35"/>
      <c r="Z43" s="35"/>
    </row>
  </sheetData>
  <mergeCells count="44">
    <mergeCell ref="B1:S1"/>
    <mergeCell ref="C4:H4"/>
    <mergeCell ref="C19:H19"/>
    <mergeCell ref="C34:D34"/>
    <mergeCell ref="C43:D43"/>
    <mergeCell ref="E43:G43"/>
    <mergeCell ref="H43:J43"/>
    <mergeCell ref="C35:D35"/>
    <mergeCell ref="C36:D36"/>
    <mergeCell ref="C37:D37"/>
    <mergeCell ref="K43:M43"/>
    <mergeCell ref="N43:P43"/>
    <mergeCell ref="K41:M41"/>
    <mergeCell ref="N41:P41"/>
    <mergeCell ref="C42:D42"/>
    <mergeCell ref="E42:G42"/>
    <mergeCell ref="H42:J42"/>
    <mergeCell ref="K42:M42"/>
    <mergeCell ref="N42:P42"/>
    <mergeCell ref="H41:J41"/>
    <mergeCell ref="C41:D41"/>
    <mergeCell ref="E41:G41"/>
    <mergeCell ref="C29:D29"/>
    <mergeCell ref="C30:D30"/>
    <mergeCell ref="C31:D31"/>
    <mergeCell ref="A27:D27"/>
    <mergeCell ref="C14:H14"/>
    <mergeCell ref="C18:H18"/>
    <mergeCell ref="N14:S14"/>
    <mergeCell ref="C15:H15"/>
    <mergeCell ref="N15:S15"/>
    <mergeCell ref="C16:H16"/>
    <mergeCell ref="C17:H17"/>
    <mergeCell ref="C10:H10"/>
    <mergeCell ref="C11:H11"/>
    <mergeCell ref="C12:H12"/>
    <mergeCell ref="N12:S12"/>
    <mergeCell ref="C13:H13"/>
    <mergeCell ref="N13:S13"/>
    <mergeCell ref="C9:H9"/>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4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905E-9C37-44B5-A5A1-4993AEC6022C}">
  <sheetPr>
    <pageSetUpPr fitToPage="1"/>
  </sheetPr>
  <dimension ref="A1:K28"/>
  <sheetViews>
    <sheetView view="pageBreakPreview" zoomScale="60" zoomScaleNormal="100" workbookViewId="0">
      <pane ySplit="1" topLeftCell="A21" activePane="bottomLeft" state="frozen"/>
      <selection sqref="A1:XFD1"/>
      <selection pane="bottomLeft" activeCell="E27" sqref="E27:K28"/>
    </sheetView>
  </sheetViews>
  <sheetFormatPr defaultColWidth="9" defaultRowHeight="18" x14ac:dyDescent="0.45"/>
  <cols>
    <col min="1" max="1" width="9" style="1"/>
    <col min="2" max="2" width="4.59765625" style="1" customWidth="1"/>
    <col min="3" max="4" width="9" style="1"/>
    <col min="5" max="15" width="10.69921875" style="1" customWidth="1"/>
    <col min="16" max="16384" width="9" style="1"/>
  </cols>
  <sheetData>
    <row r="1" spans="1:11" s="36" customFormat="1" ht="64.5" customHeight="1" x14ac:dyDescent="0.45">
      <c r="A1" s="58" t="s">
        <v>0</v>
      </c>
      <c r="B1" s="89" t="s">
        <v>145</v>
      </c>
      <c r="C1" s="89"/>
      <c r="D1" s="89"/>
      <c r="E1" s="89"/>
      <c r="F1" s="89"/>
      <c r="G1" s="89"/>
      <c r="H1" s="89"/>
      <c r="I1" s="89"/>
      <c r="J1" s="89"/>
      <c r="K1" s="89"/>
    </row>
    <row r="4" spans="1:11" ht="19.5" customHeight="1" x14ac:dyDescent="0.45">
      <c r="C4" s="99" t="s">
        <v>1</v>
      </c>
      <c r="D4" s="99"/>
      <c r="E4" s="99"/>
      <c r="F4" s="99"/>
      <c r="G4" s="99"/>
      <c r="H4" s="99"/>
      <c r="I4" s="2" t="s">
        <v>2</v>
      </c>
      <c r="J4" s="2" t="s">
        <v>3</v>
      </c>
    </row>
    <row r="5" spans="1:11" ht="19.5" customHeight="1" x14ac:dyDescent="0.45">
      <c r="C5" s="86" t="s">
        <v>146</v>
      </c>
      <c r="D5" s="86"/>
      <c r="E5" s="86"/>
      <c r="F5" s="86"/>
      <c r="G5" s="86"/>
      <c r="H5" s="86"/>
      <c r="I5" s="3">
        <v>239</v>
      </c>
      <c r="J5" s="4">
        <v>0.28864734299516909</v>
      </c>
    </row>
    <row r="6" spans="1:11" ht="19.5" customHeight="1" x14ac:dyDescent="0.45">
      <c r="C6" s="86" t="s">
        <v>147</v>
      </c>
      <c r="D6" s="86"/>
      <c r="E6" s="86"/>
      <c r="F6" s="86"/>
      <c r="G6" s="86"/>
      <c r="H6" s="86"/>
      <c r="I6" s="3">
        <v>5</v>
      </c>
      <c r="J6" s="4">
        <v>6.038647342995169E-3</v>
      </c>
    </row>
    <row r="7" spans="1:11" ht="19.5" customHeight="1" x14ac:dyDescent="0.45">
      <c r="C7" s="86" t="s">
        <v>148</v>
      </c>
      <c r="D7" s="86"/>
      <c r="E7" s="86"/>
      <c r="F7" s="86"/>
      <c r="G7" s="86"/>
      <c r="H7" s="86"/>
      <c r="I7" s="3">
        <v>71</v>
      </c>
      <c r="J7" s="4">
        <v>8.5748792270531407E-2</v>
      </c>
    </row>
    <row r="8" spans="1:11" ht="19.5" customHeight="1" x14ac:dyDescent="0.45">
      <c r="C8" s="86" t="s">
        <v>149</v>
      </c>
      <c r="D8" s="86"/>
      <c r="E8" s="86"/>
      <c r="F8" s="86"/>
      <c r="G8" s="86"/>
      <c r="H8" s="86"/>
      <c r="I8" s="3">
        <v>295</v>
      </c>
      <c r="J8" s="4">
        <v>0.35628019323671495</v>
      </c>
    </row>
    <row r="9" spans="1:11" ht="19.5" customHeight="1" x14ac:dyDescent="0.45">
      <c r="C9" s="86" t="s">
        <v>7</v>
      </c>
      <c r="D9" s="86"/>
      <c r="E9" s="86"/>
      <c r="F9" s="86"/>
      <c r="G9" s="86"/>
      <c r="H9" s="86"/>
      <c r="I9" s="3">
        <v>13</v>
      </c>
      <c r="J9" s="4">
        <v>1.570048309178744E-2</v>
      </c>
    </row>
    <row r="10" spans="1:11" ht="19.5" customHeight="1" x14ac:dyDescent="0.45">
      <c r="C10" s="86" t="s">
        <v>8</v>
      </c>
      <c r="D10" s="86"/>
      <c r="E10" s="86"/>
      <c r="F10" s="86"/>
      <c r="G10" s="86"/>
      <c r="H10" s="86"/>
      <c r="I10" s="3">
        <v>205</v>
      </c>
      <c r="J10" s="4">
        <v>0.24758454106280192</v>
      </c>
    </row>
    <row r="11" spans="1:11" ht="19.5" customHeight="1" x14ac:dyDescent="0.45">
      <c r="C11" s="86" t="s">
        <v>9</v>
      </c>
      <c r="D11" s="86"/>
      <c r="E11" s="86"/>
      <c r="F11" s="86"/>
      <c r="G11" s="86"/>
      <c r="H11" s="86"/>
      <c r="I11" s="3">
        <v>828</v>
      </c>
      <c r="J11" s="4">
        <v>1</v>
      </c>
    </row>
    <row r="14" spans="1:11" ht="19.5" customHeight="1" x14ac:dyDescent="0.45">
      <c r="A14" s="1" t="s">
        <v>10</v>
      </c>
    </row>
    <row r="15" spans="1:11" ht="19.5" customHeight="1" x14ac:dyDescent="0.45">
      <c r="C15" s="1" t="s">
        <v>11</v>
      </c>
      <c r="D15" s="1" t="s">
        <v>150</v>
      </c>
      <c r="J15" s="5">
        <v>0.35628019323671495</v>
      </c>
    </row>
    <row r="16" spans="1:11" ht="19.5" customHeight="1" x14ac:dyDescent="0.45">
      <c r="C16" s="1" t="s">
        <v>13</v>
      </c>
      <c r="D16" s="1" t="s">
        <v>151</v>
      </c>
      <c r="J16" s="5">
        <v>0.28864734299516909</v>
      </c>
    </row>
    <row r="17" spans="1:11" ht="19.5" customHeight="1" x14ac:dyDescent="0.45">
      <c r="C17" s="1" t="s">
        <v>15</v>
      </c>
      <c r="D17" s="1" t="s">
        <v>152</v>
      </c>
      <c r="J17" s="5">
        <v>8.5748792270531407E-2</v>
      </c>
    </row>
    <row r="19" spans="1:11" ht="19.5" customHeight="1" x14ac:dyDescent="0.45">
      <c r="A19" s="119" t="s">
        <v>129</v>
      </c>
      <c r="B19" s="119"/>
      <c r="C19" s="119"/>
      <c r="D19" s="119"/>
    </row>
    <row r="21" spans="1:11" s="7" customFormat="1" ht="158.25" customHeight="1" x14ac:dyDescent="0.35">
      <c r="C21" s="128"/>
      <c r="D21" s="128"/>
      <c r="E21" s="27" t="s">
        <v>146</v>
      </c>
      <c r="F21" s="27" t="s">
        <v>147</v>
      </c>
      <c r="G21" s="27" t="s">
        <v>148</v>
      </c>
      <c r="H21" s="27" t="s">
        <v>149</v>
      </c>
      <c r="I21" s="27" t="s">
        <v>7</v>
      </c>
      <c r="J21" s="27" t="s">
        <v>8</v>
      </c>
      <c r="K21" s="27" t="s">
        <v>18</v>
      </c>
    </row>
    <row r="22" spans="1:11" ht="19.5" customHeight="1" x14ac:dyDescent="0.45">
      <c r="C22" s="96" t="s">
        <v>19</v>
      </c>
      <c r="D22" s="97"/>
      <c r="E22" s="3">
        <v>248</v>
      </c>
      <c r="F22" s="3">
        <v>5</v>
      </c>
      <c r="G22" s="3">
        <v>105</v>
      </c>
      <c r="H22" s="3">
        <v>410</v>
      </c>
      <c r="I22" s="3">
        <v>17</v>
      </c>
      <c r="J22" s="3">
        <v>122</v>
      </c>
      <c r="K22" s="3">
        <f>SUM(E22:J22)</f>
        <v>907</v>
      </c>
    </row>
    <row r="23" spans="1:11" ht="19.5" customHeight="1" x14ac:dyDescent="0.45">
      <c r="C23" s="96" t="s">
        <v>20</v>
      </c>
      <c r="D23" s="97"/>
      <c r="E23" s="3">
        <v>239</v>
      </c>
      <c r="F23" s="3">
        <v>5</v>
      </c>
      <c r="G23" s="3">
        <v>71</v>
      </c>
      <c r="H23" s="3">
        <v>295</v>
      </c>
      <c r="I23" s="3">
        <v>13</v>
      </c>
      <c r="J23" s="3">
        <v>205</v>
      </c>
      <c r="K23" s="3">
        <v>828</v>
      </c>
    </row>
    <row r="25" spans="1:11" s="7" customFormat="1" ht="158.25" customHeight="1" x14ac:dyDescent="0.35">
      <c r="C25" s="128"/>
      <c r="D25" s="128"/>
      <c r="E25" s="27" t="s">
        <v>146</v>
      </c>
      <c r="F25" s="27" t="s">
        <v>147</v>
      </c>
      <c r="G25" s="27" t="s">
        <v>148</v>
      </c>
      <c r="H25" s="27" t="s">
        <v>149</v>
      </c>
      <c r="I25" s="27" t="s">
        <v>7</v>
      </c>
      <c r="J25" s="27" t="s">
        <v>8</v>
      </c>
      <c r="K25" s="27" t="s">
        <v>18</v>
      </c>
    </row>
    <row r="26" spans="1:11" ht="19.5" customHeight="1" x14ac:dyDescent="0.45">
      <c r="C26" s="96" t="s">
        <v>19</v>
      </c>
      <c r="D26" s="97"/>
      <c r="E26" s="4">
        <f t="shared" ref="E26:I26" si="0">IFERROR(E22/$K$22,)</f>
        <v>0.27342888643880925</v>
      </c>
      <c r="F26" s="4">
        <f t="shared" si="0"/>
        <v>5.512679162072767E-3</v>
      </c>
      <c r="G26" s="4">
        <f>IFERROR(G22/$K$22,)</f>
        <v>0.11576626240352811</v>
      </c>
      <c r="H26" s="4">
        <f t="shared" si="0"/>
        <v>0.45203969128996691</v>
      </c>
      <c r="I26" s="4">
        <f t="shared" si="0"/>
        <v>1.8743109151047408E-2</v>
      </c>
      <c r="J26" s="4">
        <v>0.13500000000000001</v>
      </c>
      <c r="K26" s="4">
        <f>IFERROR(K22/$K$22,)</f>
        <v>1</v>
      </c>
    </row>
    <row r="27" spans="1:11" ht="19.5" customHeight="1" x14ac:dyDescent="0.45">
      <c r="C27" s="96" t="s">
        <v>20</v>
      </c>
      <c r="D27" s="97"/>
      <c r="E27" s="4">
        <v>0.28864734299516909</v>
      </c>
      <c r="F27" s="4">
        <v>6.038647342995169E-3</v>
      </c>
      <c r="G27" s="4">
        <v>8.5748792270531407E-2</v>
      </c>
      <c r="H27" s="4">
        <v>0.35628019323671495</v>
      </c>
      <c r="I27" s="4">
        <v>1.570048309178744E-2</v>
      </c>
      <c r="J27" s="4">
        <v>0.24758454106280192</v>
      </c>
      <c r="K27" s="4">
        <v>1</v>
      </c>
    </row>
    <row r="28" spans="1:11" ht="19.5" customHeight="1" x14ac:dyDescent="0.45">
      <c r="C28" s="85" t="s">
        <v>21</v>
      </c>
      <c r="D28" s="85"/>
      <c r="E28" s="4">
        <v>1.5218456556359838E-2</v>
      </c>
      <c r="F28" s="4">
        <v>5.2596818092240198E-4</v>
      </c>
      <c r="G28" s="4">
        <v>-3.0017470132996701E-2</v>
      </c>
      <c r="H28" s="4">
        <v>-9.5759498053251957E-2</v>
      </c>
      <c r="I28" s="4">
        <v>-3.0426260592599681E-3</v>
      </c>
      <c r="J28" s="4">
        <v>0.11258454106280191</v>
      </c>
      <c r="K28" s="4">
        <v>0</v>
      </c>
    </row>
  </sheetData>
  <mergeCells count="17">
    <mergeCell ref="B1:K1"/>
    <mergeCell ref="C10:H10"/>
    <mergeCell ref="C11:H11"/>
    <mergeCell ref="A19:D19"/>
    <mergeCell ref="C21:D21"/>
    <mergeCell ref="C28:D28"/>
    <mergeCell ref="C9:H9"/>
    <mergeCell ref="C4:H4"/>
    <mergeCell ref="C5:H5"/>
    <mergeCell ref="C6:H6"/>
    <mergeCell ref="C7:H7"/>
    <mergeCell ref="C8:H8"/>
    <mergeCell ref="C22:D22"/>
    <mergeCell ref="C23:D23"/>
    <mergeCell ref="C25:D25"/>
    <mergeCell ref="C26:D26"/>
    <mergeCell ref="C27:D27"/>
  </mergeCells>
  <phoneticPr fontId="2"/>
  <pageMargins left="0.70866141732283472" right="0.70866141732283472" top="0.74803149606299213" bottom="0.74803149606299213" header="0.31496062992125984" footer="0.31496062992125984"/>
  <pageSetup paperSize="9" scale="7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7860F-0E27-49E9-A36D-162E40F1968C}">
  <sheetPr>
    <pageSetUpPr fitToPage="1"/>
  </sheetPr>
  <dimension ref="A1:L29"/>
  <sheetViews>
    <sheetView view="pageBreakPreview" zoomScale="60" zoomScaleNormal="100" workbookViewId="0">
      <pane ySplit="1" topLeftCell="A16" activePane="bottomLeft" state="frozen"/>
      <selection sqref="A1:XFD1"/>
      <selection pane="bottomLeft" activeCell="E28" sqref="E28:L29"/>
    </sheetView>
  </sheetViews>
  <sheetFormatPr defaultColWidth="9" defaultRowHeight="18" x14ac:dyDescent="0.45"/>
  <cols>
    <col min="1" max="1" width="9" style="1"/>
    <col min="2" max="2" width="4.59765625" style="1" customWidth="1"/>
    <col min="3" max="16384" width="9" style="1"/>
  </cols>
  <sheetData>
    <row r="1" spans="1:12" s="36" customFormat="1" ht="64.5" customHeight="1" x14ac:dyDescent="0.45">
      <c r="A1" s="58" t="s">
        <v>0</v>
      </c>
      <c r="B1" s="89" t="s">
        <v>366</v>
      </c>
      <c r="C1" s="89"/>
      <c r="D1" s="89"/>
      <c r="E1" s="89"/>
      <c r="F1" s="89"/>
      <c r="G1" s="89"/>
      <c r="H1" s="89"/>
      <c r="I1" s="89"/>
      <c r="J1" s="89"/>
      <c r="K1" s="89"/>
      <c r="L1" s="89"/>
    </row>
    <row r="4" spans="1:12" ht="19.5" customHeight="1" x14ac:dyDescent="0.45">
      <c r="C4" s="99" t="s">
        <v>1</v>
      </c>
      <c r="D4" s="99"/>
      <c r="E4" s="99"/>
      <c r="F4" s="99"/>
      <c r="G4" s="99"/>
      <c r="H4" s="99"/>
      <c r="I4" s="2" t="s">
        <v>2</v>
      </c>
      <c r="J4" s="2" t="s">
        <v>3</v>
      </c>
    </row>
    <row r="5" spans="1:12" ht="19.5" customHeight="1" x14ac:dyDescent="0.45">
      <c r="C5" s="86" t="s">
        <v>153</v>
      </c>
      <c r="D5" s="86"/>
      <c r="E5" s="86"/>
      <c r="F5" s="86"/>
      <c r="G5" s="86"/>
      <c r="H5" s="86"/>
      <c r="I5" s="3">
        <v>462</v>
      </c>
      <c r="J5" s="4">
        <v>0.55797101449275366</v>
      </c>
    </row>
    <row r="6" spans="1:12" ht="19.5" customHeight="1" x14ac:dyDescent="0.45">
      <c r="C6" s="86" t="s">
        <v>154</v>
      </c>
      <c r="D6" s="86"/>
      <c r="E6" s="86"/>
      <c r="F6" s="86"/>
      <c r="G6" s="86"/>
      <c r="H6" s="86"/>
      <c r="I6" s="3">
        <v>90</v>
      </c>
      <c r="J6" s="4">
        <v>0.10869565217391304</v>
      </c>
    </row>
    <row r="7" spans="1:12" ht="19.5" customHeight="1" x14ac:dyDescent="0.45">
      <c r="C7" s="86" t="s">
        <v>155</v>
      </c>
      <c r="D7" s="86"/>
      <c r="E7" s="86"/>
      <c r="F7" s="86"/>
      <c r="G7" s="86"/>
      <c r="H7" s="86"/>
      <c r="I7" s="3">
        <v>82</v>
      </c>
      <c r="J7" s="4">
        <v>9.9033816425120769E-2</v>
      </c>
    </row>
    <row r="8" spans="1:12" ht="19.5" customHeight="1" x14ac:dyDescent="0.45">
      <c r="C8" s="86" t="s">
        <v>156</v>
      </c>
      <c r="D8" s="86"/>
      <c r="E8" s="86"/>
      <c r="F8" s="86"/>
      <c r="G8" s="86"/>
      <c r="H8" s="86"/>
      <c r="I8" s="3">
        <v>59</v>
      </c>
      <c r="J8" s="4">
        <v>7.1256038647342992E-2</v>
      </c>
    </row>
    <row r="9" spans="1:12" ht="19.5" customHeight="1" x14ac:dyDescent="0.45">
      <c r="C9" s="86" t="s">
        <v>157</v>
      </c>
      <c r="D9" s="86"/>
      <c r="E9" s="86"/>
      <c r="F9" s="86"/>
      <c r="G9" s="86"/>
      <c r="H9" s="86"/>
      <c r="I9" s="3">
        <v>108</v>
      </c>
      <c r="J9" s="4">
        <v>0.13043478260869565</v>
      </c>
    </row>
    <row r="10" spans="1:12" ht="19.5" customHeight="1" x14ac:dyDescent="0.45">
      <c r="C10" s="86" t="s">
        <v>158</v>
      </c>
      <c r="D10" s="86"/>
      <c r="E10" s="86"/>
      <c r="F10" s="86"/>
      <c r="G10" s="86"/>
      <c r="H10" s="86"/>
      <c r="I10" s="3">
        <v>13</v>
      </c>
      <c r="J10" s="4">
        <v>1.570048309178744E-2</v>
      </c>
    </row>
    <row r="11" spans="1:12" ht="19.5" customHeight="1" x14ac:dyDescent="0.45">
      <c r="C11" s="86" t="s">
        <v>8</v>
      </c>
      <c r="D11" s="86"/>
      <c r="E11" s="86"/>
      <c r="F11" s="86"/>
      <c r="G11" s="86"/>
      <c r="H11" s="86"/>
      <c r="I11" s="3">
        <v>14</v>
      </c>
      <c r="J11" s="4">
        <v>1.6908212560386472E-2</v>
      </c>
    </row>
    <row r="12" spans="1:12" ht="19.5" customHeight="1" x14ac:dyDescent="0.45">
      <c r="C12" s="86" t="s">
        <v>9</v>
      </c>
      <c r="D12" s="86"/>
      <c r="E12" s="86"/>
      <c r="F12" s="86"/>
      <c r="G12" s="86"/>
      <c r="H12" s="86"/>
      <c r="I12" s="3">
        <v>828</v>
      </c>
      <c r="J12" s="4">
        <v>1</v>
      </c>
    </row>
    <row r="15" spans="1:12" ht="19.5" customHeight="1" x14ac:dyDescent="0.45">
      <c r="A15" s="1" t="s">
        <v>10</v>
      </c>
    </row>
    <row r="16" spans="1:12" ht="19.5" customHeight="1" x14ac:dyDescent="0.45">
      <c r="C16" s="1" t="s">
        <v>11</v>
      </c>
      <c r="D16" s="1" t="s">
        <v>159</v>
      </c>
      <c r="J16" s="5">
        <v>0.55797101449275366</v>
      </c>
    </row>
    <row r="17" spans="1:12" ht="19.5" customHeight="1" x14ac:dyDescent="0.45">
      <c r="C17" s="1" t="s">
        <v>13</v>
      </c>
      <c r="D17" s="1" t="s">
        <v>160</v>
      </c>
      <c r="J17" s="5">
        <v>0.13043478260869565</v>
      </c>
    </row>
    <row r="18" spans="1:12" ht="19.5" customHeight="1" x14ac:dyDescent="0.45">
      <c r="C18" s="1" t="s">
        <v>15</v>
      </c>
      <c r="D18" s="1" t="s">
        <v>161</v>
      </c>
      <c r="J18" s="5">
        <v>0.10869565217391304</v>
      </c>
    </row>
    <row r="20" spans="1:12" ht="19.5" customHeight="1" x14ac:dyDescent="0.45">
      <c r="A20" s="119" t="s">
        <v>129</v>
      </c>
      <c r="B20" s="119"/>
      <c r="C20" s="119"/>
      <c r="D20" s="119"/>
    </row>
    <row r="22" spans="1:12" s="11" customFormat="1" ht="158.25" customHeight="1" x14ac:dyDescent="0.45">
      <c r="C22" s="130"/>
      <c r="D22" s="130"/>
      <c r="E22" s="27" t="s">
        <v>153</v>
      </c>
      <c r="F22" s="27" t="s">
        <v>154</v>
      </c>
      <c r="G22" s="27" t="s">
        <v>155</v>
      </c>
      <c r="H22" s="27" t="s">
        <v>156</v>
      </c>
      <c r="I22" s="27" t="s">
        <v>157</v>
      </c>
      <c r="J22" s="27" t="s">
        <v>158</v>
      </c>
      <c r="K22" s="27" t="s">
        <v>8</v>
      </c>
      <c r="L22" s="27" t="s">
        <v>18</v>
      </c>
    </row>
    <row r="23" spans="1:12" ht="19.5" customHeight="1" x14ac:dyDescent="0.45">
      <c r="C23" s="129" t="s">
        <v>19</v>
      </c>
      <c r="D23" s="129"/>
      <c r="E23" s="3">
        <v>408</v>
      </c>
      <c r="F23" s="3">
        <v>79</v>
      </c>
      <c r="G23" s="3">
        <v>97</v>
      </c>
      <c r="H23" s="3">
        <v>71</v>
      </c>
      <c r="I23" s="3">
        <v>105</v>
      </c>
      <c r="J23" s="3">
        <v>22</v>
      </c>
      <c r="K23" s="3">
        <v>125</v>
      </c>
      <c r="L23" s="3">
        <f>SUM(E23:K23)</f>
        <v>907</v>
      </c>
    </row>
    <row r="24" spans="1:12" ht="19.5" customHeight="1" x14ac:dyDescent="0.45">
      <c r="C24" s="129" t="s">
        <v>20</v>
      </c>
      <c r="D24" s="129"/>
      <c r="E24" s="3">
        <v>462</v>
      </c>
      <c r="F24" s="3">
        <v>90</v>
      </c>
      <c r="G24" s="3">
        <v>82</v>
      </c>
      <c r="H24" s="3">
        <v>59</v>
      </c>
      <c r="I24" s="3">
        <v>108</v>
      </c>
      <c r="J24" s="3">
        <v>13</v>
      </c>
      <c r="K24" s="3">
        <v>14</v>
      </c>
      <c r="L24" s="3">
        <v>828</v>
      </c>
    </row>
    <row r="26" spans="1:12" s="11" customFormat="1" ht="158.25" customHeight="1" x14ac:dyDescent="0.45">
      <c r="C26" s="130"/>
      <c r="D26" s="130"/>
      <c r="E26" s="27" t="s">
        <v>153</v>
      </c>
      <c r="F26" s="27" t="s">
        <v>154</v>
      </c>
      <c r="G26" s="27" t="s">
        <v>155</v>
      </c>
      <c r="H26" s="27" t="s">
        <v>156</v>
      </c>
      <c r="I26" s="27" t="s">
        <v>157</v>
      </c>
      <c r="J26" s="27" t="s">
        <v>158</v>
      </c>
      <c r="K26" s="27" t="s">
        <v>8</v>
      </c>
      <c r="L26" s="27" t="s">
        <v>18</v>
      </c>
    </row>
    <row r="27" spans="1:12" ht="19.5" customHeight="1" x14ac:dyDescent="0.45">
      <c r="C27" s="129" t="s">
        <v>19</v>
      </c>
      <c r="D27" s="129"/>
      <c r="E27" s="4">
        <f t="shared" ref="E27:K27" si="0">IFERROR(E23/$L$23,)</f>
        <v>0.44983461962513782</v>
      </c>
      <c r="F27" s="4">
        <f t="shared" si="0"/>
        <v>8.7100330760749731E-2</v>
      </c>
      <c r="G27" s="4">
        <f t="shared" si="0"/>
        <v>0.10694597574421169</v>
      </c>
      <c r="H27" s="4">
        <v>7.8E-2</v>
      </c>
      <c r="I27" s="4">
        <v>0.11600000000000001</v>
      </c>
      <c r="J27" s="4">
        <f>IFERROR(J23/$L$23,)</f>
        <v>2.4255788313120176E-2</v>
      </c>
      <c r="K27" s="4">
        <f t="shared" si="0"/>
        <v>0.13781697905181919</v>
      </c>
      <c r="L27" s="4">
        <f>IFERROR(L23/$L$23,)</f>
        <v>1</v>
      </c>
    </row>
    <row r="28" spans="1:12" ht="19.5" customHeight="1" x14ac:dyDescent="0.45">
      <c r="C28" s="129" t="s">
        <v>20</v>
      </c>
      <c r="D28" s="129"/>
      <c r="E28" s="4">
        <v>0.55797101449275366</v>
      </c>
      <c r="F28" s="4">
        <v>0.10869565217391304</v>
      </c>
      <c r="G28" s="4">
        <v>9.9033816425120769E-2</v>
      </c>
      <c r="H28" s="4">
        <v>7.1256038647342992E-2</v>
      </c>
      <c r="I28" s="4">
        <v>0.13043478260869565</v>
      </c>
      <c r="J28" s="4">
        <v>1.570048309178744E-2</v>
      </c>
      <c r="K28" s="4">
        <v>1.6908212560386472E-2</v>
      </c>
      <c r="L28" s="4">
        <v>1</v>
      </c>
    </row>
    <row r="29" spans="1:12" ht="19.5" customHeight="1" x14ac:dyDescent="0.45">
      <c r="C29" s="85" t="s">
        <v>21</v>
      </c>
      <c r="D29" s="85"/>
      <c r="E29" s="4">
        <v>0.10813639486761584</v>
      </c>
      <c r="F29" s="4">
        <v>2.159532141316331E-2</v>
      </c>
      <c r="G29" s="4">
        <v>-7.9121593190909223E-3</v>
      </c>
      <c r="H29" s="4">
        <v>-6.7439613526570075E-3</v>
      </c>
      <c r="I29" s="4">
        <v>1.4434782608695643E-2</v>
      </c>
      <c r="J29" s="4">
        <v>-8.555305221332736E-3</v>
      </c>
      <c r="K29" s="4">
        <v>-0.12090876649143273</v>
      </c>
      <c r="L29" s="4">
        <v>0</v>
      </c>
    </row>
  </sheetData>
  <mergeCells count="18">
    <mergeCell ref="B1:L1"/>
    <mergeCell ref="C10:H10"/>
    <mergeCell ref="C11:H11"/>
    <mergeCell ref="C12:H12"/>
    <mergeCell ref="A20:D20"/>
    <mergeCell ref="C28:D28"/>
    <mergeCell ref="C29:D29"/>
    <mergeCell ref="C9:H9"/>
    <mergeCell ref="C4:H4"/>
    <mergeCell ref="C5:H5"/>
    <mergeCell ref="C6:H6"/>
    <mergeCell ref="C7:H7"/>
    <mergeCell ref="C8:H8"/>
    <mergeCell ref="C22:D22"/>
    <mergeCell ref="C23:D23"/>
    <mergeCell ref="C24:D24"/>
    <mergeCell ref="C26:D26"/>
    <mergeCell ref="C27:D27"/>
  </mergeCells>
  <phoneticPr fontId="2"/>
  <pageMargins left="0.70866141732283472" right="0.70866141732283472" top="0.74803149606299213" bottom="0.74803149606299213" header="0.31496062992125984" footer="0.31496062992125984"/>
  <pageSetup paperSize="9" scale="7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B6F0B-7BA7-4FB5-B38E-79D57567BF0C}">
  <sheetPr>
    <pageSetUpPr fitToPage="1"/>
  </sheetPr>
  <dimension ref="A1:P12"/>
  <sheetViews>
    <sheetView view="pageBreakPreview" zoomScale="60" zoomScaleNormal="100" workbookViewId="0">
      <pane ySplit="1" topLeftCell="A2" activePane="bottomLeft" state="frozen"/>
      <selection sqref="A1:XFD1"/>
      <selection pane="bottomLeft" activeCell="L2" sqref="L2"/>
    </sheetView>
  </sheetViews>
  <sheetFormatPr defaultColWidth="9" defaultRowHeight="18" x14ac:dyDescent="0.45"/>
  <cols>
    <col min="1" max="1" width="9" style="13"/>
    <col min="2" max="2" width="4.69921875" style="13" customWidth="1"/>
    <col min="3" max="16384" width="9" style="13"/>
  </cols>
  <sheetData>
    <row r="1" spans="1:16" s="38" customFormat="1" ht="64.5" customHeight="1" x14ac:dyDescent="0.45">
      <c r="A1" s="54" t="s">
        <v>61</v>
      </c>
      <c r="B1" s="131" t="s">
        <v>367</v>
      </c>
      <c r="C1" s="131"/>
      <c r="D1" s="131"/>
      <c r="E1" s="131"/>
      <c r="F1" s="131"/>
      <c r="G1" s="131"/>
      <c r="H1" s="131"/>
      <c r="I1" s="131"/>
      <c r="J1" s="131"/>
      <c r="K1" s="131"/>
      <c r="L1" s="53" t="s">
        <v>383</v>
      </c>
      <c r="M1" s="54"/>
      <c r="N1" s="54"/>
      <c r="O1" s="54"/>
      <c r="P1" s="54"/>
    </row>
    <row r="4" spans="1:16" ht="19.5" customHeight="1" x14ac:dyDescent="0.45">
      <c r="C4" s="64" t="s">
        <v>1</v>
      </c>
      <c r="D4" s="65"/>
      <c r="E4" s="65"/>
      <c r="F4" s="65"/>
      <c r="G4" s="65"/>
      <c r="H4" s="66"/>
      <c r="I4" s="23" t="s">
        <v>2</v>
      </c>
      <c r="J4" s="23" t="s">
        <v>3</v>
      </c>
    </row>
    <row r="5" spans="1:16" ht="19.5" customHeight="1" x14ac:dyDescent="0.45">
      <c r="C5" s="63" t="s">
        <v>94</v>
      </c>
      <c r="D5" s="63"/>
      <c r="E5" s="63"/>
      <c r="F5" s="63"/>
      <c r="G5" s="63"/>
      <c r="H5" s="63"/>
      <c r="I5" s="14">
        <v>680</v>
      </c>
      <c r="J5" s="15">
        <f>IFERROR(I5/$I$8,)</f>
        <v>0.82125603864734298</v>
      </c>
    </row>
    <row r="6" spans="1:16" ht="19.5" customHeight="1" x14ac:dyDescent="0.45">
      <c r="C6" s="63" t="s">
        <v>95</v>
      </c>
      <c r="D6" s="63"/>
      <c r="E6" s="63"/>
      <c r="F6" s="63"/>
      <c r="G6" s="63"/>
      <c r="H6" s="63"/>
      <c r="I6" s="14">
        <v>136</v>
      </c>
      <c r="J6" s="15">
        <f>IFERROR(I6/$I$8,)</f>
        <v>0.16425120772946861</v>
      </c>
    </row>
    <row r="7" spans="1:16" ht="19.5" customHeight="1" x14ac:dyDescent="0.45">
      <c r="C7" s="63" t="s">
        <v>8</v>
      </c>
      <c r="D7" s="63"/>
      <c r="E7" s="63"/>
      <c r="F7" s="63"/>
      <c r="G7" s="63"/>
      <c r="H7" s="63"/>
      <c r="I7" s="14">
        <v>12</v>
      </c>
      <c r="J7" s="15">
        <f>IFERROR(I7/$I$8,)</f>
        <v>1.4492753623188406E-2</v>
      </c>
    </row>
    <row r="8" spans="1:16" ht="19.5" customHeight="1" x14ac:dyDescent="0.45">
      <c r="C8" s="60" t="s">
        <v>9</v>
      </c>
      <c r="D8" s="61"/>
      <c r="E8" s="61"/>
      <c r="F8" s="61"/>
      <c r="G8" s="61"/>
      <c r="H8" s="62"/>
      <c r="I8" s="14">
        <f>SUM(I5:I7)</f>
        <v>828</v>
      </c>
      <c r="J8" s="15">
        <v>1</v>
      </c>
    </row>
    <row r="10" spans="1:16" ht="19.5" customHeight="1" x14ac:dyDescent="0.45">
      <c r="A10" s="13" t="s">
        <v>10</v>
      </c>
    </row>
    <row r="11" spans="1:16" ht="19.5" customHeight="1" x14ac:dyDescent="0.45">
      <c r="C11" s="13" t="s">
        <v>11</v>
      </c>
      <c r="D11" s="13" t="s">
        <v>102</v>
      </c>
      <c r="J11" s="17">
        <v>0.82099999999999995</v>
      </c>
    </row>
    <row r="12" spans="1:16" ht="19.5" customHeight="1" x14ac:dyDescent="0.45">
      <c r="C12" s="13" t="s">
        <v>13</v>
      </c>
      <c r="D12" s="13" t="s">
        <v>103</v>
      </c>
      <c r="J12" s="17">
        <v>0.16400000000000001</v>
      </c>
    </row>
  </sheetData>
  <mergeCells count="6">
    <mergeCell ref="C8:H8"/>
    <mergeCell ref="B1:K1"/>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7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B1AB-6F04-42B7-B145-758C425C8776}">
  <sheetPr>
    <pageSetUpPr fitToPage="1"/>
  </sheetPr>
  <dimension ref="A1:J26"/>
  <sheetViews>
    <sheetView view="pageBreakPreview" zoomScale="60" zoomScaleNormal="100" workbookViewId="0">
      <pane ySplit="1" topLeftCell="A13" activePane="bottomLeft" state="frozen"/>
      <selection sqref="A1:XFD1"/>
      <selection pane="bottomLeft" activeCell="E25" sqref="E25:I26"/>
    </sheetView>
  </sheetViews>
  <sheetFormatPr defaultColWidth="9" defaultRowHeight="18" x14ac:dyDescent="0.45"/>
  <cols>
    <col min="1" max="1" width="9" style="1"/>
    <col min="2" max="2" width="4.59765625" style="1" customWidth="1"/>
    <col min="3" max="16384" width="9" style="1"/>
  </cols>
  <sheetData>
    <row r="1" spans="1:10" s="36" customFormat="1" ht="64.5" customHeight="1" x14ac:dyDescent="0.45">
      <c r="A1" s="58" t="s">
        <v>0</v>
      </c>
      <c r="B1" s="89" t="s">
        <v>368</v>
      </c>
      <c r="C1" s="67"/>
      <c r="D1" s="67"/>
      <c r="E1" s="67"/>
      <c r="F1" s="67"/>
      <c r="G1" s="67"/>
      <c r="H1" s="67"/>
      <c r="I1" s="67"/>
      <c r="J1" s="67"/>
    </row>
    <row r="4" spans="1:10" ht="19.5" customHeight="1" x14ac:dyDescent="0.45">
      <c r="C4" s="99" t="s">
        <v>1</v>
      </c>
      <c r="D4" s="99"/>
      <c r="E4" s="99"/>
      <c r="F4" s="99"/>
      <c r="G4" s="99"/>
      <c r="H4" s="99"/>
      <c r="I4" s="2" t="s">
        <v>2</v>
      </c>
      <c r="J4" s="2" t="s">
        <v>3</v>
      </c>
    </row>
    <row r="5" spans="1:10" ht="19.5" customHeight="1" x14ac:dyDescent="0.45">
      <c r="C5" s="86" t="s">
        <v>162</v>
      </c>
      <c r="D5" s="86"/>
      <c r="E5" s="86"/>
      <c r="F5" s="86"/>
      <c r="G5" s="86"/>
      <c r="H5" s="86"/>
      <c r="I5" s="3">
        <v>447</v>
      </c>
      <c r="J5" s="4">
        <v>0.53985507246376807</v>
      </c>
    </row>
    <row r="6" spans="1:10" ht="19.5" customHeight="1" x14ac:dyDescent="0.45">
      <c r="C6" s="86" t="s">
        <v>163</v>
      </c>
      <c r="D6" s="86"/>
      <c r="E6" s="86"/>
      <c r="F6" s="86"/>
      <c r="G6" s="86"/>
      <c r="H6" s="86"/>
      <c r="I6" s="3">
        <v>214</v>
      </c>
      <c r="J6" s="4">
        <v>0.25845410628019322</v>
      </c>
    </row>
    <row r="7" spans="1:10" ht="19.5" customHeight="1" x14ac:dyDescent="0.45">
      <c r="C7" s="86" t="s">
        <v>164</v>
      </c>
      <c r="D7" s="86"/>
      <c r="E7" s="86"/>
      <c r="F7" s="86"/>
      <c r="G7" s="86"/>
      <c r="H7" s="86"/>
      <c r="I7" s="3">
        <v>149</v>
      </c>
      <c r="J7" s="4">
        <v>0.17995169082125603</v>
      </c>
    </row>
    <row r="8" spans="1:10" ht="19.5" customHeight="1" x14ac:dyDescent="0.45">
      <c r="C8" s="86" t="s">
        <v>8</v>
      </c>
      <c r="D8" s="86"/>
      <c r="E8" s="86"/>
      <c r="F8" s="86"/>
      <c r="G8" s="86"/>
      <c r="H8" s="86"/>
      <c r="I8" s="3">
        <v>18</v>
      </c>
      <c r="J8" s="4">
        <v>2.1739130434782608E-2</v>
      </c>
    </row>
    <row r="9" spans="1:10" ht="19.5" customHeight="1" x14ac:dyDescent="0.45">
      <c r="C9" s="86" t="s">
        <v>9</v>
      </c>
      <c r="D9" s="86"/>
      <c r="E9" s="86"/>
      <c r="F9" s="86"/>
      <c r="G9" s="86"/>
      <c r="H9" s="86"/>
      <c r="I9" s="3">
        <v>828</v>
      </c>
      <c r="J9" s="4">
        <v>1</v>
      </c>
    </row>
    <row r="12" spans="1:10" ht="19.5" customHeight="1" x14ac:dyDescent="0.45">
      <c r="A12" s="1" t="s">
        <v>10</v>
      </c>
    </row>
    <row r="13" spans="1:10" ht="19.5" customHeight="1" x14ac:dyDescent="0.45">
      <c r="C13" s="1" t="s">
        <v>11</v>
      </c>
      <c r="D13" s="1" t="s">
        <v>165</v>
      </c>
      <c r="J13" s="5">
        <v>0.53985507246376807</v>
      </c>
    </row>
    <row r="14" spans="1:10" ht="19.5" customHeight="1" x14ac:dyDescent="0.45">
      <c r="C14" s="1" t="s">
        <v>13</v>
      </c>
      <c r="D14" s="1" t="s">
        <v>166</v>
      </c>
      <c r="J14" s="5">
        <v>0.25845410628019322</v>
      </c>
    </row>
    <row r="15" spans="1:10" ht="19.5" customHeight="1" x14ac:dyDescent="0.45">
      <c r="C15" s="1" t="s">
        <v>15</v>
      </c>
      <c r="D15" s="1" t="s">
        <v>167</v>
      </c>
      <c r="J15" s="5">
        <v>0.17995169082125603</v>
      </c>
    </row>
    <row r="17" spans="1:9" ht="19.5" customHeight="1" x14ac:dyDescent="0.45">
      <c r="A17" s="87" t="s">
        <v>17</v>
      </c>
      <c r="B17" s="87"/>
      <c r="C17" s="87"/>
    </row>
    <row r="19" spans="1:9" s="7" customFormat="1" ht="158.25" customHeight="1" x14ac:dyDescent="0.35">
      <c r="C19" s="128"/>
      <c r="D19" s="128"/>
      <c r="E19" s="27" t="s">
        <v>162</v>
      </c>
      <c r="F19" s="27" t="s">
        <v>163</v>
      </c>
      <c r="G19" s="27" t="s">
        <v>164</v>
      </c>
      <c r="H19" s="27" t="s">
        <v>8</v>
      </c>
      <c r="I19" s="27" t="s">
        <v>18</v>
      </c>
    </row>
    <row r="20" spans="1:9" ht="19.5" customHeight="1" x14ac:dyDescent="0.45">
      <c r="C20" s="96" t="s">
        <v>19</v>
      </c>
      <c r="D20" s="97"/>
      <c r="E20" s="3">
        <v>458</v>
      </c>
      <c r="F20" s="3">
        <v>333</v>
      </c>
      <c r="G20" s="3">
        <v>80</v>
      </c>
      <c r="H20" s="3">
        <v>36</v>
      </c>
      <c r="I20" s="3">
        <f>SUM(E20:H20)</f>
        <v>907</v>
      </c>
    </row>
    <row r="21" spans="1:9" ht="19.5" customHeight="1" x14ac:dyDescent="0.45">
      <c r="C21" s="96" t="s">
        <v>20</v>
      </c>
      <c r="D21" s="97"/>
      <c r="E21" s="3">
        <v>447</v>
      </c>
      <c r="F21" s="3">
        <v>214</v>
      </c>
      <c r="G21" s="3">
        <v>149</v>
      </c>
      <c r="H21" s="3">
        <v>18</v>
      </c>
      <c r="I21" s="3">
        <v>828</v>
      </c>
    </row>
    <row r="23" spans="1:9" s="7" customFormat="1" ht="158.25" customHeight="1" x14ac:dyDescent="0.35">
      <c r="C23" s="128"/>
      <c r="D23" s="128"/>
      <c r="E23" s="27" t="s">
        <v>162</v>
      </c>
      <c r="F23" s="27" t="s">
        <v>163</v>
      </c>
      <c r="G23" s="27" t="s">
        <v>164</v>
      </c>
      <c r="H23" s="27" t="s">
        <v>8</v>
      </c>
      <c r="I23" s="27" t="s">
        <v>18</v>
      </c>
    </row>
    <row r="24" spans="1:9" ht="19.5" customHeight="1" x14ac:dyDescent="0.45">
      <c r="C24" s="96" t="s">
        <v>19</v>
      </c>
      <c r="D24" s="97"/>
      <c r="E24" s="4">
        <f>IFERROR(E20/$I$20,)</f>
        <v>0.50496141124586547</v>
      </c>
      <c r="F24" s="4">
        <f>IFERROR(F20/$I$20,)</f>
        <v>0.3671444321940463</v>
      </c>
      <c r="G24" s="4">
        <f>IFERROR(G20/$I$20,)</f>
        <v>8.8202866593164272E-2</v>
      </c>
      <c r="H24" s="4">
        <f>IFERROR(H20/$I$20,)</f>
        <v>3.9691289966923927E-2</v>
      </c>
      <c r="I24" s="4">
        <f>IFERROR(I20/$I$20,)</f>
        <v>1</v>
      </c>
    </row>
    <row r="25" spans="1:9" ht="19.5" customHeight="1" x14ac:dyDescent="0.45">
      <c r="C25" s="96" t="s">
        <v>20</v>
      </c>
      <c r="D25" s="97"/>
      <c r="E25" s="4">
        <v>0.53985507246376807</v>
      </c>
      <c r="F25" s="4">
        <v>0.25845410628019322</v>
      </c>
      <c r="G25" s="4">
        <v>0.17995169082125603</v>
      </c>
      <c r="H25" s="4">
        <v>2.1739130434782608E-2</v>
      </c>
      <c r="I25" s="4">
        <v>1</v>
      </c>
    </row>
    <row r="26" spans="1:9" ht="19.5" customHeight="1" x14ac:dyDescent="0.45">
      <c r="C26" s="85" t="s">
        <v>21</v>
      </c>
      <c r="D26" s="85"/>
      <c r="E26" s="4">
        <v>3.4893661217902605E-2</v>
      </c>
      <c r="F26" s="4">
        <v>-0.10869032591385308</v>
      </c>
      <c r="G26" s="4">
        <v>9.174882422809176E-2</v>
      </c>
      <c r="H26" s="4">
        <v>-1.7952159532141319E-2</v>
      </c>
      <c r="I26" s="4">
        <v>0</v>
      </c>
    </row>
  </sheetData>
  <mergeCells count="15">
    <mergeCell ref="B1:J1"/>
    <mergeCell ref="A17:C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D5BD-E2CE-4742-ACCF-A87DA98E48C4}">
  <sheetPr>
    <pageSetUpPr fitToPage="1"/>
  </sheetPr>
  <dimension ref="A1:S32"/>
  <sheetViews>
    <sheetView view="pageBreakPreview" zoomScale="60" zoomScaleNormal="100" workbookViewId="0">
      <pane ySplit="1" topLeftCell="A19" activePane="bottomLeft" state="frozen"/>
      <selection sqref="A1:XFD1"/>
      <selection pane="bottomLeft" activeCell="E31" sqref="E31:N32"/>
    </sheetView>
  </sheetViews>
  <sheetFormatPr defaultColWidth="9" defaultRowHeight="18" x14ac:dyDescent="0.45"/>
  <cols>
    <col min="1" max="1" width="9" style="1"/>
    <col min="2" max="2" width="4.19921875" style="1" customWidth="1"/>
    <col min="3" max="16384" width="9" style="1"/>
  </cols>
  <sheetData>
    <row r="1" spans="1:19" s="36" customFormat="1" ht="64.5" customHeight="1" x14ac:dyDescent="0.45">
      <c r="A1" s="58" t="s">
        <v>0</v>
      </c>
      <c r="B1" s="89" t="s">
        <v>369</v>
      </c>
      <c r="C1" s="89"/>
      <c r="D1" s="89"/>
      <c r="E1" s="89"/>
      <c r="F1" s="89"/>
      <c r="G1" s="89"/>
      <c r="H1" s="89"/>
      <c r="I1" s="89"/>
      <c r="J1" s="89"/>
      <c r="K1" s="89"/>
      <c r="L1" s="89"/>
      <c r="M1" s="89"/>
      <c r="N1" s="89"/>
    </row>
    <row r="4" spans="1:19" ht="19.5" customHeight="1" x14ac:dyDescent="0.45">
      <c r="C4" s="90" t="s">
        <v>1</v>
      </c>
      <c r="D4" s="91"/>
      <c r="E4" s="91"/>
      <c r="F4" s="91"/>
      <c r="G4" s="91"/>
      <c r="H4" s="92"/>
      <c r="I4" s="2" t="s">
        <v>2</v>
      </c>
      <c r="J4" s="2" t="s">
        <v>3</v>
      </c>
    </row>
    <row r="5" spans="1:19" ht="19.5" customHeight="1" x14ac:dyDescent="0.45">
      <c r="C5" s="86" t="s">
        <v>104</v>
      </c>
      <c r="D5" s="86"/>
      <c r="E5" s="86"/>
      <c r="F5" s="86"/>
      <c r="G5" s="86"/>
      <c r="H5" s="86"/>
      <c r="I5" s="3">
        <v>66</v>
      </c>
      <c r="J5" s="4">
        <v>7.9710144927536225E-2</v>
      </c>
      <c r="L5" s="35"/>
      <c r="O5" s="35"/>
      <c r="P5" s="35"/>
      <c r="Q5" s="35"/>
      <c r="R5" s="35"/>
      <c r="S5" s="35"/>
    </row>
    <row r="6" spans="1:19" ht="19.5" customHeight="1" x14ac:dyDescent="0.45">
      <c r="C6" s="86" t="s">
        <v>105</v>
      </c>
      <c r="D6" s="86"/>
      <c r="E6" s="86"/>
      <c r="F6" s="86"/>
      <c r="G6" s="86"/>
      <c r="H6" s="86"/>
      <c r="I6" s="3">
        <v>30</v>
      </c>
      <c r="J6" s="4">
        <v>3.6231884057971016E-2</v>
      </c>
      <c r="L6" s="35"/>
      <c r="O6" s="35"/>
      <c r="P6" s="35"/>
      <c r="Q6" s="35"/>
      <c r="R6" s="35"/>
      <c r="S6" s="35"/>
    </row>
    <row r="7" spans="1:19" ht="19.5" customHeight="1" x14ac:dyDescent="0.45">
      <c r="C7" s="86" t="s">
        <v>106</v>
      </c>
      <c r="D7" s="86"/>
      <c r="E7" s="86"/>
      <c r="F7" s="86"/>
      <c r="G7" s="86"/>
      <c r="H7" s="86"/>
      <c r="I7" s="3">
        <v>301</v>
      </c>
      <c r="J7" s="4">
        <v>0.36352657004830918</v>
      </c>
      <c r="L7" s="35"/>
      <c r="O7" s="35"/>
      <c r="P7" s="35"/>
      <c r="Q7" s="35"/>
      <c r="R7" s="35"/>
      <c r="S7" s="35"/>
    </row>
    <row r="8" spans="1:19" ht="19.5" customHeight="1" x14ac:dyDescent="0.45">
      <c r="C8" s="86" t="s">
        <v>107</v>
      </c>
      <c r="D8" s="86"/>
      <c r="E8" s="86"/>
      <c r="F8" s="86"/>
      <c r="G8" s="86"/>
      <c r="H8" s="86"/>
      <c r="I8" s="3">
        <v>429</v>
      </c>
      <c r="J8" s="4">
        <v>0.51811594202898548</v>
      </c>
      <c r="L8" s="35"/>
      <c r="O8" s="35"/>
      <c r="P8" s="35"/>
      <c r="Q8" s="35"/>
      <c r="R8" s="35"/>
      <c r="S8" s="35"/>
    </row>
    <row r="9" spans="1:19" ht="19.5" customHeight="1" x14ac:dyDescent="0.45">
      <c r="C9" s="86" t="s">
        <v>168</v>
      </c>
      <c r="D9" s="86"/>
      <c r="E9" s="86"/>
      <c r="F9" s="86"/>
      <c r="G9" s="86"/>
      <c r="H9" s="86"/>
      <c r="I9" s="3">
        <v>365</v>
      </c>
      <c r="J9" s="4">
        <v>0.44082125603864736</v>
      </c>
    </row>
    <row r="10" spans="1:19" ht="19.5" customHeight="1" x14ac:dyDescent="0.45">
      <c r="C10" s="86" t="s">
        <v>169</v>
      </c>
      <c r="D10" s="86"/>
      <c r="E10" s="86"/>
      <c r="F10" s="86"/>
      <c r="G10" s="86"/>
      <c r="H10" s="86"/>
      <c r="I10" s="3">
        <v>242</v>
      </c>
      <c r="J10" s="4">
        <v>0.2922705314009662</v>
      </c>
    </row>
    <row r="11" spans="1:19" ht="19.5" customHeight="1" x14ac:dyDescent="0.45">
      <c r="C11" s="86" t="s">
        <v>108</v>
      </c>
      <c r="D11" s="86"/>
      <c r="E11" s="86"/>
      <c r="F11" s="86"/>
      <c r="G11" s="86"/>
      <c r="H11" s="86"/>
      <c r="I11" s="3">
        <v>66</v>
      </c>
      <c r="J11" s="4">
        <v>7.9710144927536225E-2</v>
      </c>
    </row>
    <row r="12" spans="1:19" ht="19.5" customHeight="1" x14ac:dyDescent="0.45">
      <c r="C12" s="86" t="s">
        <v>7</v>
      </c>
      <c r="D12" s="86"/>
      <c r="E12" s="86"/>
      <c r="F12" s="86"/>
      <c r="G12" s="86"/>
      <c r="H12" s="86"/>
      <c r="I12" s="3">
        <v>20</v>
      </c>
      <c r="J12" s="4">
        <v>2.4154589371980676E-2</v>
      </c>
    </row>
    <row r="13" spans="1:19" ht="19.5" customHeight="1" x14ac:dyDescent="0.45">
      <c r="C13" s="86" t="s">
        <v>8</v>
      </c>
      <c r="D13" s="86"/>
      <c r="E13" s="86"/>
      <c r="F13" s="86"/>
      <c r="G13" s="86"/>
      <c r="H13" s="86"/>
      <c r="I13" s="3">
        <v>174</v>
      </c>
      <c r="J13" s="4">
        <v>0.21014492753623187</v>
      </c>
    </row>
    <row r="14" spans="1:19" ht="19.5" customHeight="1" x14ac:dyDescent="0.45">
      <c r="C14" s="93" t="s">
        <v>9</v>
      </c>
      <c r="D14" s="94"/>
      <c r="E14" s="94"/>
      <c r="F14" s="94"/>
      <c r="G14" s="94"/>
      <c r="H14" s="95"/>
      <c r="I14" s="3">
        <v>828</v>
      </c>
      <c r="J14" s="4">
        <v>1</v>
      </c>
    </row>
    <row r="17" spans="1:19" ht="19.5" customHeight="1" x14ac:dyDescent="0.45">
      <c r="A17" s="1" t="s">
        <v>10</v>
      </c>
    </row>
    <row r="18" spans="1:19" ht="19.5" customHeight="1" x14ac:dyDescent="0.45">
      <c r="C18" s="1" t="s">
        <v>11</v>
      </c>
      <c r="D18" s="1" t="s">
        <v>48</v>
      </c>
      <c r="J18" s="5">
        <v>0.51811594202898548</v>
      </c>
    </row>
    <row r="19" spans="1:19" ht="19.5" customHeight="1" x14ac:dyDescent="0.45">
      <c r="C19" s="1" t="s">
        <v>13</v>
      </c>
      <c r="D19" s="1" t="s">
        <v>170</v>
      </c>
      <c r="J19" s="5">
        <v>0.44082125603864736</v>
      </c>
    </row>
    <row r="20" spans="1:19" ht="19.5" customHeight="1" x14ac:dyDescent="0.45">
      <c r="C20" s="1" t="s">
        <v>15</v>
      </c>
      <c r="D20" s="1" t="s">
        <v>47</v>
      </c>
      <c r="J20" s="5">
        <v>0.36352657004830918</v>
      </c>
    </row>
    <row r="22" spans="1:19" ht="19.5" customHeight="1" x14ac:dyDescent="0.45">
      <c r="A22" s="87" t="s">
        <v>17</v>
      </c>
      <c r="B22" s="87"/>
      <c r="C22" s="87"/>
    </row>
    <row r="23" spans="1:19" s="12" customFormat="1" ht="23.25" customHeight="1" x14ac:dyDescent="0.45">
      <c r="C23" s="6"/>
      <c r="D23" s="1"/>
      <c r="N23" s="1"/>
      <c r="O23" s="1"/>
      <c r="P23" s="1"/>
      <c r="Q23" s="1"/>
      <c r="R23" s="1"/>
      <c r="S23" s="1"/>
    </row>
    <row r="24" spans="1:19" s="7" customFormat="1" ht="158.25" customHeight="1" x14ac:dyDescent="0.45">
      <c r="C24" s="99"/>
      <c r="D24" s="99"/>
      <c r="E24" s="27" t="s">
        <v>104</v>
      </c>
      <c r="F24" s="27" t="s">
        <v>105</v>
      </c>
      <c r="G24" s="27" t="s">
        <v>106</v>
      </c>
      <c r="H24" s="27" t="s">
        <v>107</v>
      </c>
      <c r="I24" s="27" t="s">
        <v>168</v>
      </c>
      <c r="J24" s="27" t="s">
        <v>169</v>
      </c>
      <c r="K24" s="27" t="s">
        <v>108</v>
      </c>
      <c r="L24" s="27" t="s">
        <v>7</v>
      </c>
      <c r="M24" s="27" t="s">
        <v>8</v>
      </c>
      <c r="N24" s="27" t="s">
        <v>343</v>
      </c>
    </row>
    <row r="25" spans="1:19" ht="19.5" customHeight="1" x14ac:dyDescent="0.45">
      <c r="C25" s="68" t="s">
        <v>19</v>
      </c>
      <c r="D25" s="69"/>
      <c r="E25" s="3">
        <v>86</v>
      </c>
      <c r="F25" s="3">
        <v>38</v>
      </c>
      <c r="G25" s="3">
        <v>341</v>
      </c>
      <c r="H25" s="3">
        <v>566</v>
      </c>
      <c r="I25" s="3">
        <v>408</v>
      </c>
      <c r="J25" s="3">
        <v>260</v>
      </c>
      <c r="K25" s="3">
        <v>100</v>
      </c>
      <c r="L25" s="3">
        <v>26</v>
      </c>
      <c r="M25" s="3">
        <v>56</v>
      </c>
      <c r="N25" s="3">
        <v>907</v>
      </c>
    </row>
    <row r="26" spans="1:19" ht="19.5" customHeight="1" x14ac:dyDescent="0.45">
      <c r="C26" s="68" t="s">
        <v>20</v>
      </c>
      <c r="D26" s="69"/>
      <c r="E26" s="3">
        <v>66</v>
      </c>
      <c r="F26" s="3">
        <v>30</v>
      </c>
      <c r="G26" s="3">
        <v>301</v>
      </c>
      <c r="H26" s="3">
        <v>429</v>
      </c>
      <c r="I26" s="3">
        <v>365</v>
      </c>
      <c r="J26" s="3">
        <v>242</v>
      </c>
      <c r="K26" s="3">
        <v>66</v>
      </c>
      <c r="L26" s="3">
        <v>20</v>
      </c>
      <c r="M26" s="3">
        <v>174</v>
      </c>
      <c r="N26" s="3">
        <v>828</v>
      </c>
    </row>
    <row r="28" spans="1:19" ht="12.75" customHeight="1" x14ac:dyDescent="0.45">
      <c r="C28" s="6"/>
      <c r="E28" s="12"/>
      <c r="F28" s="12"/>
      <c r="G28" s="12"/>
      <c r="H28" s="12"/>
      <c r="I28" s="12"/>
      <c r="J28" s="12"/>
      <c r="K28" s="12"/>
      <c r="L28" s="12"/>
      <c r="M28" s="12"/>
    </row>
    <row r="29" spans="1:19" s="7" customFormat="1" ht="158.25" customHeight="1" x14ac:dyDescent="0.45">
      <c r="C29" s="99"/>
      <c r="D29" s="99"/>
      <c r="E29" s="27" t="s">
        <v>104</v>
      </c>
      <c r="F29" s="27" t="s">
        <v>105</v>
      </c>
      <c r="G29" s="27" t="s">
        <v>106</v>
      </c>
      <c r="H29" s="27" t="s">
        <v>107</v>
      </c>
      <c r="I29" s="27" t="s">
        <v>168</v>
      </c>
      <c r="J29" s="27" t="s">
        <v>169</v>
      </c>
      <c r="K29" s="27" t="s">
        <v>108</v>
      </c>
      <c r="L29" s="27" t="s">
        <v>7</v>
      </c>
      <c r="M29" s="27" t="s">
        <v>8</v>
      </c>
      <c r="N29" s="27" t="s">
        <v>343</v>
      </c>
    </row>
    <row r="30" spans="1:19" ht="19.5" customHeight="1" x14ac:dyDescent="0.45">
      <c r="C30" s="68" t="s">
        <v>19</v>
      </c>
      <c r="D30" s="69"/>
      <c r="E30" s="4">
        <f t="shared" ref="E30:M30" si="0">IFERROR(E25/$N$25,)</f>
        <v>9.4818081587651593E-2</v>
      </c>
      <c r="F30" s="4">
        <f t="shared" si="0"/>
        <v>4.1896361631753032E-2</v>
      </c>
      <c r="G30" s="4">
        <f t="shared" si="0"/>
        <v>0.37596471885336274</v>
      </c>
      <c r="H30" s="4">
        <f t="shared" si="0"/>
        <v>0.62403528114663731</v>
      </c>
      <c r="I30" s="4">
        <f t="shared" si="0"/>
        <v>0.44983461962513782</v>
      </c>
      <c r="J30" s="4">
        <f t="shared" si="0"/>
        <v>0.28665931642778392</v>
      </c>
      <c r="K30" s="4">
        <f t="shared" si="0"/>
        <v>0.11025358324145534</v>
      </c>
      <c r="L30" s="4">
        <v>2.9000000000000001E-2</v>
      </c>
      <c r="M30" s="4">
        <f t="shared" si="0"/>
        <v>6.1742006615214992E-2</v>
      </c>
      <c r="N30" s="4">
        <f>IFERROR(N25/$N25,)</f>
        <v>1</v>
      </c>
    </row>
    <row r="31" spans="1:19" ht="19.5" customHeight="1" x14ac:dyDescent="0.45">
      <c r="C31" s="68" t="s">
        <v>20</v>
      </c>
      <c r="D31" s="69"/>
      <c r="E31" s="4">
        <v>7.9710144927536225E-2</v>
      </c>
      <c r="F31" s="4">
        <v>3.6231884057971016E-2</v>
      </c>
      <c r="G31" s="4">
        <v>0.36352657004830918</v>
      </c>
      <c r="H31" s="4">
        <v>0.51811594202898548</v>
      </c>
      <c r="I31" s="4">
        <v>0.44082125603864736</v>
      </c>
      <c r="J31" s="4">
        <v>0.2922705314009662</v>
      </c>
      <c r="K31" s="4">
        <v>7.9710144927536225E-2</v>
      </c>
      <c r="L31" s="4">
        <v>2.4154589371980676E-2</v>
      </c>
      <c r="M31" s="4">
        <v>0.21014492753623187</v>
      </c>
      <c r="N31" s="4">
        <v>1</v>
      </c>
    </row>
    <row r="32" spans="1:19" ht="19.5" customHeight="1" x14ac:dyDescent="0.45">
      <c r="C32" s="85" t="s">
        <v>21</v>
      </c>
      <c r="D32" s="85"/>
      <c r="E32" s="4">
        <v>-1.5107936660115368E-2</v>
      </c>
      <c r="F32" s="4">
        <v>-5.6644775737820161E-3</v>
      </c>
      <c r="G32" s="4">
        <v>-1.2438148805053562E-2</v>
      </c>
      <c r="H32" s="4">
        <v>-0.10591933911765183</v>
      </c>
      <c r="I32" s="4">
        <v>-9.0133635864904638E-3</v>
      </c>
      <c r="J32" s="4">
        <v>5.611214973182288E-3</v>
      </c>
      <c r="K32" s="4">
        <v>-3.0543438313919119E-2</v>
      </c>
      <c r="L32" s="4">
        <v>-4.8454106280193254E-3</v>
      </c>
      <c r="M32" s="4">
        <v>0.14840292092101687</v>
      </c>
      <c r="N32" s="4">
        <v>0</v>
      </c>
    </row>
  </sheetData>
  <mergeCells count="20">
    <mergeCell ref="B1:N1"/>
    <mergeCell ref="C4:H4"/>
    <mergeCell ref="C14:H14"/>
    <mergeCell ref="C29:D29"/>
    <mergeCell ref="C24:D24"/>
    <mergeCell ref="C25:D25"/>
    <mergeCell ref="C26:D26"/>
    <mergeCell ref="C30:D30"/>
    <mergeCell ref="C31:D31"/>
    <mergeCell ref="C32:D32"/>
    <mergeCell ref="A22:C22"/>
    <mergeCell ref="C5:H5"/>
    <mergeCell ref="C6:H6"/>
    <mergeCell ref="C7:H7"/>
    <mergeCell ref="C8:H8"/>
    <mergeCell ref="C9:H9"/>
    <mergeCell ref="C10:H10"/>
    <mergeCell ref="C11:H11"/>
    <mergeCell ref="C12:H12"/>
    <mergeCell ref="C13:H13"/>
  </mergeCells>
  <phoneticPr fontId="2"/>
  <pageMargins left="0.70866141732283472" right="0.70866141732283472" top="0.74803149606299213" bottom="0.74803149606299213" header="0.31496062992125984" footer="0.31496062992125984"/>
  <pageSetup paperSize="9"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3BCA6-3034-4FF1-9478-1E7435CF2AFC}">
  <sheetPr>
    <pageSetUpPr fitToPage="1"/>
  </sheetPr>
  <dimension ref="A1:V42"/>
  <sheetViews>
    <sheetView view="pageBreakPreview" zoomScale="60" zoomScaleNormal="100" workbookViewId="0">
      <pane ySplit="1" topLeftCell="A33" activePane="bottomLeft" state="frozen"/>
      <selection sqref="A1:XFD1"/>
      <selection pane="bottomLeft" activeCell="E42" sqref="E42:P42"/>
    </sheetView>
  </sheetViews>
  <sheetFormatPr defaultColWidth="9" defaultRowHeight="18" x14ac:dyDescent="0.45"/>
  <cols>
    <col min="1" max="1" width="9" style="1"/>
    <col min="2" max="2" width="4.59765625" style="1" customWidth="1"/>
    <col min="3" max="4" width="9" style="1"/>
    <col min="5" max="18" width="9.19921875" style="1" customWidth="1"/>
    <col min="19" max="16384" width="9" style="1"/>
  </cols>
  <sheetData>
    <row r="1" spans="1:19" s="36" customFormat="1" ht="64.5" customHeight="1" x14ac:dyDescent="0.45">
      <c r="A1" s="58" t="s">
        <v>0</v>
      </c>
      <c r="B1" s="89" t="s">
        <v>370</v>
      </c>
      <c r="C1" s="89"/>
      <c r="D1" s="89"/>
      <c r="E1" s="89"/>
      <c r="F1" s="89"/>
      <c r="G1" s="89"/>
      <c r="H1" s="89"/>
      <c r="I1" s="89"/>
      <c r="J1" s="89"/>
      <c r="K1" s="89"/>
      <c r="L1" s="89"/>
      <c r="M1" s="89"/>
      <c r="N1" s="89"/>
      <c r="O1" s="89"/>
      <c r="P1" s="89"/>
      <c r="Q1" s="89"/>
      <c r="R1" s="89"/>
    </row>
    <row r="4" spans="1:19" ht="19.5" customHeight="1" x14ac:dyDescent="0.45">
      <c r="C4" s="90" t="s">
        <v>1</v>
      </c>
      <c r="D4" s="91"/>
      <c r="E4" s="91"/>
      <c r="F4" s="91"/>
      <c r="G4" s="91"/>
      <c r="H4" s="91"/>
      <c r="I4" s="91"/>
      <c r="J4" s="92"/>
      <c r="K4" s="2" t="s">
        <v>2</v>
      </c>
      <c r="L4" s="2" t="s">
        <v>3</v>
      </c>
    </row>
    <row r="5" spans="1:19" ht="19.5" customHeight="1" x14ac:dyDescent="0.45">
      <c r="C5" s="86" t="s">
        <v>171</v>
      </c>
      <c r="D5" s="86"/>
      <c r="E5" s="86"/>
      <c r="F5" s="86"/>
      <c r="G5" s="86"/>
      <c r="H5" s="86"/>
      <c r="I5" s="86"/>
      <c r="J5" s="86"/>
      <c r="K5" s="3">
        <v>126</v>
      </c>
      <c r="L5" s="4">
        <v>0.15217391304347827</v>
      </c>
    </row>
    <row r="6" spans="1:19" ht="19.5" customHeight="1" x14ac:dyDescent="0.45">
      <c r="C6" s="132" t="s">
        <v>172</v>
      </c>
      <c r="D6" s="132"/>
      <c r="E6" s="132"/>
      <c r="F6" s="132"/>
      <c r="G6" s="132"/>
      <c r="H6" s="132"/>
      <c r="I6" s="132"/>
      <c r="J6" s="132"/>
      <c r="K6" s="3">
        <v>107</v>
      </c>
      <c r="L6" s="4">
        <v>0.12922705314009661</v>
      </c>
    </row>
    <row r="7" spans="1:19" ht="19.5" customHeight="1" x14ac:dyDescent="0.45">
      <c r="C7" s="132" t="s">
        <v>173</v>
      </c>
      <c r="D7" s="132"/>
      <c r="E7" s="132"/>
      <c r="F7" s="132"/>
      <c r="G7" s="132"/>
      <c r="H7" s="132"/>
      <c r="I7" s="132"/>
      <c r="J7" s="132"/>
      <c r="K7" s="3">
        <v>137</v>
      </c>
      <c r="L7" s="4">
        <v>0.16545893719806765</v>
      </c>
    </row>
    <row r="8" spans="1:19" ht="19.5" customHeight="1" x14ac:dyDescent="0.45">
      <c r="C8" s="132" t="s">
        <v>174</v>
      </c>
      <c r="D8" s="132"/>
      <c r="E8" s="132"/>
      <c r="F8" s="132"/>
      <c r="G8" s="132"/>
      <c r="H8" s="132"/>
      <c r="I8" s="132"/>
      <c r="J8" s="132"/>
      <c r="K8" s="3">
        <v>41</v>
      </c>
      <c r="L8" s="4">
        <v>4.9516908212560384E-2</v>
      </c>
    </row>
    <row r="9" spans="1:19" ht="19.5" customHeight="1" x14ac:dyDescent="0.45">
      <c r="C9" s="132" t="s">
        <v>175</v>
      </c>
      <c r="D9" s="132"/>
      <c r="E9" s="132"/>
      <c r="F9" s="132"/>
      <c r="G9" s="132"/>
      <c r="H9" s="132"/>
      <c r="I9" s="132"/>
      <c r="J9" s="132"/>
      <c r="K9" s="3">
        <v>37</v>
      </c>
      <c r="L9" s="4">
        <v>4.4685990338164248E-2</v>
      </c>
    </row>
    <row r="10" spans="1:19" ht="19.5" customHeight="1" x14ac:dyDescent="0.45">
      <c r="C10" s="132" t="s">
        <v>176</v>
      </c>
      <c r="D10" s="132"/>
      <c r="E10" s="132"/>
      <c r="F10" s="132"/>
      <c r="G10" s="132"/>
      <c r="H10" s="132"/>
      <c r="I10" s="132"/>
      <c r="J10" s="132"/>
      <c r="K10" s="3">
        <v>69</v>
      </c>
      <c r="L10" s="4">
        <v>8.3333333333333329E-2</v>
      </c>
    </row>
    <row r="11" spans="1:19" ht="19.5" customHeight="1" x14ac:dyDescent="0.45">
      <c r="C11" s="132" t="s">
        <v>177</v>
      </c>
      <c r="D11" s="132"/>
      <c r="E11" s="132"/>
      <c r="F11" s="132"/>
      <c r="G11" s="132"/>
      <c r="H11" s="132"/>
      <c r="I11" s="132"/>
      <c r="J11" s="132"/>
      <c r="K11" s="3">
        <v>68</v>
      </c>
      <c r="L11" s="4">
        <v>8.2125603864734303E-2</v>
      </c>
    </row>
    <row r="12" spans="1:19" ht="19.5" customHeight="1" x14ac:dyDescent="0.45">
      <c r="C12" s="132" t="s">
        <v>178</v>
      </c>
      <c r="D12" s="132"/>
      <c r="E12" s="132"/>
      <c r="F12" s="132"/>
      <c r="G12" s="132"/>
      <c r="H12" s="132"/>
      <c r="I12" s="132"/>
      <c r="J12" s="132"/>
      <c r="K12" s="3">
        <v>40</v>
      </c>
      <c r="L12" s="4">
        <v>4.8309178743961352E-2</v>
      </c>
    </row>
    <row r="13" spans="1:19" ht="19.5" customHeight="1" x14ac:dyDescent="0.45">
      <c r="C13" s="132" t="s">
        <v>179</v>
      </c>
      <c r="D13" s="132"/>
      <c r="E13" s="132"/>
      <c r="F13" s="132"/>
      <c r="G13" s="132"/>
      <c r="H13" s="132"/>
      <c r="I13" s="132"/>
      <c r="J13" s="132"/>
      <c r="K13" s="3">
        <v>45</v>
      </c>
      <c r="L13" s="4">
        <v>5.434782608695652E-2</v>
      </c>
    </row>
    <row r="14" spans="1:19" ht="19.5" customHeight="1" x14ac:dyDescent="0.45">
      <c r="C14" s="132" t="s">
        <v>180</v>
      </c>
      <c r="D14" s="132"/>
      <c r="E14" s="132"/>
      <c r="F14" s="132"/>
      <c r="G14" s="132"/>
      <c r="H14" s="132"/>
      <c r="I14" s="132"/>
      <c r="J14" s="132"/>
      <c r="K14" s="3">
        <v>31</v>
      </c>
      <c r="L14" s="4">
        <v>3.7439613526570048E-2</v>
      </c>
    </row>
    <row r="15" spans="1:19" ht="19.5" customHeight="1" x14ac:dyDescent="0.45">
      <c r="C15" s="132" t="s">
        <v>181</v>
      </c>
      <c r="D15" s="132"/>
      <c r="E15" s="132"/>
      <c r="F15" s="132"/>
      <c r="G15" s="132"/>
      <c r="H15" s="132"/>
      <c r="I15" s="132"/>
      <c r="J15" s="132"/>
      <c r="K15" s="3">
        <v>206</v>
      </c>
      <c r="L15" s="4">
        <v>0.24879227053140096</v>
      </c>
      <c r="N15" s="35"/>
      <c r="O15" s="35"/>
      <c r="P15" s="35"/>
      <c r="Q15" s="35"/>
      <c r="R15" s="35"/>
      <c r="S15" s="35"/>
    </row>
    <row r="16" spans="1:19" ht="19.5" customHeight="1" x14ac:dyDescent="0.45">
      <c r="C16" s="132" t="s">
        <v>7</v>
      </c>
      <c r="D16" s="132"/>
      <c r="E16" s="132"/>
      <c r="F16" s="132"/>
      <c r="G16" s="132"/>
      <c r="H16" s="132"/>
      <c r="I16" s="132"/>
      <c r="J16" s="132"/>
      <c r="K16" s="3">
        <v>44</v>
      </c>
      <c r="L16" s="4">
        <v>5.3140096618357488E-2</v>
      </c>
      <c r="N16" s="35"/>
      <c r="O16" s="35"/>
      <c r="P16" s="35"/>
      <c r="Q16" s="35"/>
      <c r="R16" s="35"/>
      <c r="S16" s="35"/>
    </row>
    <row r="17" spans="1:19" ht="19.5" customHeight="1" x14ac:dyDescent="0.45">
      <c r="C17" s="132" t="s">
        <v>8</v>
      </c>
      <c r="D17" s="132"/>
      <c r="E17" s="132"/>
      <c r="F17" s="132"/>
      <c r="G17" s="132"/>
      <c r="H17" s="132"/>
      <c r="I17" s="132"/>
      <c r="J17" s="132"/>
      <c r="K17" s="3">
        <v>256</v>
      </c>
      <c r="L17" s="4">
        <v>0.30917874396135264</v>
      </c>
      <c r="N17" s="35"/>
      <c r="O17" s="35"/>
      <c r="P17" s="35"/>
      <c r="Q17" s="35"/>
      <c r="R17" s="35"/>
      <c r="S17" s="35"/>
    </row>
    <row r="18" spans="1:19" ht="19.5" customHeight="1" x14ac:dyDescent="0.45">
      <c r="C18" s="93" t="s">
        <v>9</v>
      </c>
      <c r="D18" s="94"/>
      <c r="E18" s="94"/>
      <c r="F18" s="94"/>
      <c r="G18" s="94"/>
      <c r="H18" s="94"/>
      <c r="I18" s="94"/>
      <c r="J18" s="95"/>
      <c r="K18" s="3">
        <v>828</v>
      </c>
      <c r="L18" s="4">
        <v>1</v>
      </c>
      <c r="N18" s="35"/>
    </row>
    <row r="21" spans="1:19" ht="19.5" customHeight="1" x14ac:dyDescent="0.45">
      <c r="A21" s="1" t="s">
        <v>10</v>
      </c>
    </row>
    <row r="22" spans="1:19" ht="19.5" customHeight="1" x14ac:dyDescent="0.45">
      <c r="C22" s="1" t="s">
        <v>11</v>
      </c>
      <c r="D22" s="1" t="s">
        <v>182</v>
      </c>
      <c r="J22" s="5">
        <v>0.24879227053140096</v>
      </c>
    </row>
    <row r="23" spans="1:19" ht="19.5" customHeight="1" x14ac:dyDescent="0.45">
      <c r="C23" s="1" t="s">
        <v>13</v>
      </c>
      <c r="D23" s="1" t="s">
        <v>183</v>
      </c>
      <c r="J23" s="5">
        <v>0.16545893719806765</v>
      </c>
    </row>
    <row r="24" spans="1:19" ht="19.5" customHeight="1" x14ac:dyDescent="0.45">
      <c r="C24" s="1" t="s">
        <v>15</v>
      </c>
      <c r="D24" s="1" t="s">
        <v>184</v>
      </c>
      <c r="J24" s="5">
        <v>0.15217391304347827</v>
      </c>
    </row>
    <row r="26" spans="1:19" ht="19.5" customHeight="1" x14ac:dyDescent="0.45">
      <c r="A26" s="87" t="s">
        <v>17</v>
      </c>
      <c r="B26" s="87"/>
      <c r="C26" s="87"/>
      <c r="D26" s="87"/>
    </row>
    <row r="28" spans="1:19" s="7" customFormat="1" ht="187.5" customHeight="1" x14ac:dyDescent="0.45">
      <c r="C28" s="99"/>
      <c r="D28" s="99"/>
      <c r="E28" s="27" t="s">
        <v>171</v>
      </c>
      <c r="F28" s="27" t="s">
        <v>172</v>
      </c>
      <c r="G28" s="27" t="s">
        <v>173</v>
      </c>
      <c r="H28" s="27" t="s">
        <v>174</v>
      </c>
      <c r="I28" s="27" t="s">
        <v>175</v>
      </c>
      <c r="J28" s="27" t="s">
        <v>176</v>
      </c>
      <c r="K28" s="27" t="s">
        <v>177</v>
      </c>
      <c r="L28" s="27" t="s">
        <v>178</v>
      </c>
      <c r="M28" s="27" t="s">
        <v>179</v>
      </c>
      <c r="N28" s="27" t="s">
        <v>180</v>
      </c>
      <c r="O28" s="27" t="s">
        <v>181</v>
      </c>
      <c r="P28" s="27" t="s">
        <v>7</v>
      </c>
      <c r="Q28" s="27" t="s">
        <v>8</v>
      </c>
      <c r="R28" s="27" t="s">
        <v>343</v>
      </c>
    </row>
    <row r="29" spans="1:19" ht="19.5" customHeight="1" x14ac:dyDescent="0.45">
      <c r="C29" s="96" t="s">
        <v>19</v>
      </c>
      <c r="D29" s="97"/>
      <c r="E29" s="3">
        <v>206</v>
      </c>
      <c r="F29" s="3">
        <v>134</v>
      </c>
      <c r="G29" s="3">
        <v>187</v>
      </c>
      <c r="H29" s="3">
        <v>52</v>
      </c>
      <c r="I29" s="3">
        <v>46</v>
      </c>
      <c r="J29" s="3">
        <v>85</v>
      </c>
      <c r="K29" s="3">
        <v>95</v>
      </c>
      <c r="L29" s="3">
        <v>79</v>
      </c>
      <c r="M29" s="3">
        <v>53</v>
      </c>
      <c r="N29" s="3">
        <v>47</v>
      </c>
      <c r="O29" s="3">
        <v>270</v>
      </c>
      <c r="P29" s="3">
        <v>52</v>
      </c>
      <c r="Q29" s="3">
        <v>152</v>
      </c>
      <c r="R29" s="3">
        <v>907</v>
      </c>
    </row>
    <row r="30" spans="1:19" ht="19.5" customHeight="1" x14ac:dyDescent="0.45">
      <c r="C30" s="96" t="s">
        <v>20</v>
      </c>
      <c r="D30" s="97"/>
      <c r="E30" s="3">
        <v>126</v>
      </c>
      <c r="F30" s="3">
        <v>107</v>
      </c>
      <c r="G30" s="3">
        <v>137</v>
      </c>
      <c r="H30" s="3">
        <v>41</v>
      </c>
      <c r="I30" s="3">
        <v>37</v>
      </c>
      <c r="J30" s="3">
        <v>69</v>
      </c>
      <c r="K30" s="3">
        <v>68</v>
      </c>
      <c r="L30" s="3">
        <v>40</v>
      </c>
      <c r="M30" s="3">
        <v>45</v>
      </c>
      <c r="N30" s="3">
        <v>31</v>
      </c>
      <c r="O30" s="3">
        <v>206</v>
      </c>
      <c r="P30" s="3">
        <v>44</v>
      </c>
      <c r="Q30" s="3">
        <v>256</v>
      </c>
      <c r="R30" s="3">
        <v>828</v>
      </c>
    </row>
    <row r="32" spans="1:19" ht="12.75" customHeight="1" x14ac:dyDescent="0.45"/>
    <row r="33" spans="3:22" s="7" customFormat="1" ht="187.5" customHeight="1" x14ac:dyDescent="0.45">
      <c r="C33" s="99"/>
      <c r="D33" s="99"/>
      <c r="E33" s="27" t="s">
        <v>171</v>
      </c>
      <c r="F33" s="27" t="s">
        <v>172</v>
      </c>
      <c r="G33" s="27" t="s">
        <v>173</v>
      </c>
      <c r="H33" s="27" t="s">
        <v>174</v>
      </c>
      <c r="I33" s="27" t="s">
        <v>175</v>
      </c>
      <c r="J33" s="27" t="s">
        <v>176</v>
      </c>
      <c r="K33" s="27" t="s">
        <v>177</v>
      </c>
      <c r="L33" s="27" t="s">
        <v>178</v>
      </c>
      <c r="M33" s="27" t="s">
        <v>179</v>
      </c>
      <c r="N33" s="27" t="s">
        <v>180</v>
      </c>
      <c r="O33" s="27" t="s">
        <v>181</v>
      </c>
      <c r="P33" s="27" t="s">
        <v>7</v>
      </c>
      <c r="Q33" s="27" t="s">
        <v>8</v>
      </c>
      <c r="R33" s="27" t="s">
        <v>343</v>
      </c>
    </row>
    <row r="34" spans="3:22" ht="19.5" customHeight="1" x14ac:dyDescent="0.45">
      <c r="C34" s="96" t="s">
        <v>19</v>
      </c>
      <c r="D34" s="97"/>
      <c r="E34" s="4">
        <f t="shared" ref="E34:Q34" si="0">IFERROR(E29/$R$29,)</f>
        <v>0.22712238147739802</v>
      </c>
      <c r="F34" s="4">
        <v>0.14799999999999999</v>
      </c>
      <c r="G34" s="4">
        <f t="shared" si="0"/>
        <v>0.20617420066152151</v>
      </c>
      <c r="H34" s="4">
        <f t="shared" si="0"/>
        <v>5.7331863285556783E-2</v>
      </c>
      <c r="I34" s="4">
        <v>5.0999999999999997E-2</v>
      </c>
      <c r="J34" s="4">
        <v>9.4E-2</v>
      </c>
      <c r="K34" s="4">
        <f t="shared" si="0"/>
        <v>0.10474090407938258</v>
      </c>
      <c r="L34" s="4">
        <f t="shared" si="0"/>
        <v>8.7100330760749731E-2</v>
      </c>
      <c r="M34" s="4">
        <f t="shared" si="0"/>
        <v>5.8434399117971332E-2</v>
      </c>
      <c r="N34" s="4">
        <f t="shared" si="0"/>
        <v>5.1819184123484012E-2</v>
      </c>
      <c r="O34" s="4">
        <f t="shared" si="0"/>
        <v>0.29768467475192945</v>
      </c>
      <c r="P34" s="4">
        <f t="shared" si="0"/>
        <v>5.7331863285556783E-2</v>
      </c>
      <c r="Q34" s="4">
        <f t="shared" si="0"/>
        <v>0.16758544652701213</v>
      </c>
      <c r="R34" s="4">
        <f>IFERROR(R29/$R$29,)</f>
        <v>1</v>
      </c>
    </row>
    <row r="35" spans="3:22" ht="19.5" customHeight="1" x14ac:dyDescent="0.45">
      <c r="C35" s="96" t="s">
        <v>20</v>
      </c>
      <c r="D35" s="97"/>
      <c r="E35" s="4">
        <v>0.15217391304347827</v>
      </c>
      <c r="F35" s="4">
        <v>0.12922705314009661</v>
      </c>
      <c r="G35" s="4">
        <v>0.16545893719806765</v>
      </c>
      <c r="H35" s="4">
        <v>4.9516908212560384E-2</v>
      </c>
      <c r="I35" s="4">
        <v>4.4685990338164248E-2</v>
      </c>
      <c r="J35" s="4">
        <v>8.3333333333333329E-2</v>
      </c>
      <c r="K35" s="4">
        <v>8.2125603864734303E-2</v>
      </c>
      <c r="L35" s="4">
        <v>4.8309178743961352E-2</v>
      </c>
      <c r="M35" s="4">
        <v>5.434782608695652E-2</v>
      </c>
      <c r="N35" s="4">
        <v>3.7439613526570048E-2</v>
      </c>
      <c r="O35" s="4">
        <v>0.24879227053140096</v>
      </c>
      <c r="P35" s="4">
        <v>5.3140096618357488E-2</v>
      </c>
      <c r="Q35" s="4">
        <v>0.30917874396135264</v>
      </c>
      <c r="R35" s="4">
        <v>1</v>
      </c>
    </row>
    <row r="36" spans="3:22" ht="19.5" customHeight="1" x14ac:dyDescent="0.45">
      <c r="C36" s="85" t="s">
        <v>21</v>
      </c>
      <c r="D36" s="85"/>
      <c r="E36" s="4">
        <v>-7.4948468433919752E-2</v>
      </c>
      <c r="F36" s="4">
        <v>-1.8772946859903383E-2</v>
      </c>
      <c r="G36" s="4">
        <v>-4.071526346345386E-2</v>
      </c>
      <c r="H36" s="4">
        <v>-7.814955072996399E-3</v>
      </c>
      <c r="I36" s="4">
        <v>-6.3140096618357483E-3</v>
      </c>
      <c r="J36" s="4">
        <v>-1.0666666666666672E-2</v>
      </c>
      <c r="K36" s="4">
        <v>-2.2615300214648276E-2</v>
      </c>
      <c r="L36" s="4">
        <v>-3.8791152016788379E-2</v>
      </c>
      <c r="M36" s="4">
        <v>-4.0865730310148118E-3</v>
      </c>
      <c r="N36" s="4">
        <v>-1.4379570596913964E-2</v>
      </c>
      <c r="O36" s="4">
        <v>-4.8892404220528485E-2</v>
      </c>
      <c r="P36" s="4">
        <v>-4.1917666671992954E-3</v>
      </c>
      <c r="Q36" s="4">
        <v>0.14159329743434051</v>
      </c>
      <c r="R36" s="4">
        <v>0</v>
      </c>
    </row>
    <row r="39" spans="3:22" ht="19.5" customHeight="1" x14ac:dyDescent="0.45">
      <c r="C39" s="1" t="s">
        <v>114</v>
      </c>
    </row>
    <row r="40" spans="3:22" ht="19.5" customHeight="1" x14ac:dyDescent="0.45">
      <c r="C40" s="90"/>
      <c r="D40" s="92"/>
      <c r="E40" s="90" t="s">
        <v>115</v>
      </c>
      <c r="F40" s="91"/>
      <c r="G40" s="92"/>
      <c r="H40" s="90" t="s">
        <v>116</v>
      </c>
      <c r="I40" s="91"/>
      <c r="J40" s="92"/>
      <c r="K40" s="90" t="s">
        <v>117</v>
      </c>
      <c r="L40" s="91"/>
      <c r="M40" s="92"/>
      <c r="N40" s="90" t="s">
        <v>118</v>
      </c>
      <c r="O40" s="91"/>
      <c r="P40" s="92"/>
    </row>
    <row r="41" spans="3:22" ht="39" customHeight="1" x14ac:dyDescent="0.45">
      <c r="C41" s="108" t="s">
        <v>19</v>
      </c>
      <c r="D41" s="109"/>
      <c r="E41" s="102" t="s">
        <v>329</v>
      </c>
      <c r="F41" s="103"/>
      <c r="G41" s="104"/>
      <c r="H41" s="105" t="s">
        <v>330</v>
      </c>
      <c r="I41" s="106"/>
      <c r="J41" s="107"/>
      <c r="K41" s="105" t="s">
        <v>331</v>
      </c>
      <c r="L41" s="106"/>
      <c r="M41" s="107"/>
      <c r="N41" s="105" t="s">
        <v>357</v>
      </c>
      <c r="O41" s="106"/>
      <c r="P41" s="107"/>
      <c r="S41" s="35"/>
      <c r="T41" s="35"/>
      <c r="U41" s="35"/>
      <c r="V41" s="35"/>
    </row>
    <row r="42" spans="3:22" ht="39" customHeight="1" x14ac:dyDescent="0.45">
      <c r="C42" s="108" t="s">
        <v>20</v>
      </c>
      <c r="D42" s="109"/>
      <c r="E42" s="102" t="s">
        <v>392</v>
      </c>
      <c r="F42" s="103"/>
      <c r="G42" s="104"/>
      <c r="H42" s="105" t="s">
        <v>393</v>
      </c>
      <c r="I42" s="106"/>
      <c r="J42" s="107"/>
      <c r="K42" s="105" t="s">
        <v>394</v>
      </c>
      <c r="L42" s="106"/>
      <c r="M42" s="107"/>
      <c r="N42" s="105" t="s">
        <v>395</v>
      </c>
      <c r="O42" s="106"/>
      <c r="P42" s="107"/>
    </row>
  </sheetData>
  <mergeCells count="39">
    <mergeCell ref="B1:R1"/>
    <mergeCell ref="C41:D41"/>
    <mergeCell ref="E41:G41"/>
    <mergeCell ref="H41:J41"/>
    <mergeCell ref="K41:M41"/>
    <mergeCell ref="N41:P41"/>
    <mergeCell ref="C16:J16"/>
    <mergeCell ref="C15:J15"/>
    <mergeCell ref="C17:J17"/>
    <mergeCell ref="C34:D34"/>
    <mergeCell ref="C35:D35"/>
    <mergeCell ref="N40:P40"/>
    <mergeCell ref="C29:D29"/>
    <mergeCell ref="C30:D30"/>
    <mergeCell ref="C18:J18"/>
    <mergeCell ref="A26:D26"/>
    <mergeCell ref="C42:D42"/>
    <mergeCell ref="E42:G42"/>
    <mergeCell ref="H42:J42"/>
    <mergeCell ref="K42:M42"/>
    <mergeCell ref="N42:P42"/>
    <mergeCell ref="C28:D28"/>
    <mergeCell ref="H40:J40"/>
    <mergeCell ref="K40:M40"/>
    <mergeCell ref="C33:D33"/>
    <mergeCell ref="C36:D36"/>
    <mergeCell ref="C40:D40"/>
    <mergeCell ref="E40:G40"/>
    <mergeCell ref="C4:J4"/>
    <mergeCell ref="C14:J14"/>
    <mergeCell ref="C13:J13"/>
    <mergeCell ref="C12:J12"/>
    <mergeCell ref="C11:J11"/>
    <mergeCell ref="C10:J10"/>
    <mergeCell ref="C5:J5"/>
    <mergeCell ref="C9:J9"/>
    <mergeCell ref="C8:J8"/>
    <mergeCell ref="C7:J7"/>
    <mergeCell ref="C6:J6"/>
  </mergeCells>
  <phoneticPr fontId="2"/>
  <pageMargins left="0.70866141732283472" right="0.70866141732283472" top="0.74803149606299213" bottom="0.74803149606299213" header="0.31496062992125984" footer="0.31496062992125984"/>
  <pageSetup paperSize="9" scale="4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6AB3-15A0-427F-889B-2C258990A964}">
  <sheetPr>
    <pageSetUpPr fitToPage="1"/>
  </sheetPr>
  <dimension ref="A1:J27"/>
  <sheetViews>
    <sheetView view="pageBreakPreview" zoomScale="60" zoomScaleNormal="100" workbookViewId="0">
      <pane ySplit="2" topLeftCell="A11" activePane="bottomLeft" state="frozen"/>
      <selection activeCell="N8" sqref="N8"/>
      <selection pane="bottomLeft" activeCell="E26" sqref="E26:I27"/>
    </sheetView>
  </sheetViews>
  <sheetFormatPr defaultColWidth="9" defaultRowHeight="18" x14ac:dyDescent="0.45"/>
  <cols>
    <col min="1" max="1" width="9" style="1"/>
    <col min="2" max="2" width="4.59765625" style="1" customWidth="1"/>
    <col min="3" max="16384" width="9" style="1"/>
  </cols>
  <sheetData>
    <row r="1" spans="1:10" s="36" customFormat="1" ht="102" customHeight="1" x14ac:dyDescent="0.45">
      <c r="A1" s="58" t="s">
        <v>0</v>
      </c>
      <c r="B1" s="89" t="s">
        <v>371</v>
      </c>
      <c r="C1" s="67"/>
      <c r="D1" s="67"/>
      <c r="E1" s="67"/>
      <c r="F1" s="67"/>
      <c r="G1" s="67"/>
      <c r="H1" s="67"/>
      <c r="I1" s="67"/>
      <c r="J1" s="67"/>
    </row>
    <row r="2" spans="1:10" ht="19.5" customHeight="1" x14ac:dyDescent="0.45">
      <c r="B2" s="1" t="s">
        <v>185</v>
      </c>
    </row>
    <row r="5" spans="1:10" ht="19.5" customHeight="1" x14ac:dyDescent="0.45">
      <c r="C5" s="99" t="s">
        <v>1</v>
      </c>
      <c r="D5" s="99"/>
      <c r="E5" s="99"/>
      <c r="F5" s="99"/>
      <c r="G5" s="99"/>
      <c r="H5" s="99"/>
      <c r="I5" s="2" t="s">
        <v>2</v>
      </c>
      <c r="J5" s="2" t="s">
        <v>3</v>
      </c>
    </row>
    <row r="6" spans="1:10" ht="19.5" customHeight="1" x14ac:dyDescent="0.45">
      <c r="C6" s="86" t="s">
        <v>120</v>
      </c>
      <c r="D6" s="86"/>
      <c r="E6" s="86"/>
      <c r="F6" s="86"/>
      <c r="G6" s="86"/>
      <c r="H6" s="86"/>
      <c r="I6" s="3">
        <v>532</v>
      </c>
      <c r="J6" s="4">
        <v>0.64251207729468596</v>
      </c>
    </row>
    <row r="7" spans="1:10" ht="19.5" customHeight="1" x14ac:dyDescent="0.45">
      <c r="C7" s="86" t="s">
        <v>121</v>
      </c>
      <c r="D7" s="86"/>
      <c r="E7" s="86"/>
      <c r="F7" s="86"/>
      <c r="G7" s="86"/>
      <c r="H7" s="86"/>
      <c r="I7" s="3">
        <v>87</v>
      </c>
      <c r="J7" s="4">
        <v>0.10507246376811594</v>
      </c>
    </row>
    <row r="8" spans="1:10" ht="19.5" customHeight="1" x14ac:dyDescent="0.45">
      <c r="C8" s="86" t="s">
        <v>122</v>
      </c>
      <c r="D8" s="86"/>
      <c r="E8" s="86"/>
      <c r="F8" s="86"/>
      <c r="G8" s="86"/>
      <c r="H8" s="86"/>
      <c r="I8" s="3">
        <v>184</v>
      </c>
      <c r="J8" s="4">
        <v>0.22222222222222221</v>
      </c>
    </row>
    <row r="9" spans="1:10" ht="19.5" customHeight="1" x14ac:dyDescent="0.45">
      <c r="C9" s="86" t="s">
        <v>8</v>
      </c>
      <c r="D9" s="86"/>
      <c r="E9" s="86"/>
      <c r="F9" s="86"/>
      <c r="G9" s="86"/>
      <c r="H9" s="86"/>
      <c r="I9" s="3">
        <v>25</v>
      </c>
      <c r="J9" s="4">
        <v>3.0193236714975844E-2</v>
      </c>
    </row>
    <row r="10" spans="1:10" ht="19.5" customHeight="1" x14ac:dyDescent="0.45">
      <c r="C10" s="86" t="s">
        <v>9</v>
      </c>
      <c r="D10" s="86"/>
      <c r="E10" s="86"/>
      <c r="F10" s="86"/>
      <c r="G10" s="86"/>
      <c r="H10" s="86"/>
      <c r="I10" s="3">
        <v>828</v>
      </c>
      <c r="J10" s="4">
        <v>1</v>
      </c>
    </row>
    <row r="13" spans="1:10" ht="19.5" customHeight="1" x14ac:dyDescent="0.45">
      <c r="A13" s="1" t="s">
        <v>10</v>
      </c>
    </row>
    <row r="14" spans="1:10" ht="19.5" customHeight="1" x14ac:dyDescent="0.45">
      <c r="C14" s="1" t="s">
        <v>11</v>
      </c>
      <c r="D14" s="1" t="s">
        <v>125</v>
      </c>
      <c r="J14" s="5">
        <v>0.64251207729468596</v>
      </c>
    </row>
    <row r="15" spans="1:10" ht="19.5" customHeight="1" x14ac:dyDescent="0.45">
      <c r="C15" s="1" t="s">
        <v>13</v>
      </c>
      <c r="D15" s="1" t="s">
        <v>132</v>
      </c>
      <c r="J15" s="5">
        <v>0.22222222222222221</v>
      </c>
    </row>
    <row r="16" spans="1:10" ht="19.5" customHeight="1" x14ac:dyDescent="0.45">
      <c r="C16" s="1" t="s">
        <v>15</v>
      </c>
      <c r="D16" s="1" t="s">
        <v>123</v>
      </c>
      <c r="J16" s="5">
        <v>0.10507246376811594</v>
      </c>
    </row>
    <row r="18" spans="1:9" ht="19.5" customHeight="1" x14ac:dyDescent="0.45">
      <c r="A18" s="87" t="s">
        <v>17</v>
      </c>
      <c r="B18" s="87"/>
      <c r="C18" s="87"/>
      <c r="D18" s="87"/>
    </row>
    <row r="20" spans="1:9" s="7" customFormat="1" ht="120.75" customHeight="1" x14ac:dyDescent="0.35">
      <c r="C20" s="117"/>
      <c r="D20" s="118"/>
      <c r="E20" s="32" t="s">
        <v>120</v>
      </c>
      <c r="F20" s="32" t="s">
        <v>121</v>
      </c>
      <c r="G20" s="32" t="s">
        <v>122</v>
      </c>
      <c r="H20" s="32" t="s">
        <v>8</v>
      </c>
      <c r="I20" s="32" t="s">
        <v>18</v>
      </c>
    </row>
    <row r="21" spans="1:9" ht="19.5" customHeight="1" x14ac:dyDescent="0.45">
      <c r="C21" s="96" t="s">
        <v>19</v>
      </c>
      <c r="D21" s="97"/>
      <c r="E21" s="3">
        <v>494</v>
      </c>
      <c r="F21" s="3">
        <v>159</v>
      </c>
      <c r="G21" s="3">
        <v>179</v>
      </c>
      <c r="H21" s="3">
        <v>75</v>
      </c>
      <c r="I21" s="3">
        <f>SUM(E21:H21)</f>
        <v>907</v>
      </c>
    </row>
    <row r="22" spans="1:9" ht="19.5" customHeight="1" x14ac:dyDescent="0.45">
      <c r="C22" s="96" t="s">
        <v>20</v>
      </c>
      <c r="D22" s="97"/>
      <c r="E22" s="3">
        <v>532</v>
      </c>
      <c r="F22" s="3">
        <v>87</v>
      </c>
      <c r="G22" s="3">
        <v>184</v>
      </c>
      <c r="H22" s="3">
        <v>25</v>
      </c>
      <c r="I22" s="3">
        <v>828</v>
      </c>
    </row>
    <row r="24" spans="1:9" s="7" customFormat="1" ht="120.75" customHeight="1" x14ac:dyDescent="0.35">
      <c r="C24" s="117"/>
      <c r="D24" s="118"/>
      <c r="E24" s="32" t="s">
        <v>120</v>
      </c>
      <c r="F24" s="32" t="s">
        <v>121</v>
      </c>
      <c r="G24" s="32" t="s">
        <v>122</v>
      </c>
      <c r="H24" s="32" t="s">
        <v>8</v>
      </c>
      <c r="I24" s="32" t="s">
        <v>18</v>
      </c>
    </row>
    <row r="25" spans="1:9" ht="19.5" customHeight="1" x14ac:dyDescent="0.45">
      <c r="C25" s="96" t="s">
        <v>19</v>
      </c>
      <c r="D25" s="97"/>
      <c r="E25" s="4">
        <f>IFERROR(E21/$I$21,)</f>
        <v>0.54465270121278941</v>
      </c>
      <c r="F25" s="4">
        <f>IFERROR(F21/$I$21,)</f>
        <v>0.175303197353914</v>
      </c>
      <c r="G25" s="4">
        <f>IFERROR(G21/$I$21,)</f>
        <v>0.19735391400220506</v>
      </c>
      <c r="H25" s="4">
        <f>IFERROR(H21/$I$21,)</f>
        <v>8.2690187431091508E-2</v>
      </c>
      <c r="I25" s="4">
        <f>IFERROR(I21/$I$21,)</f>
        <v>1</v>
      </c>
    </row>
    <row r="26" spans="1:9" ht="19.5" customHeight="1" x14ac:dyDescent="0.45">
      <c r="C26" s="96" t="s">
        <v>20</v>
      </c>
      <c r="D26" s="97"/>
      <c r="E26" s="4">
        <v>0.64251207729468596</v>
      </c>
      <c r="F26" s="4">
        <v>0.10507246376811594</v>
      </c>
      <c r="G26" s="4">
        <v>0.22222222222222221</v>
      </c>
      <c r="H26" s="4">
        <v>3.0193236714975844E-2</v>
      </c>
      <c r="I26" s="4">
        <v>1</v>
      </c>
    </row>
    <row r="27" spans="1:9" ht="19.5" customHeight="1" x14ac:dyDescent="0.45">
      <c r="C27" s="85" t="s">
        <v>21</v>
      </c>
      <c r="D27" s="85"/>
      <c r="E27" s="4">
        <v>9.7859376081896543E-2</v>
      </c>
      <c r="F27" s="4">
        <v>-7.0230733585798066E-2</v>
      </c>
      <c r="G27" s="4">
        <v>2.4868308220017149E-2</v>
      </c>
      <c r="H27" s="4">
        <v>-5.2496950716115667E-2</v>
      </c>
      <c r="I27" s="4">
        <v>0</v>
      </c>
    </row>
  </sheetData>
  <mergeCells count="15">
    <mergeCell ref="B1:J1"/>
    <mergeCell ref="A18:D18"/>
    <mergeCell ref="C20:D20"/>
    <mergeCell ref="C21:D21"/>
    <mergeCell ref="C22:D22"/>
    <mergeCell ref="C5:H5"/>
    <mergeCell ref="C6:H6"/>
    <mergeCell ref="C7:H7"/>
    <mergeCell ref="C8:H8"/>
    <mergeCell ref="C9:H9"/>
    <mergeCell ref="C24:D24"/>
    <mergeCell ref="C25:D25"/>
    <mergeCell ref="C26:D26"/>
    <mergeCell ref="C27:D27"/>
    <mergeCell ref="C10:H10"/>
  </mergeCells>
  <phoneticPr fontId="2"/>
  <pageMargins left="0.70866141732283472" right="0.70866141732283472" top="0.74803149606299213" bottom="0.74803149606299213" header="0.31496062992125984" footer="0.31496062992125984"/>
  <pageSetup paperSize="9" scale="8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9BB62-ED9C-45EB-9B35-8B495BD52C1B}">
  <sheetPr>
    <pageSetUpPr fitToPage="1"/>
  </sheetPr>
  <dimension ref="A1:J26"/>
  <sheetViews>
    <sheetView view="pageBreakPreview" zoomScale="60" zoomScaleNormal="100" workbookViewId="0">
      <pane ySplit="1" topLeftCell="A16" activePane="bottomLeft" state="frozen"/>
      <selection activeCell="N8" sqref="N8"/>
      <selection pane="bottomLeft" activeCell="H25" sqref="H25"/>
    </sheetView>
  </sheetViews>
  <sheetFormatPr defaultColWidth="9" defaultRowHeight="18" x14ac:dyDescent="0.45"/>
  <cols>
    <col min="1" max="1" width="9" style="1"/>
    <col min="2" max="2" width="4.59765625" style="1" customWidth="1"/>
    <col min="3" max="16384" width="9" style="1"/>
  </cols>
  <sheetData>
    <row r="1" spans="1:10" s="36" customFormat="1" ht="30.75" customHeight="1" x14ac:dyDescent="0.45">
      <c r="A1" s="58" t="s">
        <v>0</v>
      </c>
      <c r="B1" s="89" t="s">
        <v>186</v>
      </c>
      <c r="C1" s="67"/>
      <c r="D1" s="67"/>
      <c r="E1" s="67"/>
      <c r="F1" s="67"/>
      <c r="G1" s="67"/>
      <c r="H1" s="67"/>
      <c r="I1" s="67"/>
      <c r="J1" s="67"/>
    </row>
    <row r="4" spans="1:10" ht="19.5" customHeight="1" x14ac:dyDescent="0.45">
      <c r="C4" s="99" t="s">
        <v>1</v>
      </c>
      <c r="D4" s="99"/>
      <c r="E4" s="99"/>
      <c r="F4" s="99"/>
      <c r="G4" s="99"/>
      <c r="H4" s="99"/>
      <c r="I4" s="2" t="s">
        <v>2</v>
      </c>
      <c r="J4" s="2" t="s">
        <v>3</v>
      </c>
    </row>
    <row r="5" spans="1:10" ht="19.5" customHeight="1" x14ac:dyDescent="0.45">
      <c r="C5" s="86" t="s">
        <v>120</v>
      </c>
      <c r="D5" s="86"/>
      <c r="E5" s="86"/>
      <c r="F5" s="86"/>
      <c r="G5" s="86"/>
      <c r="H5" s="86"/>
      <c r="I5" s="3">
        <v>436</v>
      </c>
      <c r="J5" s="4">
        <v>0.52657004830917875</v>
      </c>
    </row>
    <row r="6" spans="1:10" ht="19.5" customHeight="1" x14ac:dyDescent="0.45">
      <c r="C6" s="86" t="s">
        <v>121</v>
      </c>
      <c r="D6" s="86"/>
      <c r="E6" s="86"/>
      <c r="F6" s="86"/>
      <c r="G6" s="86"/>
      <c r="H6" s="86"/>
      <c r="I6" s="3">
        <v>100</v>
      </c>
      <c r="J6" s="4">
        <v>0.12077294685990338</v>
      </c>
    </row>
    <row r="7" spans="1:10" ht="19.5" customHeight="1" x14ac:dyDescent="0.45">
      <c r="C7" s="86" t="s">
        <v>122</v>
      </c>
      <c r="D7" s="86"/>
      <c r="E7" s="86"/>
      <c r="F7" s="86"/>
      <c r="G7" s="86"/>
      <c r="H7" s="86"/>
      <c r="I7" s="3">
        <v>259</v>
      </c>
      <c r="J7" s="4">
        <v>0.31280193236714976</v>
      </c>
    </row>
    <row r="8" spans="1:10" ht="19.5" customHeight="1" x14ac:dyDescent="0.45">
      <c r="C8" s="86" t="s">
        <v>8</v>
      </c>
      <c r="D8" s="86"/>
      <c r="E8" s="86"/>
      <c r="F8" s="86"/>
      <c r="G8" s="86"/>
      <c r="H8" s="86"/>
      <c r="I8" s="3">
        <v>33</v>
      </c>
      <c r="J8" s="4">
        <v>3.9855072463768113E-2</v>
      </c>
    </row>
    <row r="9" spans="1:10" ht="19.5" customHeight="1" x14ac:dyDescent="0.45">
      <c r="C9" s="86" t="s">
        <v>9</v>
      </c>
      <c r="D9" s="86"/>
      <c r="E9" s="86"/>
      <c r="F9" s="86"/>
      <c r="G9" s="86"/>
      <c r="H9" s="86"/>
      <c r="I9" s="3">
        <v>828</v>
      </c>
      <c r="J9" s="4">
        <v>1</v>
      </c>
    </row>
    <row r="12" spans="1:10" ht="19.5" customHeight="1" x14ac:dyDescent="0.45">
      <c r="A12" s="1" t="s">
        <v>10</v>
      </c>
    </row>
    <row r="13" spans="1:10" ht="19.5" customHeight="1" x14ac:dyDescent="0.45">
      <c r="C13" s="1" t="s">
        <v>11</v>
      </c>
      <c r="D13" s="1" t="s">
        <v>125</v>
      </c>
      <c r="J13" s="5">
        <v>0.52657004830917875</v>
      </c>
    </row>
    <row r="14" spans="1:10" ht="19.5" customHeight="1" x14ac:dyDescent="0.45">
      <c r="C14" s="1" t="s">
        <v>13</v>
      </c>
      <c r="D14" s="1" t="s">
        <v>123</v>
      </c>
      <c r="J14" s="5">
        <v>0.31280193236714976</v>
      </c>
    </row>
    <row r="15" spans="1:10" ht="19.5" customHeight="1" x14ac:dyDescent="0.45">
      <c r="C15" s="1" t="s">
        <v>15</v>
      </c>
      <c r="D15" s="1" t="s">
        <v>124</v>
      </c>
      <c r="J15" s="5">
        <v>0.12077294685990338</v>
      </c>
    </row>
    <row r="17" spans="1:9" ht="19.5" customHeight="1" x14ac:dyDescent="0.45">
      <c r="A17" s="87" t="s">
        <v>17</v>
      </c>
      <c r="B17" s="87"/>
      <c r="C17" s="87"/>
      <c r="D17" s="87"/>
    </row>
    <row r="19" spans="1:9" s="7" customFormat="1" ht="120.75" customHeight="1" x14ac:dyDescent="0.35">
      <c r="C19" s="117"/>
      <c r="D19" s="118"/>
      <c r="E19" s="32" t="s">
        <v>120</v>
      </c>
      <c r="F19" s="32" t="s">
        <v>121</v>
      </c>
      <c r="G19" s="32" t="s">
        <v>122</v>
      </c>
      <c r="H19" s="32" t="s">
        <v>8</v>
      </c>
      <c r="I19" s="32" t="s">
        <v>18</v>
      </c>
    </row>
    <row r="20" spans="1:9" ht="19.5" customHeight="1" x14ac:dyDescent="0.45">
      <c r="C20" s="96" t="s">
        <v>19</v>
      </c>
      <c r="D20" s="97"/>
      <c r="E20" s="3">
        <v>399</v>
      </c>
      <c r="F20" s="3">
        <v>168</v>
      </c>
      <c r="G20" s="3">
        <v>243</v>
      </c>
      <c r="H20" s="3">
        <v>97</v>
      </c>
      <c r="I20" s="3">
        <f>SUM(E20:H20)</f>
        <v>907</v>
      </c>
    </row>
    <row r="21" spans="1:9" ht="19.5" customHeight="1" x14ac:dyDescent="0.45">
      <c r="C21" s="96" t="s">
        <v>20</v>
      </c>
      <c r="D21" s="97"/>
      <c r="E21" s="3">
        <v>436</v>
      </c>
      <c r="F21" s="3">
        <v>100</v>
      </c>
      <c r="G21" s="3">
        <v>259</v>
      </c>
      <c r="H21" s="3">
        <v>33</v>
      </c>
      <c r="I21" s="3">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96" t="s">
        <v>19</v>
      </c>
      <c r="D24" s="97"/>
      <c r="E24" s="4">
        <f>IFERROR(E20/$I$20,)</f>
        <v>0.43991179713340683</v>
      </c>
      <c r="F24" s="4">
        <f>IFERROR(F20/$I$20,)</f>
        <v>0.18522601984564499</v>
      </c>
      <c r="G24" s="4">
        <f>IFERROR(G20/$I$20,)</f>
        <v>0.26791620727673648</v>
      </c>
      <c r="H24" s="4">
        <f>IFERROR(H20/$I$20,)</f>
        <v>0.10694597574421169</v>
      </c>
      <c r="I24" s="4">
        <f>IFERROR(I20/$I$20,)</f>
        <v>1</v>
      </c>
    </row>
    <row r="25" spans="1:9" ht="19.5" customHeight="1" x14ac:dyDescent="0.45">
      <c r="C25" s="96" t="s">
        <v>20</v>
      </c>
      <c r="D25" s="97"/>
      <c r="E25" s="4">
        <v>0.52657004830917875</v>
      </c>
      <c r="F25" s="4">
        <v>0.12077294685990338</v>
      </c>
      <c r="G25" s="4">
        <v>0.31280193236714976</v>
      </c>
      <c r="H25" s="4">
        <v>3.9855072463768113E-2</v>
      </c>
      <c r="I25" s="4">
        <v>1</v>
      </c>
    </row>
    <row r="26" spans="1:9" ht="19.5" customHeight="1" x14ac:dyDescent="0.45">
      <c r="C26" s="85" t="s">
        <v>21</v>
      </c>
      <c r="D26" s="85"/>
      <c r="E26" s="4">
        <v>8.6658251175771916E-2</v>
      </c>
      <c r="F26" s="4">
        <v>-6.4453072985741613E-2</v>
      </c>
      <c r="G26" s="4">
        <v>4.4885725090413275E-2</v>
      </c>
      <c r="H26" s="4">
        <v>-6.7090903280443578E-2</v>
      </c>
      <c r="I26" s="4">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52AC1-8FBE-4951-AD60-FFED90DD5FB0}">
  <sheetPr>
    <pageSetUpPr fitToPage="1"/>
  </sheetPr>
  <dimension ref="A1:L30"/>
  <sheetViews>
    <sheetView view="pageBreakPreview" zoomScale="60" zoomScaleNormal="100" workbookViewId="0">
      <pane ySplit="1" topLeftCell="A2" activePane="bottomLeft" state="frozen"/>
      <selection activeCell="N8" sqref="N8"/>
      <selection pane="bottomLeft" activeCell="N8" sqref="N8"/>
    </sheetView>
  </sheetViews>
  <sheetFormatPr defaultColWidth="9" defaultRowHeight="18" x14ac:dyDescent="0.45"/>
  <cols>
    <col min="1" max="1" width="9" style="13"/>
    <col min="2" max="2" width="4.59765625" style="13" customWidth="1"/>
    <col min="3" max="16384" width="9" style="13"/>
  </cols>
  <sheetData>
    <row r="1" spans="1:10" s="38" customFormat="1" ht="30.75" customHeight="1" x14ac:dyDescent="0.45">
      <c r="A1" s="56" t="s">
        <v>0</v>
      </c>
      <c r="B1" s="67" t="s">
        <v>83</v>
      </c>
      <c r="C1" s="67"/>
      <c r="D1" s="67"/>
      <c r="E1" s="67"/>
      <c r="F1" s="67"/>
      <c r="G1" s="67"/>
      <c r="H1" s="67"/>
      <c r="I1" s="67"/>
      <c r="J1" s="67"/>
    </row>
    <row r="3" spans="1:10" ht="19.5" customHeight="1" x14ac:dyDescent="0.45"/>
    <row r="4" spans="1:10" ht="19.5" customHeight="1" x14ac:dyDescent="0.45">
      <c r="C4" s="64" t="s">
        <v>1</v>
      </c>
      <c r="D4" s="65"/>
      <c r="E4" s="65"/>
      <c r="F4" s="65"/>
      <c r="G4" s="65"/>
      <c r="H4" s="66"/>
      <c r="I4" s="23" t="s">
        <v>2</v>
      </c>
      <c r="J4" s="23" t="s">
        <v>3</v>
      </c>
    </row>
    <row r="5" spans="1:10" ht="19.5" customHeight="1" x14ac:dyDescent="0.45">
      <c r="C5" s="63" t="s">
        <v>22</v>
      </c>
      <c r="D5" s="63"/>
      <c r="E5" s="63"/>
      <c r="F5" s="63"/>
      <c r="G5" s="63"/>
      <c r="H5" s="63"/>
      <c r="I5" s="14">
        <v>79</v>
      </c>
      <c r="J5" s="15">
        <f t="shared" ref="J5:J11" si="0">IFERROR(I5/$I$12,)</f>
        <v>9.5410628019323665E-2</v>
      </c>
    </row>
    <row r="6" spans="1:10" ht="19.5" customHeight="1" x14ac:dyDescent="0.45">
      <c r="C6" s="63" t="s">
        <v>23</v>
      </c>
      <c r="D6" s="63"/>
      <c r="E6" s="63"/>
      <c r="F6" s="63"/>
      <c r="G6" s="63"/>
      <c r="H6" s="63"/>
      <c r="I6" s="14">
        <v>227</v>
      </c>
      <c r="J6" s="15">
        <f t="shared" si="0"/>
        <v>0.27415458937198067</v>
      </c>
    </row>
    <row r="7" spans="1:10" ht="19.5" customHeight="1" x14ac:dyDescent="0.45">
      <c r="C7" s="63" t="s">
        <v>24</v>
      </c>
      <c r="D7" s="63"/>
      <c r="E7" s="63"/>
      <c r="F7" s="63"/>
      <c r="G7" s="63"/>
      <c r="H7" s="63"/>
      <c r="I7" s="14">
        <v>263</v>
      </c>
      <c r="J7" s="15">
        <f t="shared" si="0"/>
        <v>0.31763285024154592</v>
      </c>
    </row>
    <row r="8" spans="1:10" ht="19.5" customHeight="1" x14ac:dyDescent="0.45">
      <c r="C8" s="63" t="s">
        <v>84</v>
      </c>
      <c r="D8" s="63"/>
      <c r="E8" s="63"/>
      <c r="F8" s="63"/>
      <c r="G8" s="63"/>
      <c r="H8" s="63"/>
      <c r="I8" s="14">
        <v>97</v>
      </c>
      <c r="J8" s="15">
        <f t="shared" si="0"/>
        <v>0.11714975845410629</v>
      </c>
    </row>
    <row r="9" spans="1:10" ht="19.5" customHeight="1" x14ac:dyDescent="0.45">
      <c r="C9" s="63" t="s">
        <v>85</v>
      </c>
      <c r="D9" s="63"/>
      <c r="E9" s="63"/>
      <c r="F9" s="63"/>
      <c r="G9" s="63"/>
      <c r="H9" s="63"/>
      <c r="I9" s="14">
        <v>101</v>
      </c>
      <c r="J9" s="15">
        <f t="shared" si="0"/>
        <v>0.12198067632850242</v>
      </c>
    </row>
    <row r="10" spans="1:10" ht="19.5" customHeight="1" x14ac:dyDescent="0.45">
      <c r="C10" s="63" t="s">
        <v>25</v>
      </c>
      <c r="D10" s="63"/>
      <c r="E10" s="63"/>
      <c r="F10" s="63"/>
      <c r="G10" s="63"/>
      <c r="H10" s="63"/>
      <c r="I10" s="14">
        <v>57</v>
      </c>
      <c r="J10" s="15">
        <f t="shared" si="0"/>
        <v>6.8840579710144928E-2</v>
      </c>
    </row>
    <row r="11" spans="1:10" ht="19.5" customHeight="1" x14ac:dyDescent="0.45">
      <c r="C11" s="63" t="s">
        <v>8</v>
      </c>
      <c r="D11" s="63"/>
      <c r="E11" s="63"/>
      <c r="F11" s="63"/>
      <c r="G11" s="63"/>
      <c r="H11" s="63"/>
      <c r="I11" s="14">
        <v>4</v>
      </c>
      <c r="J11" s="15">
        <f t="shared" si="0"/>
        <v>4.830917874396135E-3</v>
      </c>
    </row>
    <row r="12" spans="1:10" ht="19.5" customHeight="1" x14ac:dyDescent="0.45">
      <c r="C12" s="60" t="s">
        <v>9</v>
      </c>
      <c r="D12" s="61"/>
      <c r="E12" s="61"/>
      <c r="F12" s="61"/>
      <c r="G12" s="61"/>
      <c r="H12" s="62"/>
      <c r="I12" s="14">
        <f>SUM(I5:I11)</f>
        <v>828</v>
      </c>
      <c r="J12" s="15">
        <v>1</v>
      </c>
    </row>
    <row r="13" spans="1:10" ht="19.5" customHeight="1" x14ac:dyDescent="0.45"/>
    <row r="14" spans="1:10" ht="19.5" customHeight="1" x14ac:dyDescent="0.45"/>
    <row r="15" spans="1:10" ht="19.5" customHeight="1" x14ac:dyDescent="0.45"/>
    <row r="16" spans="1:10" ht="19.5" customHeight="1" x14ac:dyDescent="0.45">
      <c r="A16" s="13" t="s">
        <v>10</v>
      </c>
    </row>
    <row r="17" spans="1:12" ht="19.5" customHeight="1" x14ac:dyDescent="0.45">
      <c r="C17" s="13" t="s">
        <v>11</v>
      </c>
      <c r="D17" s="13" t="s">
        <v>64</v>
      </c>
      <c r="J17" s="17">
        <v>0.318</v>
      </c>
    </row>
    <row r="18" spans="1:12" ht="19.5" customHeight="1" x14ac:dyDescent="0.45">
      <c r="C18" s="13" t="s">
        <v>13</v>
      </c>
      <c r="D18" s="13" t="s">
        <v>63</v>
      </c>
      <c r="J18" s="17">
        <v>0.27400000000000002</v>
      </c>
    </row>
    <row r="19" spans="1:12" ht="19.5" customHeight="1" x14ac:dyDescent="0.45">
      <c r="C19" s="13" t="s">
        <v>15</v>
      </c>
      <c r="D19" s="13" t="s">
        <v>86</v>
      </c>
      <c r="J19" s="17">
        <v>0.122</v>
      </c>
    </row>
    <row r="20" spans="1:12" ht="19.5" customHeight="1" x14ac:dyDescent="0.45"/>
    <row r="21" spans="1:12" ht="19.5" customHeight="1" x14ac:dyDescent="0.45">
      <c r="A21" s="77" t="s">
        <v>17</v>
      </c>
      <c r="B21" s="77"/>
      <c r="C21" s="77"/>
      <c r="D21" s="77"/>
    </row>
    <row r="23" spans="1:12" s="19" customFormat="1" ht="113.25" customHeight="1" x14ac:dyDescent="0.4">
      <c r="C23" s="79"/>
      <c r="D23" s="80"/>
      <c r="E23" s="20" t="s">
        <v>22</v>
      </c>
      <c r="F23" s="20" t="s">
        <v>23</v>
      </c>
      <c r="G23" s="20" t="s">
        <v>24</v>
      </c>
      <c r="H23" s="20" t="s">
        <v>84</v>
      </c>
      <c r="I23" s="20" t="s">
        <v>85</v>
      </c>
      <c r="J23" s="20" t="s">
        <v>25</v>
      </c>
      <c r="K23" s="20" t="s">
        <v>8</v>
      </c>
      <c r="L23" s="20" t="s">
        <v>18</v>
      </c>
    </row>
    <row r="24" spans="1:12" ht="19.5" customHeight="1" x14ac:dyDescent="0.45">
      <c r="C24" s="68" t="s">
        <v>19</v>
      </c>
      <c r="D24" s="69"/>
      <c r="E24" s="14">
        <v>89</v>
      </c>
      <c r="F24" s="14">
        <v>236</v>
      </c>
      <c r="G24" s="14">
        <v>289</v>
      </c>
      <c r="H24" s="14">
        <v>127</v>
      </c>
      <c r="I24" s="14">
        <v>96</v>
      </c>
      <c r="J24" s="14">
        <v>62</v>
      </c>
      <c r="K24" s="14">
        <v>8</v>
      </c>
      <c r="L24" s="14">
        <f>SUM(E24:K24)</f>
        <v>907</v>
      </c>
    </row>
    <row r="25" spans="1:12" ht="19.5" customHeight="1" x14ac:dyDescent="0.45">
      <c r="C25" s="68" t="s">
        <v>20</v>
      </c>
      <c r="D25" s="69"/>
      <c r="E25" s="14">
        <v>79</v>
      </c>
      <c r="F25" s="14">
        <v>227</v>
      </c>
      <c r="G25" s="14">
        <v>263</v>
      </c>
      <c r="H25" s="14">
        <v>97</v>
      </c>
      <c r="I25" s="14">
        <v>101</v>
      </c>
      <c r="J25" s="14">
        <v>57</v>
      </c>
      <c r="K25" s="14">
        <v>4</v>
      </c>
      <c r="L25" s="14">
        <f>SUM(E25:K25)</f>
        <v>828</v>
      </c>
    </row>
    <row r="26" spans="1:12" ht="19.5" customHeight="1" x14ac:dyDescent="0.45"/>
    <row r="27" spans="1:12" s="19" customFormat="1" ht="113.25" customHeight="1" x14ac:dyDescent="0.4">
      <c r="C27" s="79"/>
      <c r="D27" s="80"/>
      <c r="E27" s="20" t="s">
        <v>22</v>
      </c>
      <c r="F27" s="20" t="s">
        <v>23</v>
      </c>
      <c r="G27" s="20" t="s">
        <v>24</v>
      </c>
      <c r="H27" s="20" t="s">
        <v>84</v>
      </c>
      <c r="I27" s="20" t="s">
        <v>85</v>
      </c>
      <c r="J27" s="20" t="s">
        <v>25</v>
      </c>
      <c r="K27" s="20" t="s">
        <v>8</v>
      </c>
      <c r="L27" s="20" t="s">
        <v>18</v>
      </c>
    </row>
    <row r="28" spans="1:12" ht="19.5" customHeight="1" x14ac:dyDescent="0.45">
      <c r="C28" s="68" t="s">
        <v>19</v>
      </c>
      <c r="D28" s="69"/>
      <c r="E28" s="15">
        <f t="shared" ref="E28:K28" si="1">IFERROR(E24/$L$24,)</f>
        <v>9.812568908489526E-2</v>
      </c>
      <c r="F28" s="15">
        <f t="shared" si="1"/>
        <v>0.26019845644983464</v>
      </c>
      <c r="G28" s="15">
        <f t="shared" si="1"/>
        <v>0.31863285556780596</v>
      </c>
      <c r="H28" s="15">
        <f t="shared" si="1"/>
        <v>0.14002205071664828</v>
      </c>
      <c r="I28" s="15">
        <f t="shared" si="1"/>
        <v>0.10584343991179714</v>
      </c>
      <c r="J28" s="15">
        <v>6.8000000000000005E-2</v>
      </c>
      <c r="K28" s="15">
        <f t="shared" si="1"/>
        <v>8.8202866593164279E-3</v>
      </c>
      <c r="L28" s="15">
        <f>IFERROR(L24/$L$24,)</f>
        <v>1</v>
      </c>
    </row>
    <row r="29" spans="1:12" ht="19.5" customHeight="1" x14ac:dyDescent="0.45">
      <c r="C29" s="68" t="s">
        <v>20</v>
      </c>
      <c r="D29" s="69"/>
      <c r="E29" s="15">
        <f t="shared" ref="E29:L29" si="2">IFERROR(E25/$L$25,)</f>
        <v>9.5410628019323665E-2</v>
      </c>
      <c r="F29" s="15">
        <f t="shared" si="2"/>
        <v>0.27415458937198067</v>
      </c>
      <c r="G29" s="15">
        <f t="shared" si="2"/>
        <v>0.31763285024154592</v>
      </c>
      <c r="H29" s="15">
        <f t="shared" si="2"/>
        <v>0.11714975845410629</v>
      </c>
      <c r="I29" s="15">
        <f t="shared" si="2"/>
        <v>0.12198067632850242</v>
      </c>
      <c r="J29" s="15">
        <v>6.9000000000000006E-2</v>
      </c>
      <c r="K29" s="15">
        <f t="shared" si="2"/>
        <v>4.830917874396135E-3</v>
      </c>
      <c r="L29" s="15">
        <f t="shared" si="2"/>
        <v>1</v>
      </c>
    </row>
    <row r="30" spans="1:12" ht="19.5" customHeight="1" x14ac:dyDescent="0.45">
      <c r="C30" s="78" t="s">
        <v>21</v>
      </c>
      <c r="D30" s="78"/>
      <c r="E30" s="15">
        <f t="shared" ref="E30:L30" si="3">E29-E28</f>
        <v>-2.7150610655715945E-3</v>
      </c>
      <c r="F30" s="15">
        <f t="shared" si="3"/>
        <v>1.3956132922146036E-2</v>
      </c>
      <c r="G30" s="15">
        <f t="shared" si="3"/>
        <v>-1.000005326260045E-3</v>
      </c>
      <c r="H30" s="15">
        <f t="shared" si="3"/>
        <v>-2.2872292262541991E-2</v>
      </c>
      <c r="I30" s="15">
        <f t="shared" si="3"/>
        <v>1.6137236416705281E-2</v>
      </c>
      <c r="J30" s="15">
        <f t="shared" si="3"/>
        <v>1.0000000000000009E-3</v>
      </c>
      <c r="K30" s="15">
        <f t="shared" si="3"/>
        <v>-3.9893687849202929E-3</v>
      </c>
      <c r="L30" s="15">
        <f t="shared" si="3"/>
        <v>0</v>
      </c>
    </row>
  </sheetData>
  <mergeCells count="18">
    <mergeCell ref="C4:H4"/>
    <mergeCell ref="C12:H12"/>
    <mergeCell ref="B1:J1"/>
    <mergeCell ref="C24:D24"/>
    <mergeCell ref="C25:D25"/>
    <mergeCell ref="C5:H5"/>
    <mergeCell ref="C6:H6"/>
    <mergeCell ref="C7:H7"/>
    <mergeCell ref="C8:H8"/>
    <mergeCell ref="A21:D21"/>
    <mergeCell ref="C9:H9"/>
    <mergeCell ref="C10:H10"/>
    <mergeCell ref="C11:H11"/>
    <mergeCell ref="C30:D30"/>
    <mergeCell ref="C27:D27"/>
    <mergeCell ref="C28:D28"/>
    <mergeCell ref="C29:D29"/>
    <mergeCell ref="C23:D23"/>
  </mergeCells>
  <phoneticPr fontId="2"/>
  <pageMargins left="0.70866141732283472" right="0.70866141732283472" top="0.74803149606299213" bottom="0.74803149606299213" header="0.31496062992125984" footer="0.31496062992125984"/>
  <pageSetup paperSize="9" scale="7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0466-6140-4BEA-B613-4DD2BB1E49E4}">
  <sheetPr>
    <pageSetUpPr fitToPage="1"/>
  </sheetPr>
  <dimension ref="A1:J26"/>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187</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359</v>
      </c>
      <c r="J5" s="15">
        <v>0.43357487922705312</v>
      </c>
    </row>
    <row r="6" spans="1:10" ht="19.5" customHeight="1" x14ac:dyDescent="0.45">
      <c r="C6" s="63" t="s">
        <v>121</v>
      </c>
      <c r="D6" s="63"/>
      <c r="E6" s="63"/>
      <c r="F6" s="63"/>
      <c r="G6" s="63"/>
      <c r="H6" s="63"/>
      <c r="I6" s="14">
        <v>169</v>
      </c>
      <c r="J6" s="15">
        <v>0.20410628019323671</v>
      </c>
    </row>
    <row r="7" spans="1:10" ht="19.5" customHeight="1" x14ac:dyDescent="0.45">
      <c r="C7" s="63" t="s">
        <v>122</v>
      </c>
      <c r="D7" s="63"/>
      <c r="E7" s="63"/>
      <c r="F7" s="63"/>
      <c r="G7" s="63"/>
      <c r="H7" s="63"/>
      <c r="I7" s="14">
        <v>263</v>
      </c>
      <c r="J7" s="15">
        <v>0.31763285024154592</v>
      </c>
    </row>
    <row r="8" spans="1:10" ht="19.5" customHeight="1" x14ac:dyDescent="0.45">
      <c r="C8" s="63" t="s">
        <v>8</v>
      </c>
      <c r="D8" s="63"/>
      <c r="E8" s="63"/>
      <c r="F8" s="63"/>
      <c r="G8" s="63"/>
      <c r="H8" s="63"/>
      <c r="I8" s="14">
        <v>37</v>
      </c>
      <c r="J8" s="15">
        <v>4.4685990338164248E-2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125</v>
      </c>
      <c r="J13" s="17">
        <v>0.43357487922705312</v>
      </c>
    </row>
    <row r="14" spans="1:10" ht="19.5" customHeight="1" x14ac:dyDescent="0.45">
      <c r="C14" s="13" t="s">
        <v>13</v>
      </c>
      <c r="D14" s="13" t="s">
        <v>121</v>
      </c>
      <c r="J14" s="17">
        <v>0.31763285024154592</v>
      </c>
    </row>
    <row r="15" spans="1:10" ht="19.5" customHeight="1" x14ac:dyDescent="0.45">
      <c r="C15" s="13" t="s">
        <v>15</v>
      </c>
      <c r="D15" s="13" t="s">
        <v>122</v>
      </c>
      <c r="J15" s="17">
        <v>0.20410628019323671</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305</v>
      </c>
      <c r="F20" s="14">
        <v>233</v>
      </c>
      <c r="G20" s="14">
        <v>266</v>
      </c>
      <c r="H20" s="14">
        <v>103</v>
      </c>
      <c r="I20" s="14">
        <f>SUM(E20:H20)</f>
        <v>907</v>
      </c>
    </row>
    <row r="21" spans="1:9" ht="19.5" customHeight="1" x14ac:dyDescent="0.45">
      <c r="C21" s="68" t="s">
        <v>20</v>
      </c>
      <c r="D21" s="69"/>
      <c r="E21" s="14">
        <v>359</v>
      </c>
      <c r="F21" s="14">
        <v>169</v>
      </c>
      <c r="G21" s="14">
        <v>263</v>
      </c>
      <c r="H21" s="14">
        <v>37</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0.3362734288864388</v>
      </c>
      <c r="F24" s="15">
        <f>IFERROR(F20/$I$20,)</f>
        <v>0.25689084895259096</v>
      </c>
      <c r="G24" s="15">
        <v>0.29299999999999998</v>
      </c>
      <c r="H24" s="15">
        <f>IFERROR(H20/$I$20,)</f>
        <v>0.11356119073869901</v>
      </c>
      <c r="I24" s="15">
        <f>IFERROR(I20/$I$20,)</f>
        <v>1</v>
      </c>
    </row>
    <row r="25" spans="1:9" ht="19.5" customHeight="1" x14ac:dyDescent="0.45">
      <c r="C25" s="68" t="s">
        <v>20</v>
      </c>
      <c r="D25" s="69"/>
      <c r="E25" s="15">
        <v>0.43357487922705312</v>
      </c>
      <c r="F25" s="15">
        <v>0.20410628019323671</v>
      </c>
      <c r="G25" s="15">
        <v>0.31763285024154592</v>
      </c>
      <c r="H25" s="15">
        <v>4.4685990338164248E-2</v>
      </c>
      <c r="I25" s="15">
        <v>1</v>
      </c>
    </row>
    <row r="26" spans="1:9" ht="19.5" customHeight="1" x14ac:dyDescent="0.45">
      <c r="C26" s="78" t="s">
        <v>21</v>
      </c>
      <c r="D26" s="78"/>
      <c r="E26" s="15">
        <v>9.7301450340614326E-2</v>
      </c>
      <c r="F26" s="15">
        <v>-5.278456875935425E-2</v>
      </c>
      <c r="G26" s="15">
        <v>2.4632850241545934E-2</v>
      </c>
      <c r="H26" s="15">
        <v>-6.887520040053477E-2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40CC-62E4-43AF-871D-3DD797728FFC}">
  <sheetPr>
    <pageSetUpPr fitToPage="1"/>
  </sheetPr>
  <dimension ref="A1:J26"/>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188</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251</v>
      </c>
      <c r="J5" s="15">
        <v>0.3031400966183575</v>
      </c>
    </row>
    <row r="6" spans="1:10" ht="19.5" customHeight="1" x14ac:dyDescent="0.45">
      <c r="C6" s="63" t="s">
        <v>121</v>
      </c>
      <c r="D6" s="63"/>
      <c r="E6" s="63"/>
      <c r="F6" s="63"/>
      <c r="G6" s="63"/>
      <c r="H6" s="63"/>
      <c r="I6" s="14">
        <v>235</v>
      </c>
      <c r="J6" s="15">
        <v>0.28381642512077293</v>
      </c>
    </row>
    <row r="7" spans="1:10" ht="19.5" customHeight="1" x14ac:dyDescent="0.45">
      <c r="C7" s="63" t="s">
        <v>122</v>
      </c>
      <c r="D7" s="63"/>
      <c r="E7" s="63"/>
      <c r="F7" s="63"/>
      <c r="G7" s="63"/>
      <c r="H7" s="63"/>
      <c r="I7" s="14">
        <v>299</v>
      </c>
      <c r="J7" s="15">
        <v>0.3611111111111111</v>
      </c>
    </row>
    <row r="8" spans="1:10" ht="19.5" customHeight="1" x14ac:dyDescent="0.45">
      <c r="C8" s="63" t="s">
        <v>8</v>
      </c>
      <c r="D8" s="63"/>
      <c r="E8" s="63"/>
      <c r="F8" s="63"/>
      <c r="G8" s="63"/>
      <c r="H8" s="63"/>
      <c r="I8" s="14">
        <v>43</v>
      </c>
      <c r="J8" s="15">
        <v>5.1932367149758456E-2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127</v>
      </c>
      <c r="J13" s="17">
        <v>0.3611111111111111</v>
      </c>
    </row>
    <row r="14" spans="1:10" ht="19.5" customHeight="1" x14ac:dyDescent="0.45">
      <c r="C14" s="13" t="s">
        <v>13</v>
      </c>
      <c r="D14" s="13" t="s">
        <v>124</v>
      </c>
      <c r="J14" s="17">
        <v>0.3031400966183575</v>
      </c>
    </row>
    <row r="15" spans="1:10" ht="19.5" customHeight="1" x14ac:dyDescent="0.45">
      <c r="C15" s="13" t="s">
        <v>15</v>
      </c>
      <c r="D15" s="13" t="s">
        <v>123</v>
      </c>
      <c r="J15" s="17">
        <v>0.28381642512077293</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222</v>
      </c>
      <c r="F20" s="14">
        <v>247</v>
      </c>
      <c r="G20" s="14">
        <v>320</v>
      </c>
      <c r="H20" s="14">
        <v>118</v>
      </c>
      <c r="I20" s="14">
        <f>SUM(E20:H20)</f>
        <v>907</v>
      </c>
    </row>
    <row r="21" spans="1:9" ht="19.5" customHeight="1" x14ac:dyDescent="0.45">
      <c r="C21" s="68" t="s">
        <v>20</v>
      </c>
      <c r="D21" s="69"/>
      <c r="E21" s="14">
        <v>251</v>
      </c>
      <c r="F21" s="14">
        <v>235</v>
      </c>
      <c r="G21" s="14">
        <v>299</v>
      </c>
      <c r="H21" s="14">
        <v>43</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0.24476295479603086</v>
      </c>
      <c r="F24" s="15">
        <v>0.27200000000000002</v>
      </c>
      <c r="G24" s="15">
        <f>IFERROR(G20/$I$20,)</f>
        <v>0.35281146637265709</v>
      </c>
      <c r="H24" s="15">
        <v>0.13</v>
      </c>
      <c r="I24" s="15">
        <f>IFERROR(I20/$I$20,)</f>
        <v>1</v>
      </c>
    </row>
    <row r="25" spans="1:9" ht="19.5" customHeight="1" x14ac:dyDescent="0.45">
      <c r="C25" s="68" t="s">
        <v>20</v>
      </c>
      <c r="D25" s="69"/>
      <c r="E25" s="15">
        <v>0.3031400966183575</v>
      </c>
      <c r="F25" s="15">
        <v>0.28381642512077293</v>
      </c>
      <c r="G25" s="15">
        <v>0.3611111111111111</v>
      </c>
      <c r="H25" s="15">
        <v>5.1932367149758456E-2</v>
      </c>
      <c r="I25" s="15">
        <v>1</v>
      </c>
    </row>
    <row r="26" spans="1:9" ht="19.5" customHeight="1" x14ac:dyDescent="0.45">
      <c r="C26" s="78" t="s">
        <v>21</v>
      </c>
      <c r="D26" s="78"/>
      <c r="E26" s="15">
        <v>5.8377141822326645E-2</v>
      </c>
      <c r="F26" s="15">
        <v>1.1816425120772911E-2</v>
      </c>
      <c r="G26" s="15">
        <v>8.2996447384540151E-3</v>
      </c>
      <c r="H26" s="15">
        <v>-7.8067632850241542E-2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565F-ED19-451B-975F-BB9C08F0F9DD}">
  <sheetPr>
    <pageSetUpPr fitToPage="1"/>
  </sheetPr>
  <dimension ref="A1:J26"/>
  <sheetViews>
    <sheetView view="pageBreakPreview" zoomScale="60" zoomScaleNormal="100" workbookViewId="0">
      <pane ySplit="1" topLeftCell="A13" activePane="bottomLeft" state="frozen"/>
      <selection activeCell="N8" sqref="N8"/>
      <selection pane="bottomLeft" activeCell="E25" sqref="E25:I26"/>
    </sheetView>
  </sheetViews>
  <sheetFormatPr defaultColWidth="9" defaultRowHeight="18" x14ac:dyDescent="0.45"/>
  <cols>
    <col min="1" max="1" width="9" style="13"/>
    <col min="2" max="2" width="4.59765625" style="13" customWidth="1"/>
    <col min="3" max="16384" width="9" style="13"/>
  </cols>
  <sheetData>
    <row r="1" spans="1:10" s="38" customFormat="1" ht="30.75" customHeight="1" x14ac:dyDescent="0.45">
      <c r="A1" s="56" t="s">
        <v>0</v>
      </c>
      <c r="B1" s="67" t="s">
        <v>189</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14</v>
      </c>
      <c r="J5" s="15">
        <v>1.6908212560386472E-2</v>
      </c>
    </row>
    <row r="6" spans="1:10" ht="19.5" customHeight="1" x14ac:dyDescent="0.45">
      <c r="C6" s="63" t="s">
        <v>121</v>
      </c>
      <c r="D6" s="63"/>
      <c r="E6" s="63"/>
      <c r="F6" s="63"/>
      <c r="G6" s="63"/>
      <c r="H6" s="63"/>
      <c r="I6" s="14">
        <v>12</v>
      </c>
      <c r="J6" s="15">
        <v>1.4492753623188406E-2</v>
      </c>
    </row>
    <row r="7" spans="1:10" ht="19.5" customHeight="1" x14ac:dyDescent="0.45">
      <c r="C7" s="63" t="s">
        <v>122</v>
      </c>
      <c r="D7" s="63"/>
      <c r="E7" s="63"/>
      <c r="F7" s="63"/>
      <c r="G7" s="63"/>
      <c r="H7" s="63"/>
      <c r="I7" s="14">
        <v>185</v>
      </c>
      <c r="J7" s="15">
        <v>0.22342995169082125</v>
      </c>
    </row>
    <row r="8" spans="1:10" ht="19.5" customHeight="1" x14ac:dyDescent="0.45">
      <c r="C8" s="63" t="s">
        <v>8</v>
      </c>
      <c r="D8" s="63"/>
      <c r="E8" s="63"/>
      <c r="F8" s="63"/>
      <c r="G8" s="63"/>
      <c r="H8" s="63"/>
      <c r="I8" s="14">
        <v>617</v>
      </c>
      <c r="J8" s="15">
        <v>0.74516908212560384</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190</v>
      </c>
      <c r="J13" s="17">
        <v>0.22342995169082125</v>
      </c>
    </row>
    <row r="14" spans="1:10" ht="19.5" customHeight="1" x14ac:dyDescent="0.45">
      <c r="C14" s="13" t="s">
        <v>13</v>
      </c>
      <c r="D14" s="13" t="s">
        <v>127</v>
      </c>
      <c r="J14" s="17">
        <v>1.6908212560386472E-2</v>
      </c>
    </row>
    <row r="15" spans="1:10" ht="19.5" customHeight="1" x14ac:dyDescent="0.45">
      <c r="C15" s="13" t="s">
        <v>15</v>
      </c>
      <c r="D15" s="13" t="s">
        <v>132</v>
      </c>
      <c r="J15" s="17">
        <v>1.4492753623188406E-2</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9</v>
      </c>
      <c r="F20" s="14">
        <v>3</v>
      </c>
      <c r="G20" s="14">
        <v>128</v>
      </c>
      <c r="H20" s="14">
        <v>767</v>
      </c>
      <c r="I20" s="14">
        <f>SUM(E20:H20)</f>
        <v>907</v>
      </c>
    </row>
    <row r="21" spans="1:9" ht="19.5" customHeight="1" x14ac:dyDescent="0.45">
      <c r="C21" s="68" t="s">
        <v>20</v>
      </c>
      <c r="D21" s="69"/>
      <c r="E21" s="14">
        <v>14</v>
      </c>
      <c r="F21" s="14">
        <v>12</v>
      </c>
      <c r="G21" s="14">
        <v>185</v>
      </c>
      <c r="H21" s="14">
        <v>617</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9.9228224917309819E-3</v>
      </c>
      <c r="F24" s="15">
        <v>3.0000000000000001E-3</v>
      </c>
      <c r="G24" s="15">
        <f>IFERROR(G20/$I$20,)</f>
        <v>0.14112458654906285</v>
      </c>
      <c r="H24" s="15">
        <f>IFERROR(H20/$I$20,)</f>
        <v>0.84564498346196249</v>
      </c>
      <c r="I24" s="15">
        <f>IFERROR(I20/$I$20,)</f>
        <v>1</v>
      </c>
    </row>
    <row r="25" spans="1:9" ht="19.5" customHeight="1" x14ac:dyDescent="0.45">
      <c r="C25" s="68" t="s">
        <v>20</v>
      </c>
      <c r="D25" s="69"/>
      <c r="E25" s="15">
        <v>1.6908212560386472E-2</v>
      </c>
      <c r="F25" s="15">
        <v>1.4492753623188406E-2</v>
      </c>
      <c r="G25" s="15">
        <v>0.22342995169082125</v>
      </c>
      <c r="H25" s="15">
        <v>0.74516908212560384</v>
      </c>
      <c r="I25" s="15">
        <v>1</v>
      </c>
    </row>
    <row r="26" spans="1:9" ht="19.5" customHeight="1" x14ac:dyDescent="0.45">
      <c r="C26" s="78" t="s">
        <v>21</v>
      </c>
      <c r="D26" s="78"/>
      <c r="E26" s="15">
        <v>6.9853900686554903E-3</v>
      </c>
      <c r="F26" s="15">
        <v>1.1492753623188405E-2</v>
      </c>
      <c r="G26" s="15">
        <v>8.2305365141758402E-2</v>
      </c>
      <c r="H26" s="15">
        <v>-0.10047590133635864</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1BB4-772C-4FC0-A567-9203C0E63B8B}">
  <sheetPr>
    <pageSetUpPr fitToPage="1"/>
  </sheetPr>
  <dimension ref="A1:J26"/>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13"/>
    <col min="2" max="2" width="4.8984375" style="13" customWidth="1"/>
    <col min="3" max="16384" width="9" style="13"/>
  </cols>
  <sheetData>
    <row r="1" spans="1:10" s="38" customFormat="1" ht="30.75" customHeight="1" x14ac:dyDescent="0.45">
      <c r="A1" s="56" t="s">
        <v>0</v>
      </c>
      <c r="B1" s="67" t="s">
        <v>345</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584</v>
      </c>
      <c r="J5" s="15">
        <v>0.70531400966183577</v>
      </c>
    </row>
    <row r="6" spans="1:10" ht="19.5" customHeight="1" x14ac:dyDescent="0.45">
      <c r="C6" s="63" t="s">
        <v>121</v>
      </c>
      <c r="D6" s="63"/>
      <c r="E6" s="63"/>
      <c r="F6" s="63"/>
      <c r="G6" s="63"/>
      <c r="H6" s="63"/>
      <c r="I6" s="14">
        <v>69</v>
      </c>
      <c r="J6" s="15">
        <v>8.3333333333333329E-2</v>
      </c>
    </row>
    <row r="7" spans="1:10" ht="19.5" customHeight="1" x14ac:dyDescent="0.45">
      <c r="C7" s="63" t="s">
        <v>122</v>
      </c>
      <c r="D7" s="63"/>
      <c r="E7" s="63"/>
      <c r="F7" s="63"/>
      <c r="G7" s="63"/>
      <c r="H7" s="63"/>
      <c r="I7" s="14">
        <v>159</v>
      </c>
      <c r="J7" s="15">
        <v>0.19202898550724637</v>
      </c>
    </row>
    <row r="8" spans="1:10" ht="19.5" customHeight="1" x14ac:dyDescent="0.45">
      <c r="C8" s="63" t="s">
        <v>8</v>
      </c>
      <c r="D8" s="63"/>
      <c r="E8" s="63"/>
      <c r="F8" s="63"/>
      <c r="G8" s="63"/>
      <c r="H8" s="63"/>
      <c r="I8" s="14">
        <v>16</v>
      </c>
      <c r="J8" s="15">
        <v>1.932367149758454E-2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125</v>
      </c>
      <c r="J13" s="17">
        <v>0.70531400966183577</v>
      </c>
    </row>
    <row r="14" spans="1:10" ht="19.5" customHeight="1" x14ac:dyDescent="0.45">
      <c r="C14" s="13" t="s">
        <v>13</v>
      </c>
      <c r="D14" s="13" t="s">
        <v>124</v>
      </c>
      <c r="J14" s="17">
        <v>0.19202898550724637</v>
      </c>
    </row>
    <row r="15" spans="1:10" ht="19.5" customHeight="1" x14ac:dyDescent="0.45">
      <c r="C15" s="13" t="s">
        <v>15</v>
      </c>
      <c r="D15" s="13" t="s">
        <v>123</v>
      </c>
      <c r="J15" s="17">
        <v>8.3333333333333329E-2</v>
      </c>
    </row>
    <row r="17" spans="1:9" ht="19.5" customHeight="1" x14ac:dyDescent="0.45">
      <c r="A17" s="77" t="s">
        <v>17</v>
      </c>
      <c r="B17" s="77"/>
      <c r="C17" s="77"/>
      <c r="D17" s="13" t="s">
        <v>191</v>
      </c>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456</v>
      </c>
      <c r="F20" s="14">
        <v>251</v>
      </c>
      <c r="G20" s="14">
        <v>123</v>
      </c>
      <c r="H20" s="14">
        <v>77</v>
      </c>
      <c r="I20" s="14">
        <f>SUM(E20:H20)</f>
        <v>907</v>
      </c>
    </row>
    <row r="21" spans="1:9" ht="19.5" customHeight="1" x14ac:dyDescent="0.45">
      <c r="C21" s="68" t="s">
        <v>20</v>
      </c>
      <c r="D21" s="69"/>
      <c r="E21" s="14">
        <v>584</v>
      </c>
      <c r="F21" s="14">
        <v>69</v>
      </c>
      <c r="G21" s="14">
        <v>159</v>
      </c>
      <c r="H21" s="14">
        <v>16</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0.50275633958103638</v>
      </c>
      <c r="F24" s="15">
        <v>0.27700000000000002</v>
      </c>
      <c r="G24" s="15">
        <f>IFERROR(G20/$I$20,)</f>
        <v>0.13561190738699008</v>
      </c>
      <c r="H24" s="15">
        <f>IFERROR(H20/$I$20,)</f>
        <v>8.4895259095920619E-2</v>
      </c>
      <c r="I24" s="15">
        <f>IFERROR(I20/$I$20,)</f>
        <v>1</v>
      </c>
    </row>
    <row r="25" spans="1:9" ht="19.5" customHeight="1" x14ac:dyDescent="0.45">
      <c r="C25" s="68" t="s">
        <v>20</v>
      </c>
      <c r="D25" s="69"/>
      <c r="E25" s="15">
        <v>0.70531400966183577</v>
      </c>
      <c r="F25" s="15">
        <v>8.3333333333333329E-2</v>
      </c>
      <c r="G25" s="15">
        <v>0.19202898550724637</v>
      </c>
      <c r="H25" s="15">
        <v>1.932367149758454E-2</v>
      </c>
      <c r="I25" s="15">
        <v>1</v>
      </c>
    </row>
    <row r="26" spans="1:9" ht="19.5" customHeight="1" x14ac:dyDescent="0.45">
      <c r="C26" s="78" t="s">
        <v>21</v>
      </c>
      <c r="D26" s="78"/>
      <c r="E26" s="15">
        <v>0.20255767008079939</v>
      </c>
      <c r="F26" s="15">
        <v>-0.19366666666666671</v>
      </c>
      <c r="G26" s="15">
        <v>5.6417078120256287E-2</v>
      </c>
      <c r="H26" s="15">
        <v>-6.5571587598336076E-2</v>
      </c>
      <c r="I26" s="15">
        <v>0</v>
      </c>
    </row>
  </sheetData>
  <mergeCells count="15">
    <mergeCell ref="B1:J1"/>
    <mergeCell ref="A17:C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D992F-5181-4E88-8924-6E10268EE936}">
  <sheetPr>
    <pageSetUpPr fitToPage="1"/>
  </sheetPr>
  <dimension ref="A1:J30"/>
  <sheetViews>
    <sheetView view="pageBreakPreview" zoomScale="60" zoomScaleNormal="100" workbookViewId="0">
      <pane ySplit="1" topLeftCell="A13" activePane="bottomLeft" state="frozen"/>
      <selection activeCell="N8" sqref="N8"/>
      <selection pane="bottomLeft" activeCell="E25" sqref="E25:I26"/>
    </sheetView>
  </sheetViews>
  <sheetFormatPr defaultColWidth="9" defaultRowHeight="18" x14ac:dyDescent="0.45"/>
  <cols>
    <col min="1" max="1" width="9" style="40"/>
    <col min="2" max="2" width="4.69921875" style="40" customWidth="1"/>
    <col min="3" max="16384" width="9" style="40"/>
  </cols>
  <sheetData>
    <row r="1" spans="1:10" s="44" customFormat="1" ht="30.75" customHeight="1" x14ac:dyDescent="0.45">
      <c r="A1" s="57" t="s">
        <v>0</v>
      </c>
      <c r="B1" s="135" t="s">
        <v>192</v>
      </c>
      <c r="C1" s="67"/>
      <c r="D1" s="67"/>
      <c r="E1" s="67"/>
      <c r="F1" s="67"/>
      <c r="G1" s="67"/>
      <c r="H1" s="67"/>
      <c r="I1" s="67"/>
      <c r="J1" s="67"/>
    </row>
    <row r="4" spans="1:10" ht="19.5" customHeight="1" x14ac:dyDescent="0.45">
      <c r="C4" s="136" t="s">
        <v>1</v>
      </c>
      <c r="D4" s="136"/>
      <c r="E4" s="136"/>
      <c r="F4" s="136"/>
      <c r="G4" s="136"/>
      <c r="H4" s="136"/>
      <c r="I4" s="41" t="s">
        <v>2</v>
      </c>
      <c r="J4" s="41" t="s">
        <v>3</v>
      </c>
    </row>
    <row r="5" spans="1:10" ht="19.5" customHeight="1" x14ac:dyDescent="0.45">
      <c r="C5" s="134" t="s">
        <v>120</v>
      </c>
      <c r="D5" s="134"/>
      <c r="E5" s="134"/>
      <c r="F5" s="134"/>
      <c r="G5" s="134"/>
      <c r="H5" s="134"/>
      <c r="I5" s="33">
        <v>417</v>
      </c>
      <c r="J5" s="42">
        <v>0.50362318840579712</v>
      </c>
    </row>
    <row r="6" spans="1:10" ht="19.5" customHeight="1" x14ac:dyDescent="0.45">
      <c r="C6" s="134" t="s">
        <v>121</v>
      </c>
      <c r="D6" s="134"/>
      <c r="E6" s="134"/>
      <c r="F6" s="134"/>
      <c r="G6" s="134"/>
      <c r="H6" s="134"/>
      <c r="I6" s="33">
        <v>183</v>
      </c>
      <c r="J6" s="42">
        <v>0.2210144927536232</v>
      </c>
    </row>
    <row r="7" spans="1:10" ht="19.5" customHeight="1" x14ac:dyDescent="0.45">
      <c r="C7" s="134" t="s">
        <v>122</v>
      </c>
      <c r="D7" s="134"/>
      <c r="E7" s="134"/>
      <c r="F7" s="134"/>
      <c r="G7" s="134"/>
      <c r="H7" s="134"/>
      <c r="I7" s="33">
        <v>195</v>
      </c>
      <c r="J7" s="42">
        <v>0.23550724637681159</v>
      </c>
    </row>
    <row r="8" spans="1:10" ht="19.5" customHeight="1" x14ac:dyDescent="0.45">
      <c r="C8" s="134" t="s">
        <v>8</v>
      </c>
      <c r="D8" s="134"/>
      <c r="E8" s="134"/>
      <c r="F8" s="134"/>
      <c r="G8" s="134"/>
      <c r="H8" s="134"/>
      <c r="I8" s="33">
        <v>33</v>
      </c>
      <c r="J8" s="42">
        <v>3.9855072463768113E-2</v>
      </c>
    </row>
    <row r="9" spans="1:10" ht="19.5" customHeight="1" x14ac:dyDescent="0.45">
      <c r="C9" s="134" t="s">
        <v>9</v>
      </c>
      <c r="D9" s="134"/>
      <c r="E9" s="134"/>
      <c r="F9" s="134"/>
      <c r="G9" s="134"/>
      <c r="H9" s="134"/>
      <c r="I9" s="33">
        <v>828</v>
      </c>
      <c r="J9" s="42">
        <v>1</v>
      </c>
    </row>
    <row r="12" spans="1:10" ht="19.5" customHeight="1" x14ac:dyDescent="0.45">
      <c r="A12" s="40" t="s">
        <v>10</v>
      </c>
    </row>
    <row r="13" spans="1:10" ht="19.5" customHeight="1" x14ac:dyDescent="0.45">
      <c r="C13" s="40" t="s">
        <v>11</v>
      </c>
      <c r="D13" s="40" t="s">
        <v>125</v>
      </c>
      <c r="J13" s="43">
        <v>0.50362318840579712</v>
      </c>
    </row>
    <row r="14" spans="1:10" ht="19.5" customHeight="1" x14ac:dyDescent="0.45">
      <c r="C14" s="40" t="s">
        <v>13</v>
      </c>
      <c r="D14" s="40" t="s">
        <v>124</v>
      </c>
      <c r="J14" s="43">
        <v>0.23550724637681159</v>
      </c>
    </row>
    <row r="15" spans="1:10" ht="19.5" customHeight="1" x14ac:dyDescent="0.45">
      <c r="C15" s="40" t="s">
        <v>15</v>
      </c>
      <c r="D15" s="40" t="s">
        <v>123</v>
      </c>
      <c r="J15" s="43">
        <v>0.2210144927536232</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33">
        <v>361</v>
      </c>
      <c r="F20" s="33">
        <v>327</v>
      </c>
      <c r="G20" s="33">
        <v>134</v>
      </c>
      <c r="H20" s="33">
        <v>85</v>
      </c>
      <c r="I20" s="33">
        <f>SUM(E20:H20)</f>
        <v>907</v>
      </c>
    </row>
    <row r="21" spans="1:9" ht="19.5" customHeight="1" x14ac:dyDescent="0.45">
      <c r="C21" s="68" t="s">
        <v>20</v>
      </c>
      <c r="D21" s="69"/>
      <c r="E21" s="33">
        <v>417</v>
      </c>
      <c r="F21" s="33">
        <v>183</v>
      </c>
      <c r="G21" s="33">
        <v>195</v>
      </c>
      <c r="H21" s="33">
        <v>33</v>
      </c>
      <c r="I21" s="33">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42">
        <f>IFERROR(E20/$I$20,)</f>
        <v>0.3980154355016538</v>
      </c>
      <c r="F24" s="42">
        <v>0.36099999999999999</v>
      </c>
      <c r="G24" s="42">
        <f>IFERROR(G20/$I$20,)</f>
        <v>0.14773980154355015</v>
      </c>
      <c r="H24" s="42">
        <f>IFERROR(H20/$I$20,)</f>
        <v>9.3715545755237051E-2</v>
      </c>
      <c r="I24" s="42">
        <f>IFERROR(I20/$I$20,)</f>
        <v>1</v>
      </c>
    </row>
    <row r="25" spans="1:9" ht="19.5" customHeight="1" x14ac:dyDescent="0.45">
      <c r="C25" s="68" t="s">
        <v>20</v>
      </c>
      <c r="D25" s="69"/>
      <c r="E25" s="42">
        <v>0.50362318840579712</v>
      </c>
      <c r="F25" s="42">
        <v>0.2210144927536232</v>
      </c>
      <c r="G25" s="42">
        <v>0.23550724637681159</v>
      </c>
      <c r="H25" s="42">
        <v>3.9855072463768113E-2</v>
      </c>
      <c r="I25" s="42">
        <v>1</v>
      </c>
    </row>
    <row r="26" spans="1:9" ht="19.5" customHeight="1" x14ac:dyDescent="0.45">
      <c r="C26" s="133" t="s">
        <v>21</v>
      </c>
      <c r="D26" s="133"/>
      <c r="E26" s="42">
        <v>0.10560775290414331</v>
      </c>
      <c r="F26" s="42">
        <v>-0.13998550724637679</v>
      </c>
      <c r="G26" s="42">
        <v>8.7767444833261432E-2</v>
      </c>
      <c r="H26" s="42">
        <v>-5.3860473291468938E-2</v>
      </c>
      <c r="I26" s="42">
        <v>0</v>
      </c>
    </row>
    <row r="27" spans="1:9" s="13" customFormat="1" ht="19.5" customHeight="1" x14ac:dyDescent="0.45"/>
    <row r="28" spans="1:9" s="13" customFormat="1" ht="19.5" customHeight="1" x14ac:dyDescent="0.45"/>
    <row r="29" spans="1:9" s="13" customFormat="1" ht="19.5" customHeight="1" x14ac:dyDescent="0.45"/>
    <row r="30" spans="1:9" s="13" customFormat="1" ht="19.5" customHeight="1" x14ac:dyDescent="0.45"/>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CED4-8C36-4969-AE2D-B200D4BAA5F6}">
  <sheetPr>
    <pageSetUpPr fitToPage="1"/>
  </sheetPr>
  <dimension ref="A1:J32"/>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40"/>
    <col min="2" max="2" width="4.8984375" style="40" customWidth="1"/>
    <col min="3" max="16384" width="9" style="40"/>
  </cols>
  <sheetData>
    <row r="1" spans="1:10" s="44" customFormat="1" ht="30.75" customHeight="1" x14ac:dyDescent="0.45">
      <c r="A1" s="57" t="s">
        <v>0</v>
      </c>
      <c r="B1" s="135" t="s">
        <v>193</v>
      </c>
      <c r="C1" s="67"/>
      <c r="D1" s="67"/>
      <c r="E1" s="67"/>
      <c r="F1" s="67"/>
      <c r="G1" s="67"/>
      <c r="H1" s="67"/>
      <c r="I1" s="67"/>
      <c r="J1" s="67"/>
    </row>
    <row r="4" spans="1:10" ht="19.5" customHeight="1" x14ac:dyDescent="0.45">
      <c r="C4" s="136" t="s">
        <v>1</v>
      </c>
      <c r="D4" s="136"/>
      <c r="E4" s="136"/>
      <c r="F4" s="136"/>
      <c r="G4" s="136"/>
      <c r="H4" s="136"/>
      <c r="I4" s="41" t="s">
        <v>2</v>
      </c>
      <c r="J4" s="41" t="s">
        <v>3</v>
      </c>
    </row>
    <row r="5" spans="1:10" ht="19.5" customHeight="1" x14ac:dyDescent="0.45">
      <c r="C5" s="134" t="s">
        <v>120</v>
      </c>
      <c r="D5" s="134"/>
      <c r="E5" s="134"/>
      <c r="F5" s="134"/>
      <c r="G5" s="134"/>
      <c r="H5" s="134"/>
      <c r="I5" s="33">
        <v>380</v>
      </c>
      <c r="J5" s="42">
        <v>0.45893719806763283</v>
      </c>
    </row>
    <row r="6" spans="1:10" ht="19.5" customHeight="1" x14ac:dyDescent="0.45">
      <c r="C6" s="134" t="s">
        <v>121</v>
      </c>
      <c r="D6" s="134"/>
      <c r="E6" s="134"/>
      <c r="F6" s="134"/>
      <c r="G6" s="134"/>
      <c r="H6" s="134"/>
      <c r="I6" s="33">
        <v>183</v>
      </c>
      <c r="J6" s="42">
        <v>0.2210144927536232</v>
      </c>
    </row>
    <row r="7" spans="1:10" ht="19.5" customHeight="1" x14ac:dyDescent="0.45">
      <c r="C7" s="134" t="s">
        <v>122</v>
      </c>
      <c r="D7" s="134"/>
      <c r="E7" s="134"/>
      <c r="F7" s="134"/>
      <c r="G7" s="134"/>
      <c r="H7" s="134"/>
      <c r="I7" s="33">
        <v>225</v>
      </c>
      <c r="J7" s="42">
        <v>0.27173913043478259</v>
      </c>
    </row>
    <row r="8" spans="1:10" ht="19.5" customHeight="1" x14ac:dyDescent="0.45">
      <c r="C8" s="134" t="s">
        <v>8</v>
      </c>
      <c r="D8" s="134"/>
      <c r="E8" s="134"/>
      <c r="F8" s="134"/>
      <c r="G8" s="134"/>
      <c r="H8" s="134"/>
      <c r="I8" s="33">
        <v>40</v>
      </c>
      <c r="J8" s="42">
        <v>4.8309178743961352E-2</v>
      </c>
    </row>
    <row r="9" spans="1:10" ht="19.5" customHeight="1" x14ac:dyDescent="0.45">
      <c r="C9" s="134" t="s">
        <v>9</v>
      </c>
      <c r="D9" s="134"/>
      <c r="E9" s="134"/>
      <c r="F9" s="134"/>
      <c r="G9" s="134"/>
      <c r="H9" s="134"/>
      <c r="I9" s="33">
        <v>828</v>
      </c>
      <c r="J9" s="42">
        <v>1</v>
      </c>
    </row>
    <row r="12" spans="1:10" ht="19.5" customHeight="1" x14ac:dyDescent="0.45">
      <c r="A12" s="40" t="s">
        <v>10</v>
      </c>
    </row>
    <row r="13" spans="1:10" ht="19.5" customHeight="1" x14ac:dyDescent="0.45">
      <c r="C13" s="40" t="s">
        <v>11</v>
      </c>
      <c r="D13" s="40" t="s">
        <v>125</v>
      </c>
      <c r="J13" s="43">
        <v>0.45893719806763283</v>
      </c>
    </row>
    <row r="14" spans="1:10" ht="19.5" customHeight="1" x14ac:dyDescent="0.45">
      <c r="C14" s="40" t="s">
        <v>13</v>
      </c>
      <c r="D14" s="40" t="s">
        <v>124</v>
      </c>
      <c r="J14" s="43">
        <v>0.27173913043478259</v>
      </c>
    </row>
    <row r="15" spans="1:10" ht="19.5" customHeight="1" x14ac:dyDescent="0.45">
      <c r="C15" s="40" t="s">
        <v>15</v>
      </c>
      <c r="D15" s="40" t="s">
        <v>123</v>
      </c>
      <c r="J15" s="43">
        <v>0.2210144927536232</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33">
        <v>341</v>
      </c>
      <c r="F20" s="33">
        <v>291</v>
      </c>
      <c r="G20" s="33">
        <v>170</v>
      </c>
      <c r="H20" s="33">
        <v>105</v>
      </c>
      <c r="I20" s="33">
        <v>907</v>
      </c>
    </row>
    <row r="21" spans="1:9" ht="19.5" customHeight="1" x14ac:dyDescent="0.45">
      <c r="C21" s="68" t="s">
        <v>20</v>
      </c>
      <c r="D21" s="69"/>
      <c r="E21" s="33">
        <v>380</v>
      </c>
      <c r="F21" s="33">
        <v>183</v>
      </c>
      <c r="G21" s="33">
        <v>225</v>
      </c>
      <c r="H21" s="33">
        <v>40</v>
      </c>
      <c r="I21" s="33">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42">
        <f>IFERROR(E20/$I$20,)</f>
        <v>0.37596471885336274</v>
      </c>
      <c r="F24" s="42">
        <f>IFERROR(F20/$I$20,)</f>
        <v>0.32083792723263505</v>
      </c>
      <c r="G24" s="42">
        <v>0.187</v>
      </c>
      <c r="H24" s="42">
        <f>IFERROR(H20/$I$20,)</f>
        <v>0.11576626240352811</v>
      </c>
      <c r="I24" s="42">
        <f>SUM(E24:H24)</f>
        <v>0.99956890848952584</v>
      </c>
    </row>
    <row r="25" spans="1:9" ht="19.5" customHeight="1" x14ac:dyDescent="0.45">
      <c r="C25" s="68" t="s">
        <v>20</v>
      </c>
      <c r="D25" s="69"/>
      <c r="E25" s="42">
        <v>0.45893719806763283</v>
      </c>
      <c r="F25" s="42">
        <v>0.2210144927536232</v>
      </c>
      <c r="G25" s="42">
        <v>0.27173913043478259</v>
      </c>
      <c r="H25" s="42">
        <v>4.8309178743961352E-2</v>
      </c>
      <c r="I25" s="42">
        <v>1</v>
      </c>
    </row>
    <row r="26" spans="1:9" ht="19.5" customHeight="1" x14ac:dyDescent="0.45">
      <c r="C26" s="133" t="s">
        <v>21</v>
      </c>
      <c r="D26" s="133"/>
      <c r="E26" s="42">
        <v>8.297247921427009E-2</v>
      </c>
      <c r="F26" s="42">
        <v>-9.9823434479011847E-2</v>
      </c>
      <c r="G26" s="42">
        <v>8.4739130434782595E-2</v>
      </c>
      <c r="H26" s="42">
        <v>-6.7457083659566763E-2</v>
      </c>
      <c r="I26" s="42">
        <v>4.310915104741575E-4</v>
      </c>
    </row>
    <row r="27" spans="1:9" s="13" customFormat="1" ht="19.5" customHeight="1" x14ac:dyDescent="0.45"/>
    <row r="28" spans="1:9" s="13" customFormat="1" ht="19.5" customHeight="1" x14ac:dyDescent="0.45"/>
    <row r="29" spans="1:9" s="13" customFormat="1" ht="19.5" customHeight="1" x14ac:dyDescent="0.45"/>
    <row r="30" spans="1:9" s="13" customFormat="1" ht="19.5" customHeight="1" x14ac:dyDescent="0.45"/>
    <row r="31" spans="1:9" s="13" customFormat="1" ht="19.5" customHeight="1" x14ac:dyDescent="0.45"/>
    <row r="32" spans="1:9" s="13" customFormat="1" ht="19.5" customHeight="1" x14ac:dyDescent="0.45"/>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90895-68B7-4903-BD00-454149DA965A}">
  <sheetPr>
    <pageSetUpPr fitToPage="1"/>
  </sheetPr>
  <dimension ref="A1:J26"/>
  <sheetViews>
    <sheetView view="pageBreakPreview" zoomScale="60" zoomScaleNormal="100" workbookViewId="0">
      <pane ySplit="1" topLeftCell="A7"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353</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7</v>
      </c>
      <c r="J5" s="15">
        <v>8.4541062801932361E-3</v>
      </c>
    </row>
    <row r="6" spans="1:10" ht="19.5" customHeight="1" x14ac:dyDescent="0.45">
      <c r="C6" s="63" t="s">
        <v>121</v>
      </c>
      <c r="D6" s="63"/>
      <c r="E6" s="63"/>
      <c r="F6" s="63"/>
      <c r="G6" s="63"/>
      <c r="H6" s="63"/>
      <c r="I6" s="14">
        <v>16</v>
      </c>
      <c r="J6" s="15">
        <v>1.932367149758454E-2</v>
      </c>
    </row>
    <row r="7" spans="1:10" ht="19.5" customHeight="1" x14ac:dyDescent="0.45">
      <c r="C7" s="63" t="s">
        <v>122</v>
      </c>
      <c r="D7" s="63"/>
      <c r="E7" s="63"/>
      <c r="F7" s="63"/>
      <c r="G7" s="63"/>
      <c r="H7" s="63"/>
      <c r="I7" s="14">
        <v>183</v>
      </c>
      <c r="J7" s="15">
        <v>0.2210144927536232</v>
      </c>
    </row>
    <row r="8" spans="1:10" ht="19.5" customHeight="1" x14ac:dyDescent="0.45">
      <c r="C8" s="63" t="s">
        <v>8</v>
      </c>
      <c r="D8" s="63"/>
      <c r="E8" s="63"/>
      <c r="F8" s="63"/>
      <c r="G8" s="63"/>
      <c r="H8" s="63"/>
      <c r="I8" s="14">
        <v>622</v>
      </c>
      <c r="J8" s="15">
        <v>0.75120772946859904</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190</v>
      </c>
      <c r="J13" s="17">
        <v>0.2210144927536232</v>
      </c>
    </row>
    <row r="14" spans="1:10" ht="19.5" customHeight="1" x14ac:dyDescent="0.45">
      <c r="C14" s="13" t="s">
        <v>13</v>
      </c>
      <c r="D14" s="13" t="s">
        <v>124</v>
      </c>
      <c r="J14" s="17">
        <v>1.932367149758454E-2</v>
      </c>
    </row>
    <row r="15" spans="1:10" ht="19.5" customHeight="1" x14ac:dyDescent="0.45">
      <c r="C15" s="13" t="s">
        <v>15</v>
      </c>
      <c r="D15" s="13" t="s">
        <v>354</v>
      </c>
      <c r="J15" s="17">
        <v>8.4541062801932361E-3</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10</v>
      </c>
      <c r="F20" s="14">
        <v>1</v>
      </c>
      <c r="G20" s="14">
        <v>113</v>
      </c>
      <c r="H20" s="14">
        <v>783</v>
      </c>
      <c r="I20" s="14">
        <f>SUM(E20:H20)</f>
        <v>907</v>
      </c>
    </row>
    <row r="21" spans="1:9" ht="19.5" customHeight="1" x14ac:dyDescent="0.45">
      <c r="C21" s="68" t="s">
        <v>20</v>
      </c>
      <c r="D21" s="69"/>
      <c r="E21" s="14">
        <v>7</v>
      </c>
      <c r="F21" s="14">
        <v>16</v>
      </c>
      <c r="G21" s="14">
        <v>183</v>
      </c>
      <c r="H21" s="14">
        <v>622</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1.1025358324145534E-2</v>
      </c>
      <c r="F24" s="15">
        <v>1E-3</v>
      </c>
      <c r="G24" s="15">
        <v>0.125</v>
      </c>
      <c r="H24" s="15">
        <f>IFERROR(H20/$I$20,)</f>
        <v>0.86328555678059538</v>
      </c>
      <c r="I24" s="15">
        <f>IFERROR(I20/$I$20,)</f>
        <v>1</v>
      </c>
    </row>
    <row r="25" spans="1:9" ht="19.5" customHeight="1" x14ac:dyDescent="0.45">
      <c r="C25" s="68" t="s">
        <v>20</v>
      </c>
      <c r="D25" s="69"/>
      <c r="E25" s="15">
        <v>8.4541062801932361E-3</v>
      </c>
      <c r="F25" s="15">
        <v>1.932367149758454E-2</v>
      </c>
      <c r="G25" s="15">
        <v>0.2210144927536232</v>
      </c>
      <c r="H25" s="15">
        <v>0.75120772946859904</v>
      </c>
      <c r="I25" s="15">
        <v>1</v>
      </c>
    </row>
    <row r="26" spans="1:9" ht="19.5" customHeight="1" x14ac:dyDescent="0.45">
      <c r="C26" s="78" t="s">
        <v>21</v>
      </c>
      <c r="D26" s="78"/>
      <c r="E26" s="15">
        <v>-2.571252043952298E-3</v>
      </c>
      <c r="F26" s="15">
        <v>1.8323671497584539E-2</v>
      </c>
      <c r="G26" s="15">
        <v>9.6014492753623198E-2</v>
      </c>
      <c r="H26" s="15">
        <v>-0.11207782731199634</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C367-00B0-4F7D-899B-A424592855D0}">
  <sheetPr>
    <pageSetUpPr fitToPage="1"/>
  </sheetPr>
  <dimension ref="A1:J26"/>
  <sheetViews>
    <sheetView view="pageBreakPreview" zoomScale="60" zoomScaleNormal="100" workbookViewId="0">
      <pane ySplit="1" topLeftCell="A4" activePane="bottomLeft" state="frozen"/>
      <selection activeCell="N8" sqref="N8"/>
      <selection pane="bottomLeft" activeCell="O28" sqref="O28"/>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194</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571</v>
      </c>
      <c r="J5" s="15">
        <v>0.68961352657004826</v>
      </c>
    </row>
    <row r="6" spans="1:10" ht="19.5" customHeight="1" x14ac:dyDescent="0.45">
      <c r="C6" s="63" t="s">
        <v>121</v>
      </c>
      <c r="D6" s="63"/>
      <c r="E6" s="63"/>
      <c r="F6" s="63"/>
      <c r="G6" s="63"/>
      <c r="H6" s="63"/>
      <c r="I6" s="14">
        <v>73</v>
      </c>
      <c r="J6" s="15">
        <v>8.8164251207729472E-2</v>
      </c>
    </row>
    <row r="7" spans="1:10" ht="19.5" customHeight="1" x14ac:dyDescent="0.45">
      <c r="C7" s="63" t="s">
        <v>122</v>
      </c>
      <c r="D7" s="63"/>
      <c r="E7" s="63"/>
      <c r="F7" s="63"/>
      <c r="G7" s="63"/>
      <c r="H7" s="63"/>
      <c r="I7" s="14">
        <v>164</v>
      </c>
      <c r="J7" s="15">
        <v>0.19806763285024154</v>
      </c>
    </row>
    <row r="8" spans="1:10" ht="19.5" customHeight="1" x14ac:dyDescent="0.45">
      <c r="C8" s="63" t="s">
        <v>8</v>
      </c>
      <c r="D8" s="63"/>
      <c r="E8" s="63"/>
      <c r="F8" s="63"/>
      <c r="G8" s="63"/>
      <c r="H8" s="63"/>
      <c r="I8" s="14">
        <v>20</v>
      </c>
      <c r="J8" s="15">
        <v>2.4154589371980676E-2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125</v>
      </c>
      <c r="J13" s="17">
        <v>0.68961352657004826</v>
      </c>
    </row>
    <row r="14" spans="1:10" ht="19.5" customHeight="1" x14ac:dyDescent="0.45">
      <c r="C14" s="13" t="s">
        <v>13</v>
      </c>
      <c r="D14" s="13" t="s">
        <v>124</v>
      </c>
      <c r="J14" s="17">
        <v>0.19806763285024154</v>
      </c>
    </row>
    <row r="15" spans="1:10" ht="19.5" customHeight="1" x14ac:dyDescent="0.45">
      <c r="C15" s="13" t="s">
        <v>15</v>
      </c>
      <c r="D15" s="13" t="s">
        <v>123</v>
      </c>
      <c r="J15" s="17">
        <v>8.8164251207729472E-2</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648</v>
      </c>
      <c r="F20" s="14">
        <v>144</v>
      </c>
      <c r="G20" s="14">
        <v>50</v>
      </c>
      <c r="H20" s="14">
        <v>65</v>
      </c>
      <c r="I20" s="14">
        <f>SUM(E20:H20)</f>
        <v>907</v>
      </c>
    </row>
    <row r="21" spans="1:9" ht="19.5" customHeight="1" x14ac:dyDescent="0.45">
      <c r="C21" s="68" t="s">
        <v>20</v>
      </c>
      <c r="D21" s="69"/>
      <c r="E21" s="14">
        <v>571</v>
      </c>
      <c r="F21" s="14">
        <v>73</v>
      </c>
      <c r="G21" s="14">
        <v>164</v>
      </c>
      <c r="H21" s="14">
        <v>20</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v>0.71399999999999997</v>
      </c>
      <c r="F24" s="15">
        <v>0.159</v>
      </c>
      <c r="G24" s="15">
        <f>IFERROR(G20/$I$20,)</f>
        <v>5.5126791620727672E-2</v>
      </c>
      <c r="H24" s="15">
        <f>IFERROR(H20/$I$20,)</f>
        <v>7.1664829106945979E-2</v>
      </c>
      <c r="I24" s="15">
        <f>IFERROR(I20/$I$20,)</f>
        <v>1</v>
      </c>
    </row>
    <row r="25" spans="1:9" ht="19.5" customHeight="1" x14ac:dyDescent="0.45">
      <c r="C25" s="68" t="s">
        <v>20</v>
      </c>
      <c r="D25" s="69"/>
      <c r="E25" s="15">
        <v>0.68961352657004826</v>
      </c>
      <c r="F25" s="15">
        <v>8.8164251207729472E-2</v>
      </c>
      <c r="G25" s="15">
        <v>0.19806763285024154</v>
      </c>
      <c r="H25" s="15">
        <v>2.4154589371980676E-2</v>
      </c>
      <c r="I25" s="15">
        <v>1</v>
      </c>
    </row>
    <row r="26" spans="1:9" ht="19.5" customHeight="1" x14ac:dyDescent="0.45">
      <c r="C26" s="78" t="s">
        <v>21</v>
      </c>
      <c r="D26" s="78"/>
      <c r="E26" s="15">
        <v>-2.4386473429951705E-2</v>
      </c>
      <c r="F26" s="15">
        <v>-7.0835748792270531E-2</v>
      </c>
      <c r="G26" s="15">
        <v>0.14294084122951387</v>
      </c>
      <c r="H26" s="15">
        <v>-4.7510239734965307E-2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00BA-42F8-4263-ABE3-1134B6F7429F}">
  <sheetPr>
    <pageSetUpPr fitToPage="1"/>
  </sheetPr>
  <dimension ref="A1:J26"/>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13"/>
    <col min="2" max="2" width="4.5" style="13" customWidth="1"/>
    <col min="3" max="16384" width="9" style="13"/>
  </cols>
  <sheetData>
    <row r="1" spans="1:10" s="38" customFormat="1" ht="30.75" customHeight="1" x14ac:dyDescent="0.45">
      <c r="A1" s="56" t="s">
        <v>0</v>
      </c>
      <c r="B1" s="67" t="s">
        <v>195</v>
      </c>
      <c r="C1" s="67"/>
      <c r="D1" s="67"/>
      <c r="E1" s="67"/>
      <c r="F1" s="67"/>
      <c r="G1" s="67"/>
      <c r="H1" s="67"/>
      <c r="I1" s="67"/>
      <c r="J1" s="67"/>
    </row>
    <row r="4" spans="1:10" ht="19.5" customHeight="1" x14ac:dyDescent="0.45">
      <c r="C4" s="64" t="s">
        <v>1</v>
      </c>
      <c r="D4" s="65"/>
      <c r="E4" s="65"/>
      <c r="F4" s="65"/>
      <c r="G4" s="65"/>
      <c r="H4" s="66"/>
      <c r="I4" s="23" t="s">
        <v>2</v>
      </c>
      <c r="J4" s="23" t="s">
        <v>3</v>
      </c>
    </row>
    <row r="5" spans="1:10" ht="19.5" customHeight="1" x14ac:dyDescent="0.45">
      <c r="C5" s="74" t="s">
        <v>120</v>
      </c>
      <c r="D5" s="75"/>
      <c r="E5" s="75"/>
      <c r="F5" s="75"/>
      <c r="G5" s="75"/>
      <c r="H5" s="76"/>
      <c r="I5" s="14">
        <v>219</v>
      </c>
      <c r="J5" s="15">
        <v>0.26449275362318841</v>
      </c>
    </row>
    <row r="6" spans="1:10" ht="19.5" customHeight="1" x14ac:dyDescent="0.45">
      <c r="C6" s="74" t="s">
        <v>121</v>
      </c>
      <c r="D6" s="75"/>
      <c r="E6" s="75"/>
      <c r="F6" s="75"/>
      <c r="G6" s="75"/>
      <c r="H6" s="76"/>
      <c r="I6" s="14">
        <v>165</v>
      </c>
      <c r="J6" s="15">
        <v>0.19927536231884058</v>
      </c>
    </row>
    <row r="7" spans="1:10" ht="19.5" customHeight="1" x14ac:dyDescent="0.45">
      <c r="C7" s="74" t="s">
        <v>122</v>
      </c>
      <c r="D7" s="75"/>
      <c r="E7" s="75"/>
      <c r="F7" s="75"/>
      <c r="G7" s="75"/>
      <c r="H7" s="76"/>
      <c r="I7" s="14">
        <v>407</v>
      </c>
      <c r="J7" s="15">
        <v>0.49154589371980678</v>
      </c>
    </row>
    <row r="8" spans="1:10" ht="19.5" customHeight="1" x14ac:dyDescent="0.45">
      <c r="C8" s="74" t="s">
        <v>8</v>
      </c>
      <c r="D8" s="75"/>
      <c r="E8" s="75"/>
      <c r="F8" s="75"/>
      <c r="G8" s="75"/>
      <c r="H8" s="76"/>
      <c r="I8" s="14">
        <v>37</v>
      </c>
      <c r="J8" s="15">
        <v>4.4685990338164248E-2</v>
      </c>
    </row>
    <row r="9" spans="1:10" ht="19.5" customHeight="1" x14ac:dyDescent="0.45">
      <c r="C9" s="74" t="s">
        <v>9</v>
      </c>
      <c r="D9" s="75"/>
      <c r="E9" s="75"/>
      <c r="F9" s="75"/>
      <c r="G9" s="75"/>
      <c r="H9" s="76"/>
      <c r="I9" s="14">
        <v>828</v>
      </c>
      <c r="J9" s="15">
        <v>1</v>
      </c>
    </row>
    <row r="12" spans="1:10" ht="19.5" customHeight="1" x14ac:dyDescent="0.45">
      <c r="A12" s="13" t="s">
        <v>10</v>
      </c>
    </row>
    <row r="13" spans="1:10" ht="19.5" customHeight="1" x14ac:dyDescent="0.45">
      <c r="C13" s="13" t="s">
        <v>11</v>
      </c>
      <c r="D13" s="13" t="s">
        <v>123</v>
      </c>
      <c r="J13" s="17">
        <v>0.49154589371980678</v>
      </c>
    </row>
    <row r="14" spans="1:10" ht="19.5" customHeight="1" x14ac:dyDescent="0.45">
      <c r="C14" s="13" t="s">
        <v>13</v>
      </c>
      <c r="D14" s="13" t="s">
        <v>125</v>
      </c>
      <c r="J14" s="17">
        <v>0.26449275362318841</v>
      </c>
    </row>
    <row r="15" spans="1:10" ht="19.5" customHeight="1" x14ac:dyDescent="0.45">
      <c r="C15" s="13" t="s">
        <v>15</v>
      </c>
      <c r="D15" s="13" t="s">
        <v>124</v>
      </c>
      <c r="J15" s="17">
        <v>0.19927536231884058</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233</v>
      </c>
      <c r="F20" s="14">
        <v>170</v>
      </c>
      <c r="G20" s="14">
        <v>408</v>
      </c>
      <c r="H20" s="14">
        <v>96</v>
      </c>
      <c r="I20" s="14">
        <f>SUM(E20:H20)</f>
        <v>907</v>
      </c>
    </row>
    <row r="21" spans="1:9" ht="19.5" customHeight="1" x14ac:dyDescent="0.45">
      <c r="C21" s="68" t="s">
        <v>20</v>
      </c>
      <c r="D21" s="69"/>
      <c r="E21" s="14">
        <v>219</v>
      </c>
      <c r="F21" s="14">
        <v>165</v>
      </c>
      <c r="G21" s="14">
        <v>407</v>
      </c>
      <c r="H21" s="14">
        <v>37</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0.25689084895259096</v>
      </c>
      <c r="F24" s="15">
        <v>0.187</v>
      </c>
      <c r="G24" s="15">
        <f>IFERROR(G20/$I$20,)</f>
        <v>0.44983461962513782</v>
      </c>
      <c r="H24" s="15">
        <f>IFERROR(H20/$I$20,)</f>
        <v>0.10584343991179714</v>
      </c>
      <c r="I24" s="15">
        <f>IFERROR(I20/$I$20,)</f>
        <v>1</v>
      </c>
    </row>
    <row r="25" spans="1:9" ht="19.5" customHeight="1" x14ac:dyDescent="0.45">
      <c r="C25" s="68" t="s">
        <v>20</v>
      </c>
      <c r="D25" s="69"/>
      <c r="E25" s="15">
        <v>0.26449275362318841</v>
      </c>
      <c r="F25" s="15">
        <v>0.19927536231884058</v>
      </c>
      <c r="G25" s="15">
        <v>0.49154589371980678</v>
      </c>
      <c r="H25" s="15">
        <v>4.4685990338164248E-2</v>
      </c>
      <c r="I25" s="15">
        <v>1</v>
      </c>
    </row>
    <row r="26" spans="1:9" ht="19.5" customHeight="1" x14ac:dyDescent="0.45">
      <c r="C26" s="70" t="s">
        <v>21</v>
      </c>
      <c r="D26" s="71"/>
      <c r="E26" s="15">
        <v>7.6019046705974591E-3</v>
      </c>
      <c r="F26" s="15">
        <v>1.2275362318840577E-2</v>
      </c>
      <c r="G26" s="15">
        <v>4.171127409466896E-2</v>
      </c>
      <c r="H26" s="15">
        <v>-6.1157449573632887E-2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F644D-EC03-412C-9DF8-801E4AADE62A}">
  <sheetPr>
    <pageSetUpPr fitToPage="1"/>
  </sheetPr>
  <dimension ref="A1:J26"/>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13"/>
    <col min="2" max="2" width="4.59765625" style="13" customWidth="1"/>
    <col min="3" max="16384" width="9" style="13"/>
  </cols>
  <sheetData>
    <row r="1" spans="1:10" s="38" customFormat="1" ht="30.75" customHeight="1" x14ac:dyDescent="0.45">
      <c r="A1" s="56" t="s">
        <v>0</v>
      </c>
      <c r="B1" s="67" t="s">
        <v>196</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296</v>
      </c>
      <c r="J5" s="15">
        <v>0.35748792270531399</v>
      </c>
    </row>
    <row r="6" spans="1:10" ht="19.5" customHeight="1" x14ac:dyDescent="0.45">
      <c r="C6" s="63" t="s">
        <v>121</v>
      </c>
      <c r="D6" s="63"/>
      <c r="E6" s="63"/>
      <c r="F6" s="63"/>
      <c r="G6" s="63"/>
      <c r="H6" s="63"/>
      <c r="I6" s="14">
        <v>203</v>
      </c>
      <c r="J6" s="15">
        <v>0.24516908212560387</v>
      </c>
    </row>
    <row r="7" spans="1:10" ht="19.5" customHeight="1" x14ac:dyDescent="0.45">
      <c r="C7" s="63" t="s">
        <v>122</v>
      </c>
      <c r="D7" s="63"/>
      <c r="E7" s="63"/>
      <c r="F7" s="63"/>
      <c r="G7" s="63"/>
      <c r="H7" s="63"/>
      <c r="I7" s="14">
        <v>289</v>
      </c>
      <c r="J7" s="15">
        <v>0.34903381642512077</v>
      </c>
    </row>
    <row r="8" spans="1:10" ht="19.5" customHeight="1" x14ac:dyDescent="0.45">
      <c r="C8" s="63" t="s">
        <v>8</v>
      </c>
      <c r="D8" s="63"/>
      <c r="E8" s="63"/>
      <c r="F8" s="63"/>
      <c r="G8" s="63"/>
      <c r="H8" s="63"/>
      <c r="I8" s="14">
        <v>40</v>
      </c>
      <c r="J8" s="15">
        <v>4.8309178743961352E-2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125</v>
      </c>
      <c r="J13" s="17">
        <v>0.35748792270531399</v>
      </c>
    </row>
    <row r="14" spans="1:10" ht="19.5" customHeight="1" x14ac:dyDescent="0.45">
      <c r="C14" s="13" t="s">
        <v>13</v>
      </c>
      <c r="D14" s="13" t="s">
        <v>121</v>
      </c>
      <c r="J14" s="17">
        <v>0.34903381642512077</v>
      </c>
    </row>
    <row r="15" spans="1:10" ht="19.5" customHeight="1" x14ac:dyDescent="0.45">
      <c r="C15" s="13" t="s">
        <v>15</v>
      </c>
      <c r="D15" s="13" t="s">
        <v>190</v>
      </c>
      <c r="J15" s="17">
        <v>0.24516908212560387</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291</v>
      </c>
      <c r="F20" s="14">
        <v>245</v>
      </c>
      <c r="G20" s="14">
        <v>279</v>
      </c>
      <c r="H20" s="14">
        <v>92</v>
      </c>
      <c r="I20" s="14">
        <f>SUM(E20:H20)</f>
        <v>907</v>
      </c>
    </row>
    <row r="21" spans="1:9" ht="19.5" customHeight="1" x14ac:dyDescent="0.45">
      <c r="C21" s="68" t="s">
        <v>20</v>
      </c>
      <c r="D21" s="69"/>
      <c r="E21" s="14">
        <v>296</v>
      </c>
      <c r="F21" s="14">
        <v>203</v>
      </c>
      <c r="G21" s="14">
        <v>289</v>
      </c>
      <c r="H21" s="14">
        <v>40</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0.32083792723263505</v>
      </c>
      <c r="F24" s="15">
        <v>0.27</v>
      </c>
      <c r="G24" s="15">
        <f>IFERROR(G20/$I$20,)</f>
        <v>0.30760749724366043</v>
      </c>
      <c r="H24" s="15">
        <f>IFERROR(H20/$I$20,)</f>
        <v>0.10143329658213891</v>
      </c>
      <c r="I24" s="15">
        <f>IFERROR(I20/$I$20,)</f>
        <v>1</v>
      </c>
    </row>
    <row r="25" spans="1:9" ht="19.5" customHeight="1" x14ac:dyDescent="0.45">
      <c r="C25" s="68" t="s">
        <v>20</v>
      </c>
      <c r="D25" s="69"/>
      <c r="E25" s="15">
        <v>0.35748792270531399</v>
      </c>
      <c r="F25" s="15">
        <v>0.24516908212560387</v>
      </c>
      <c r="G25" s="15">
        <v>0.34903381642512077</v>
      </c>
      <c r="H25" s="15">
        <v>4.8309178743961352E-2</v>
      </c>
      <c r="I25" s="15">
        <v>1</v>
      </c>
    </row>
    <row r="26" spans="1:9" ht="19.5" customHeight="1" x14ac:dyDescent="0.45">
      <c r="C26" s="78" t="s">
        <v>21</v>
      </c>
      <c r="D26" s="78"/>
      <c r="E26" s="15">
        <v>3.6649995472678942E-2</v>
      </c>
      <c r="F26" s="15">
        <v>-2.4830917874396147E-2</v>
      </c>
      <c r="G26" s="15">
        <v>4.1426319181460336E-2</v>
      </c>
      <c r="H26" s="15">
        <v>-5.3124117838177561E-2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D1B5-8186-4865-9DBF-D6DB53D6D4AF}">
  <sheetPr>
    <pageSetUpPr fitToPage="1"/>
  </sheetPr>
  <dimension ref="A1:J25"/>
  <sheetViews>
    <sheetView view="pageBreakPreview" zoomScale="60" zoomScaleNormal="100" workbookViewId="0">
      <pane ySplit="1" topLeftCell="A2" activePane="bottomLeft" state="frozen"/>
      <selection activeCell="N8" sqref="N8"/>
      <selection pane="bottomLeft" activeCell="N8" sqref="N8"/>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87</v>
      </c>
      <c r="C1" s="67"/>
      <c r="D1" s="67"/>
      <c r="E1" s="67"/>
      <c r="F1" s="67"/>
      <c r="G1" s="67"/>
      <c r="H1" s="67"/>
      <c r="I1" s="67"/>
      <c r="J1" s="67"/>
    </row>
    <row r="3" spans="1:10" ht="19.5" customHeight="1" x14ac:dyDescent="0.45"/>
    <row r="4" spans="1:10" ht="19.5" customHeight="1" x14ac:dyDescent="0.45">
      <c r="C4" s="81" t="s">
        <v>1</v>
      </c>
      <c r="D4" s="81"/>
      <c r="E4" s="81"/>
      <c r="F4" s="81"/>
      <c r="G4" s="81"/>
      <c r="H4" s="81"/>
      <c r="I4" s="24" t="s">
        <v>2</v>
      </c>
      <c r="J4" s="24" t="s">
        <v>3</v>
      </c>
    </row>
    <row r="5" spans="1:10" ht="19.5" customHeight="1" x14ac:dyDescent="0.45">
      <c r="C5" s="63" t="s">
        <v>88</v>
      </c>
      <c r="D5" s="63"/>
      <c r="E5" s="63"/>
      <c r="F5" s="63"/>
      <c r="G5" s="63"/>
      <c r="H5" s="63"/>
      <c r="I5" s="14">
        <v>365</v>
      </c>
      <c r="J5" s="15">
        <f>IFERROR(I5/$I$8,)</f>
        <v>0.44082125603864736</v>
      </c>
    </row>
    <row r="6" spans="1:10" ht="19.5" customHeight="1" x14ac:dyDescent="0.45">
      <c r="C6" s="63" t="s">
        <v>89</v>
      </c>
      <c r="D6" s="63"/>
      <c r="E6" s="63"/>
      <c r="F6" s="63"/>
      <c r="G6" s="63"/>
      <c r="H6" s="63"/>
      <c r="I6" s="14">
        <v>437</v>
      </c>
      <c r="J6" s="15">
        <f>IFERROR(I6/$I$8,)</f>
        <v>0.52777777777777779</v>
      </c>
    </row>
    <row r="7" spans="1:10" ht="19.5" customHeight="1" x14ac:dyDescent="0.45">
      <c r="C7" s="63" t="s">
        <v>8</v>
      </c>
      <c r="D7" s="63"/>
      <c r="E7" s="63"/>
      <c r="F7" s="63"/>
      <c r="G7" s="63"/>
      <c r="H7" s="63"/>
      <c r="I7" s="14">
        <v>26</v>
      </c>
      <c r="J7" s="15">
        <f>IFERROR(I7/$I$8,)</f>
        <v>3.140096618357488E-2</v>
      </c>
    </row>
    <row r="8" spans="1:10" ht="19.5" customHeight="1" x14ac:dyDescent="0.45">
      <c r="C8" s="63" t="s">
        <v>9</v>
      </c>
      <c r="D8" s="63"/>
      <c r="E8" s="63"/>
      <c r="F8" s="63"/>
      <c r="G8" s="63"/>
      <c r="H8" s="63"/>
      <c r="I8" s="14">
        <f>SUM(I5:I7)</f>
        <v>828</v>
      </c>
      <c r="J8" s="15">
        <v>1</v>
      </c>
    </row>
    <row r="9" spans="1:10" ht="19.5" customHeight="1" x14ac:dyDescent="0.45"/>
    <row r="11" spans="1:10" ht="19.5" customHeight="1" x14ac:dyDescent="0.45">
      <c r="A11" s="13" t="s">
        <v>10</v>
      </c>
    </row>
    <row r="12" spans="1:10" ht="19.5" customHeight="1" x14ac:dyDescent="0.45">
      <c r="C12" s="13" t="s">
        <v>11</v>
      </c>
      <c r="D12" s="13" t="s">
        <v>89</v>
      </c>
      <c r="J12" s="17">
        <v>0.52800000000000002</v>
      </c>
    </row>
    <row r="13" spans="1:10" ht="19.5" customHeight="1" x14ac:dyDescent="0.45">
      <c r="C13" s="13" t="s">
        <v>13</v>
      </c>
      <c r="D13" s="13" t="s">
        <v>88</v>
      </c>
      <c r="J13" s="17">
        <v>0.441</v>
      </c>
    </row>
    <row r="14" spans="1:10" ht="19.5" customHeight="1" x14ac:dyDescent="0.45">
      <c r="I14" s="17"/>
    </row>
    <row r="15" spans="1:10" ht="19.5" customHeight="1" x14ac:dyDescent="0.45"/>
    <row r="16" spans="1:10" ht="19.5" customHeight="1" x14ac:dyDescent="0.45">
      <c r="A16" s="82" t="s">
        <v>90</v>
      </c>
      <c r="B16" s="82"/>
      <c r="C16" s="82"/>
      <c r="D16" s="82"/>
    </row>
    <row r="17" spans="3:8" ht="19.5" customHeight="1" x14ac:dyDescent="0.45"/>
    <row r="18" spans="3:8" s="19" customFormat="1" ht="60" customHeight="1" x14ac:dyDescent="0.4">
      <c r="C18" s="83"/>
      <c r="D18" s="83"/>
      <c r="E18" s="20" t="s">
        <v>88</v>
      </c>
      <c r="F18" s="20" t="s">
        <v>89</v>
      </c>
      <c r="G18" s="20" t="s">
        <v>8</v>
      </c>
      <c r="H18" s="20" t="s">
        <v>18</v>
      </c>
    </row>
    <row r="19" spans="3:8" ht="19.5" customHeight="1" x14ac:dyDescent="0.45">
      <c r="C19" s="78" t="s">
        <v>78</v>
      </c>
      <c r="D19" s="78"/>
      <c r="E19" s="14">
        <v>448</v>
      </c>
      <c r="F19" s="14">
        <v>413</v>
      </c>
      <c r="G19" s="14">
        <v>46</v>
      </c>
      <c r="H19" s="14">
        <f>SUM(E19:G19)</f>
        <v>907</v>
      </c>
    </row>
    <row r="20" spans="3:8" ht="19.5" customHeight="1" x14ac:dyDescent="0.45">
      <c r="C20" s="78" t="s">
        <v>79</v>
      </c>
      <c r="D20" s="78"/>
      <c r="E20" s="14">
        <v>365</v>
      </c>
      <c r="F20" s="14">
        <v>437</v>
      </c>
      <c r="G20" s="14">
        <v>26</v>
      </c>
      <c r="H20" s="14">
        <f>SUM(E20:G20)</f>
        <v>828</v>
      </c>
    </row>
    <row r="21" spans="3:8" ht="19.5" customHeight="1" x14ac:dyDescent="0.45"/>
    <row r="22" spans="3:8" s="19" customFormat="1" ht="60" customHeight="1" x14ac:dyDescent="0.4">
      <c r="C22" s="83"/>
      <c r="D22" s="83"/>
      <c r="E22" s="20" t="s">
        <v>88</v>
      </c>
      <c r="F22" s="20" t="s">
        <v>89</v>
      </c>
      <c r="G22" s="20" t="s">
        <v>8</v>
      </c>
      <c r="H22" s="20" t="s">
        <v>18</v>
      </c>
    </row>
    <row r="23" spans="3:8" ht="19.5" customHeight="1" x14ac:dyDescent="0.45">
      <c r="C23" s="78" t="s">
        <v>78</v>
      </c>
      <c r="D23" s="78"/>
      <c r="E23" s="15">
        <f>IFERROR(E19/$H$19,)</f>
        <v>0.49393605292171994</v>
      </c>
      <c r="F23" s="15">
        <v>0.45500000000000002</v>
      </c>
      <c r="G23" s="15">
        <v>5.0999999999999997E-2</v>
      </c>
      <c r="H23" s="15">
        <f>IFERROR(H19/$H$19,)</f>
        <v>1</v>
      </c>
    </row>
    <row r="24" spans="3:8" ht="19.5" customHeight="1" x14ac:dyDescent="0.45">
      <c r="C24" s="78" t="s">
        <v>79</v>
      </c>
      <c r="D24" s="78"/>
      <c r="E24" s="15">
        <f>IFERROR(E20/$H$20,)</f>
        <v>0.44082125603864736</v>
      </c>
      <c r="F24" s="15">
        <v>0.52800000000000002</v>
      </c>
      <c r="G24" s="15">
        <v>3.1E-2</v>
      </c>
      <c r="H24" s="15">
        <f t="shared" ref="H24" si="0">IFERROR(H20/$H$20,)</f>
        <v>1</v>
      </c>
    </row>
    <row r="25" spans="3:8" ht="19.5" customHeight="1" x14ac:dyDescent="0.45">
      <c r="C25" s="78" t="s">
        <v>21</v>
      </c>
      <c r="D25" s="78"/>
      <c r="E25" s="15">
        <f>E24-E23</f>
        <v>-5.3114796883072579E-2</v>
      </c>
      <c r="F25" s="15">
        <f>F24-F23</f>
        <v>7.3000000000000009E-2</v>
      </c>
      <c r="G25" s="15">
        <f>G24-G23</f>
        <v>-1.9999999999999997E-2</v>
      </c>
      <c r="H25" s="15">
        <f>H24-H23</f>
        <v>0</v>
      </c>
    </row>
  </sheetData>
  <mergeCells count="14">
    <mergeCell ref="B1:J1"/>
    <mergeCell ref="A16:D16"/>
    <mergeCell ref="C18:D18"/>
    <mergeCell ref="C22:D22"/>
    <mergeCell ref="C24:D24"/>
    <mergeCell ref="C25:D25"/>
    <mergeCell ref="C19:D19"/>
    <mergeCell ref="C20:D20"/>
    <mergeCell ref="C23:D23"/>
    <mergeCell ref="C4:H4"/>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8479C-A121-4961-A7EA-A692677FFEB8}">
  <sheetPr>
    <pageSetUpPr fitToPage="1"/>
  </sheetPr>
  <dimension ref="A1:J26"/>
  <sheetViews>
    <sheetView view="pageBreakPreview" zoomScale="60" zoomScaleNormal="100" workbookViewId="0">
      <pane ySplit="1" topLeftCell="A13"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197</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10</v>
      </c>
      <c r="J5" s="15">
        <v>1.2077294685990338E-2</v>
      </c>
    </row>
    <row r="6" spans="1:10" ht="19.5" customHeight="1" x14ac:dyDescent="0.45">
      <c r="C6" s="63" t="s">
        <v>121</v>
      </c>
      <c r="D6" s="63"/>
      <c r="E6" s="63"/>
      <c r="F6" s="63"/>
      <c r="G6" s="63"/>
      <c r="H6" s="63"/>
      <c r="I6" s="14">
        <v>15</v>
      </c>
      <c r="J6" s="15">
        <v>1.8115942028985508E-2</v>
      </c>
    </row>
    <row r="7" spans="1:10" ht="19.5" customHeight="1" x14ac:dyDescent="0.45">
      <c r="C7" s="63" t="s">
        <v>122</v>
      </c>
      <c r="D7" s="63"/>
      <c r="E7" s="63"/>
      <c r="F7" s="63"/>
      <c r="G7" s="63"/>
      <c r="H7" s="63"/>
      <c r="I7" s="14">
        <v>182</v>
      </c>
      <c r="J7" s="15">
        <v>0.21980676328502416</v>
      </c>
    </row>
    <row r="8" spans="1:10" ht="19.5" customHeight="1" x14ac:dyDescent="0.45">
      <c r="C8" s="63" t="s">
        <v>8</v>
      </c>
      <c r="D8" s="63"/>
      <c r="E8" s="63"/>
      <c r="F8" s="63"/>
      <c r="G8" s="63"/>
      <c r="H8" s="63"/>
      <c r="I8" s="14">
        <v>621</v>
      </c>
      <c r="J8" s="15">
        <v>0.75</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190</v>
      </c>
      <c r="J13" s="17">
        <v>0.21980676328502416</v>
      </c>
    </row>
    <row r="14" spans="1:10" ht="19.5" customHeight="1" x14ac:dyDescent="0.45">
      <c r="C14" s="13" t="s">
        <v>13</v>
      </c>
      <c r="D14" s="13" t="s">
        <v>124</v>
      </c>
      <c r="J14" s="17">
        <v>1.8115942028985508E-2</v>
      </c>
    </row>
    <row r="15" spans="1:10" ht="19.5" customHeight="1" x14ac:dyDescent="0.45">
      <c r="C15" s="13" t="s">
        <v>15</v>
      </c>
      <c r="D15" s="13" t="s">
        <v>355</v>
      </c>
      <c r="J15" s="17">
        <v>1.2077294685990338E-2</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11</v>
      </c>
      <c r="F20" s="14">
        <v>2</v>
      </c>
      <c r="G20" s="14">
        <v>111</v>
      </c>
      <c r="H20" s="14">
        <v>783</v>
      </c>
      <c r="I20" s="14">
        <f>SUM(E20:H20)</f>
        <v>907</v>
      </c>
    </row>
    <row r="21" spans="1:9" ht="19.5" customHeight="1" x14ac:dyDescent="0.45">
      <c r="C21" s="68" t="s">
        <v>20</v>
      </c>
      <c r="D21" s="69"/>
      <c r="E21" s="14">
        <v>10</v>
      </c>
      <c r="F21" s="14">
        <v>15</v>
      </c>
      <c r="G21" s="14">
        <v>182</v>
      </c>
      <c r="H21" s="14">
        <v>621</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1.2127894156560088E-2</v>
      </c>
      <c r="F24" s="15">
        <f>IFERROR(F20/$I$20,)</f>
        <v>2.205071664829107E-3</v>
      </c>
      <c r="G24" s="15">
        <v>0.122</v>
      </c>
      <c r="H24" s="15">
        <v>0.86299999999999999</v>
      </c>
      <c r="I24" s="15">
        <f>IFERROR(I20/$I$20,)</f>
        <v>1</v>
      </c>
    </row>
    <row r="25" spans="1:9" ht="19.5" customHeight="1" x14ac:dyDescent="0.45">
      <c r="C25" s="68" t="s">
        <v>20</v>
      </c>
      <c r="D25" s="69"/>
      <c r="E25" s="15">
        <v>1.2077294685990338E-2</v>
      </c>
      <c r="F25" s="15">
        <v>1.8115942028985508E-2</v>
      </c>
      <c r="G25" s="15">
        <v>0.21980676328502416</v>
      </c>
      <c r="H25" s="15">
        <v>0.75</v>
      </c>
      <c r="I25" s="15">
        <v>1</v>
      </c>
    </row>
    <row r="26" spans="1:9" ht="19.5" customHeight="1" x14ac:dyDescent="0.45">
      <c r="C26" s="78" t="s">
        <v>21</v>
      </c>
      <c r="D26" s="78"/>
      <c r="E26" s="15">
        <v>-5.0599470569749963E-5</v>
      </c>
      <c r="F26" s="15">
        <v>1.59108703641564E-2</v>
      </c>
      <c r="G26" s="15">
        <v>9.7806763285024162E-2</v>
      </c>
      <c r="H26" s="15">
        <v>-0.11299999999999999</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AD25-456F-4A9E-B138-C64862425778}">
  <sheetPr>
    <pageSetUpPr fitToPage="1"/>
  </sheetPr>
  <dimension ref="A1:J26"/>
  <sheetViews>
    <sheetView view="pageBreakPreview" zoomScale="60" zoomScaleNormal="100" workbookViewId="0">
      <pane ySplit="1" topLeftCell="A4" activePane="bottomLeft" state="frozen"/>
      <selection activeCell="N8" sqref="N8"/>
      <selection pane="bottomLeft" activeCell="E25" sqref="E25:I26"/>
    </sheetView>
  </sheetViews>
  <sheetFormatPr defaultColWidth="9" defaultRowHeight="18" x14ac:dyDescent="0.45"/>
  <cols>
    <col min="1" max="1" width="9" style="13"/>
    <col min="2" max="2" width="4.59765625" style="13" customWidth="1"/>
    <col min="3" max="16384" width="9" style="13"/>
  </cols>
  <sheetData>
    <row r="1" spans="1:10" s="38" customFormat="1" ht="30.75" customHeight="1" x14ac:dyDescent="0.45">
      <c r="A1" s="56" t="s">
        <v>0</v>
      </c>
      <c r="B1" s="67" t="s">
        <v>198</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556</v>
      </c>
      <c r="J5" s="15">
        <v>0.67149758454106279</v>
      </c>
    </row>
    <row r="6" spans="1:10" ht="19.5" customHeight="1" x14ac:dyDescent="0.45">
      <c r="C6" s="63" t="s">
        <v>121</v>
      </c>
      <c r="D6" s="63"/>
      <c r="E6" s="63"/>
      <c r="F6" s="63"/>
      <c r="G6" s="63"/>
      <c r="H6" s="63"/>
      <c r="I6" s="14">
        <v>77</v>
      </c>
      <c r="J6" s="15">
        <v>9.2995169082125601E-2</v>
      </c>
    </row>
    <row r="7" spans="1:10" ht="19.5" customHeight="1" x14ac:dyDescent="0.45">
      <c r="C7" s="63" t="s">
        <v>122</v>
      </c>
      <c r="D7" s="63"/>
      <c r="E7" s="63"/>
      <c r="F7" s="63"/>
      <c r="G7" s="63"/>
      <c r="H7" s="63"/>
      <c r="I7" s="14">
        <v>174</v>
      </c>
      <c r="J7" s="15">
        <v>0.21014492753623187</v>
      </c>
    </row>
    <row r="8" spans="1:10" ht="19.5" customHeight="1" x14ac:dyDescent="0.45">
      <c r="C8" s="63" t="s">
        <v>8</v>
      </c>
      <c r="D8" s="63"/>
      <c r="E8" s="63"/>
      <c r="F8" s="63"/>
      <c r="G8" s="63"/>
      <c r="H8" s="63"/>
      <c r="I8" s="14">
        <v>21</v>
      </c>
      <c r="J8" s="15">
        <v>2.5362318840579712E-2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125</v>
      </c>
      <c r="J13" s="17">
        <v>0.67149758454106279</v>
      </c>
    </row>
    <row r="14" spans="1:10" ht="19.5" customHeight="1" x14ac:dyDescent="0.45">
      <c r="C14" s="13" t="s">
        <v>13</v>
      </c>
      <c r="D14" s="13" t="s">
        <v>124</v>
      </c>
      <c r="J14" s="17">
        <v>0.21014492753623187</v>
      </c>
    </row>
    <row r="15" spans="1:10" ht="19.5" customHeight="1" x14ac:dyDescent="0.45">
      <c r="C15" s="13" t="s">
        <v>15</v>
      </c>
      <c r="D15" s="13" t="s">
        <v>123</v>
      </c>
      <c r="J15" s="17">
        <v>9.2995169082125601E-2</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597</v>
      </c>
      <c r="F20" s="14">
        <v>144</v>
      </c>
      <c r="G20" s="14">
        <v>103</v>
      </c>
      <c r="H20" s="14">
        <v>63</v>
      </c>
      <c r="I20" s="14">
        <f>SUM(E20:H20)</f>
        <v>907</v>
      </c>
    </row>
    <row r="21" spans="1:9" ht="19.5" customHeight="1" x14ac:dyDescent="0.45">
      <c r="C21" s="68" t="s">
        <v>20</v>
      </c>
      <c r="D21" s="69"/>
      <c r="E21" s="14">
        <v>556</v>
      </c>
      <c r="F21" s="14">
        <v>77</v>
      </c>
      <c r="G21" s="14">
        <v>174</v>
      </c>
      <c r="H21" s="14">
        <v>21</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v>0.65800000000000003</v>
      </c>
      <c r="F24" s="15">
        <f>IFERROR(F20/$I$20,)</f>
        <v>0.15876515986769571</v>
      </c>
      <c r="G24" s="15">
        <f>IFERROR(G20/$I$20,)</f>
        <v>0.11356119073869901</v>
      </c>
      <c r="H24" s="15">
        <f>IFERROR(H20/$I$20,)</f>
        <v>6.9459757442116868E-2</v>
      </c>
      <c r="I24" s="15">
        <f>IFERROR(I20/$I$20,)</f>
        <v>1</v>
      </c>
    </row>
    <row r="25" spans="1:9" ht="19.5" customHeight="1" x14ac:dyDescent="0.45">
      <c r="C25" s="68" t="s">
        <v>20</v>
      </c>
      <c r="D25" s="69"/>
      <c r="E25" s="15">
        <v>0.67149758454106279</v>
      </c>
      <c r="F25" s="15">
        <v>9.2995169082125601E-2</v>
      </c>
      <c r="G25" s="15">
        <v>0.21014492753623187</v>
      </c>
      <c r="H25" s="15">
        <v>2.5362318840579712E-2</v>
      </c>
      <c r="I25" s="15">
        <v>0.99999999999999989</v>
      </c>
    </row>
    <row r="26" spans="1:9" ht="19.5" customHeight="1" x14ac:dyDescent="0.45">
      <c r="C26" s="78" t="s">
        <v>21</v>
      </c>
      <c r="D26" s="78"/>
      <c r="E26" s="15">
        <v>1.3497584541062757E-2</v>
      </c>
      <c r="F26" s="15">
        <v>-6.5769990785570109E-2</v>
      </c>
      <c r="G26" s="15">
        <v>9.6583736797532863E-2</v>
      </c>
      <c r="H26" s="15">
        <v>-4.4097438601537156E-2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5AA57-7458-4E03-9B8C-7244BFF3B75F}">
  <sheetPr>
    <pageSetUpPr fitToPage="1"/>
  </sheetPr>
  <dimension ref="A1:J26"/>
  <sheetViews>
    <sheetView view="pageBreakPreview" zoomScale="60" zoomScaleNormal="100" workbookViewId="0">
      <pane ySplit="1" topLeftCell="A13"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199</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351</v>
      </c>
      <c r="J5" s="15">
        <v>0.42391304347826086</v>
      </c>
    </row>
    <row r="6" spans="1:10" ht="19.5" customHeight="1" x14ac:dyDescent="0.45">
      <c r="C6" s="63" t="s">
        <v>121</v>
      </c>
      <c r="D6" s="63"/>
      <c r="E6" s="63"/>
      <c r="F6" s="63"/>
      <c r="G6" s="63"/>
      <c r="H6" s="63"/>
      <c r="I6" s="14">
        <v>185</v>
      </c>
      <c r="J6" s="15">
        <v>0.22342995169082125</v>
      </c>
    </row>
    <row r="7" spans="1:10" ht="19.5" customHeight="1" x14ac:dyDescent="0.45">
      <c r="C7" s="63" t="s">
        <v>122</v>
      </c>
      <c r="D7" s="63"/>
      <c r="E7" s="63"/>
      <c r="F7" s="63"/>
      <c r="G7" s="63"/>
      <c r="H7" s="63"/>
      <c r="I7" s="14">
        <v>262</v>
      </c>
      <c r="J7" s="15">
        <v>0.31642512077294688</v>
      </c>
    </row>
    <row r="8" spans="1:10" ht="19.5" customHeight="1" x14ac:dyDescent="0.45">
      <c r="C8" s="63" t="s">
        <v>8</v>
      </c>
      <c r="D8" s="63"/>
      <c r="E8" s="63"/>
      <c r="F8" s="63"/>
      <c r="G8" s="63"/>
      <c r="H8" s="63"/>
      <c r="I8" s="14">
        <v>30</v>
      </c>
      <c r="J8" s="15">
        <v>3.6231884057971016E-2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125</v>
      </c>
      <c r="J13" s="17">
        <v>0.42391304347826086</v>
      </c>
    </row>
    <row r="14" spans="1:10" ht="19.5" customHeight="1" x14ac:dyDescent="0.45">
      <c r="C14" s="13" t="s">
        <v>13</v>
      </c>
      <c r="D14" s="13" t="s">
        <v>121</v>
      </c>
      <c r="J14" s="17">
        <v>0.31642512077294688</v>
      </c>
    </row>
    <row r="15" spans="1:10" ht="19.5" customHeight="1" x14ac:dyDescent="0.45">
      <c r="C15" s="13" t="s">
        <v>15</v>
      </c>
      <c r="D15" s="13" t="s">
        <v>190</v>
      </c>
      <c r="J15" s="17">
        <v>0.22342995169082125</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329</v>
      </c>
      <c r="F20" s="14">
        <v>251</v>
      </c>
      <c r="G20" s="14">
        <v>253</v>
      </c>
      <c r="H20" s="14">
        <v>74</v>
      </c>
      <c r="I20" s="14">
        <f>SUM(E20:H20)</f>
        <v>907</v>
      </c>
    </row>
    <row r="21" spans="1:9" ht="19.5" customHeight="1" x14ac:dyDescent="0.45">
      <c r="C21" s="68" t="s">
        <v>20</v>
      </c>
      <c r="D21" s="69"/>
      <c r="E21" s="14">
        <v>351</v>
      </c>
      <c r="F21" s="14">
        <v>185</v>
      </c>
      <c r="G21" s="14">
        <v>262</v>
      </c>
      <c r="H21" s="14">
        <v>30</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0.36273428886438808</v>
      </c>
      <c r="F24" s="15">
        <f>IFERROR(F20/$I$20,)</f>
        <v>0.27673649393605293</v>
      </c>
      <c r="G24" s="15">
        <f>IFERROR(G20/$I$20,)</f>
        <v>0.27894156560088201</v>
      </c>
      <c r="H24" s="15">
        <v>8.2000000000000003E-2</v>
      </c>
      <c r="I24" s="15">
        <f>IFERROR(I20/$I$20,)</f>
        <v>1</v>
      </c>
    </row>
    <row r="25" spans="1:9" ht="19.5" customHeight="1" x14ac:dyDescent="0.45">
      <c r="C25" s="68" t="s">
        <v>20</v>
      </c>
      <c r="D25" s="69"/>
      <c r="E25" s="15">
        <v>0.42391304347826086</v>
      </c>
      <c r="F25" s="15">
        <v>0.22342995169082125</v>
      </c>
      <c r="G25" s="15">
        <v>0.31642512077294688</v>
      </c>
      <c r="H25" s="15">
        <v>3.6231884057971016E-2</v>
      </c>
      <c r="I25" s="15">
        <v>1</v>
      </c>
    </row>
    <row r="26" spans="1:9" ht="19.5" customHeight="1" x14ac:dyDescent="0.45">
      <c r="C26" s="78" t="s">
        <v>21</v>
      </c>
      <c r="D26" s="78"/>
      <c r="E26" s="15">
        <v>6.1178754613872788E-2</v>
      </c>
      <c r="F26" s="15">
        <v>-5.3306542245231681E-2</v>
      </c>
      <c r="G26" s="15">
        <v>3.7483555172064864E-2</v>
      </c>
      <c r="H26" s="15">
        <v>-4.5768115942028988E-2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7649-C70C-445C-A26F-15F9CA7B77F4}">
  <sheetPr>
    <pageSetUpPr fitToPage="1"/>
  </sheetPr>
  <dimension ref="A1:J26"/>
  <sheetViews>
    <sheetView view="pageBreakPreview" zoomScale="60" zoomScaleNormal="100" workbookViewId="0">
      <pane ySplit="1" topLeftCell="A7"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200</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402</v>
      </c>
      <c r="J5" s="15">
        <v>0.48550724637681159</v>
      </c>
    </row>
    <row r="6" spans="1:10" ht="19.5" customHeight="1" x14ac:dyDescent="0.45">
      <c r="C6" s="63" t="s">
        <v>121</v>
      </c>
      <c r="D6" s="63"/>
      <c r="E6" s="63"/>
      <c r="F6" s="63"/>
      <c r="G6" s="63"/>
      <c r="H6" s="63"/>
      <c r="I6" s="14">
        <v>197</v>
      </c>
      <c r="J6" s="15">
        <v>0.23792270531400966</v>
      </c>
    </row>
    <row r="7" spans="1:10" ht="19.5" customHeight="1" x14ac:dyDescent="0.45">
      <c r="C7" s="63" t="s">
        <v>122</v>
      </c>
      <c r="D7" s="63"/>
      <c r="E7" s="63"/>
      <c r="F7" s="63"/>
      <c r="G7" s="63"/>
      <c r="H7" s="63"/>
      <c r="I7" s="14">
        <v>204</v>
      </c>
      <c r="J7" s="15">
        <v>0.24637681159420291</v>
      </c>
    </row>
    <row r="8" spans="1:10" ht="19.5" customHeight="1" x14ac:dyDescent="0.45">
      <c r="C8" s="63" t="s">
        <v>8</v>
      </c>
      <c r="D8" s="63"/>
      <c r="E8" s="63"/>
      <c r="F8" s="63"/>
      <c r="G8" s="63"/>
      <c r="H8" s="63"/>
      <c r="I8" s="14">
        <v>25</v>
      </c>
      <c r="J8" s="15">
        <v>3.0193236714975844E-2</v>
      </c>
    </row>
    <row r="9" spans="1:10" ht="19.5" customHeight="1" x14ac:dyDescent="0.45">
      <c r="C9" s="63" t="s">
        <v>9</v>
      </c>
      <c r="D9" s="63"/>
      <c r="E9" s="63"/>
      <c r="F9" s="63"/>
      <c r="G9" s="63"/>
      <c r="H9" s="63"/>
      <c r="I9" s="14">
        <v>828</v>
      </c>
      <c r="J9" s="15">
        <v>1</v>
      </c>
    </row>
    <row r="10" spans="1:10" ht="19.5" customHeight="1" x14ac:dyDescent="0.45"/>
    <row r="12" spans="1:10" ht="19.5" customHeight="1" x14ac:dyDescent="0.45">
      <c r="A12" s="13" t="s">
        <v>10</v>
      </c>
    </row>
    <row r="13" spans="1:10" ht="19.5" customHeight="1" x14ac:dyDescent="0.45">
      <c r="C13" s="13" t="s">
        <v>11</v>
      </c>
      <c r="D13" s="13" t="s">
        <v>125</v>
      </c>
      <c r="J13" s="17">
        <v>0.48550724637681159</v>
      </c>
    </row>
    <row r="14" spans="1:10" ht="19.5" customHeight="1" x14ac:dyDescent="0.45">
      <c r="C14" s="13" t="s">
        <v>13</v>
      </c>
      <c r="D14" s="13" t="s">
        <v>124</v>
      </c>
      <c r="J14" s="17">
        <v>0.24637681159420291</v>
      </c>
    </row>
    <row r="15" spans="1:10" ht="19.5" customHeight="1" x14ac:dyDescent="0.45">
      <c r="C15" s="13" t="s">
        <v>15</v>
      </c>
      <c r="D15" s="13" t="s">
        <v>123</v>
      </c>
      <c r="J15" s="17">
        <v>0.23792270531400966</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425</v>
      </c>
      <c r="F20" s="14">
        <v>248</v>
      </c>
      <c r="G20" s="14">
        <v>158</v>
      </c>
      <c r="H20" s="14">
        <v>76</v>
      </c>
      <c r="I20" s="14">
        <f>SUM(E20:H20)</f>
        <v>907</v>
      </c>
    </row>
    <row r="21" spans="1:9" ht="19.5" customHeight="1" x14ac:dyDescent="0.45">
      <c r="C21" s="68" t="s">
        <v>20</v>
      </c>
      <c r="D21" s="69"/>
      <c r="E21" s="14">
        <v>402</v>
      </c>
      <c r="F21" s="14">
        <v>197</v>
      </c>
      <c r="G21" s="14">
        <v>204</v>
      </c>
      <c r="H21" s="14">
        <v>25</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0.4685777287761852</v>
      </c>
      <c r="F24" s="15">
        <f>IFERROR(F20/$I$20,)</f>
        <v>0.27342888643880925</v>
      </c>
      <c r="G24" s="15">
        <f>IFERROR(G20/$I$20,)</f>
        <v>0.17420066152149946</v>
      </c>
      <c r="H24" s="15">
        <f>IFERROR(H20/$I$20,)</f>
        <v>8.3792723263506064E-2</v>
      </c>
      <c r="I24" s="15">
        <f>IFERROR(I20/$I$20,)</f>
        <v>1</v>
      </c>
    </row>
    <row r="25" spans="1:9" ht="19.5" customHeight="1" x14ac:dyDescent="0.45">
      <c r="C25" s="68" t="s">
        <v>20</v>
      </c>
      <c r="D25" s="69"/>
      <c r="E25" s="15">
        <v>0.48550724637681159</v>
      </c>
      <c r="F25" s="15">
        <v>0.23792270531400966</v>
      </c>
      <c r="G25" s="15">
        <v>0.24637681159420291</v>
      </c>
      <c r="H25" s="15">
        <v>3.0193236714975844E-2</v>
      </c>
      <c r="I25" s="15">
        <v>1</v>
      </c>
    </row>
    <row r="26" spans="1:9" ht="19.5" customHeight="1" x14ac:dyDescent="0.45">
      <c r="C26" s="78" t="s">
        <v>21</v>
      </c>
      <c r="D26" s="78"/>
      <c r="E26" s="15">
        <v>1.6929517600626387E-2</v>
      </c>
      <c r="F26" s="15">
        <v>-3.5506181124799585E-2</v>
      </c>
      <c r="G26" s="15">
        <v>7.2176150072703449E-2</v>
      </c>
      <c r="H26" s="15">
        <v>-5.3599486548530223E-2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E7257-B39D-4410-B418-C5908A7C1D9E}">
  <sheetPr>
    <pageSetUpPr fitToPage="1"/>
  </sheetPr>
  <dimension ref="A1:J26"/>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201</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240</v>
      </c>
      <c r="J5" s="15">
        <v>0.28985507246376813</v>
      </c>
    </row>
    <row r="6" spans="1:10" ht="19.5" customHeight="1" x14ac:dyDescent="0.45">
      <c r="C6" s="63" t="s">
        <v>121</v>
      </c>
      <c r="D6" s="63"/>
      <c r="E6" s="63"/>
      <c r="F6" s="63"/>
      <c r="G6" s="63"/>
      <c r="H6" s="63"/>
      <c r="I6" s="14">
        <v>271</v>
      </c>
      <c r="J6" s="15">
        <v>0.32729468599033817</v>
      </c>
    </row>
    <row r="7" spans="1:10" ht="19.5" customHeight="1" x14ac:dyDescent="0.45">
      <c r="C7" s="63" t="s">
        <v>122</v>
      </c>
      <c r="D7" s="63"/>
      <c r="E7" s="63"/>
      <c r="F7" s="63"/>
      <c r="G7" s="63"/>
      <c r="H7" s="63"/>
      <c r="I7" s="14">
        <v>285</v>
      </c>
      <c r="J7" s="15">
        <v>0.34420289855072461</v>
      </c>
    </row>
    <row r="8" spans="1:10" ht="19.5" customHeight="1" x14ac:dyDescent="0.45">
      <c r="C8" s="63" t="s">
        <v>8</v>
      </c>
      <c r="D8" s="63"/>
      <c r="E8" s="63"/>
      <c r="F8" s="63"/>
      <c r="G8" s="63"/>
      <c r="H8" s="63"/>
      <c r="I8" s="14">
        <v>32</v>
      </c>
      <c r="J8" s="15">
        <v>3.864734299516908E-2</v>
      </c>
    </row>
    <row r="9" spans="1:10" ht="19.5" customHeight="1" x14ac:dyDescent="0.45">
      <c r="C9" s="63" t="s">
        <v>9</v>
      </c>
      <c r="D9" s="63"/>
      <c r="E9" s="63"/>
      <c r="F9" s="63"/>
      <c r="G9" s="63"/>
      <c r="H9" s="63"/>
      <c r="I9" s="14">
        <v>828</v>
      </c>
      <c r="J9" s="15">
        <v>1</v>
      </c>
    </row>
    <row r="10" spans="1:10" ht="19.5" customHeight="1" x14ac:dyDescent="0.45"/>
    <row r="12" spans="1:10" ht="19.5" customHeight="1" x14ac:dyDescent="0.45">
      <c r="A12" s="13" t="s">
        <v>10</v>
      </c>
    </row>
    <row r="13" spans="1:10" ht="19.5" customHeight="1" x14ac:dyDescent="0.45">
      <c r="C13" s="13" t="s">
        <v>11</v>
      </c>
      <c r="D13" s="13" t="s">
        <v>124</v>
      </c>
      <c r="J13" s="17">
        <v>0.34420289855072461</v>
      </c>
    </row>
    <row r="14" spans="1:10" ht="19.5" customHeight="1" x14ac:dyDescent="0.45">
      <c r="C14" s="13" t="s">
        <v>13</v>
      </c>
      <c r="D14" s="13" t="s">
        <v>120</v>
      </c>
      <c r="J14" s="17">
        <v>0.32729468599033817</v>
      </c>
    </row>
    <row r="15" spans="1:10" ht="19.5" customHeight="1" x14ac:dyDescent="0.45">
      <c r="C15" s="13" t="s">
        <v>15</v>
      </c>
      <c r="D15" s="13" t="s">
        <v>190</v>
      </c>
      <c r="J15" s="17">
        <v>0.28985507246376813</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219</v>
      </c>
      <c r="F20" s="14">
        <v>313</v>
      </c>
      <c r="G20" s="14">
        <v>289</v>
      </c>
      <c r="H20" s="14">
        <v>86</v>
      </c>
      <c r="I20" s="14">
        <f>SUM(E20:H20)</f>
        <v>907</v>
      </c>
    </row>
    <row r="21" spans="1:9" ht="19.5" customHeight="1" x14ac:dyDescent="0.45">
      <c r="C21" s="68" t="s">
        <v>20</v>
      </c>
      <c r="D21" s="69"/>
      <c r="E21" s="14">
        <v>240</v>
      </c>
      <c r="F21" s="14">
        <v>271</v>
      </c>
      <c r="G21" s="14">
        <v>285</v>
      </c>
      <c r="H21" s="14">
        <v>32</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v>0.24099999999999999</v>
      </c>
      <c r="F24" s="15">
        <v>0.34499999999999997</v>
      </c>
      <c r="G24" s="15">
        <f>IFERROR(G20/$I$20,)</f>
        <v>0.31863285556780596</v>
      </c>
      <c r="H24" s="15">
        <v>9.5000000000000001E-2</v>
      </c>
      <c r="I24" s="15">
        <f>IFERROR(I20/$I$20,)</f>
        <v>1</v>
      </c>
    </row>
    <row r="25" spans="1:9" ht="19.5" customHeight="1" x14ac:dyDescent="0.45">
      <c r="C25" s="68" t="s">
        <v>20</v>
      </c>
      <c r="D25" s="69"/>
      <c r="E25" s="15">
        <v>0.28985507246376813</v>
      </c>
      <c r="F25" s="15">
        <v>0.32729468599033817</v>
      </c>
      <c r="G25" s="15">
        <v>0.34420289855072461</v>
      </c>
      <c r="H25" s="15">
        <v>3.864734299516908E-2</v>
      </c>
      <c r="I25" s="15">
        <v>1</v>
      </c>
    </row>
    <row r="26" spans="1:9" ht="19.5" customHeight="1" x14ac:dyDescent="0.45">
      <c r="C26" s="78" t="s">
        <v>21</v>
      </c>
      <c r="D26" s="78"/>
      <c r="E26" s="15">
        <v>4.8855072463768134E-2</v>
      </c>
      <c r="F26" s="15">
        <v>-1.7705314009661799E-2</v>
      </c>
      <c r="G26" s="15">
        <v>2.557004298291865E-2</v>
      </c>
      <c r="H26" s="15">
        <v>-5.6352657004830921E-2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EE508-2178-498C-B8F0-2A2E3346A8BF}">
  <sheetPr>
    <pageSetUpPr fitToPage="1"/>
  </sheetPr>
  <dimension ref="A1:J26"/>
  <sheetViews>
    <sheetView view="pageBreakPreview" zoomScale="60" zoomScaleNormal="100" workbookViewId="0">
      <pane ySplit="1" topLeftCell="A4"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202</v>
      </c>
      <c r="C1" s="67"/>
      <c r="D1" s="67"/>
      <c r="E1" s="67"/>
      <c r="F1" s="67"/>
      <c r="G1" s="67"/>
      <c r="H1" s="67"/>
      <c r="I1" s="67"/>
      <c r="J1" s="67"/>
    </row>
    <row r="4" spans="1:10" ht="19.5" customHeight="1" x14ac:dyDescent="0.45">
      <c r="C4" s="64" t="s">
        <v>1</v>
      </c>
      <c r="D4" s="65"/>
      <c r="E4" s="65"/>
      <c r="F4" s="65"/>
      <c r="G4" s="65"/>
      <c r="H4" s="66"/>
      <c r="I4" s="23" t="s">
        <v>2</v>
      </c>
      <c r="J4" s="23" t="s">
        <v>3</v>
      </c>
    </row>
    <row r="5" spans="1:10" ht="19.5" customHeight="1" x14ac:dyDescent="0.45">
      <c r="C5" s="74" t="s">
        <v>120</v>
      </c>
      <c r="D5" s="75"/>
      <c r="E5" s="75"/>
      <c r="F5" s="75"/>
      <c r="G5" s="75"/>
      <c r="H5" s="76"/>
      <c r="I5" s="14">
        <v>527</v>
      </c>
      <c r="J5" s="15">
        <v>0.63647342995169087</v>
      </c>
    </row>
    <row r="6" spans="1:10" ht="19.5" customHeight="1" x14ac:dyDescent="0.45">
      <c r="C6" s="74" t="s">
        <v>121</v>
      </c>
      <c r="D6" s="75"/>
      <c r="E6" s="75"/>
      <c r="F6" s="75"/>
      <c r="G6" s="75"/>
      <c r="H6" s="76"/>
      <c r="I6" s="14">
        <v>110</v>
      </c>
      <c r="J6" s="15">
        <v>0.13285024154589373</v>
      </c>
    </row>
    <row r="7" spans="1:10" ht="19.5" customHeight="1" x14ac:dyDescent="0.45">
      <c r="C7" s="74" t="s">
        <v>122</v>
      </c>
      <c r="D7" s="75"/>
      <c r="E7" s="75"/>
      <c r="F7" s="75"/>
      <c r="G7" s="75"/>
      <c r="H7" s="76"/>
      <c r="I7" s="14">
        <v>168</v>
      </c>
      <c r="J7" s="15">
        <v>0.20289855072463769</v>
      </c>
    </row>
    <row r="8" spans="1:10" ht="19.5" customHeight="1" x14ac:dyDescent="0.45">
      <c r="C8" s="74" t="s">
        <v>8</v>
      </c>
      <c r="D8" s="75"/>
      <c r="E8" s="75"/>
      <c r="F8" s="75"/>
      <c r="G8" s="75"/>
      <c r="H8" s="76"/>
      <c r="I8" s="14">
        <v>23</v>
      </c>
      <c r="J8" s="15">
        <v>2.7777777777777776E-2</v>
      </c>
    </row>
    <row r="9" spans="1:10" ht="19.5" customHeight="1" x14ac:dyDescent="0.45">
      <c r="C9" s="74" t="s">
        <v>9</v>
      </c>
      <c r="D9" s="75"/>
      <c r="E9" s="75"/>
      <c r="F9" s="75"/>
      <c r="G9" s="75"/>
      <c r="H9" s="76"/>
      <c r="I9" s="14">
        <v>828</v>
      </c>
      <c r="J9" s="15">
        <v>1</v>
      </c>
    </row>
    <row r="10" spans="1:10" ht="19.5" customHeight="1" x14ac:dyDescent="0.45"/>
    <row r="12" spans="1:10" ht="19.5" customHeight="1" x14ac:dyDescent="0.45">
      <c r="A12" s="13" t="s">
        <v>10</v>
      </c>
    </row>
    <row r="13" spans="1:10" ht="19.5" customHeight="1" x14ac:dyDescent="0.45">
      <c r="C13" s="13" t="s">
        <v>11</v>
      </c>
      <c r="D13" s="13" t="s">
        <v>125</v>
      </c>
      <c r="J13" s="17">
        <v>0.63647342995169087</v>
      </c>
    </row>
    <row r="14" spans="1:10" ht="19.5" customHeight="1" x14ac:dyDescent="0.45">
      <c r="C14" s="13" t="s">
        <v>13</v>
      </c>
      <c r="D14" s="13" t="s">
        <v>124</v>
      </c>
      <c r="J14" s="17">
        <v>0.20289855072463769</v>
      </c>
    </row>
    <row r="15" spans="1:10" ht="19.5" customHeight="1" x14ac:dyDescent="0.45">
      <c r="C15" s="13" t="s">
        <v>15</v>
      </c>
      <c r="D15" s="13" t="s">
        <v>123</v>
      </c>
      <c r="J15" s="17">
        <v>0.13285024154589373</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590</v>
      </c>
      <c r="F20" s="14">
        <v>183</v>
      </c>
      <c r="G20" s="14">
        <v>63</v>
      </c>
      <c r="H20" s="14">
        <v>71</v>
      </c>
      <c r="I20" s="14">
        <f>SUM(E20:H20)</f>
        <v>907</v>
      </c>
    </row>
    <row r="21" spans="1:9" ht="19.5" customHeight="1" x14ac:dyDescent="0.45">
      <c r="C21" s="68" t="s">
        <v>20</v>
      </c>
      <c r="D21" s="69"/>
      <c r="E21" s="14">
        <v>527</v>
      </c>
      <c r="F21" s="14">
        <v>110</v>
      </c>
      <c r="G21" s="14">
        <v>168</v>
      </c>
      <c r="H21" s="14">
        <v>23</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0.65049614112458654</v>
      </c>
      <c r="F24" s="15">
        <f>IFERROR(F20/$I$20,)</f>
        <v>0.20176405733186328</v>
      </c>
      <c r="G24" s="15">
        <f>IFERROR(G20/$I$20,)</f>
        <v>6.9459757442116868E-2</v>
      </c>
      <c r="H24" s="15">
        <f>IFERROR(H20/$I$20,)</f>
        <v>7.8280044101433299E-2</v>
      </c>
      <c r="I24" s="15">
        <f>IFERROR(I20/$I$20,)</f>
        <v>1</v>
      </c>
    </row>
    <row r="25" spans="1:9" ht="19.5" customHeight="1" x14ac:dyDescent="0.45">
      <c r="C25" s="68" t="s">
        <v>20</v>
      </c>
      <c r="D25" s="69"/>
      <c r="E25" s="15">
        <v>0.63647342995169087</v>
      </c>
      <c r="F25" s="15">
        <v>0.13285024154589373</v>
      </c>
      <c r="G25" s="15">
        <v>0.20289855072463769</v>
      </c>
      <c r="H25" s="15">
        <v>2.7777777777777776E-2</v>
      </c>
      <c r="I25" s="15">
        <v>1</v>
      </c>
    </row>
    <row r="26" spans="1:9" ht="19.5" customHeight="1" x14ac:dyDescent="0.45">
      <c r="C26" s="70" t="s">
        <v>21</v>
      </c>
      <c r="D26" s="71"/>
      <c r="E26" s="15">
        <v>-1.4022711172895663E-2</v>
      </c>
      <c r="F26" s="15">
        <v>-6.8913815785969557E-2</v>
      </c>
      <c r="G26" s="15">
        <v>0.13343879328252084</v>
      </c>
      <c r="H26" s="15">
        <v>-5.0502266323655523E-2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7823-8897-4894-BB18-71DF5FD7B219}">
  <sheetPr>
    <pageSetUpPr fitToPage="1"/>
  </sheetPr>
  <dimension ref="A1:J26"/>
  <sheetViews>
    <sheetView view="pageBreakPreview" zoomScale="60" zoomScaleNormal="100" workbookViewId="0">
      <pane ySplit="1" topLeftCell="A16" activePane="bottomLeft" state="frozen"/>
      <selection activeCell="N8" sqref="N8"/>
      <selection pane="bottomLeft" activeCell="E25" sqref="E25:I26"/>
    </sheetView>
  </sheetViews>
  <sheetFormatPr defaultColWidth="9" defaultRowHeight="18" x14ac:dyDescent="0.45"/>
  <cols>
    <col min="1" max="1" width="9" style="13"/>
    <col min="2" max="2" width="4.59765625" style="13" customWidth="1"/>
    <col min="3" max="16384" width="9" style="13"/>
  </cols>
  <sheetData>
    <row r="1" spans="1:10" s="38" customFormat="1" ht="30.75" customHeight="1" x14ac:dyDescent="0.45">
      <c r="A1" s="56" t="s">
        <v>0</v>
      </c>
      <c r="B1" s="67" t="s">
        <v>203</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283</v>
      </c>
      <c r="J5" s="15">
        <v>0.34178743961352659</v>
      </c>
    </row>
    <row r="6" spans="1:10" ht="19.5" customHeight="1" x14ac:dyDescent="0.45">
      <c r="C6" s="63" t="s">
        <v>121</v>
      </c>
      <c r="D6" s="63"/>
      <c r="E6" s="63"/>
      <c r="F6" s="63"/>
      <c r="G6" s="63"/>
      <c r="H6" s="63"/>
      <c r="I6" s="14">
        <v>105</v>
      </c>
      <c r="J6" s="15">
        <v>0.12681159420289856</v>
      </c>
    </row>
    <row r="7" spans="1:10" ht="19.5" customHeight="1" x14ac:dyDescent="0.45">
      <c r="C7" s="63" t="s">
        <v>122</v>
      </c>
      <c r="D7" s="63"/>
      <c r="E7" s="63"/>
      <c r="F7" s="63"/>
      <c r="G7" s="63"/>
      <c r="H7" s="63"/>
      <c r="I7" s="14">
        <v>411</v>
      </c>
      <c r="J7" s="15">
        <v>0.49637681159420288</v>
      </c>
    </row>
    <row r="8" spans="1:10" ht="19.5" customHeight="1" x14ac:dyDescent="0.45">
      <c r="C8" s="63" t="s">
        <v>8</v>
      </c>
      <c r="D8" s="63"/>
      <c r="E8" s="63"/>
      <c r="F8" s="63"/>
      <c r="G8" s="63"/>
      <c r="H8" s="63"/>
      <c r="I8" s="14">
        <v>29</v>
      </c>
      <c r="J8" s="15">
        <v>3.5024154589371984E-2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127</v>
      </c>
      <c r="J13" s="17">
        <v>0.49637681159420288</v>
      </c>
    </row>
    <row r="14" spans="1:10" ht="19.5" customHeight="1" x14ac:dyDescent="0.45">
      <c r="C14" s="13" t="s">
        <v>13</v>
      </c>
      <c r="D14" s="13" t="s">
        <v>190</v>
      </c>
      <c r="J14" s="17">
        <v>0.34178743961352659</v>
      </c>
    </row>
    <row r="15" spans="1:10" ht="19.5" customHeight="1" x14ac:dyDescent="0.45">
      <c r="C15" s="13" t="s">
        <v>15</v>
      </c>
      <c r="D15" s="13" t="s">
        <v>124</v>
      </c>
      <c r="J15" s="17">
        <v>0.12681159420289856</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333</v>
      </c>
      <c r="F20" s="14">
        <v>148</v>
      </c>
      <c r="G20" s="14">
        <v>350</v>
      </c>
      <c r="H20" s="14">
        <v>76</v>
      </c>
      <c r="I20" s="14">
        <f>SUM(E20:H20)</f>
        <v>907</v>
      </c>
    </row>
    <row r="21" spans="1:9" ht="19.5" customHeight="1" x14ac:dyDescent="0.45">
      <c r="C21" s="68" t="s">
        <v>20</v>
      </c>
      <c r="D21" s="69"/>
      <c r="E21" s="14">
        <v>283</v>
      </c>
      <c r="F21" s="14">
        <v>105</v>
      </c>
      <c r="G21" s="14">
        <v>411</v>
      </c>
      <c r="H21" s="14">
        <v>29</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0.3671444321940463</v>
      </c>
      <c r="F24" s="15">
        <f>IFERROR(F20/$I$20,)</f>
        <v>0.1631753031973539</v>
      </c>
      <c r="G24" s="15">
        <v>0.38600000000000001</v>
      </c>
      <c r="H24" s="15">
        <f>IFERROR(H20/$I$20,)</f>
        <v>8.3792723263506064E-2</v>
      </c>
      <c r="I24" s="15">
        <f>IFERROR(I20/$I$20,)</f>
        <v>1</v>
      </c>
    </row>
    <row r="25" spans="1:9" ht="19.5" customHeight="1" x14ac:dyDescent="0.45">
      <c r="C25" s="68" t="s">
        <v>20</v>
      </c>
      <c r="D25" s="69"/>
      <c r="E25" s="15">
        <v>0.34178743961352659</v>
      </c>
      <c r="F25" s="15">
        <v>0.12681159420289856</v>
      </c>
      <c r="G25" s="15">
        <v>0.49637681159420288</v>
      </c>
      <c r="H25" s="15">
        <v>3.5024154589371984E-2</v>
      </c>
      <c r="I25" s="15">
        <v>1</v>
      </c>
    </row>
    <row r="26" spans="1:9" ht="19.5" customHeight="1" x14ac:dyDescent="0.45">
      <c r="C26" s="78" t="s">
        <v>21</v>
      </c>
      <c r="D26" s="78"/>
      <c r="E26" s="15">
        <v>-2.5356992580519711E-2</v>
      </c>
      <c r="F26" s="15">
        <v>-3.6363708994455346E-2</v>
      </c>
      <c r="G26" s="15">
        <v>0.11037681159420287</v>
      </c>
      <c r="H26" s="15">
        <v>-4.876856867413408E-2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C9A67-31AF-4639-8556-F6CDCC0E333E}">
  <sheetPr>
    <pageSetUpPr fitToPage="1"/>
  </sheetPr>
  <dimension ref="A1:J26"/>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204</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111</v>
      </c>
      <c r="J5" s="15">
        <v>0.13405797101449277</v>
      </c>
    </row>
    <row r="6" spans="1:10" ht="19.5" customHeight="1" x14ac:dyDescent="0.45">
      <c r="C6" s="63" t="s">
        <v>121</v>
      </c>
      <c r="D6" s="63"/>
      <c r="E6" s="63"/>
      <c r="F6" s="63"/>
      <c r="G6" s="63"/>
      <c r="H6" s="63"/>
      <c r="I6" s="14">
        <v>148</v>
      </c>
      <c r="J6" s="15">
        <v>0.17874396135265699</v>
      </c>
    </row>
    <row r="7" spans="1:10" ht="19.5" customHeight="1" x14ac:dyDescent="0.45">
      <c r="C7" s="63" t="s">
        <v>122</v>
      </c>
      <c r="D7" s="63"/>
      <c r="E7" s="63"/>
      <c r="F7" s="63"/>
      <c r="G7" s="63"/>
      <c r="H7" s="63"/>
      <c r="I7" s="14">
        <v>531</v>
      </c>
      <c r="J7" s="15">
        <v>0.64130434782608692</v>
      </c>
    </row>
    <row r="8" spans="1:10" ht="19.5" customHeight="1" x14ac:dyDescent="0.45">
      <c r="C8" s="63" t="s">
        <v>8</v>
      </c>
      <c r="D8" s="63"/>
      <c r="E8" s="63"/>
      <c r="F8" s="63"/>
      <c r="G8" s="63"/>
      <c r="H8" s="63"/>
      <c r="I8" s="14">
        <v>38</v>
      </c>
      <c r="J8" s="15">
        <v>4.5893719806763288E-2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123</v>
      </c>
      <c r="J13" s="17">
        <v>0.64130434782608692</v>
      </c>
    </row>
    <row r="14" spans="1:10" ht="19.5" customHeight="1" x14ac:dyDescent="0.45">
      <c r="C14" s="13" t="s">
        <v>13</v>
      </c>
      <c r="D14" s="13" t="s">
        <v>124</v>
      </c>
      <c r="J14" s="17">
        <v>0.17874396135265699</v>
      </c>
    </row>
    <row r="15" spans="1:10" ht="19.5" customHeight="1" x14ac:dyDescent="0.45">
      <c r="C15" s="13" t="s">
        <v>15</v>
      </c>
      <c r="D15" s="13" t="s">
        <v>125</v>
      </c>
      <c r="J15" s="17">
        <v>0.13405797101449277</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95</v>
      </c>
      <c r="F20" s="14">
        <v>200</v>
      </c>
      <c r="G20" s="14">
        <v>523</v>
      </c>
      <c r="H20" s="14">
        <v>89</v>
      </c>
      <c r="I20" s="14">
        <f>SUM(E20:H20)</f>
        <v>907</v>
      </c>
    </row>
    <row r="21" spans="1:9" ht="19.5" customHeight="1" x14ac:dyDescent="0.45">
      <c r="C21" s="68" t="s">
        <v>20</v>
      </c>
      <c r="D21" s="69"/>
      <c r="E21" s="14">
        <v>111</v>
      </c>
      <c r="F21" s="14">
        <v>148</v>
      </c>
      <c r="G21" s="14">
        <v>531</v>
      </c>
      <c r="H21" s="14">
        <v>38</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0.10474090407938258</v>
      </c>
      <c r="F24" s="15">
        <f>IFERROR(F20/$I$20,)</f>
        <v>0.22050716648291069</v>
      </c>
      <c r="G24" s="15">
        <f>IFERROR(G20/$I$20,)</f>
        <v>0.57662624035281151</v>
      </c>
      <c r="H24" s="15">
        <f>IFERROR(H20/$I$20,)</f>
        <v>9.812568908489526E-2</v>
      </c>
      <c r="I24" s="15">
        <f>IFERROR(I20/$I$20,)</f>
        <v>1</v>
      </c>
    </row>
    <row r="25" spans="1:9" ht="19.5" customHeight="1" x14ac:dyDescent="0.45">
      <c r="C25" s="68" t="s">
        <v>20</v>
      </c>
      <c r="D25" s="69"/>
      <c r="E25" s="15">
        <v>0.13405797101449277</v>
      </c>
      <c r="F25" s="15">
        <v>0.17874396135265699</v>
      </c>
      <c r="G25" s="15">
        <v>0.64130434782608692</v>
      </c>
      <c r="H25" s="15">
        <v>4.5893719806763288E-2</v>
      </c>
      <c r="I25" s="15">
        <v>1</v>
      </c>
    </row>
    <row r="26" spans="1:9" ht="19.5" customHeight="1" x14ac:dyDescent="0.45">
      <c r="C26" s="78" t="s">
        <v>21</v>
      </c>
      <c r="D26" s="78"/>
      <c r="E26" s="15">
        <v>2.9317066935110186E-2</v>
      </c>
      <c r="F26" s="15">
        <v>-4.1763205130253694E-2</v>
      </c>
      <c r="G26" s="15">
        <v>6.4678107473275404E-2</v>
      </c>
      <c r="H26" s="15">
        <v>-5.2231969278131972E-2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A023-F4FF-4F54-911A-734503C1E9BB}">
  <sheetPr>
    <pageSetUpPr fitToPage="1"/>
  </sheetPr>
  <dimension ref="A1:J26"/>
  <sheetViews>
    <sheetView view="pageBreakPreview" zoomScale="60" zoomScaleNormal="100" workbookViewId="0">
      <pane ySplit="1" topLeftCell="A13" activePane="bottomLeft" state="frozen"/>
      <selection activeCell="N8" sqref="N8"/>
      <selection pane="bottomLeft" activeCell="E25" sqref="E25:I26"/>
    </sheetView>
  </sheetViews>
  <sheetFormatPr defaultColWidth="9" defaultRowHeight="18" x14ac:dyDescent="0.45"/>
  <cols>
    <col min="1" max="1" width="9" style="13"/>
    <col min="2" max="2" width="4.8984375" style="13" customWidth="1"/>
    <col min="3" max="16384" width="9" style="13"/>
  </cols>
  <sheetData>
    <row r="1" spans="1:10" s="38" customFormat="1" ht="30.75" customHeight="1" x14ac:dyDescent="0.45">
      <c r="A1" s="56" t="s">
        <v>0</v>
      </c>
      <c r="B1" s="67" t="s">
        <v>205</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13</v>
      </c>
      <c r="J5" s="15">
        <v>1.570048309178744E-2</v>
      </c>
    </row>
    <row r="6" spans="1:10" ht="19.5" customHeight="1" x14ac:dyDescent="0.45">
      <c r="C6" s="63" t="s">
        <v>121</v>
      </c>
      <c r="D6" s="63"/>
      <c r="E6" s="63"/>
      <c r="F6" s="63"/>
      <c r="G6" s="63"/>
      <c r="H6" s="63"/>
      <c r="I6" s="14">
        <v>33</v>
      </c>
      <c r="J6" s="15">
        <v>3.9855072463768113E-2</v>
      </c>
    </row>
    <row r="7" spans="1:10" ht="19.5" customHeight="1" x14ac:dyDescent="0.45">
      <c r="C7" s="63" t="s">
        <v>122</v>
      </c>
      <c r="D7" s="63"/>
      <c r="E7" s="63"/>
      <c r="F7" s="63"/>
      <c r="G7" s="63"/>
      <c r="H7" s="63"/>
      <c r="I7" s="14">
        <v>744</v>
      </c>
      <c r="J7" s="15">
        <v>0.89855072463768115</v>
      </c>
    </row>
    <row r="8" spans="1:10" ht="19.5" customHeight="1" x14ac:dyDescent="0.45">
      <c r="C8" s="63" t="s">
        <v>8</v>
      </c>
      <c r="D8" s="63"/>
      <c r="E8" s="63"/>
      <c r="F8" s="63"/>
      <c r="G8" s="63"/>
      <c r="H8" s="63"/>
      <c r="I8" s="14">
        <v>38</v>
      </c>
      <c r="J8" s="15">
        <v>4.5893719806763288E-2</v>
      </c>
    </row>
    <row r="9" spans="1:10" ht="19.5" customHeight="1" x14ac:dyDescent="0.45">
      <c r="C9" s="63" t="s">
        <v>9</v>
      </c>
      <c r="D9" s="63"/>
      <c r="E9" s="63"/>
      <c r="F9" s="63"/>
      <c r="G9" s="63"/>
      <c r="H9" s="63"/>
      <c r="I9" s="14">
        <v>828</v>
      </c>
      <c r="J9" s="15">
        <v>1</v>
      </c>
    </row>
    <row r="10" spans="1:10" ht="19.5" customHeight="1" x14ac:dyDescent="0.45"/>
    <row r="12" spans="1:10" ht="19.5" customHeight="1" x14ac:dyDescent="0.45">
      <c r="A12" s="13" t="s">
        <v>10</v>
      </c>
    </row>
    <row r="13" spans="1:10" ht="19.5" customHeight="1" x14ac:dyDescent="0.45">
      <c r="C13" s="13" t="s">
        <v>62</v>
      </c>
      <c r="D13" s="13" t="s">
        <v>123</v>
      </c>
      <c r="J13" s="17">
        <v>0.89855072463768115</v>
      </c>
    </row>
    <row r="14" spans="1:10" ht="19.5" customHeight="1" x14ac:dyDescent="0.45">
      <c r="C14" s="13" t="s">
        <v>13</v>
      </c>
      <c r="D14" s="13" t="s">
        <v>124</v>
      </c>
      <c r="J14" s="17">
        <v>3.9855072463768113E-2</v>
      </c>
    </row>
    <row r="15" spans="1:10" ht="19.5" customHeight="1" x14ac:dyDescent="0.45">
      <c r="C15" s="13" t="s">
        <v>15</v>
      </c>
      <c r="D15" s="13" t="s">
        <v>127</v>
      </c>
      <c r="J15" s="17">
        <v>1.570048309178744E-2</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10</v>
      </c>
      <c r="F20" s="14">
        <v>43</v>
      </c>
      <c r="G20" s="14">
        <v>763</v>
      </c>
      <c r="H20" s="14">
        <v>91</v>
      </c>
      <c r="I20" s="14">
        <f>SUM(E20:H20)</f>
        <v>907</v>
      </c>
    </row>
    <row r="21" spans="1:9" ht="19.5" customHeight="1" x14ac:dyDescent="0.45">
      <c r="C21" s="68" t="s">
        <v>20</v>
      </c>
      <c r="D21" s="69"/>
      <c r="E21" s="14">
        <v>13</v>
      </c>
      <c r="F21" s="14">
        <v>33</v>
      </c>
      <c r="G21" s="14">
        <v>744</v>
      </c>
      <c r="H21" s="14">
        <v>38</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1.1025358324145534E-2</v>
      </c>
      <c r="F24" s="15">
        <v>4.7E-2</v>
      </c>
      <c r="G24" s="15">
        <f>IFERROR(G20/$I$20,)</f>
        <v>0.84123484013230432</v>
      </c>
      <c r="H24" s="15">
        <f>IFERROR(H20/$I$20,)</f>
        <v>0.10033076074972437</v>
      </c>
      <c r="I24" s="15">
        <f>IFERROR(I20/$I$20,)</f>
        <v>1</v>
      </c>
    </row>
    <row r="25" spans="1:9" ht="19.5" customHeight="1" x14ac:dyDescent="0.45">
      <c r="C25" s="68" t="s">
        <v>20</v>
      </c>
      <c r="D25" s="69"/>
      <c r="E25" s="15">
        <v>1.570048309178744E-2</v>
      </c>
      <c r="F25" s="15">
        <v>3.9855072463768113E-2</v>
      </c>
      <c r="G25" s="15">
        <v>0.89855072463768115</v>
      </c>
      <c r="H25" s="15">
        <v>4.5893719806763288E-2</v>
      </c>
      <c r="I25" s="15">
        <v>1</v>
      </c>
    </row>
    <row r="26" spans="1:9" ht="19.5" customHeight="1" x14ac:dyDescent="0.45">
      <c r="C26" s="78" t="s">
        <v>21</v>
      </c>
      <c r="D26" s="78"/>
      <c r="E26" s="15">
        <v>4.6751247676419059E-3</v>
      </c>
      <c r="F26" s="15">
        <v>-7.1449275362318876E-3</v>
      </c>
      <c r="G26" s="15">
        <v>5.7315884505376835E-2</v>
      </c>
      <c r="H26" s="15">
        <v>-5.4437040942961083E-2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A4B97-68EC-4F1B-A969-AA7C28ECF406}">
  <sheetPr>
    <pageSetUpPr fitToPage="1"/>
  </sheetPr>
  <dimension ref="A1:J26"/>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206</v>
      </c>
      <c r="C1" s="67"/>
      <c r="D1" s="67"/>
      <c r="E1" s="67"/>
      <c r="F1" s="67"/>
      <c r="G1" s="67"/>
      <c r="H1" s="67"/>
      <c r="I1" s="67"/>
      <c r="J1" s="67"/>
    </row>
    <row r="4" spans="1:10" ht="19.5" customHeight="1" x14ac:dyDescent="0.45">
      <c r="C4" s="64" t="s">
        <v>1</v>
      </c>
      <c r="D4" s="65"/>
      <c r="E4" s="65"/>
      <c r="F4" s="65"/>
      <c r="G4" s="65"/>
      <c r="H4" s="66"/>
      <c r="I4" s="23" t="s">
        <v>2</v>
      </c>
      <c r="J4" s="23" t="s">
        <v>3</v>
      </c>
    </row>
    <row r="5" spans="1:10" ht="19.5" customHeight="1" x14ac:dyDescent="0.45">
      <c r="C5" s="74" t="s">
        <v>120</v>
      </c>
      <c r="D5" s="75"/>
      <c r="E5" s="75"/>
      <c r="F5" s="75"/>
      <c r="G5" s="75"/>
      <c r="H5" s="76"/>
      <c r="I5" s="14">
        <v>58</v>
      </c>
      <c r="J5" s="15">
        <v>7.0048309178743967E-2</v>
      </c>
    </row>
    <row r="6" spans="1:10" ht="19.5" customHeight="1" x14ac:dyDescent="0.45">
      <c r="C6" s="74" t="s">
        <v>121</v>
      </c>
      <c r="D6" s="75"/>
      <c r="E6" s="75"/>
      <c r="F6" s="75"/>
      <c r="G6" s="75"/>
      <c r="H6" s="76"/>
      <c r="I6" s="14">
        <v>189</v>
      </c>
      <c r="J6" s="15">
        <v>0.22826086956521738</v>
      </c>
    </row>
    <row r="7" spans="1:10" ht="19.5" customHeight="1" x14ac:dyDescent="0.45">
      <c r="C7" s="74" t="s">
        <v>122</v>
      </c>
      <c r="D7" s="75"/>
      <c r="E7" s="75"/>
      <c r="F7" s="75"/>
      <c r="G7" s="75"/>
      <c r="H7" s="76"/>
      <c r="I7" s="14">
        <v>538</v>
      </c>
      <c r="J7" s="15">
        <v>0.64975845410628019</v>
      </c>
    </row>
    <row r="8" spans="1:10" ht="19.5" customHeight="1" x14ac:dyDescent="0.45">
      <c r="C8" s="74" t="s">
        <v>8</v>
      </c>
      <c r="D8" s="75"/>
      <c r="E8" s="75"/>
      <c r="F8" s="75"/>
      <c r="G8" s="75"/>
      <c r="H8" s="76"/>
      <c r="I8" s="14">
        <v>43</v>
      </c>
      <c r="J8" s="15">
        <v>5.1932367149758456E-2</v>
      </c>
    </row>
    <row r="9" spans="1:10" ht="19.5" customHeight="1" x14ac:dyDescent="0.45">
      <c r="C9" s="74" t="s">
        <v>9</v>
      </c>
      <c r="D9" s="75"/>
      <c r="E9" s="75"/>
      <c r="F9" s="75"/>
      <c r="G9" s="75"/>
      <c r="H9" s="76"/>
      <c r="I9" s="14">
        <v>828</v>
      </c>
      <c r="J9" s="15">
        <v>1</v>
      </c>
    </row>
    <row r="12" spans="1:10" ht="19.5" customHeight="1" x14ac:dyDescent="0.45">
      <c r="A12" s="13" t="s">
        <v>10</v>
      </c>
    </row>
    <row r="13" spans="1:10" ht="19.5" customHeight="1" x14ac:dyDescent="0.45">
      <c r="C13" s="13" t="s">
        <v>11</v>
      </c>
      <c r="D13" s="13" t="s">
        <v>123</v>
      </c>
      <c r="J13" s="17">
        <v>0.64975845410628019</v>
      </c>
    </row>
    <row r="14" spans="1:10" ht="19.5" customHeight="1" x14ac:dyDescent="0.45">
      <c r="C14" s="13" t="s">
        <v>13</v>
      </c>
      <c r="D14" s="13" t="s">
        <v>124</v>
      </c>
      <c r="J14" s="17">
        <v>0.22826086956521738</v>
      </c>
    </row>
    <row r="15" spans="1:10" ht="19.5" customHeight="1" x14ac:dyDescent="0.45">
      <c r="C15" s="13" t="s">
        <v>15</v>
      </c>
      <c r="D15" s="13" t="s">
        <v>125</v>
      </c>
      <c r="J15" s="17">
        <v>7.0048309178743967E-2</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67</v>
      </c>
      <c r="F20" s="14">
        <v>202</v>
      </c>
      <c r="G20" s="14">
        <v>542</v>
      </c>
      <c r="H20" s="14">
        <v>96</v>
      </c>
      <c r="I20" s="14">
        <f>SUM(E20:H20)</f>
        <v>907</v>
      </c>
    </row>
    <row r="21" spans="1:9" ht="19.5" customHeight="1" x14ac:dyDescent="0.45">
      <c r="C21" s="68" t="s">
        <v>20</v>
      </c>
      <c r="D21" s="69"/>
      <c r="E21" s="14">
        <v>58</v>
      </c>
      <c r="F21" s="14">
        <v>189</v>
      </c>
      <c r="G21" s="14">
        <v>538</v>
      </c>
      <c r="H21" s="14">
        <v>43</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7.3869900771775077E-2</v>
      </c>
      <c r="F24" s="15">
        <f>IFERROR(F20/$I$20,)</f>
        <v>0.2227122381477398</v>
      </c>
      <c r="G24" s="15">
        <v>0.59799999999999998</v>
      </c>
      <c r="H24" s="15">
        <f>IFERROR(H20/$I$20,)</f>
        <v>0.10584343991179714</v>
      </c>
      <c r="I24" s="15">
        <f>IFERROR(I20/$I$20,)</f>
        <v>1</v>
      </c>
    </row>
    <row r="25" spans="1:9" ht="19.5" customHeight="1" x14ac:dyDescent="0.45">
      <c r="C25" s="68" t="s">
        <v>20</v>
      </c>
      <c r="D25" s="69"/>
      <c r="E25" s="15">
        <v>7.0048309178743967E-2</v>
      </c>
      <c r="F25" s="15">
        <v>0.22826086956521738</v>
      </c>
      <c r="G25" s="15">
        <v>0.64975845410628019</v>
      </c>
      <c r="H25" s="15">
        <v>5.1932367149758456E-2</v>
      </c>
      <c r="I25" s="15">
        <v>1</v>
      </c>
    </row>
    <row r="26" spans="1:9" ht="19.5" customHeight="1" x14ac:dyDescent="0.45">
      <c r="C26" s="70" t="s">
        <v>21</v>
      </c>
      <c r="D26" s="71"/>
      <c r="E26" s="15">
        <v>-3.8215915930311095E-3</v>
      </c>
      <c r="F26" s="15">
        <v>5.5486314174775786E-3</v>
      </c>
      <c r="G26" s="15">
        <v>5.1758454106280216E-2</v>
      </c>
      <c r="H26" s="15">
        <v>-5.391107276203868E-2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D16C-427A-464E-9A28-9E79B610DD20}">
  <sheetPr>
    <pageSetUpPr fitToPage="1"/>
  </sheetPr>
  <dimension ref="A1:J24"/>
  <sheetViews>
    <sheetView view="pageBreakPreview" zoomScale="60" zoomScaleNormal="100" workbookViewId="0">
      <pane ySplit="1" topLeftCell="A2" activePane="bottomLeft" state="frozen"/>
      <selection activeCell="N8" sqref="N8"/>
      <selection pane="bottomLeft" activeCell="N8" sqref="N8"/>
    </sheetView>
  </sheetViews>
  <sheetFormatPr defaultColWidth="9" defaultRowHeight="18" x14ac:dyDescent="0.45"/>
  <cols>
    <col min="1" max="1" width="9" style="13"/>
    <col min="2" max="2" width="4.8984375" style="13" customWidth="1"/>
    <col min="3" max="16384" width="9" style="13"/>
  </cols>
  <sheetData>
    <row r="1" spans="1:10" s="38" customFormat="1" ht="30.75" customHeight="1" x14ac:dyDescent="0.45">
      <c r="A1" s="56" t="s">
        <v>0</v>
      </c>
      <c r="B1" s="67" t="s">
        <v>91</v>
      </c>
      <c r="C1" s="67"/>
      <c r="D1" s="67"/>
      <c r="E1" s="67"/>
      <c r="F1" s="67"/>
      <c r="G1" s="67"/>
      <c r="H1" s="67"/>
      <c r="I1" s="67"/>
      <c r="J1" s="67"/>
    </row>
    <row r="4" spans="1:10" ht="19.5" customHeight="1" x14ac:dyDescent="0.45">
      <c r="C4" s="64" t="s">
        <v>1</v>
      </c>
      <c r="D4" s="65"/>
      <c r="E4" s="65"/>
      <c r="F4" s="65"/>
      <c r="G4" s="65"/>
      <c r="H4" s="66"/>
      <c r="I4" s="23" t="s">
        <v>2</v>
      </c>
      <c r="J4" s="23" t="s">
        <v>3</v>
      </c>
    </row>
    <row r="5" spans="1:10" ht="19.5" customHeight="1" x14ac:dyDescent="0.45">
      <c r="C5" s="63" t="s">
        <v>88</v>
      </c>
      <c r="D5" s="63"/>
      <c r="E5" s="63"/>
      <c r="F5" s="63"/>
      <c r="G5" s="63"/>
      <c r="H5" s="63"/>
      <c r="I5" s="14">
        <v>427</v>
      </c>
      <c r="J5" s="15">
        <f>IFERROR(I5/$I$8,)</f>
        <v>0.5157004830917874</v>
      </c>
    </row>
    <row r="6" spans="1:10" ht="19.5" customHeight="1" x14ac:dyDescent="0.45">
      <c r="C6" s="63" t="s">
        <v>89</v>
      </c>
      <c r="D6" s="63"/>
      <c r="E6" s="63"/>
      <c r="F6" s="63"/>
      <c r="G6" s="63"/>
      <c r="H6" s="63"/>
      <c r="I6" s="14">
        <v>355</v>
      </c>
      <c r="J6" s="15">
        <f>IFERROR(I6/$I$8,)</f>
        <v>0.42874396135265702</v>
      </c>
    </row>
    <row r="7" spans="1:10" ht="19.5" customHeight="1" x14ac:dyDescent="0.45">
      <c r="C7" s="63" t="s">
        <v>8</v>
      </c>
      <c r="D7" s="63"/>
      <c r="E7" s="63"/>
      <c r="F7" s="63"/>
      <c r="G7" s="63"/>
      <c r="H7" s="63"/>
      <c r="I7" s="14">
        <v>46</v>
      </c>
      <c r="J7" s="15">
        <f>IFERROR(I7/$I$8,)</f>
        <v>5.5555555555555552E-2</v>
      </c>
    </row>
    <row r="8" spans="1:10" ht="19.5" customHeight="1" x14ac:dyDescent="0.45">
      <c r="C8" s="60" t="s">
        <v>9</v>
      </c>
      <c r="D8" s="61"/>
      <c r="E8" s="61"/>
      <c r="F8" s="61"/>
      <c r="G8" s="61"/>
      <c r="H8" s="62"/>
      <c r="I8" s="14">
        <f>SUM(I5:I7)</f>
        <v>828</v>
      </c>
      <c r="J8" s="15">
        <v>1</v>
      </c>
    </row>
    <row r="10" spans="1:10" ht="19.5" customHeight="1" x14ac:dyDescent="0.45">
      <c r="A10" s="13" t="s">
        <v>10</v>
      </c>
    </row>
    <row r="11" spans="1:10" ht="19.5" customHeight="1" x14ac:dyDescent="0.45">
      <c r="C11" s="13" t="s">
        <v>11</v>
      </c>
      <c r="D11" s="13" t="s">
        <v>88</v>
      </c>
      <c r="J11" s="17">
        <v>0.51600000000000001</v>
      </c>
    </row>
    <row r="12" spans="1:10" ht="19.5" customHeight="1" x14ac:dyDescent="0.45">
      <c r="C12" s="13" t="s">
        <v>13</v>
      </c>
      <c r="D12" s="13" t="s">
        <v>89</v>
      </c>
      <c r="J12" s="17">
        <v>0.42899999999999999</v>
      </c>
    </row>
    <row r="13" spans="1:10" ht="19.5" customHeight="1" x14ac:dyDescent="0.45">
      <c r="I13" s="17"/>
    </row>
    <row r="15" spans="1:10" ht="19.5" customHeight="1" x14ac:dyDescent="0.45">
      <c r="A15" s="82" t="s">
        <v>90</v>
      </c>
      <c r="B15" s="82"/>
      <c r="C15" s="82"/>
      <c r="D15" s="82"/>
    </row>
    <row r="17" spans="3:8" s="19" customFormat="1" ht="60" customHeight="1" x14ac:dyDescent="0.4">
      <c r="C17" s="83"/>
      <c r="D17" s="83"/>
      <c r="E17" s="20" t="s">
        <v>88</v>
      </c>
      <c r="F17" s="20" t="s">
        <v>89</v>
      </c>
      <c r="G17" s="20" t="s">
        <v>8</v>
      </c>
      <c r="H17" s="20" t="s">
        <v>18</v>
      </c>
    </row>
    <row r="18" spans="3:8" ht="19.5" customHeight="1" x14ac:dyDescent="0.45">
      <c r="C18" s="78" t="s">
        <v>78</v>
      </c>
      <c r="D18" s="78"/>
      <c r="E18" s="14">
        <v>446</v>
      </c>
      <c r="F18" s="14">
        <v>313</v>
      </c>
      <c r="G18" s="14">
        <v>148</v>
      </c>
      <c r="H18" s="14">
        <f>SUM(E18:G18)</f>
        <v>907</v>
      </c>
    </row>
    <row r="19" spans="3:8" ht="19.5" customHeight="1" x14ac:dyDescent="0.45">
      <c r="C19" s="78" t="s">
        <v>79</v>
      </c>
      <c r="D19" s="78"/>
      <c r="E19" s="14">
        <v>427</v>
      </c>
      <c r="F19" s="14">
        <v>355</v>
      </c>
      <c r="G19" s="14">
        <v>46</v>
      </c>
      <c r="H19" s="14">
        <f>SUM(E19:G19)</f>
        <v>828</v>
      </c>
    </row>
    <row r="21" spans="3:8" s="19" customFormat="1" ht="60" customHeight="1" x14ac:dyDescent="0.4">
      <c r="C21" s="83"/>
      <c r="D21" s="83"/>
      <c r="E21" s="20" t="s">
        <v>88</v>
      </c>
      <c r="F21" s="20" t="s">
        <v>89</v>
      </c>
      <c r="G21" s="20" t="s">
        <v>8</v>
      </c>
      <c r="H21" s="20" t="s">
        <v>18</v>
      </c>
    </row>
    <row r="22" spans="3:8" ht="19.5" customHeight="1" x14ac:dyDescent="0.45">
      <c r="C22" s="78" t="s">
        <v>78</v>
      </c>
      <c r="D22" s="78"/>
      <c r="E22" s="15">
        <f>IFERROR(E18/$H$18,)</f>
        <v>0.49173098125689085</v>
      </c>
      <c r="F22" s="15">
        <f t="shared" ref="F22" si="0">IFERROR(F18/$H$18,)</f>
        <v>0.34509371554575524</v>
      </c>
      <c r="G22" s="15">
        <v>0.16300000000000001</v>
      </c>
      <c r="H22" s="15">
        <f>IFERROR(H18/$H$18,)</f>
        <v>1</v>
      </c>
    </row>
    <row r="23" spans="3:8" ht="19.5" customHeight="1" x14ac:dyDescent="0.45">
      <c r="C23" s="78" t="s">
        <v>79</v>
      </c>
      <c r="D23" s="78"/>
      <c r="E23" s="15">
        <f>IFERROR(E19/$H$19,)</f>
        <v>0.5157004830917874</v>
      </c>
      <c r="F23" s="15">
        <f t="shared" ref="F23" si="1">IFERROR(F19/$H$19,)</f>
        <v>0.42874396135265702</v>
      </c>
      <c r="G23" s="15">
        <v>5.6000000000000001E-2</v>
      </c>
      <c r="H23" s="15">
        <f>IFERROR(H19/$H$19,)</f>
        <v>1</v>
      </c>
    </row>
    <row r="24" spans="3:8" ht="19.5" customHeight="1" x14ac:dyDescent="0.45">
      <c r="C24" s="78" t="s">
        <v>21</v>
      </c>
      <c r="D24" s="78"/>
      <c r="E24" s="15">
        <f>E23-E22</f>
        <v>2.3969501834896545E-2</v>
      </c>
      <c r="F24" s="15">
        <f>F23-F22</f>
        <v>8.365024580690178E-2</v>
      </c>
      <c r="G24" s="15">
        <f>G23-G22</f>
        <v>-0.10700000000000001</v>
      </c>
      <c r="H24" s="15">
        <f>H23-H22</f>
        <v>0</v>
      </c>
    </row>
  </sheetData>
  <mergeCells count="14">
    <mergeCell ref="B1:J1"/>
    <mergeCell ref="C18:D18"/>
    <mergeCell ref="C19:D19"/>
    <mergeCell ref="C21:D21"/>
    <mergeCell ref="C22:D22"/>
    <mergeCell ref="C23:D23"/>
    <mergeCell ref="C24:D24"/>
    <mergeCell ref="C17:D17"/>
    <mergeCell ref="C4:H4"/>
    <mergeCell ref="C5:H5"/>
    <mergeCell ref="C6:H6"/>
    <mergeCell ref="C7:H7"/>
    <mergeCell ref="C8:H8"/>
    <mergeCell ref="A15:D15"/>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6CB36-E40C-4DFB-841F-8E4D0AE72C15}">
  <sheetPr>
    <pageSetUpPr fitToPage="1"/>
  </sheetPr>
  <dimension ref="A1:J17"/>
  <sheetViews>
    <sheetView view="pageBreakPreview" zoomScale="60" zoomScaleNormal="100" workbookViewId="0">
      <pane ySplit="1" topLeftCell="A2" activePane="bottomLeft" state="frozen"/>
      <selection activeCell="N8" sqref="N8"/>
      <selection pane="bottomLeft" activeCell="J13" sqref="J13:J15"/>
    </sheetView>
  </sheetViews>
  <sheetFormatPr defaultColWidth="9" defaultRowHeight="18" x14ac:dyDescent="0.45"/>
  <cols>
    <col min="1" max="1" width="9" style="13"/>
    <col min="2" max="2" width="4.8984375" style="13" customWidth="1"/>
    <col min="3" max="16384" width="9" style="13"/>
  </cols>
  <sheetData>
    <row r="1" spans="1:10" s="38" customFormat="1" ht="30.75" customHeight="1" x14ac:dyDescent="0.45">
      <c r="A1" s="56" t="s">
        <v>0</v>
      </c>
      <c r="B1" s="67" t="s">
        <v>207</v>
      </c>
      <c r="C1" s="67"/>
      <c r="D1" s="67"/>
      <c r="E1" s="67"/>
      <c r="F1" s="67"/>
      <c r="G1" s="67"/>
      <c r="H1" s="67"/>
      <c r="I1" s="67"/>
      <c r="J1" s="67"/>
    </row>
    <row r="4" spans="1:10" ht="19.5" customHeight="1" x14ac:dyDescent="0.45">
      <c r="C4" s="64" t="s">
        <v>1</v>
      </c>
      <c r="D4" s="65"/>
      <c r="E4" s="65"/>
      <c r="F4" s="65"/>
      <c r="G4" s="65"/>
      <c r="H4" s="66"/>
      <c r="I4" s="23" t="s">
        <v>2</v>
      </c>
      <c r="J4" s="23" t="s">
        <v>3</v>
      </c>
    </row>
    <row r="5" spans="1:10" ht="19.5" customHeight="1" x14ac:dyDescent="0.45">
      <c r="C5" s="74" t="s">
        <v>120</v>
      </c>
      <c r="D5" s="75"/>
      <c r="E5" s="75"/>
      <c r="F5" s="75"/>
      <c r="G5" s="75"/>
      <c r="H5" s="76"/>
      <c r="I5" s="14">
        <v>59</v>
      </c>
      <c r="J5" s="15">
        <v>7.1256038647342992E-2</v>
      </c>
    </row>
    <row r="6" spans="1:10" ht="19.5" customHeight="1" x14ac:dyDescent="0.45">
      <c r="C6" s="74" t="s">
        <v>121</v>
      </c>
      <c r="D6" s="75"/>
      <c r="E6" s="75"/>
      <c r="F6" s="75"/>
      <c r="G6" s="75"/>
      <c r="H6" s="76"/>
      <c r="I6" s="14">
        <v>164</v>
      </c>
      <c r="J6" s="15">
        <v>0.19806763285024154</v>
      </c>
    </row>
    <row r="7" spans="1:10" ht="19.5" customHeight="1" x14ac:dyDescent="0.45">
      <c r="C7" s="74" t="s">
        <v>122</v>
      </c>
      <c r="D7" s="75"/>
      <c r="E7" s="75"/>
      <c r="F7" s="75"/>
      <c r="G7" s="75"/>
      <c r="H7" s="76"/>
      <c r="I7" s="14">
        <v>565</v>
      </c>
      <c r="J7" s="15">
        <v>0.68236714975845414</v>
      </c>
    </row>
    <row r="8" spans="1:10" ht="19.5" customHeight="1" x14ac:dyDescent="0.45">
      <c r="C8" s="74" t="s">
        <v>8</v>
      </c>
      <c r="D8" s="75"/>
      <c r="E8" s="75"/>
      <c r="F8" s="75"/>
      <c r="G8" s="75"/>
      <c r="H8" s="76"/>
      <c r="I8" s="14">
        <v>40</v>
      </c>
      <c r="J8" s="15">
        <v>4.8309178743961352E-2</v>
      </c>
    </row>
    <row r="9" spans="1:10" ht="19.5" customHeight="1" x14ac:dyDescent="0.45">
      <c r="C9" s="74" t="s">
        <v>9</v>
      </c>
      <c r="D9" s="75"/>
      <c r="E9" s="75"/>
      <c r="F9" s="75"/>
      <c r="G9" s="75"/>
      <c r="H9" s="76"/>
      <c r="I9" s="14">
        <v>828</v>
      </c>
      <c r="J9" s="15">
        <v>1</v>
      </c>
    </row>
    <row r="12" spans="1:10" ht="19.5" customHeight="1" x14ac:dyDescent="0.45">
      <c r="A12" s="13" t="s">
        <v>10</v>
      </c>
    </row>
    <row r="13" spans="1:10" ht="19.5" customHeight="1" x14ac:dyDescent="0.45">
      <c r="C13" s="13" t="s">
        <v>11</v>
      </c>
      <c r="D13" s="13" t="s">
        <v>123</v>
      </c>
      <c r="J13" s="17">
        <v>0.68236714975845414</v>
      </c>
    </row>
    <row r="14" spans="1:10" ht="19.5" customHeight="1" x14ac:dyDescent="0.45">
      <c r="C14" s="13" t="s">
        <v>13</v>
      </c>
      <c r="D14" s="13" t="s">
        <v>124</v>
      </c>
      <c r="J14" s="17">
        <v>0.19806763285024154</v>
      </c>
    </row>
    <row r="15" spans="1:10" ht="19.5" customHeight="1" x14ac:dyDescent="0.45">
      <c r="C15" s="13" t="s">
        <v>15</v>
      </c>
      <c r="D15" s="13" t="s">
        <v>125</v>
      </c>
      <c r="J15" s="17">
        <v>7.1256038647342992E-2</v>
      </c>
    </row>
    <row r="16" spans="1:10" ht="19.5" customHeight="1" x14ac:dyDescent="0.45"/>
    <row r="17" ht="19.5" customHeight="1" x14ac:dyDescent="0.45"/>
  </sheetData>
  <mergeCells count="7">
    <mergeCell ref="C8:H8"/>
    <mergeCell ref="C9:H9"/>
    <mergeCell ref="B1:J1"/>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E9D2-F917-478B-B485-8C514081652B}">
  <sheetPr>
    <pageSetUpPr fitToPage="1"/>
  </sheetPr>
  <dimension ref="A1:J26"/>
  <sheetViews>
    <sheetView view="pageBreakPreview" zoomScale="60" zoomScaleNormal="100" workbookViewId="0">
      <pane ySplit="1" topLeftCell="A10" activePane="bottomLeft" state="frozen"/>
      <selection activeCell="N8" sqref="N8"/>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30.75" customHeight="1" x14ac:dyDescent="0.45">
      <c r="A1" s="56" t="s">
        <v>0</v>
      </c>
      <c r="B1" s="67" t="s">
        <v>208</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120</v>
      </c>
      <c r="D5" s="63"/>
      <c r="E5" s="63"/>
      <c r="F5" s="63"/>
      <c r="G5" s="63"/>
      <c r="H5" s="63"/>
      <c r="I5" s="14">
        <v>8</v>
      </c>
      <c r="J5" s="15">
        <v>9.6618357487922701E-3</v>
      </c>
    </row>
    <row r="6" spans="1:10" ht="19.5" customHeight="1" x14ac:dyDescent="0.45">
      <c r="C6" s="63" t="s">
        <v>121</v>
      </c>
      <c r="D6" s="63"/>
      <c r="E6" s="63"/>
      <c r="F6" s="63"/>
      <c r="G6" s="63"/>
      <c r="H6" s="63"/>
      <c r="I6" s="14">
        <v>11</v>
      </c>
      <c r="J6" s="15">
        <v>1.3285024154589372E-2</v>
      </c>
    </row>
    <row r="7" spans="1:10" ht="19.5" customHeight="1" x14ac:dyDescent="0.45">
      <c r="C7" s="63" t="s">
        <v>122</v>
      </c>
      <c r="D7" s="63"/>
      <c r="E7" s="63"/>
      <c r="F7" s="63"/>
      <c r="G7" s="63"/>
      <c r="H7" s="63"/>
      <c r="I7" s="14">
        <v>186</v>
      </c>
      <c r="J7" s="15">
        <v>0.22463768115942029</v>
      </c>
    </row>
    <row r="8" spans="1:10" ht="19.5" customHeight="1" x14ac:dyDescent="0.45">
      <c r="C8" s="63" t="s">
        <v>8</v>
      </c>
      <c r="D8" s="63"/>
      <c r="E8" s="63"/>
      <c r="F8" s="63"/>
      <c r="G8" s="63"/>
      <c r="H8" s="63"/>
      <c r="I8" s="14">
        <v>623</v>
      </c>
      <c r="J8" s="15">
        <v>0.75241545893719808</v>
      </c>
    </row>
    <row r="9" spans="1:10" ht="19.5" customHeight="1" x14ac:dyDescent="0.45">
      <c r="C9" s="63" t="s">
        <v>9</v>
      </c>
      <c r="D9" s="63"/>
      <c r="E9" s="63"/>
      <c r="F9" s="63"/>
      <c r="G9" s="63"/>
      <c r="H9" s="63"/>
      <c r="I9" s="14">
        <v>828</v>
      </c>
      <c r="J9" s="15">
        <v>1</v>
      </c>
    </row>
    <row r="10" spans="1:10" ht="19.5" customHeight="1" x14ac:dyDescent="0.45">
      <c r="C10" s="16"/>
      <c r="D10" s="16"/>
      <c r="E10" s="16"/>
      <c r="F10" s="16"/>
      <c r="G10" s="16"/>
      <c r="H10" s="16"/>
      <c r="J10" s="17"/>
    </row>
    <row r="12" spans="1:10" ht="19.5" customHeight="1" x14ac:dyDescent="0.45">
      <c r="A12" s="13" t="s">
        <v>10</v>
      </c>
    </row>
    <row r="13" spans="1:10" ht="19.5" customHeight="1" x14ac:dyDescent="0.45">
      <c r="C13" s="13" t="s">
        <v>11</v>
      </c>
      <c r="D13" s="13" t="s">
        <v>190</v>
      </c>
      <c r="J13" s="17">
        <v>0.22463768115942029</v>
      </c>
    </row>
    <row r="14" spans="1:10" ht="19.5" customHeight="1" x14ac:dyDescent="0.45">
      <c r="C14" s="13" t="s">
        <v>13</v>
      </c>
      <c r="D14" s="13" t="s">
        <v>132</v>
      </c>
      <c r="J14" s="17">
        <v>1.3285024154589372E-2</v>
      </c>
    </row>
    <row r="15" spans="1:10" ht="19.5" customHeight="1" x14ac:dyDescent="0.45">
      <c r="C15" s="13" t="s">
        <v>15</v>
      </c>
      <c r="D15" s="13" t="s">
        <v>127</v>
      </c>
      <c r="J15" s="17">
        <v>9.6618357487922701E-3</v>
      </c>
    </row>
    <row r="17" spans="1:9" ht="19.5" customHeight="1" x14ac:dyDescent="0.45">
      <c r="A17" s="77" t="s">
        <v>17</v>
      </c>
      <c r="B17" s="77"/>
      <c r="C17" s="77"/>
      <c r="D17" s="77"/>
    </row>
    <row r="19" spans="1:9" s="7" customFormat="1" ht="120.75" customHeight="1" x14ac:dyDescent="0.35">
      <c r="C19" s="117"/>
      <c r="D19" s="118"/>
      <c r="E19" s="32" t="s">
        <v>120</v>
      </c>
      <c r="F19" s="32" t="s">
        <v>121</v>
      </c>
      <c r="G19" s="32" t="s">
        <v>122</v>
      </c>
      <c r="H19" s="32" t="s">
        <v>8</v>
      </c>
      <c r="I19" s="32" t="s">
        <v>18</v>
      </c>
    </row>
    <row r="20" spans="1:9" ht="19.5" customHeight="1" x14ac:dyDescent="0.45">
      <c r="C20" s="68" t="s">
        <v>19</v>
      </c>
      <c r="D20" s="69"/>
      <c r="E20" s="14">
        <v>11</v>
      </c>
      <c r="F20" s="14">
        <v>2</v>
      </c>
      <c r="G20" s="14">
        <v>118</v>
      </c>
      <c r="H20" s="14">
        <v>776</v>
      </c>
      <c r="I20" s="14">
        <f>SUM(E20:H20)</f>
        <v>907</v>
      </c>
    </row>
    <row r="21" spans="1:9" ht="19.5" customHeight="1" x14ac:dyDescent="0.45">
      <c r="C21" s="68" t="s">
        <v>20</v>
      </c>
      <c r="D21" s="69"/>
      <c r="E21" s="14">
        <v>8</v>
      </c>
      <c r="F21" s="14">
        <v>11</v>
      </c>
      <c r="G21" s="14">
        <v>186</v>
      </c>
      <c r="H21" s="14">
        <v>623</v>
      </c>
      <c r="I21" s="14">
        <v>828</v>
      </c>
    </row>
    <row r="23" spans="1:9" s="7" customFormat="1" ht="120.75" customHeight="1" x14ac:dyDescent="0.35">
      <c r="C23" s="117"/>
      <c r="D23" s="118"/>
      <c r="E23" s="32" t="s">
        <v>120</v>
      </c>
      <c r="F23" s="32" t="s">
        <v>121</v>
      </c>
      <c r="G23" s="32" t="s">
        <v>122</v>
      </c>
      <c r="H23" s="32" t="s">
        <v>8</v>
      </c>
      <c r="I23" s="32" t="s">
        <v>18</v>
      </c>
    </row>
    <row r="24" spans="1:9" ht="19.5" customHeight="1" x14ac:dyDescent="0.45">
      <c r="C24" s="68" t="s">
        <v>19</v>
      </c>
      <c r="D24" s="69"/>
      <c r="E24" s="15">
        <f>IFERROR(E20/$I$20,)</f>
        <v>1.2127894156560088E-2</v>
      </c>
      <c r="F24" s="15">
        <f>IFERROR(F20/$I$20,)</f>
        <v>2.205071664829107E-3</v>
      </c>
      <c r="G24" s="15">
        <v>0.13</v>
      </c>
      <c r="H24" s="15">
        <f>IFERROR(H20/$I$20,)</f>
        <v>0.85556780595369353</v>
      </c>
      <c r="I24" s="15">
        <f>IFERROR(I20/$I$20,)</f>
        <v>1</v>
      </c>
    </row>
    <row r="25" spans="1:9" ht="19.5" customHeight="1" x14ac:dyDescent="0.45">
      <c r="C25" s="68" t="s">
        <v>20</v>
      </c>
      <c r="D25" s="69"/>
      <c r="E25" s="15">
        <v>9.6618357487922701E-3</v>
      </c>
      <c r="F25" s="15">
        <v>1.3285024154589372E-2</v>
      </c>
      <c r="G25" s="15">
        <v>0.22463768115942029</v>
      </c>
      <c r="H25" s="15">
        <v>0.75241545893719808</v>
      </c>
      <c r="I25" s="15">
        <v>1</v>
      </c>
    </row>
    <row r="26" spans="1:9" ht="19.5" customHeight="1" x14ac:dyDescent="0.45">
      <c r="C26" s="78" t="s">
        <v>21</v>
      </c>
      <c r="D26" s="78"/>
      <c r="E26" s="15">
        <v>-2.4660584077678179E-3</v>
      </c>
      <c r="F26" s="15">
        <v>1.1079952489760264E-2</v>
      </c>
      <c r="G26" s="15">
        <v>9.4637681159420284E-2</v>
      </c>
      <c r="H26" s="15">
        <v>-0.10315234701649545</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97E6-A534-4B22-894F-B8F55D077E35}">
  <sheetPr>
    <pageSetUpPr fitToPage="1"/>
  </sheetPr>
  <dimension ref="A1:U45"/>
  <sheetViews>
    <sheetView view="pageBreakPreview" zoomScale="60" zoomScaleNormal="100" workbookViewId="0">
      <pane ySplit="1" topLeftCell="A31" activePane="bottomLeft" state="frozen"/>
      <selection activeCell="N8" sqref="N8"/>
      <selection pane="bottomLeft" activeCell="E45" sqref="E45:P45"/>
    </sheetView>
  </sheetViews>
  <sheetFormatPr defaultColWidth="9" defaultRowHeight="18" x14ac:dyDescent="0.45"/>
  <cols>
    <col min="1" max="1" width="9" style="13"/>
    <col min="2" max="2" width="4.69921875" style="13" customWidth="1"/>
    <col min="3" max="20" width="9" style="13"/>
    <col min="21" max="21" width="10.5" style="13" bestFit="1" customWidth="1"/>
    <col min="22" max="22" width="9" style="13"/>
    <col min="23" max="39" width="6.19921875" style="13" customWidth="1"/>
    <col min="40" max="16384" width="9" style="13"/>
  </cols>
  <sheetData>
    <row r="1" spans="1:21" s="38" customFormat="1" ht="30.75" customHeight="1" x14ac:dyDescent="0.45">
      <c r="A1" s="56" t="s">
        <v>0</v>
      </c>
      <c r="B1" s="67" t="s">
        <v>218</v>
      </c>
      <c r="C1" s="67"/>
      <c r="D1" s="67"/>
      <c r="E1" s="67"/>
      <c r="F1" s="67"/>
      <c r="G1" s="67"/>
      <c r="H1" s="67"/>
      <c r="I1" s="67"/>
      <c r="J1" s="67"/>
      <c r="K1" s="67"/>
      <c r="L1" s="67"/>
      <c r="M1" s="67"/>
      <c r="N1" s="67"/>
      <c r="O1" s="67"/>
      <c r="P1" s="67"/>
      <c r="Q1" s="67"/>
      <c r="R1" s="67"/>
      <c r="S1" s="67"/>
      <c r="T1" s="67"/>
      <c r="U1" s="67"/>
    </row>
    <row r="4" spans="1:21" ht="19.5" customHeight="1" x14ac:dyDescent="0.45">
      <c r="C4" s="64" t="s">
        <v>1</v>
      </c>
      <c r="D4" s="65"/>
      <c r="E4" s="65"/>
      <c r="F4" s="65"/>
      <c r="G4" s="65"/>
      <c r="H4" s="66"/>
      <c r="I4" s="23" t="s">
        <v>2</v>
      </c>
      <c r="J4" s="23" t="s">
        <v>3</v>
      </c>
    </row>
    <row r="5" spans="1:21" ht="19.5" customHeight="1" x14ac:dyDescent="0.45">
      <c r="C5" s="63" t="s">
        <v>133</v>
      </c>
      <c r="D5" s="63"/>
      <c r="E5" s="63"/>
      <c r="F5" s="63"/>
      <c r="G5" s="63"/>
      <c r="H5" s="63"/>
      <c r="I5" s="14">
        <v>189</v>
      </c>
      <c r="J5" s="15">
        <v>0.22826086956521738</v>
      </c>
    </row>
    <row r="6" spans="1:21" ht="19.5" customHeight="1" x14ac:dyDescent="0.45">
      <c r="C6" s="63" t="s">
        <v>134</v>
      </c>
      <c r="D6" s="63"/>
      <c r="E6" s="63"/>
      <c r="F6" s="63"/>
      <c r="G6" s="63"/>
      <c r="H6" s="63"/>
      <c r="I6" s="14">
        <v>80</v>
      </c>
      <c r="J6" s="15">
        <v>9.6618357487922704E-2</v>
      </c>
    </row>
    <row r="7" spans="1:21" ht="19.5" customHeight="1" x14ac:dyDescent="0.45">
      <c r="C7" s="63" t="s">
        <v>135</v>
      </c>
      <c r="D7" s="63"/>
      <c r="E7" s="63"/>
      <c r="F7" s="63"/>
      <c r="G7" s="63"/>
      <c r="H7" s="63"/>
      <c r="I7" s="14">
        <v>30</v>
      </c>
      <c r="J7" s="15">
        <v>3.6231884057971016E-2</v>
      </c>
    </row>
    <row r="8" spans="1:21" ht="19.5" customHeight="1" x14ac:dyDescent="0.45">
      <c r="C8" s="63" t="s">
        <v>136</v>
      </c>
      <c r="D8" s="63"/>
      <c r="E8" s="63"/>
      <c r="F8" s="63"/>
      <c r="G8" s="63"/>
      <c r="H8" s="63"/>
      <c r="I8" s="14">
        <v>118</v>
      </c>
      <c r="J8" s="15">
        <v>0.14251207729468598</v>
      </c>
    </row>
    <row r="9" spans="1:21" ht="19.5" customHeight="1" x14ac:dyDescent="0.45">
      <c r="C9" s="63" t="s">
        <v>137</v>
      </c>
      <c r="D9" s="63"/>
      <c r="E9" s="63"/>
      <c r="F9" s="63"/>
      <c r="G9" s="63"/>
      <c r="H9" s="63"/>
      <c r="I9" s="14">
        <v>105</v>
      </c>
      <c r="J9" s="15">
        <v>0.12681159420289856</v>
      </c>
    </row>
    <row r="10" spans="1:21" ht="19.5" customHeight="1" x14ac:dyDescent="0.45">
      <c r="C10" s="63" t="s">
        <v>138</v>
      </c>
      <c r="D10" s="63"/>
      <c r="E10" s="63"/>
      <c r="F10" s="63"/>
      <c r="G10" s="63"/>
      <c r="H10" s="63"/>
      <c r="I10" s="14">
        <v>243</v>
      </c>
      <c r="J10" s="15">
        <v>0.29347826086956524</v>
      </c>
    </row>
    <row r="11" spans="1:21" ht="19.5" customHeight="1" x14ac:dyDescent="0.45">
      <c r="C11" s="63" t="s">
        <v>139</v>
      </c>
      <c r="D11" s="63"/>
      <c r="E11" s="63"/>
      <c r="F11" s="63"/>
      <c r="G11" s="63"/>
      <c r="H11" s="63"/>
      <c r="I11" s="14">
        <v>32</v>
      </c>
      <c r="J11" s="15">
        <v>3.864734299516908E-2</v>
      </c>
    </row>
    <row r="12" spans="1:21" ht="19.5" customHeight="1" x14ac:dyDescent="0.45">
      <c r="C12" s="63" t="s">
        <v>140</v>
      </c>
      <c r="D12" s="63"/>
      <c r="E12" s="63"/>
      <c r="F12" s="63"/>
      <c r="G12" s="63"/>
      <c r="H12" s="63"/>
      <c r="I12" s="14">
        <v>158</v>
      </c>
      <c r="J12" s="15">
        <v>0.19082125603864733</v>
      </c>
    </row>
    <row r="13" spans="1:21" ht="19.5" customHeight="1" x14ac:dyDescent="0.45">
      <c r="C13" s="63" t="s">
        <v>141</v>
      </c>
      <c r="D13" s="63"/>
      <c r="E13" s="63"/>
      <c r="F13" s="63"/>
      <c r="G13" s="63"/>
      <c r="H13" s="63"/>
      <c r="I13" s="14">
        <v>35</v>
      </c>
      <c r="J13" s="15">
        <v>4.2270531400966184E-2</v>
      </c>
    </row>
    <row r="14" spans="1:21" ht="19.5" customHeight="1" x14ac:dyDescent="0.45">
      <c r="C14" s="63" t="s">
        <v>212</v>
      </c>
      <c r="D14" s="63"/>
      <c r="E14" s="63"/>
      <c r="F14" s="63"/>
      <c r="G14" s="63"/>
      <c r="H14" s="63"/>
      <c r="I14" s="14">
        <v>183</v>
      </c>
      <c r="J14" s="15">
        <v>0.2210144927536232</v>
      </c>
    </row>
    <row r="15" spans="1:21" ht="19.5" customHeight="1" x14ac:dyDescent="0.45">
      <c r="C15" s="63" t="s">
        <v>219</v>
      </c>
      <c r="D15" s="63"/>
      <c r="E15" s="63"/>
      <c r="F15" s="63"/>
      <c r="G15" s="63"/>
      <c r="H15" s="63"/>
      <c r="I15" s="14">
        <v>160</v>
      </c>
      <c r="J15" s="15">
        <v>0.19323671497584541</v>
      </c>
    </row>
    <row r="16" spans="1:21" ht="19.5" customHeight="1" x14ac:dyDescent="0.45">
      <c r="C16" s="63" t="s">
        <v>214</v>
      </c>
      <c r="D16" s="63"/>
      <c r="E16" s="63"/>
      <c r="F16" s="63"/>
      <c r="G16" s="63"/>
      <c r="H16" s="63"/>
      <c r="I16" s="14">
        <v>130</v>
      </c>
      <c r="J16" s="15">
        <v>0.1570048309178744</v>
      </c>
      <c r="M16" s="16"/>
      <c r="N16" s="16"/>
      <c r="O16" s="16"/>
      <c r="P16" s="16"/>
      <c r="Q16" s="16"/>
      <c r="R16" s="16"/>
    </row>
    <row r="17" spans="1:21" ht="19.5" customHeight="1" x14ac:dyDescent="0.45">
      <c r="C17" s="63" t="s">
        <v>143</v>
      </c>
      <c r="D17" s="63"/>
      <c r="E17" s="63"/>
      <c r="F17" s="63"/>
      <c r="G17" s="63"/>
      <c r="H17" s="63"/>
      <c r="I17" s="14">
        <v>27</v>
      </c>
      <c r="J17" s="15">
        <v>3.2608695652173912E-2</v>
      </c>
      <c r="M17" s="16"/>
      <c r="N17" s="16"/>
      <c r="O17" s="16"/>
      <c r="P17" s="16"/>
      <c r="Q17" s="16"/>
      <c r="R17" s="16"/>
    </row>
    <row r="18" spans="1:21" ht="19.5" customHeight="1" x14ac:dyDescent="0.45">
      <c r="C18" s="63" t="s">
        <v>144</v>
      </c>
      <c r="D18" s="63"/>
      <c r="E18" s="63"/>
      <c r="F18" s="63"/>
      <c r="G18" s="63"/>
      <c r="H18" s="63"/>
      <c r="I18" s="14">
        <v>75</v>
      </c>
      <c r="J18" s="15">
        <v>9.0579710144927536E-2</v>
      </c>
      <c r="M18" s="16"/>
      <c r="N18" s="16"/>
      <c r="O18" s="16"/>
      <c r="P18" s="16"/>
      <c r="Q18" s="16"/>
      <c r="R18" s="16"/>
    </row>
    <row r="19" spans="1:21" ht="19.5" customHeight="1" x14ac:dyDescent="0.45">
      <c r="C19" s="63" t="s">
        <v>7</v>
      </c>
      <c r="D19" s="63"/>
      <c r="E19" s="63"/>
      <c r="F19" s="63"/>
      <c r="G19" s="63"/>
      <c r="H19" s="63"/>
      <c r="I19" s="14">
        <v>16</v>
      </c>
      <c r="J19" s="15">
        <v>1.932367149758454E-2</v>
      </c>
      <c r="M19" s="16"/>
      <c r="N19" s="16"/>
      <c r="O19" s="16"/>
      <c r="P19" s="16"/>
      <c r="Q19" s="16"/>
      <c r="R19" s="16"/>
    </row>
    <row r="20" spans="1:21" ht="19.5" customHeight="1" x14ac:dyDescent="0.45">
      <c r="C20" s="63" t="s">
        <v>8</v>
      </c>
      <c r="D20" s="63"/>
      <c r="E20" s="63"/>
      <c r="F20" s="63"/>
      <c r="G20" s="63"/>
      <c r="H20" s="63"/>
      <c r="I20" s="14">
        <v>201</v>
      </c>
      <c r="J20" s="15">
        <v>0.24275362318840579</v>
      </c>
    </row>
    <row r="21" spans="1:21" ht="19.5" customHeight="1" x14ac:dyDescent="0.45">
      <c r="C21" s="60" t="s">
        <v>9</v>
      </c>
      <c r="D21" s="61"/>
      <c r="E21" s="61"/>
      <c r="F21" s="61"/>
      <c r="G21" s="61"/>
      <c r="H21" s="62"/>
      <c r="I21" s="14">
        <v>828</v>
      </c>
      <c r="J21" s="15">
        <v>1</v>
      </c>
    </row>
    <row r="22" spans="1:21" ht="19.5" customHeight="1" x14ac:dyDescent="0.45"/>
    <row r="23" spans="1:21" ht="19.5" customHeight="1" x14ac:dyDescent="0.45"/>
    <row r="24" spans="1:21" ht="19.5" customHeight="1" x14ac:dyDescent="0.45">
      <c r="A24" s="13" t="s">
        <v>10</v>
      </c>
    </row>
    <row r="25" spans="1:21" ht="19.5" customHeight="1" x14ac:dyDescent="0.45">
      <c r="C25" s="13" t="s">
        <v>11</v>
      </c>
      <c r="D25" s="13" t="s">
        <v>220</v>
      </c>
      <c r="J25" s="17">
        <v>0.29347826086956524</v>
      </c>
    </row>
    <row r="26" spans="1:21" ht="19.5" customHeight="1" x14ac:dyDescent="0.45">
      <c r="C26" s="13" t="s">
        <v>13</v>
      </c>
      <c r="D26" s="13" t="s">
        <v>221</v>
      </c>
      <c r="J26" s="17">
        <v>0.22826086956521738</v>
      </c>
    </row>
    <row r="27" spans="1:21" ht="19.5" customHeight="1" x14ac:dyDescent="0.45">
      <c r="C27" s="13" t="s">
        <v>15</v>
      </c>
      <c r="D27" s="13" t="s">
        <v>216</v>
      </c>
      <c r="J27" s="17">
        <v>0.2210144927536232</v>
      </c>
    </row>
    <row r="28" spans="1:21" ht="19.5" customHeight="1" x14ac:dyDescent="0.45"/>
    <row r="29" spans="1:21" ht="19.5" customHeight="1" x14ac:dyDescent="0.45">
      <c r="A29" s="77" t="s">
        <v>17</v>
      </c>
      <c r="B29" s="77"/>
      <c r="C29" s="77"/>
      <c r="D29" s="77"/>
    </row>
    <row r="30" spans="1:21" s="12" customFormat="1" ht="21" customHeight="1" x14ac:dyDescent="0.45">
      <c r="C30" s="13"/>
      <c r="D30" s="13"/>
      <c r="S30" s="13"/>
    </row>
    <row r="31" spans="1:21" s="19" customFormat="1" ht="159" customHeight="1" x14ac:dyDescent="0.45">
      <c r="C31" s="84"/>
      <c r="D31" s="84"/>
      <c r="E31" s="21" t="s">
        <v>133</v>
      </c>
      <c r="F31" s="21" t="s">
        <v>134</v>
      </c>
      <c r="G31" s="21" t="s">
        <v>135</v>
      </c>
      <c r="H31" s="21" t="s">
        <v>136</v>
      </c>
      <c r="I31" s="21" t="s">
        <v>137</v>
      </c>
      <c r="J31" s="21" t="s">
        <v>138</v>
      </c>
      <c r="K31" s="21" t="s">
        <v>139</v>
      </c>
      <c r="L31" s="21" t="s">
        <v>140</v>
      </c>
      <c r="M31" s="21" t="s">
        <v>141</v>
      </c>
      <c r="N31" s="21" t="s">
        <v>212</v>
      </c>
      <c r="O31" s="21" t="s">
        <v>219</v>
      </c>
      <c r="P31" s="21" t="s">
        <v>214</v>
      </c>
      <c r="Q31" s="21" t="s">
        <v>143</v>
      </c>
      <c r="R31" s="21" t="s">
        <v>144</v>
      </c>
      <c r="S31" s="21" t="s">
        <v>7</v>
      </c>
      <c r="T31" s="21" t="s">
        <v>8</v>
      </c>
      <c r="U31" s="21" t="s">
        <v>346</v>
      </c>
    </row>
    <row r="32" spans="1:21" ht="19.5" customHeight="1" x14ac:dyDescent="0.45">
      <c r="C32" s="68" t="s">
        <v>19</v>
      </c>
      <c r="D32" s="69"/>
      <c r="E32" s="14">
        <v>209</v>
      </c>
      <c r="F32" s="14">
        <v>96</v>
      </c>
      <c r="G32" s="14">
        <v>51</v>
      </c>
      <c r="H32" s="14">
        <v>148</v>
      </c>
      <c r="I32" s="14">
        <v>151</v>
      </c>
      <c r="J32" s="14">
        <v>278</v>
      </c>
      <c r="K32" s="14">
        <v>46</v>
      </c>
      <c r="L32" s="14">
        <v>170</v>
      </c>
      <c r="M32" s="14">
        <v>54</v>
      </c>
      <c r="N32" s="14">
        <v>234</v>
      </c>
      <c r="O32" s="14">
        <v>183</v>
      </c>
      <c r="P32" s="14">
        <v>165</v>
      </c>
      <c r="Q32" s="14">
        <v>32</v>
      </c>
      <c r="R32" s="14">
        <v>147</v>
      </c>
      <c r="S32" s="14">
        <v>30</v>
      </c>
      <c r="T32" s="14">
        <v>91</v>
      </c>
      <c r="U32" s="14">
        <v>907</v>
      </c>
    </row>
    <row r="33" spans="3:21" ht="19.5" customHeight="1" x14ac:dyDescent="0.45">
      <c r="C33" s="68" t="s">
        <v>20</v>
      </c>
      <c r="D33" s="69"/>
      <c r="E33" s="14">
        <v>189</v>
      </c>
      <c r="F33" s="14">
        <v>80</v>
      </c>
      <c r="G33" s="14">
        <v>30</v>
      </c>
      <c r="H33" s="14">
        <v>118</v>
      </c>
      <c r="I33" s="14">
        <v>105</v>
      </c>
      <c r="J33" s="14">
        <v>243</v>
      </c>
      <c r="K33" s="14">
        <v>32</v>
      </c>
      <c r="L33" s="14">
        <v>158</v>
      </c>
      <c r="M33" s="14">
        <v>35</v>
      </c>
      <c r="N33" s="14">
        <v>183</v>
      </c>
      <c r="O33" s="14">
        <v>160</v>
      </c>
      <c r="P33" s="14">
        <v>130</v>
      </c>
      <c r="Q33" s="14">
        <v>27</v>
      </c>
      <c r="R33" s="14">
        <v>75</v>
      </c>
      <c r="S33" s="14">
        <v>16</v>
      </c>
      <c r="T33" s="14">
        <v>201</v>
      </c>
      <c r="U33" s="14">
        <v>828</v>
      </c>
    </row>
    <row r="34" spans="3:21" ht="19.5" customHeight="1" x14ac:dyDescent="0.45"/>
    <row r="35" spans="3:21" ht="13.5" customHeight="1" x14ac:dyDescent="0.45">
      <c r="E35" s="12"/>
      <c r="F35" s="12"/>
      <c r="G35" s="12"/>
      <c r="H35" s="12"/>
      <c r="I35" s="12"/>
      <c r="J35" s="12"/>
      <c r="K35" s="12"/>
      <c r="L35" s="12"/>
      <c r="M35" s="12"/>
      <c r="N35" s="12"/>
      <c r="O35" s="12"/>
      <c r="P35" s="12"/>
      <c r="Q35" s="12"/>
      <c r="R35" s="12"/>
      <c r="T35" s="12"/>
      <c r="U35" s="12"/>
    </row>
    <row r="36" spans="3:21" s="19" customFormat="1" ht="159" customHeight="1" x14ac:dyDescent="0.45">
      <c r="C36" s="84"/>
      <c r="D36" s="84"/>
      <c r="E36" s="21" t="s">
        <v>133</v>
      </c>
      <c r="F36" s="21" t="s">
        <v>134</v>
      </c>
      <c r="G36" s="21" t="s">
        <v>135</v>
      </c>
      <c r="H36" s="21" t="s">
        <v>136</v>
      </c>
      <c r="I36" s="21" t="s">
        <v>137</v>
      </c>
      <c r="J36" s="21" t="s">
        <v>138</v>
      </c>
      <c r="K36" s="21" t="s">
        <v>139</v>
      </c>
      <c r="L36" s="21" t="s">
        <v>140</v>
      </c>
      <c r="M36" s="21" t="s">
        <v>141</v>
      </c>
      <c r="N36" s="21" t="s">
        <v>212</v>
      </c>
      <c r="O36" s="21" t="s">
        <v>219</v>
      </c>
      <c r="P36" s="21" t="s">
        <v>214</v>
      </c>
      <c r="Q36" s="21" t="s">
        <v>143</v>
      </c>
      <c r="R36" s="21" t="s">
        <v>144</v>
      </c>
      <c r="S36" s="21" t="s">
        <v>7</v>
      </c>
      <c r="T36" s="21" t="s">
        <v>8</v>
      </c>
      <c r="U36" s="21" t="s">
        <v>346</v>
      </c>
    </row>
    <row r="37" spans="3:21" ht="19.5" customHeight="1" x14ac:dyDescent="0.45">
      <c r="C37" s="68" t="s">
        <v>19</v>
      </c>
      <c r="D37" s="69"/>
      <c r="E37" s="15">
        <f t="shared" ref="E37:T37" si="0">IFERROR(E32/$U$32,)</f>
        <v>0.23042998897464168</v>
      </c>
      <c r="F37" s="15">
        <f t="shared" si="0"/>
        <v>0.10584343991179714</v>
      </c>
      <c r="G37" s="15">
        <f t="shared" si="0"/>
        <v>5.6229327453142228E-2</v>
      </c>
      <c r="H37" s="15">
        <f t="shared" si="0"/>
        <v>0.1631753031973539</v>
      </c>
      <c r="I37" s="15">
        <f t="shared" si="0"/>
        <v>0.16648291069459759</v>
      </c>
      <c r="J37" s="15">
        <f t="shared" si="0"/>
        <v>0.30650496141124589</v>
      </c>
      <c r="K37" s="15">
        <f t="shared" si="0"/>
        <v>5.0716648291069456E-2</v>
      </c>
      <c r="L37" s="15">
        <f t="shared" si="0"/>
        <v>0.1874310915104741</v>
      </c>
      <c r="M37" s="15">
        <v>0.06</v>
      </c>
      <c r="N37" s="15">
        <f t="shared" si="0"/>
        <v>0.2579933847850055</v>
      </c>
      <c r="O37" s="15">
        <v>0.20200000000000001</v>
      </c>
      <c r="P37" s="15">
        <f t="shared" si="0"/>
        <v>0.18191841234840131</v>
      </c>
      <c r="Q37" s="15">
        <v>3.5000000000000003E-2</v>
      </c>
      <c r="R37" s="15">
        <f t="shared" si="0"/>
        <v>0.16207276736493936</v>
      </c>
      <c r="S37" s="15">
        <v>3.3000000000000002E-2</v>
      </c>
      <c r="T37" s="15">
        <f t="shared" si="0"/>
        <v>0.10033076074972437</v>
      </c>
      <c r="U37" s="15">
        <f>IFERROR(U32/$U$32,)</f>
        <v>1</v>
      </c>
    </row>
    <row r="38" spans="3:21" ht="19.5" customHeight="1" x14ac:dyDescent="0.45">
      <c r="C38" s="68" t="s">
        <v>20</v>
      </c>
      <c r="D38" s="69"/>
      <c r="E38" s="15">
        <v>0.22826086956521738</v>
      </c>
      <c r="F38" s="15">
        <v>9.6618357487922704E-2</v>
      </c>
      <c r="G38" s="15">
        <v>3.6231884057971016E-2</v>
      </c>
      <c r="H38" s="15">
        <v>0.14251207729468598</v>
      </c>
      <c r="I38" s="15">
        <v>0.12681159420289856</v>
      </c>
      <c r="J38" s="15">
        <v>0.29347826086956524</v>
      </c>
      <c r="K38" s="15">
        <v>3.864734299516908E-2</v>
      </c>
      <c r="L38" s="15">
        <v>0.19082125603864733</v>
      </c>
      <c r="M38" s="15">
        <v>4.2270531400966184E-2</v>
      </c>
      <c r="N38" s="15">
        <v>0.2210144927536232</v>
      </c>
      <c r="O38" s="15">
        <v>0.19323671497584541</v>
      </c>
      <c r="P38" s="15">
        <v>0.1570048309178744</v>
      </c>
      <c r="Q38" s="15">
        <v>3.2608695652173912E-2</v>
      </c>
      <c r="R38" s="15">
        <v>9.0579710144927536E-2</v>
      </c>
      <c r="S38" s="15">
        <v>1.932367149758454E-2</v>
      </c>
      <c r="T38" s="15">
        <v>0.24275362318840579</v>
      </c>
      <c r="U38" s="15">
        <v>1</v>
      </c>
    </row>
    <row r="39" spans="3:21" ht="19.5" customHeight="1" x14ac:dyDescent="0.45">
      <c r="C39" s="78" t="s">
        <v>21</v>
      </c>
      <c r="D39" s="78"/>
      <c r="E39" s="15">
        <v>-2.1691194094242972E-3</v>
      </c>
      <c r="F39" s="15">
        <v>-9.2250824238744311E-3</v>
      </c>
      <c r="G39" s="15">
        <v>-1.9997443395171212E-2</v>
      </c>
      <c r="H39" s="15">
        <v>-2.066322590266792E-2</v>
      </c>
      <c r="I39" s="15">
        <v>-3.9671316491699027E-2</v>
      </c>
      <c r="J39" s="15">
        <v>-1.3026700541680647E-2</v>
      </c>
      <c r="K39" s="15">
        <v>-1.2069305295900376E-2</v>
      </c>
      <c r="L39" s="15">
        <v>3.3901645281732284E-3</v>
      </c>
      <c r="M39" s="15">
        <v>-1.7729468599033814E-2</v>
      </c>
      <c r="N39" s="15">
        <v>-3.6978892031382299E-2</v>
      </c>
      <c r="O39" s="15">
        <v>-8.7632850241546045E-3</v>
      </c>
      <c r="P39" s="15">
        <v>-2.491358143052691E-2</v>
      </c>
      <c r="Q39" s="15">
        <v>-2.3913043478260912E-3</v>
      </c>
      <c r="R39" s="15">
        <v>-7.1493057220011827E-2</v>
      </c>
      <c r="S39" s="15">
        <v>-1.3676328502415461E-2</v>
      </c>
      <c r="T39" s="15">
        <v>0.14242286243868141</v>
      </c>
      <c r="U39" s="15">
        <v>0</v>
      </c>
    </row>
    <row r="40" spans="3:21" ht="19.5" customHeight="1" x14ac:dyDescent="0.45"/>
    <row r="41" spans="3:21" ht="19.5" customHeight="1" x14ac:dyDescent="0.45"/>
    <row r="42" spans="3:21" ht="19.5" customHeight="1" x14ac:dyDescent="0.45">
      <c r="C42" s="13" t="s">
        <v>114</v>
      </c>
    </row>
    <row r="43" spans="3:21" ht="19.5" customHeight="1" x14ac:dyDescent="0.45">
      <c r="C43" s="90"/>
      <c r="D43" s="92"/>
      <c r="E43" s="90" t="s">
        <v>115</v>
      </c>
      <c r="F43" s="91"/>
      <c r="G43" s="92"/>
      <c r="H43" s="90" t="s">
        <v>116</v>
      </c>
      <c r="I43" s="91"/>
      <c r="J43" s="92"/>
      <c r="K43" s="90" t="s">
        <v>117</v>
      </c>
      <c r="L43" s="91"/>
      <c r="M43" s="92"/>
      <c r="N43" s="90" t="s">
        <v>118</v>
      </c>
      <c r="O43" s="91"/>
      <c r="P43" s="92"/>
    </row>
    <row r="44" spans="3:21" ht="39" customHeight="1" x14ac:dyDescent="0.45">
      <c r="C44" s="108" t="s">
        <v>19</v>
      </c>
      <c r="D44" s="109"/>
      <c r="E44" s="105" t="s">
        <v>332</v>
      </c>
      <c r="F44" s="106"/>
      <c r="G44" s="107"/>
      <c r="H44" s="105" t="s">
        <v>333</v>
      </c>
      <c r="I44" s="106"/>
      <c r="J44" s="107"/>
      <c r="K44" s="105" t="s">
        <v>334</v>
      </c>
      <c r="L44" s="106"/>
      <c r="M44" s="107"/>
      <c r="N44" s="105" t="s">
        <v>335</v>
      </c>
      <c r="O44" s="106"/>
      <c r="P44" s="107"/>
    </row>
    <row r="45" spans="3:21" ht="39" customHeight="1" x14ac:dyDescent="0.45">
      <c r="C45" s="108" t="s">
        <v>20</v>
      </c>
      <c r="D45" s="109"/>
      <c r="E45" s="105" t="s">
        <v>396</v>
      </c>
      <c r="F45" s="106"/>
      <c r="G45" s="107"/>
      <c r="H45" s="105" t="s">
        <v>397</v>
      </c>
      <c r="I45" s="106"/>
      <c r="J45" s="107"/>
      <c r="K45" s="105" t="s">
        <v>398</v>
      </c>
      <c r="L45" s="106"/>
      <c r="M45" s="107"/>
      <c r="N45" s="105" t="s">
        <v>399</v>
      </c>
      <c r="O45" s="106"/>
      <c r="P45" s="107"/>
      <c r="R45" s="16"/>
      <c r="S45" s="16"/>
      <c r="T45" s="16"/>
      <c r="U45" s="16"/>
    </row>
  </sheetData>
  <mergeCells count="42">
    <mergeCell ref="B1:U1"/>
    <mergeCell ref="C38:D38"/>
    <mergeCell ref="C39:D39"/>
    <mergeCell ref="C44:D44"/>
    <mergeCell ref="H44:J44"/>
    <mergeCell ref="C15:H15"/>
    <mergeCell ref="C37:D37"/>
    <mergeCell ref="C16:H16"/>
    <mergeCell ref="C17:H17"/>
    <mergeCell ref="C18:H18"/>
    <mergeCell ref="C19:H19"/>
    <mergeCell ref="C20:H20"/>
    <mergeCell ref="A29:D29"/>
    <mergeCell ref="C31:D31"/>
    <mergeCell ref="C21:H21"/>
    <mergeCell ref="C36:D36"/>
    <mergeCell ref="N45:P45"/>
    <mergeCell ref="C43:D43"/>
    <mergeCell ref="E43:G43"/>
    <mergeCell ref="H43:J43"/>
    <mergeCell ref="K43:M43"/>
    <mergeCell ref="N43:P43"/>
    <mergeCell ref="K44:M44"/>
    <mergeCell ref="N44:P44"/>
    <mergeCell ref="C45:D45"/>
    <mergeCell ref="E45:G45"/>
    <mergeCell ref="H45:J45"/>
    <mergeCell ref="K45:M45"/>
    <mergeCell ref="C32:D32"/>
    <mergeCell ref="C33:D33"/>
    <mergeCell ref="E44:G44"/>
    <mergeCell ref="C5:H5"/>
    <mergeCell ref="C6:H6"/>
    <mergeCell ref="C7:H7"/>
    <mergeCell ref="C8:H8"/>
    <mergeCell ref="C4:H4"/>
    <mergeCell ref="C14:H14"/>
    <mergeCell ref="C9:H9"/>
    <mergeCell ref="C10:H10"/>
    <mergeCell ref="C11:H11"/>
    <mergeCell ref="C12:H12"/>
    <mergeCell ref="C13:H13"/>
  </mergeCells>
  <phoneticPr fontId="2"/>
  <pageMargins left="0.70866141732283472" right="0.70866141732283472" top="0.74803149606299213" bottom="0.74803149606299213" header="0.31496062992125984" footer="0.31496062992125984"/>
  <pageSetup paperSize="9" scale="4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6994C-89C9-49CF-B2AB-4E3CAC80BA07}">
  <sheetPr>
    <pageSetUpPr fitToPage="1"/>
  </sheetPr>
  <dimension ref="A1:K28"/>
  <sheetViews>
    <sheetView view="pageBreakPreview" zoomScale="60" zoomScaleNormal="100" workbookViewId="0">
      <pane ySplit="1" topLeftCell="A10" activePane="bottomLeft" state="frozen"/>
      <selection activeCell="N8" sqref="N8"/>
      <selection pane="bottomLeft" activeCell="E27" sqref="E27:K28"/>
    </sheetView>
  </sheetViews>
  <sheetFormatPr defaultColWidth="9" defaultRowHeight="18" x14ac:dyDescent="0.45"/>
  <cols>
    <col min="1" max="1" width="9" style="13"/>
    <col min="2" max="2" width="4.8984375" style="13" customWidth="1"/>
    <col min="3" max="16384" width="9" style="13"/>
  </cols>
  <sheetData>
    <row r="1" spans="1:11" s="38" customFormat="1" ht="58.5" customHeight="1" x14ac:dyDescent="0.45">
      <c r="A1" s="56" t="s">
        <v>0</v>
      </c>
      <c r="B1" s="67" t="s">
        <v>222</v>
      </c>
      <c r="C1" s="67"/>
      <c r="D1" s="67"/>
      <c r="E1" s="67"/>
      <c r="F1" s="67"/>
      <c r="G1" s="67"/>
      <c r="H1" s="67"/>
      <c r="I1" s="67"/>
      <c r="J1" s="67"/>
      <c r="K1" s="67"/>
    </row>
    <row r="4" spans="1:11" ht="19.5" customHeight="1" x14ac:dyDescent="0.45">
      <c r="C4" s="84" t="s">
        <v>1</v>
      </c>
      <c r="D4" s="84"/>
      <c r="E4" s="84"/>
      <c r="F4" s="84"/>
      <c r="G4" s="84"/>
      <c r="H4" s="84"/>
      <c r="I4" s="23" t="s">
        <v>2</v>
      </c>
      <c r="J4" s="23" t="s">
        <v>3</v>
      </c>
    </row>
    <row r="5" spans="1:11" ht="19.5" customHeight="1" x14ac:dyDescent="0.45">
      <c r="C5" s="63" t="s">
        <v>146</v>
      </c>
      <c r="D5" s="63"/>
      <c r="E5" s="63"/>
      <c r="F5" s="63"/>
      <c r="G5" s="63"/>
      <c r="H5" s="63"/>
      <c r="I5" s="14">
        <v>334</v>
      </c>
      <c r="J5" s="15">
        <v>0.40338164251207731</v>
      </c>
    </row>
    <row r="6" spans="1:11" ht="19.5" customHeight="1" x14ac:dyDescent="0.45">
      <c r="C6" s="63" t="s">
        <v>147</v>
      </c>
      <c r="D6" s="63"/>
      <c r="E6" s="63"/>
      <c r="F6" s="63"/>
      <c r="G6" s="63"/>
      <c r="H6" s="63"/>
      <c r="I6" s="14">
        <v>6</v>
      </c>
      <c r="J6" s="15">
        <v>7.246376811594203E-3</v>
      </c>
    </row>
    <row r="7" spans="1:11" ht="19.5" customHeight="1" x14ac:dyDescent="0.45">
      <c r="C7" s="63" t="s">
        <v>148</v>
      </c>
      <c r="D7" s="63"/>
      <c r="E7" s="63"/>
      <c r="F7" s="63"/>
      <c r="G7" s="63"/>
      <c r="H7" s="63"/>
      <c r="I7" s="14">
        <v>98</v>
      </c>
      <c r="J7" s="15">
        <v>0.11835748792270531</v>
      </c>
    </row>
    <row r="8" spans="1:11" ht="19.5" customHeight="1" x14ac:dyDescent="0.45">
      <c r="C8" s="63" t="s">
        <v>149</v>
      </c>
      <c r="D8" s="63"/>
      <c r="E8" s="63"/>
      <c r="F8" s="63"/>
      <c r="G8" s="63"/>
      <c r="H8" s="63"/>
      <c r="I8" s="14">
        <v>182</v>
      </c>
      <c r="J8" s="15">
        <v>0.21980676328502416</v>
      </c>
    </row>
    <row r="9" spans="1:11" ht="19.5" customHeight="1" x14ac:dyDescent="0.45">
      <c r="C9" s="63" t="s">
        <v>7</v>
      </c>
      <c r="D9" s="63"/>
      <c r="E9" s="63"/>
      <c r="F9" s="63"/>
      <c r="G9" s="63"/>
      <c r="H9" s="63"/>
      <c r="I9" s="14">
        <v>8</v>
      </c>
      <c r="J9" s="15">
        <v>9.6618357487922701E-3</v>
      </c>
    </row>
    <row r="10" spans="1:11" ht="19.5" customHeight="1" x14ac:dyDescent="0.45">
      <c r="C10" s="63" t="s">
        <v>8</v>
      </c>
      <c r="D10" s="63"/>
      <c r="E10" s="63"/>
      <c r="F10" s="63"/>
      <c r="G10" s="63"/>
      <c r="H10" s="63"/>
      <c r="I10" s="14">
        <v>200</v>
      </c>
      <c r="J10" s="15">
        <v>0.24154589371980675</v>
      </c>
    </row>
    <row r="11" spans="1:11" ht="19.5" customHeight="1" x14ac:dyDescent="0.45">
      <c r="C11" s="63" t="s">
        <v>9</v>
      </c>
      <c r="D11" s="63"/>
      <c r="E11" s="63"/>
      <c r="F11" s="63"/>
      <c r="G11" s="63"/>
      <c r="H11" s="63"/>
      <c r="I11" s="14">
        <v>828</v>
      </c>
      <c r="J11" s="15">
        <v>1</v>
      </c>
    </row>
    <row r="14" spans="1:11" ht="19.5" customHeight="1" x14ac:dyDescent="0.45">
      <c r="A14" s="13" t="s">
        <v>10</v>
      </c>
    </row>
    <row r="15" spans="1:11" ht="19.5" customHeight="1" x14ac:dyDescent="0.45">
      <c r="C15" s="13" t="s">
        <v>11</v>
      </c>
      <c r="D15" s="13" t="s">
        <v>151</v>
      </c>
      <c r="J15" s="17">
        <v>0.40338164251207731</v>
      </c>
    </row>
    <row r="16" spans="1:11" ht="19.5" customHeight="1" x14ac:dyDescent="0.45">
      <c r="C16" s="13" t="s">
        <v>13</v>
      </c>
      <c r="D16" s="13" t="s">
        <v>150</v>
      </c>
      <c r="J16" s="17">
        <v>0.21980676328502416</v>
      </c>
    </row>
    <row r="17" spans="1:11" ht="19.5" customHeight="1" x14ac:dyDescent="0.45">
      <c r="C17" s="13" t="s">
        <v>15</v>
      </c>
      <c r="D17" s="13" t="s">
        <v>152</v>
      </c>
      <c r="J17" s="17">
        <v>0.11835748792270531</v>
      </c>
    </row>
    <row r="19" spans="1:11" ht="19.5" customHeight="1" x14ac:dyDescent="0.45">
      <c r="A19" s="77" t="s">
        <v>17</v>
      </c>
      <c r="B19" s="77"/>
      <c r="C19" s="77"/>
      <c r="D19" s="77"/>
    </row>
    <row r="21" spans="1:11" s="19" customFormat="1" ht="158.25" customHeight="1" x14ac:dyDescent="0.4">
      <c r="C21" s="137"/>
      <c r="D21" s="137"/>
      <c r="E21" s="21" t="s">
        <v>146</v>
      </c>
      <c r="F21" s="21" t="s">
        <v>147</v>
      </c>
      <c r="G21" s="21" t="s">
        <v>148</v>
      </c>
      <c r="H21" s="21" t="s">
        <v>149</v>
      </c>
      <c r="I21" s="21" t="s">
        <v>7</v>
      </c>
      <c r="J21" s="21" t="s">
        <v>8</v>
      </c>
      <c r="K21" s="21" t="s">
        <v>18</v>
      </c>
    </row>
    <row r="22" spans="1:11" ht="19.5" customHeight="1" x14ac:dyDescent="0.45">
      <c r="C22" s="68" t="s">
        <v>19</v>
      </c>
      <c r="D22" s="69"/>
      <c r="E22" s="14">
        <v>415</v>
      </c>
      <c r="F22" s="14">
        <v>14</v>
      </c>
      <c r="G22" s="14">
        <v>121</v>
      </c>
      <c r="H22" s="14">
        <v>293</v>
      </c>
      <c r="I22" s="14">
        <v>9</v>
      </c>
      <c r="J22" s="14">
        <v>55</v>
      </c>
      <c r="K22" s="14">
        <f>SUM(E22:J22)</f>
        <v>907</v>
      </c>
    </row>
    <row r="23" spans="1:11" ht="19.5" customHeight="1" x14ac:dyDescent="0.45">
      <c r="C23" s="68" t="s">
        <v>20</v>
      </c>
      <c r="D23" s="69"/>
      <c r="E23" s="14">
        <v>334</v>
      </c>
      <c r="F23" s="14">
        <v>6</v>
      </c>
      <c r="G23" s="14">
        <v>98</v>
      </c>
      <c r="H23" s="14">
        <v>182</v>
      </c>
      <c r="I23" s="14">
        <v>8</v>
      </c>
      <c r="J23" s="14">
        <v>200</v>
      </c>
      <c r="K23" s="14">
        <v>828</v>
      </c>
    </row>
    <row r="25" spans="1:11" s="19" customFormat="1" ht="158.25" customHeight="1" x14ac:dyDescent="0.4">
      <c r="C25" s="137"/>
      <c r="D25" s="137"/>
      <c r="E25" s="21" t="s">
        <v>146</v>
      </c>
      <c r="F25" s="21" t="s">
        <v>147</v>
      </c>
      <c r="G25" s="21" t="s">
        <v>148</v>
      </c>
      <c r="H25" s="21" t="s">
        <v>149</v>
      </c>
      <c r="I25" s="21" t="s">
        <v>7</v>
      </c>
      <c r="J25" s="21" t="s">
        <v>8</v>
      </c>
      <c r="K25" s="21" t="s">
        <v>18</v>
      </c>
    </row>
    <row r="26" spans="1:11" ht="19.5" customHeight="1" x14ac:dyDescent="0.45">
      <c r="C26" s="68" t="s">
        <v>19</v>
      </c>
      <c r="D26" s="69"/>
      <c r="E26" s="15">
        <v>0.45800000000000002</v>
      </c>
      <c r="F26" s="15">
        <v>1.4999999999999999E-2</v>
      </c>
      <c r="G26" s="15">
        <f t="shared" ref="G26:I26" si="0">IFERROR(G22/$K$22,)</f>
        <v>0.13340683572216097</v>
      </c>
      <c r="H26" s="15">
        <f t="shared" si="0"/>
        <v>0.32304299889746418</v>
      </c>
      <c r="I26" s="15">
        <f t="shared" si="0"/>
        <v>9.9228224917309819E-3</v>
      </c>
      <c r="J26" s="15">
        <v>6.0999999999999999E-2</v>
      </c>
      <c r="K26" s="15">
        <f>IFERROR(K22/$K$22,)</f>
        <v>1</v>
      </c>
    </row>
    <row r="27" spans="1:11" ht="19.5" customHeight="1" x14ac:dyDescent="0.45">
      <c r="C27" s="68" t="s">
        <v>20</v>
      </c>
      <c r="D27" s="69"/>
      <c r="E27" s="15">
        <v>0.40338164251207731</v>
      </c>
      <c r="F27" s="15">
        <v>7.246376811594203E-3</v>
      </c>
      <c r="G27" s="15">
        <v>0.11835748792270531</v>
      </c>
      <c r="H27" s="15">
        <v>0.21980676328502416</v>
      </c>
      <c r="I27" s="15">
        <v>9.6618357487922701E-3</v>
      </c>
      <c r="J27" s="15">
        <v>0.24154589371980675</v>
      </c>
      <c r="K27" s="15">
        <v>1</v>
      </c>
    </row>
    <row r="28" spans="1:11" ht="19.5" customHeight="1" x14ac:dyDescent="0.45">
      <c r="C28" s="78" t="s">
        <v>21</v>
      </c>
      <c r="D28" s="78"/>
      <c r="E28" s="15">
        <v>-5.4618357487922709E-2</v>
      </c>
      <c r="F28" s="15">
        <v>-7.7536231884057965E-3</v>
      </c>
      <c r="G28" s="15">
        <v>-1.5049347799455659E-2</v>
      </c>
      <c r="H28" s="15">
        <v>-0.10323623561244002</v>
      </c>
      <c r="I28" s="15">
        <v>-2.609867429387118E-4</v>
      </c>
      <c r="J28" s="15">
        <v>0.18054589371980675</v>
      </c>
      <c r="K28" s="15">
        <v>0</v>
      </c>
    </row>
  </sheetData>
  <mergeCells count="17">
    <mergeCell ref="B1:K1"/>
    <mergeCell ref="C10:H10"/>
    <mergeCell ref="C11:H11"/>
    <mergeCell ref="A19:D19"/>
    <mergeCell ref="C21:D21"/>
    <mergeCell ref="C28:D28"/>
    <mergeCell ref="C9:H9"/>
    <mergeCell ref="C4:H4"/>
    <mergeCell ref="C5:H5"/>
    <mergeCell ref="C6:H6"/>
    <mergeCell ref="C7:H7"/>
    <mergeCell ref="C8:H8"/>
    <mergeCell ref="C22:D22"/>
    <mergeCell ref="C23:D23"/>
    <mergeCell ref="C25:D25"/>
    <mergeCell ref="C26:D26"/>
    <mergeCell ref="C27:D27"/>
  </mergeCells>
  <phoneticPr fontId="2"/>
  <pageMargins left="0.70866141732283472" right="0.70866141732283472" top="0.74803149606299213" bottom="0.74803149606299213" header="0.31496062992125984" footer="0.31496062992125984"/>
  <pageSetup paperSize="9" scale="8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BE1A5-2798-4F17-B284-A1492CDFEFC0}">
  <sheetPr>
    <pageSetUpPr fitToPage="1"/>
  </sheetPr>
  <dimension ref="A1:J26"/>
  <sheetViews>
    <sheetView view="pageBreakPreview" zoomScale="60" zoomScaleNormal="100" workbookViewId="0">
      <pane ySplit="1" topLeftCell="A19" activePane="bottomLeft" state="frozen"/>
      <selection activeCell="N8" sqref="N8"/>
      <selection pane="bottomLeft" activeCell="E25" sqref="E25:I26"/>
    </sheetView>
  </sheetViews>
  <sheetFormatPr defaultColWidth="9" defaultRowHeight="18" x14ac:dyDescent="0.45"/>
  <cols>
    <col min="1" max="1" width="9" style="13"/>
    <col min="2" max="2" width="5.69921875" style="13" customWidth="1"/>
    <col min="3" max="16384" width="9" style="13"/>
  </cols>
  <sheetData>
    <row r="1" spans="1:10" s="38" customFormat="1" ht="60.75" customHeight="1" x14ac:dyDescent="0.45">
      <c r="A1" s="56" t="s">
        <v>0</v>
      </c>
      <c r="B1" s="67" t="s">
        <v>372</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162</v>
      </c>
      <c r="D5" s="63"/>
      <c r="E5" s="63"/>
      <c r="F5" s="63"/>
      <c r="G5" s="63"/>
      <c r="H5" s="63"/>
      <c r="I5" s="14">
        <v>405</v>
      </c>
      <c r="J5" s="15">
        <v>0.4891304347826087</v>
      </c>
    </row>
    <row r="6" spans="1:10" ht="19.5" customHeight="1" x14ac:dyDescent="0.45">
      <c r="C6" s="63" t="s">
        <v>163</v>
      </c>
      <c r="D6" s="63"/>
      <c r="E6" s="63"/>
      <c r="F6" s="63"/>
      <c r="G6" s="63"/>
      <c r="H6" s="63"/>
      <c r="I6" s="14">
        <v>233</v>
      </c>
      <c r="J6" s="15">
        <v>0.28140096618357485</v>
      </c>
    </row>
    <row r="7" spans="1:10" ht="19.5" customHeight="1" x14ac:dyDescent="0.45">
      <c r="C7" s="63" t="s">
        <v>164</v>
      </c>
      <c r="D7" s="63"/>
      <c r="E7" s="63"/>
      <c r="F7" s="63"/>
      <c r="G7" s="63"/>
      <c r="H7" s="63"/>
      <c r="I7" s="14">
        <v>176</v>
      </c>
      <c r="J7" s="15">
        <v>0.21256038647342995</v>
      </c>
    </row>
    <row r="8" spans="1:10" ht="19.5" customHeight="1" x14ac:dyDescent="0.45">
      <c r="C8" s="63" t="s">
        <v>8</v>
      </c>
      <c r="D8" s="63"/>
      <c r="E8" s="63"/>
      <c r="F8" s="63"/>
      <c r="G8" s="63"/>
      <c r="H8" s="63"/>
      <c r="I8" s="14">
        <v>14</v>
      </c>
      <c r="J8" s="15">
        <v>1.6908212560386472E-2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165</v>
      </c>
      <c r="J13" s="17">
        <v>0.4891304347826087</v>
      </c>
    </row>
    <row r="14" spans="1:10" ht="19.5" customHeight="1" x14ac:dyDescent="0.45">
      <c r="C14" s="13" t="s">
        <v>13</v>
      </c>
      <c r="D14" s="13" t="s">
        <v>166</v>
      </c>
      <c r="J14" s="17">
        <v>0.28140096618357485</v>
      </c>
    </row>
    <row r="15" spans="1:10" ht="19.5" customHeight="1" x14ac:dyDescent="0.45">
      <c r="C15" s="13" t="s">
        <v>15</v>
      </c>
      <c r="D15" s="13" t="s">
        <v>167</v>
      </c>
      <c r="J15" s="17">
        <v>0.21256038647342995</v>
      </c>
    </row>
    <row r="17" spans="1:9" ht="19.5" customHeight="1" x14ac:dyDescent="0.45">
      <c r="A17" s="77" t="s">
        <v>17</v>
      </c>
      <c r="B17" s="77"/>
      <c r="C17" s="77"/>
      <c r="D17" s="77"/>
    </row>
    <row r="19" spans="1:9" s="19" customFormat="1" ht="159" customHeight="1" x14ac:dyDescent="0.4">
      <c r="C19" s="138"/>
      <c r="D19" s="138"/>
      <c r="E19" s="21" t="s">
        <v>162</v>
      </c>
      <c r="F19" s="21" t="s">
        <v>163</v>
      </c>
      <c r="G19" s="21" t="s">
        <v>164</v>
      </c>
      <c r="H19" s="21" t="s">
        <v>8</v>
      </c>
      <c r="I19" s="21" t="s">
        <v>18</v>
      </c>
    </row>
    <row r="20" spans="1:9" ht="19.5" customHeight="1" x14ac:dyDescent="0.45">
      <c r="C20" s="68" t="s">
        <v>19</v>
      </c>
      <c r="D20" s="69"/>
      <c r="E20" s="14">
        <v>445</v>
      </c>
      <c r="F20" s="14">
        <v>335</v>
      </c>
      <c r="G20" s="14">
        <v>87</v>
      </c>
      <c r="H20" s="14">
        <v>40</v>
      </c>
      <c r="I20" s="14">
        <f>SUM(E20:H20)</f>
        <v>907</v>
      </c>
    </row>
    <row r="21" spans="1:9" ht="19.5" customHeight="1" x14ac:dyDescent="0.45">
      <c r="C21" s="68" t="s">
        <v>20</v>
      </c>
      <c r="D21" s="69"/>
      <c r="E21" s="14">
        <v>405</v>
      </c>
      <c r="F21" s="14">
        <v>233</v>
      </c>
      <c r="G21" s="14">
        <v>176</v>
      </c>
      <c r="H21" s="14">
        <v>14</v>
      </c>
      <c r="I21" s="14">
        <v>828</v>
      </c>
    </row>
    <row r="23" spans="1:9" s="19" customFormat="1" ht="159" customHeight="1" x14ac:dyDescent="0.4">
      <c r="C23" s="138"/>
      <c r="D23" s="138"/>
      <c r="E23" s="21" t="s">
        <v>162</v>
      </c>
      <c r="F23" s="21" t="s">
        <v>163</v>
      </c>
      <c r="G23" s="21" t="s">
        <v>164</v>
      </c>
      <c r="H23" s="21" t="s">
        <v>8</v>
      </c>
      <c r="I23" s="21" t="s">
        <v>18</v>
      </c>
    </row>
    <row r="24" spans="1:9" ht="19.5" customHeight="1" x14ac:dyDescent="0.45">
      <c r="C24" s="68" t="s">
        <v>19</v>
      </c>
      <c r="D24" s="69"/>
      <c r="E24" s="15">
        <f>IFERROR(E20/$I$20,)</f>
        <v>0.49062844542447631</v>
      </c>
      <c r="F24" s="15">
        <v>0.36899999999999999</v>
      </c>
      <c r="G24" s="15">
        <f>IFERROR(G20/$I$20,)</f>
        <v>9.5920617420066148E-2</v>
      </c>
      <c r="H24" s="15">
        <f>IFERROR(H20/$I$20,)</f>
        <v>4.4101433296582136E-2</v>
      </c>
      <c r="I24" s="15">
        <f>IFERROR(I20/$I$20,)</f>
        <v>1</v>
      </c>
    </row>
    <row r="25" spans="1:9" ht="19.5" customHeight="1" x14ac:dyDescent="0.45">
      <c r="C25" s="68" t="s">
        <v>20</v>
      </c>
      <c r="D25" s="69"/>
      <c r="E25" s="15">
        <v>0.4891304347826087</v>
      </c>
      <c r="F25" s="15">
        <v>0.28140096618357485</v>
      </c>
      <c r="G25" s="15">
        <v>0.21256038647342995</v>
      </c>
      <c r="H25" s="15">
        <v>1.6908212560386472E-2</v>
      </c>
      <c r="I25" s="15">
        <v>0.99999999999999989</v>
      </c>
    </row>
    <row r="26" spans="1:9" ht="19.5" customHeight="1" x14ac:dyDescent="0.45">
      <c r="C26" s="78" t="s">
        <v>21</v>
      </c>
      <c r="D26" s="78"/>
      <c r="E26" s="15">
        <v>-1.4980106418676087E-3</v>
      </c>
      <c r="F26" s="15">
        <v>-8.7599033816425143E-2</v>
      </c>
      <c r="G26" s="15">
        <v>0.1166397690533638</v>
      </c>
      <c r="H26" s="15">
        <v>-2.7193220736195664E-2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4806A-2E60-4399-8165-32CE371338DB}">
  <sheetPr>
    <pageSetUpPr fitToPage="1"/>
  </sheetPr>
  <dimension ref="A1:U36"/>
  <sheetViews>
    <sheetView view="pageBreakPreview" zoomScale="60" zoomScaleNormal="100" workbookViewId="0">
      <pane ySplit="1" topLeftCell="A22" activePane="bottomLeft" state="frozen"/>
      <selection activeCell="N8" sqref="N8"/>
      <selection pane="bottomLeft" activeCell="E36" sqref="E36:P36"/>
    </sheetView>
  </sheetViews>
  <sheetFormatPr defaultColWidth="9" defaultRowHeight="18" x14ac:dyDescent="0.45"/>
  <cols>
    <col min="1" max="1" width="9" style="13"/>
    <col min="2" max="2" width="4.59765625" style="13" customWidth="1"/>
    <col min="3" max="16384" width="9" style="13"/>
  </cols>
  <sheetData>
    <row r="1" spans="1:18" s="38" customFormat="1" ht="30.75" customHeight="1" x14ac:dyDescent="0.45">
      <c r="A1" s="56" t="s">
        <v>0</v>
      </c>
      <c r="B1" s="67" t="s">
        <v>373</v>
      </c>
      <c r="C1" s="67"/>
      <c r="D1" s="67"/>
      <c r="E1" s="67"/>
      <c r="F1" s="67"/>
      <c r="G1" s="67"/>
      <c r="H1" s="67"/>
      <c r="I1" s="67"/>
      <c r="J1" s="67"/>
      <c r="K1" s="67"/>
      <c r="L1" s="67"/>
      <c r="M1" s="67"/>
      <c r="N1" s="67"/>
      <c r="O1" s="67"/>
      <c r="P1" s="67"/>
    </row>
    <row r="4" spans="1:18" ht="19.5" customHeight="1" x14ac:dyDescent="0.45">
      <c r="C4" s="64" t="s">
        <v>1</v>
      </c>
      <c r="D4" s="65"/>
      <c r="E4" s="65"/>
      <c r="F4" s="65"/>
      <c r="G4" s="65"/>
      <c r="H4" s="66"/>
      <c r="I4" s="23" t="s">
        <v>2</v>
      </c>
      <c r="J4" s="23" t="s">
        <v>3</v>
      </c>
    </row>
    <row r="5" spans="1:18" ht="19.5" customHeight="1" x14ac:dyDescent="0.45">
      <c r="C5" s="63" t="s">
        <v>104</v>
      </c>
      <c r="D5" s="63"/>
      <c r="E5" s="63"/>
      <c r="F5" s="63"/>
      <c r="G5" s="63"/>
      <c r="H5" s="63"/>
      <c r="I5" s="14">
        <v>85</v>
      </c>
      <c r="J5" s="15">
        <v>0.10265700483091787</v>
      </c>
    </row>
    <row r="6" spans="1:18" ht="19.5" customHeight="1" x14ac:dyDescent="0.45">
      <c r="C6" s="63" t="s">
        <v>105</v>
      </c>
      <c r="D6" s="63"/>
      <c r="E6" s="63"/>
      <c r="F6" s="63"/>
      <c r="G6" s="63"/>
      <c r="H6" s="63"/>
      <c r="I6" s="14">
        <v>40</v>
      </c>
      <c r="J6" s="15">
        <v>4.8309178743961352E-2</v>
      </c>
    </row>
    <row r="7" spans="1:18" ht="19.5" customHeight="1" x14ac:dyDescent="0.45">
      <c r="C7" s="63" t="s">
        <v>223</v>
      </c>
      <c r="D7" s="63"/>
      <c r="E7" s="63"/>
      <c r="F7" s="63"/>
      <c r="G7" s="63"/>
      <c r="H7" s="63"/>
      <c r="I7" s="14">
        <v>270</v>
      </c>
      <c r="J7" s="15">
        <v>0.32608695652173914</v>
      </c>
    </row>
    <row r="8" spans="1:18" ht="19.5" customHeight="1" x14ac:dyDescent="0.45">
      <c r="C8" s="63" t="s">
        <v>107</v>
      </c>
      <c r="D8" s="63"/>
      <c r="E8" s="63"/>
      <c r="F8" s="63"/>
      <c r="G8" s="63"/>
      <c r="H8" s="63"/>
      <c r="I8" s="14">
        <v>392</v>
      </c>
      <c r="J8" s="15">
        <v>0.47342995169082125</v>
      </c>
    </row>
    <row r="9" spans="1:18" ht="19.5" customHeight="1" x14ac:dyDescent="0.45">
      <c r="C9" s="63" t="s">
        <v>224</v>
      </c>
      <c r="D9" s="63"/>
      <c r="E9" s="63"/>
      <c r="F9" s="63"/>
      <c r="G9" s="63"/>
      <c r="H9" s="63"/>
      <c r="I9" s="14">
        <v>352</v>
      </c>
      <c r="J9" s="15">
        <v>0.4251207729468599</v>
      </c>
      <c r="M9" s="16"/>
      <c r="N9" s="16"/>
      <c r="O9" s="16"/>
      <c r="P9" s="16"/>
      <c r="Q9" s="16"/>
      <c r="R9" s="16"/>
    </row>
    <row r="10" spans="1:18" ht="19.5" customHeight="1" x14ac:dyDescent="0.45">
      <c r="C10" s="63" t="s">
        <v>168</v>
      </c>
      <c r="D10" s="63"/>
      <c r="E10" s="63"/>
      <c r="F10" s="63"/>
      <c r="G10" s="63"/>
      <c r="H10" s="63"/>
      <c r="I10" s="14">
        <v>302</v>
      </c>
      <c r="J10" s="15">
        <v>0.36473429951690822</v>
      </c>
      <c r="M10" s="16"/>
      <c r="N10" s="16"/>
      <c r="O10" s="16"/>
      <c r="P10" s="16"/>
      <c r="Q10" s="16"/>
      <c r="R10" s="16"/>
    </row>
    <row r="11" spans="1:18" ht="19.5" customHeight="1" x14ac:dyDescent="0.45">
      <c r="C11" s="63" t="s">
        <v>7</v>
      </c>
      <c r="D11" s="63"/>
      <c r="E11" s="63"/>
      <c r="F11" s="63"/>
      <c r="G11" s="63"/>
      <c r="H11" s="63"/>
      <c r="I11" s="14">
        <v>6</v>
      </c>
      <c r="J11" s="15">
        <v>7.246376811594203E-3</v>
      </c>
      <c r="M11" s="16"/>
      <c r="N11" s="16"/>
      <c r="O11" s="16"/>
      <c r="P11" s="16"/>
      <c r="Q11" s="16"/>
      <c r="R11" s="16"/>
    </row>
    <row r="12" spans="1:18" ht="19.5" customHeight="1" x14ac:dyDescent="0.45">
      <c r="C12" s="63" t="s">
        <v>8</v>
      </c>
      <c r="D12" s="63"/>
      <c r="E12" s="63"/>
      <c r="F12" s="63"/>
      <c r="G12" s="63"/>
      <c r="H12" s="63"/>
      <c r="I12" s="14">
        <v>197</v>
      </c>
      <c r="J12" s="15">
        <v>0.23792270531400966</v>
      </c>
      <c r="M12" s="16"/>
      <c r="N12" s="16"/>
      <c r="O12" s="16"/>
      <c r="P12" s="16"/>
      <c r="Q12" s="16"/>
      <c r="R12" s="16"/>
    </row>
    <row r="13" spans="1:18" ht="19.5" customHeight="1" x14ac:dyDescent="0.45">
      <c r="C13" s="142" t="s">
        <v>9</v>
      </c>
      <c r="D13" s="142"/>
      <c r="E13" s="142"/>
      <c r="F13" s="142"/>
      <c r="G13" s="142"/>
      <c r="H13" s="142"/>
      <c r="I13" s="14">
        <v>828</v>
      </c>
      <c r="J13" s="15">
        <v>1</v>
      </c>
    </row>
    <row r="16" spans="1:18" ht="19.5" customHeight="1" x14ac:dyDescent="0.45">
      <c r="A16" s="13" t="s">
        <v>10</v>
      </c>
    </row>
    <row r="17" spans="1:13" ht="19.5" customHeight="1" x14ac:dyDescent="0.45">
      <c r="C17" s="13" t="s">
        <v>11</v>
      </c>
      <c r="D17" s="13" t="s">
        <v>48</v>
      </c>
      <c r="J17" s="17">
        <v>0.47342995169082125</v>
      </c>
    </row>
    <row r="18" spans="1:13" ht="19.5" customHeight="1" x14ac:dyDescent="0.45">
      <c r="C18" s="13" t="s">
        <v>13</v>
      </c>
      <c r="D18" s="13" t="s">
        <v>225</v>
      </c>
      <c r="J18" s="17">
        <v>0.4251207729468599</v>
      </c>
    </row>
    <row r="19" spans="1:13" ht="19.5" customHeight="1" x14ac:dyDescent="0.45">
      <c r="C19" s="13" t="s">
        <v>15</v>
      </c>
      <c r="D19" s="13" t="s">
        <v>170</v>
      </c>
      <c r="J19" s="17">
        <v>0.36473429951690822</v>
      </c>
    </row>
    <row r="21" spans="1:13" ht="19.5" customHeight="1" x14ac:dyDescent="0.45">
      <c r="A21" s="77" t="s">
        <v>17</v>
      </c>
      <c r="B21" s="77"/>
      <c r="C21" s="77"/>
      <c r="D21" s="77"/>
    </row>
    <row r="22" spans="1:13" ht="19.5" customHeight="1" x14ac:dyDescent="0.45">
      <c r="A22" s="18"/>
      <c r="B22" s="18"/>
      <c r="C22" s="18"/>
      <c r="D22" s="18"/>
    </row>
    <row r="23" spans="1:13" s="19" customFormat="1" ht="158.25" customHeight="1" x14ac:dyDescent="0.45">
      <c r="C23" s="84"/>
      <c r="D23" s="84"/>
      <c r="E23" s="21" t="s">
        <v>104</v>
      </c>
      <c r="F23" s="21" t="s">
        <v>105</v>
      </c>
      <c r="G23" s="21" t="s">
        <v>223</v>
      </c>
      <c r="H23" s="21" t="s">
        <v>107</v>
      </c>
      <c r="I23" s="21" t="s">
        <v>224</v>
      </c>
      <c r="J23" s="21" t="s">
        <v>168</v>
      </c>
      <c r="K23" s="21" t="s">
        <v>7</v>
      </c>
      <c r="L23" s="21" t="s">
        <v>8</v>
      </c>
      <c r="M23" s="21" t="s">
        <v>18</v>
      </c>
    </row>
    <row r="24" spans="1:13" ht="19.5" customHeight="1" x14ac:dyDescent="0.45">
      <c r="C24" s="68" t="s">
        <v>19</v>
      </c>
      <c r="D24" s="69"/>
      <c r="E24" s="14">
        <v>103</v>
      </c>
      <c r="F24" s="14">
        <v>32</v>
      </c>
      <c r="G24" s="14">
        <v>310</v>
      </c>
      <c r="H24" s="14">
        <v>518</v>
      </c>
      <c r="I24" s="14">
        <v>435</v>
      </c>
      <c r="J24" s="14">
        <v>354</v>
      </c>
      <c r="K24" s="14">
        <v>26</v>
      </c>
      <c r="L24" s="14">
        <v>77</v>
      </c>
      <c r="M24" s="14">
        <v>907</v>
      </c>
    </row>
    <row r="25" spans="1:13" ht="19.5" customHeight="1" x14ac:dyDescent="0.45">
      <c r="C25" s="68" t="s">
        <v>20</v>
      </c>
      <c r="D25" s="69"/>
      <c r="E25" s="14">
        <v>85</v>
      </c>
      <c r="F25" s="14">
        <v>40</v>
      </c>
      <c r="G25" s="14">
        <v>270</v>
      </c>
      <c r="H25" s="14">
        <v>392</v>
      </c>
      <c r="I25" s="14">
        <v>352</v>
      </c>
      <c r="J25" s="14">
        <v>302</v>
      </c>
      <c r="K25" s="14">
        <v>6</v>
      </c>
      <c r="L25" s="14">
        <v>197</v>
      </c>
      <c r="M25" s="14">
        <v>828</v>
      </c>
    </row>
    <row r="26" spans="1:13" ht="19.5" customHeight="1" x14ac:dyDescent="0.45">
      <c r="C26" s="10"/>
      <c r="D26" s="10"/>
    </row>
    <row r="27" spans="1:13" ht="14.25" customHeight="1" x14ac:dyDescent="0.45">
      <c r="C27" s="18"/>
      <c r="D27" s="18"/>
    </row>
    <row r="28" spans="1:13" s="19" customFormat="1" ht="158.25" customHeight="1" x14ac:dyDescent="0.45">
      <c r="C28" s="84"/>
      <c r="D28" s="84"/>
      <c r="E28" s="21" t="s">
        <v>104</v>
      </c>
      <c r="F28" s="21" t="s">
        <v>105</v>
      </c>
      <c r="G28" s="21" t="s">
        <v>223</v>
      </c>
      <c r="H28" s="21" t="s">
        <v>107</v>
      </c>
      <c r="I28" s="21" t="s">
        <v>224</v>
      </c>
      <c r="J28" s="21" t="s">
        <v>168</v>
      </c>
      <c r="K28" s="21" t="s">
        <v>7</v>
      </c>
      <c r="L28" s="21" t="s">
        <v>8</v>
      </c>
      <c r="M28" s="21" t="s">
        <v>18</v>
      </c>
    </row>
    <row r="29" spans="1:13" ht="19.5" customHeight="1" x14ac:dyDescent="0.45">
      <c r="C29" s="68" t="s">
        <v>19</v>
      </c>
      <c r="D29" s="69"/>
      <c r="E29" s="15">
        <f t="shared" ref="E29:K29" si="0">IFERROR(E24/$M$24,)</f>
        <v>0.11356119073869901</v>
      </c>
      <c r="F29" s="15">
        <f t="shared" si="0"/>
        <v>3.5281146637265712E-2</v>
      </c>
      <c r="G29" s="15">
        <f t="shared" si="0"/>
        <v>0.34178610804851156</v>
      </c>
      <c r="H29" s="15">
        <f t="shared" si="0"/>
        <v>0.57111356119073875</v>
      </c>
      <c r="I29" s="15">
        <f t="shared" si="0"/>
        <v>0.47960308710033078</v>
      </c>
      <c r="J29" s="15">
        <f t="shared" si="0"/>
        <v>0.39029768467475195</v>
      </c>
      <c r="K29" s="15">
        <f t="shared" si="0"/>
        <v>2.8665931642778392E-2</v>
      </c>
      <c r="L29" s="15">
        <f>IFERROR(L24/$M$24,)</f>
        <v>8.4895259095920619E-2</v>
      </c>
      <c r="M29" s="15">
        <f>IFERROR(M24/$M$24,)</f>
        <v>1</v>
      </c>
    </row>
    <row r="30" spans="1:13" ht="19.5" customHeight="1" x14ac:dyDescent="0.45">
      <c r="C30" s="68" t="s">
        <v>20</v>
      </c>
      <c r="D30" s="69"/>
      <c r="E30" s="15">
        <v>0.10265700483091787</v>
      </c>
      <c r="F30" s="15">
        <v>4.8309178743961352E-2</v>
      </c>
      <c r="G30" s="15">
        <v>0.32608695652173914</v>
      </c>
      <c r="H30" s="15">
        <v>0.47342995169082125</v>
      </c>
      <c r="I30" s="15">
        <v>0.4251207729468599</v>
      </c>
      <c r="J30" s="15">
        <v>0.36473429951690822</v>
      </c>
      <c r="K30" s="15">
        <v>7.246376811594203E-3</v>
      </c>
      <c r="L30" s="15">
        <v>0.23792270531400966</v>
      </c>
      <c r="M30" s="15">
        <v>1</v>
      </c>
    </row>
    <row r="31" spans="1:13" ht="19.5" customHeight="1" x14ac:dyDescent="0.45">
      <c r="C31" s="78" t="s">
        <v>21</v>
      </c>
      <c r="D31" s="78"/>
      <c r="E31" s="15">
        <v>-1.0904185907781139E-2</v>
      </c>
      <c r="F31" s="15">
        <v>1.302803210669564E-2</v>
      </c>
      <c r="G31" s="15">
        <v>-1.5699151526772426E-2</v>
      </c>
      <c r="H31" s="15">
        <v>-9.7683609499917501E-2</v>
      </c>
      <c r="I31" s="15">
        <v>-5.4482314153470879E-2</v>
      </c>
      <c r="J31" s="15">
        <v>-2.5563385157843732E-2</v>
      </c>
      <c r="K31" s="15">
        <v>-2.1419554831184188E-2</v>
      </c>
      <c r="L31" s="15">
        <v>0.15302744621808906</v>
      </c>
      <c r="M31" s="15">
        <v>0</v>
      </c>
    </row>
    <row r="33" spans="3:21" ht="19.5" customHeight="1" x14ac:dyDescent="0.45">
      <c r="C33" s="13" t="s">
        <v>114</v>
      </c>
    </row>
    <row r="34" spans="3:21" ht="19.5" customHeight="1" x14ac:dyDescent="0.45">
      <c r="C34" s="139"/>
      <c r="D34" s="140"/>
      <c r="E34" s="139" t="s">
        <v>115</v>
      </c>
      <c r="F34" s="141"/>
      <c r="G34" s="140"/>
      <c r="H34" s="139" t="s">
        <v>116</v>
      </c>
      <c r="I34" s="141"/>
      <c r="J34" s="140"/>
      <c r="K34" s="139" t="s">
        <v>117</v>
      </c>
      <c r="L34" s="141"/>
      <c r="M34" s="140"/>
      <c r="N34" s="139" t="s">
        <v>118</v>
      </c>
      <c r="O34" s="141"/>
      <c r="P34" s="140"/>
    </row>
    <row r="35" spans="3:21" ht="47.4" customHeight="1" x14ac:dyDescent="0.45">
      <c r="C35" s="146" t="s">
        <v>19</v>
      </c>
      <c r="D35" s="147"/>
      <c r="E35" s="143" t="s">
        <v>302</v>
      </c>
      <c r="F35" s="144"/>
      <c r="G35" s="145"/>
      <c r="H35" s="143" t="s">
        <v>303</v>
      </c>
      <c r="I35" s="144"/>
      <c r="J35" s="145"/>
      <c r="K35" s="143" t="s">
        <v>304</v>
      </c>
      <c r="L35" s="144"/>
      <c r="M35" s="145"/>
      <c r="N35" s="143" t="s">
        <v>305</v>
      </c>
      <c r="O35" s="144"/>
      <c r="P35" s="145"/>
    </row>
    <row r="36" spans="3:21" ht="51" customHeight="1" x14ac:dyDescent="0.45">
      <c r="C36" s="146" t="s">
        <v>20</v>
      </c>
      <c r="D36" s="147"/>
      <c r="E36" s="143" t="s">
        <v>400</v>
      </c>
      <c r="F36" s="144"/>
      <c r="G36" s="145"/>
      <c r="H36" s="143" t="s">
        <v>401</v>
      </c>
      <c r="I36" s="144"/>
      <c r="J36" s="145"/>
      <c r="K36" s="143" t="s">
        <v>402</v>
      </c>
      <c r="L36" s="144"/>
      <c r="M36" s="145"/>
      <c r="N36" s="143" t="s">
        <v>403</v>
      </c>
      <c r="O36" s="144"/>
      <c r="P36" s="145"/>
      <c r="R36" s="16"/>
      <c r="S36" s="16"/>
      <c r="T36" s="16"/>
      <c r="U36" s="16"/>
    </row>
  </sheetData>
  <mergeCells count="34">
    <mergeCell ref="B1:P1"/>
    <mergeCell ref="E36:G36"/>
    <mergeCell ref="H36:J36"/>
    <mergeCell ref="N36:P36"/>
    <mergeCell ref="N34:P34"/>
    <mergeCell ref="C35:D35"/>
    <mergeCell ref="E35:G35"/>
    <mergeCell ref="H35:J35"/>
    <mergeCell ref="K35:M35"/>
    <mergeCell ref="N35:P35"/>
    <mergeCell ref="K36:M36"/>
    <mergeCell ref="C36:D36"/>
    <mergeCell ref="K34:M34"/>
    <mergeCell ref="C23:D23"/>
    <mergeCell ref="C24:D24"/>
    <mergeCell ref="C25:D25"/>
    <mergeCell ref="C34:D34"/>
    <mergeCell ref="E34:G34"/>
    <mergeCell ref="H34:J34"/>
    <mergeCell ref="C13:H13"/>
    <mergeCell ref="C10:H10"/>
    <mergeCell ref="C11:H11"/>
    <mergeCell ref="C12:H12"/>
    <mergeCell ref="C31:D31"/>
    <mergeCell ref="C30:D30"/>
    <mergeCell ref="C29:D29"/>
    <mergeCell ref="C28:D28"/>
    <mergeCell ref="C4:H4"/>
    <mergeCell ref="A21:D21"/>
    <mergeCell ref="C9:H9"/>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58"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43170-29ED-471A-A17F-75D65D52742D}">
  <sheetPr>
    <pageSetUpPr fitToPage="1"/>
  </sheetPr>
  <dimension ref="A1:U39"/>
  <sheetViews>
    <sheetView view="pageBreakPreview" zoomScale="60" zoomScaleNormal="100" workbookViewId="0">
      <pane ySplit="1" topLeftCell="A26" activePane="bottomLeft" state="frozen"/>
      <selection activeCell="N8" sqref="N8"/>
      <selection pane="bottomLeft" activeCell="E39" sqref="E39:P39"/>
    </sheetView>
  </sheetViews>
  <sheetFormatPr defaultColWidth="9" defaultRowHeight="18" x14ac:dyDescent="0.45"/>
  <cols>
    <col min="1" max="1" width="9" style="13"/>
    <col min="2" max="2" width="4.8984375" style="13" customWidth="1"/>
    <col min="3" max="16" width="9" style="13"/>
    <col min="17" max="27" width="5.3984375" style="13" customWidth="1"/>
    <col min="28" max="16384" width="9" style="13"/>
  </cols>
  <sheetData>
    <row r="1" spans="1:18" s="38" customFormat="1" ht="63" customHeight="1" x14ac:dyDescent="0.45">
      <c r="A1" s="56" t="s">
        <v>0</v>
      </c>
      <c r="B1" s="67" t="s">
        <v>374</v>
      </c>
      <c r="C1" s="67"/>
      <c r="D1" s="67"/>
      <c r="E1" s="67"/>
      <c r="F1" s="67"/>
      <c r="G1" s="67"/>
      <c r="H1" s="67"/>
      <c r="I1" s="67"/>
      <c r="J1" s="67"/>
      <c r="K1" s="67"/>
      <c r="L1" s="67"/>
      <c r="M1" s="67"/>
      <c r="N1" s="67"/>
      <c r="O1" s="67"/>
      <c r="P1" s="67"/>
    </row>
    <row r="4" spans="1:18" ht="19.5" customHeight="1" x14ac:dyDescent="0.45">
      <c r="C4" s="64" t="s">
        <v>1</v>
      </c>
      <c r="D4" s="65"/>
      <c r="E4" s="65"/>
      <c r="F4" s="65"/>
      <c r="G4" s="65"/>
      <c r="H4" s="66"/>
      <c r="I4" s="23" t="s">
        <v>2</v>
      </c>
      <c r="J4" s="23" t="s">
        <v>3</v>
      </c>
    </row>
    <row r="5" spans="1:18" ht="19.5" customHeight="1" x14ac:dyDescent="0.45">
      <c r="C5" s="63" t="s">
        <v>226</v>
      </c>
      <c r="D5" s="63"/>
      <c r="E5" s="63"/>
      <c r="F5" s="63"/>
      <c r="G5" s="63"/>
      <c r="H5" s="63"/>
      <c r="I5" s="14">
        <v>299</v>
      </c>
      <c r="J5" s="15">
        <v>0.3611111111111111</v>
      </c>
    </row>
    <row r="6" spans="1:18" ht="19.5" customHeight="1" x14ac:dyDescent="0.45">
      <c r="C6" s="148" t="s">
        <v>227</v>
      </c>
      <c r="D6" s="149"/>
      <c r="E6" s="149"/>
      <c r="F6" s="149"/>
      <c r="G6" s="149"/>
      <c r="H6" s="149"/>
      <c r="I6" s="14">
        <v>287</v>
      </c>
      <c r="J6" s="15">
        <v>0.34661835748792269</v>
      </c>
    </row>
    <row r="7" spans="1:18" ht="19.5" customHeight="1" x14ac:dyDescent="0.45">
      <c r="C7" s="63" t="s">
        <v>228</v>
      </c>
      <c r="D7" s="63"/>
      <c r="E7" s="63"/>
      <c r="F7" s="63"/>
      <c r="G7" s="63"/>
      <c r="H7" s="63"/>
      <c r="I7" s="14">
        <v>221</v>
      </c>
      <c r="J7" s="15">
        <v>0.26690821256038649</v>
      </c>
    </row>
    <row r="8" spans="1:18" ht="19.5" customHeight="1" x14ac:dyDescent="0.45">
      <c r="C8" s="63" t="s">
        <v>229</v>
      </c>
      <c r="D8" s="63"/>
      <c r="E8" s="63"/>
      <c r="F8" s="63"/>
      <c r="G8" s="63"/>
      <c r="H8" s="63"/>
      <c r="I8" s="14">
        <v>49</v>
      </c>
      <c r="J8" s="15">
        <v>5.9178743961352656E-2</v>
      </c>
    </row>
    <row r="9" spans="1:18" ht="19.5" customHeight="1" x14ac:dyDescent="0.45">
      <c r="C9" s="63" t="s">
        <v>230</v>
      </c>
      <c r="D9" s="63"/>
      <c r="E9" s="63"/>
      <c r="F9" s="63"/>
      <c r="G9" s="63"/>
      <c r="H9" s="63"/>
      <c r="I9" s="14">
        <v>46</v>
      </c>
      <c r="J9" s="15">
        <v>5.5555555555555552E-2</v>
      </c>
    </row>
    <row r="10" spans="1:18" ht="19.5" customHeight="1" x14ac:dyDescent="0.45">
      <c r="C10" s="63" t="s">
        <v>231</v>
      </c>
      <c r="D10" s="63"/>
      <c r="E10" s="63"/>
      <c r="F10" s="63"/>
      <c r="G10" s="63"/>
      <c r="H10" s="63"/>
      <c r="I10" s="14">
        <v>72</v>
      </c>
      <c r="J10" s="15">
        <v>8.6956521739130432E-2</v>
      </c>
    </row>
    <row r="11" spans="1:18" ht="19.5" customHeight="1" x14ac:dyDescent="0.45">
      <c r="C11" s="63" t="s">
        <v>232</v>
      </c>
      <c r="D11" s="63"/>
      <c r="E11" s="63"/>
      <c r="F11" s="63"/>
      <c r="G11" s="63"/>
      <c r="H11" s="63"/>
      <c r="I11" s="14">
        <v>400</v>
      </c>
      <c r="J11" s="15">
        <v>0.48309178743961351</v>
      </c>
    </row>
    <row r="12" spans="1:18" ht="19.5" customHeight="1" x14ac:dyDescent="0.45">
      <c r="C12" s="63" t="s">
        <v>233</v>
      </c>
      <c r="D12" s="63"/>
      <c r="E12" s="63"/>
      <c r="F12" s="63"/>
      <c r="G12" s="63"/>
      <c r="H12" s="63"/>
      <c r="I12" s="14">
        <v>41</v>
      </c>
      <c r="J12" s="15">
        <v>4.9516908212560384E-2</v>
      </c>
      <c r="M12" s="16"/>
      <c r="N12" s="16"/>
      <c r="O12" s="16"/>
      <c r="P12" s="16"/>
      <c r="Q12" s="16"/>
      <c r="R12" s="16"/>
    </row>
    <row r="13" spans="1:18" ht="19.5" customHeight="1" x14ac:dyDescent="0.45">
      <c r="C13" s="63" t="s">
        <v>7</v>
      </c>
      <c r="D13" s="63"/>
      <c r="E13" s="63"/>
      <c r="F13" s="63"/>
      <c r="G13" s="63"/>
      <c r="H13" s="63"/>
      <c r="I13" s="14">
        <v>7</v>
      </c>
      <c r="J13" s="15">
        <v>8.4541062801932361E-3</v>
      </c>
      <c r="M13" s="16"/>
      <c r="N13" s="16"/>
      <c r="O13" s="16"/>
      <c r="P13" s="16"/>
      <c r="Q13" s="16"/>
      <c r="R13" s="16"/>
    </row>
    <row r="14" spans="1:18" ht="19.5" customHeight="1" x14ac:dyDescent="0.45">
      <c r="C14" s="63" t="s">
        <v>8</v>
      </c>
      <c r="D14" s="63"/>
      <c r="E14" s="63"/>
      <c r="F14" s="63"/>
      <c r="G14" s="63"/>
      <c r="H14" s="63"/>
      <c r="I14" s="14">
        <v>199</v>
      </c>
      <c r="J14" s="15">
        <v>0.24033816425120774</v>
      </c>
      <c r="M14" s="45"/>
      <c r="N14" s="46"/>
      <c r="O14" s="46"/>
      <c r="P14" s="46"/>
      <c r="Q14" s="46"/>
      <c r="R14" s="46"/>
    </row>
    <row r="15" spans="1:18" ht="19.5" customHeight="1" x14ac:dyDescent="0.45">
      <c r="C15" s="60" t="s">
        <v>9</v>
      </c>
      <c r="D15" s="61"/>
      <c r="E15" s="61"/>
      <c r="F15" s="61"/>
      <c r="G15" s="61"/>
      <c r="H15" s="62"/>
      <c r="I15" s="14">
        <v>828</v>
      </c>
      <c r="J15" s="15">
        <v>1</v>
      </c>
      <c r="M15" s="16"/>
      <c r="N15" s="16"/>
      <c r="O15" s="16"/>
      <c r="P15" s="16"/>
      <c r="Q15" s="16"/>
      <c r="R15" s="16"/>
    </row>
    <row r="18" spans="1:15" ht="19.5" customHeight="1" x14ac:dyDescent="0.45">
      <c r="A18" s="13" t="s">
        <v>10</v>
      </c>
    </row>
    <row r="19" spans="1:15" ht="19.5" customHeight="1" x14ac:dyDescent="0.45">
      <c r="C19" s="13" t="s">
        <v>11</v>
      </c>
      <c r="D19" s="16" t="s">
        <v>232</v>
      </c>
      <c r="J19" s="17">
        <v>0.48309178743961351</v>
      </c>
    </row>
    <row r="20" spans="1:15" ht="19.5" customHeight="1" x14ac:dyDescent="0.45">
      <c r="C20" s="13" t="s">
        <v>13</v>
      </c>
      <c r="D20" s="16" t="s">
        <v>226</v>
      </c>
      <c r="J20" s="17">
        <v>0.3611111111111111</v>
      </c>
    </row>
    <row r="21" spans="1:15" ht="19.5" customHeight="1" x14ac:dyDescent="0.45">
      <c r="C21" s="13" t="s">
        <v>15</v>
      </c>
      <c r="D21" s="45" t="s">
        <v>227</v>
      </c>
      <c r="J21" s="17">
        <v>0.34661835748792269</v>
      </c>
    </row>
    <row r="23" spans="1:15" ht="19.5" customHeight="1" x14ac:dyDescent="0.45">
      <c r="A23" s="77" t="s">
        <v>17</v>
      </c>
      <c r="B23" s="77"/>
      <c r="C23" s="77"/>
      <c r="D23" s="77"/>
    </row>
    <row r="25" spans="1:15" s="19" customFormat="1" ht="159" customHeight="1" x14ac:dyDescent="0.45">
      <c r="C25" s="84"/>
      <c r="D25" s="84"/>
      <c r="E25" s="21" t="s">
        <v>226</v>
      </c>
      <c r="F25" s="21" t="s">
        <v>227</v>
      </c>
      <c r="G25" s="21" t="s">
        <v>228</v>
      </c>
      <c r="H25" s="21" t="s">
        <v>229</v>
      </c>
      <c r="I25" s="21" t="s">
        <v>230</v>
      </c>
      <c r="J25" s="21" t="s">
        <v>231</v>
      </c>
      <c r="K25" s="21" t="s">
        <v>232</v>
      </c>
      <c r="L25" s="21" t="s">
        <v>233</v>
      </c>
      <c r="M25" s="21" t="s">
        <v>7</v>
      </c>
      <c r="N25" s="21" t="s">
        <v>8</v>
      </c>
      <c r="O25" s="21"/>
    </row>
    <row r="26" spans="1:15" ht="19.5" customHeight="1" x14ac:dyDescent="0.45">
      <c r="C26" s="68" t="s">
        <v>19</v>
      </c>
      <c r="D26" s="69"/>
      <c r="E26" s="14">
        <v>412</v>
      </c>
      <c r="F26" s="14">
        <v>399</v>
      </c>
      <c r="G26" s="14">
        <v>302</v>
      </c>
      <c r="H26" s="14">
        <v>52</v>
      </c>
      <c r="I26" s="14">
        <v>50</v>
      </c>
      <c r="J26" s="14">
        <v>108</v>
      </c>
      <c r="K26" s="14">
        <v>501</v>
      </c>
      <c r="L26" s="14">
        <v>93</v>
      </c>
      <c r="M26" s="14">
        <v>11</v>
      </c>
      <c r="N26" s="14">
        <v>50</v>
      </c>
      <c r="O26" s="14">
        <v>907</v>
      </c>
    </row>
    <row r="27" spans="1:15" ht="19.5" customHeight="1" x14ac:dyDescent="0.45">
      <c r="C27" s="68" t="s">
        <v>20</v>
      </c>
      <c r="D27" s="69"/>
      <c r="E27" s="14">
        <v>299</v>
      </c>
      <c r="F27" s="14">
        <v>287</v>
      </c>
      <c r="G27" s="14">
        <v>221</v>
      </c>
      <c r="H27" s="14">
        <v>49</v>
      </c>
      <c r="I27" s="14">
        <v>46</v>
      </c>
      <c r="J27" s="14">
        <v>72</v>
      </c>
      <c r="K27" s="14">
        <v>400</v>
      </c>
      <c r="L27" s="14">
        <v>41</v>
      </c>
      <c r="M27" s="14">
        <v>7</v>
      </c>
      <c r="N27" s="14">
        <v>199</v>
      </c>
      <c r="O27" s="14">
        <v>828</v>
      </c>
    </row>
    <row r="29" spans="1:15" ht="14.25" customHeight="1" x14ac:dyDescent="0.45"/>
    <row r="30" spans="1:15" s="19" customFormat="1" ht="159" customHeight="1" x14ac:dyDescent="0.45">
      <c r="C30" s="84"/>
      <c r="D30" s="84"/>
      <c r="E30" s="21" t="s">
        <v>226</v>
      </c>
      <c r="F30" s="21" t="s">
        <v>227</v>
      </c>
      <c r="G30" s="21" t="s">
        <v>228</v>
      </c>
      <c r="H30" s="21" t="s">
        <v>229</v>
      </c>
      <c r="I30" s="21" t="s">
        <v>230</v>
      </c>
      <c r="J30" s="21" t="s">
        <v>231</v>
      </c>
      <c r="K30" s="21" t="s">
        <v>232</v>
      </c>
      <c r="L30" s="21" t="s">
        <v>233</v>
      </c>
      <c r="M30" s="21" t="s">
        <v>7</v>
      </c>
      <c r="N30" s="21" t="s">
        <v>8</v>
      </c>
      <c r="O30" s="21"/>
    </row>
    <row r="31" spans="1:15" ht="19.5" customHeight="1" x14ac:dyDescent="0.45">
      <c r="C31" s="68" t="s">
        <v>19</v>
      </c>
      <c r="D31" s="69"/>
      <c r="E31" s="15">
        <v>0.45400000000000001</v>
      </c>
      <c r="F31" s="15">
        <f t="shared" ref="F31:N31" si="0">IFERROR(F26/$O$26,)</f>
        <v>0.43991179713340683</v>
      </c>
      <c r="G31" s="15">
        <f t="shared" si="0"/>
        <v>0.33296582138919517</v>
      </c>
      <c r="H31" s="15">
        <f t="shared" si="0"/>
        <v>5.7331863285556783E-2</v>
      </c>
      <c r="I31" s="15">
        <f t="shared" si="0"/>
        <v>5.5126791620727672E-2</v>
      </c>
      <c r="J31" s="15">
        <f t="shared" si="0"/>
        <v>0.11907386990077178</v>
      </c>
      <c r="K31" s="15">
        <f t="shared" si="0"/>
        <v>0.55237045203969126</v>
      </c>
      <c r="L31" s="15">
        <v>0.10299999999999999</v>
      </c>
      <c r="M31" s="15">
        <f t="shared" si="0"/>
        <v>1.2127894156560088E-2</v>
      </c>
      <c r="N31" s="15">
        <f t="shared" si="0"/>
        <v>5.5126791620727672E-2</v>
      </c>
      <c r="O31" s="15">
        <f>IFERROR(O26/$O$26,)</f>
        <v>1</v>
      </c>
    </row>
    <row r="32" spans="1:15" ht="19.5" customHeight="1" x14ac:dyDescent="0.45">
      <c r="C32" s="68" t="s">
        <v>20</v>
      </c>
      <c r="D32" s="69"/>
      <c r="E32" s="15">
        <v>0.3611111111111111</v>
      </c>
      <c r="F32" s="15">
        <v>0.34661835748792269</v>
      </c>
      <c r="G32" s="15">
        <v>0.26690821256038649</v>
      </c>
      <c r="H32" s="15">
        <v>5.9178743961352656E-2</v>
      </c>
      <c r="I32" s="15">
        <v>5.5555555555555552E-2</v>
      </c>
      <c r="J32" s="15">
        <v>8.6956521739130432E-2</v>
      </c>
      <c r="K32" s="15">
        <v>0.48309178743961351</v>
      </c>
      <c r="L32" s="15">
        <v>4.9516908212560384E-2</v>
      </c>
      <c r="M32" s="15">
        <v>8.4541062801932361E-3</v>
      </c>
      <c r="N32" s="15">
        <v>0.24033816425120774</v>
      </c>
      <c r="O32" s="15">
        <v>1</v>
      </c>
    </row>
    <row r="33" spans="3:21" ht="19.5" customHeight="1" x14ac:dyDescent="0.45">
      <c r="C33" s="78" t="s">
        <v>21</v>
      </c>
      <c r="D33" s="78"/>
      <c r="E33" s="15">
        <v>-9.288888888888891E-2</v>
      </c>
      <c r="F33" s="15">
        <v>-9.3293439645484144E-2</v>
      </c>
      <c r="G33" s="15">
        <v>-6.6057608828808678E-2</v>
      </c>
      <c r="H33" s="15">
        <v>1.8468806757958728E-3</v>
      </c>
      <c r="I33" s="15">
        <v>4.2876393482788044E-4</v>
      </c>
      <c r="J33" s="15">
        <v>-3.2117348161641343E-2</v>
      </c>
      <c r="K33" s="15">
        <v>-6.9278664600077755E-2</v>
      </c>
      <c r="L33" s="15">
        <v>-5.348309178743961E-2</v>
      </c>
      <c r="M33" s="15">
        <v>-3.6737878763668519E-3</v>
      </c>
      <c r="N33" s="15">
        <v>0.18521137263048007</v>
      </c>
      <c r="O33" s="15">
        <v>0</v>
      </c>
    </row>
    <row r="36" spans="3:21" ht="19.5" customHeight="1" x14ac:dyDescent="0.45">
      <c r="C36" s="13" t="s">
        <v>114</v>
      </c>
    </row>
    <row r="37" spans="3:21" ht="19.5" customHeight="1" x14ac:dyDescent="0.45">
      <c r="C37" s="90"/>
      <c r="D37" s="92"/>
      <c r="E37" s="90" t="s">
        <v>115</v>
      </c>
      <c r="F37" s="91"/>
      <c r="G37" s="92"/>
      <c r="H37" s="90" t="s">
        <v>116</v>
      </c>
      <c r="I37" s="91"/>
      <c r="J37" s="92"/>
      <c r="K37" s="90" t="s">
        <v>117</v>
      </c>
      <c r="L37" s="91"/>
      <c r="M37" s="92"/>
      <c r="N37" s="90" t="s">
        <v>118</v>
      </c>
      <c r="O37" s="91"/>
      <c r="P37" s="92"/>
    </row>
    <row r="38" spans="3:21" ht="51.75" customHeight="1" x14ac:dyDescent="0.45">
      <c r="C38" s="126" t="s">
        <v>19</v>
      </c>
      <c r="D38" s="127"/>
      <c r="E38" s="102" t="s">
        <v>306</v>
      </c>
      <c r="F38" s="103"/>
      <c r="G38" s="104"/>
      <c r="H38" s="102" t="s">
        <v>307</v>
      </c>
      <c r="I38" s="103"/>
      <c r="J38" s="104"/>
      <c r="K38" s="105" t="s">
        <v>323</v>
      </c>
      <c r="L38" s="106"/>
      <c r="M38" s="107"/>
      <c r="N38" s="102" t="s">
        <v>308</v>
      </c>
      <c r="O38" s="103"/>
      <c r="P38" s="104"/>
    </row>
    <row r="39" spans="3:21" ht="51.75" customHeight="1" x14ac:dyDescent="0.45">
      <c r="C39" s="126" t="s">
        <v>20</v>
      </c>
      <c r="D39" s="127"/>
      <c r="E39" s="102" t="s">
        <v>404</v>
      </c>
      <c r="F39" s="103"/>
      <c r="G39" s="104"/>
      <c r="H39" s="102" t="s">
        <v>405</v>
      </c>
      <c r="I39" s="103"/>
      <c r="J39" s="104"/>
      <c r="K39" s="105" t="s">
        <v>406</v>
      </c>
      <c r="L39" s="106"/>
      <c r="M39" s="107"/>
      <c r="N39" s="102" t="s">
        <v>407</v>
      </c>
      <c r="O39" s="103"/>
      <c r="P39" s="104"/>
      <c r="R39" s="16"/>
      <c r="S39" s="16"/>
      <c r="T39" s="45"/>
      <c r="U39" s="16"/>
    </row>
  </sheetData>
  <mergeCells count="36">
    <mergeCell ref="B1:P1"/>
    <mergeCell ref="C4:H4"/>
    <mergeCell ref="C30:D30"/>
    <mergeCell ref="C38:D38"/>
    <mergeCell ref="E38:G38"/>
    <mergeCell ref="H38:J38"/>
    <mergeCell ref="K38:M38"/>
    <mergeCell ref="N38:P38"/>
    <mergeCell ref="C26:D26"/>
    <mergeCell ref="C37:D37"/>
    <mergeCell ref="E37:G37"/>
    <mergeCell ref="H37:J37"/>
    <mergeCell ref="K37:M37"/>
    <mergeCell ref="N37:P37"/>
    <mergeCell ref="C31:D31"/>
    <mergeCell ref="C32:D32"/>
    <mergeCell ref="C39:D39"/>
    <mergeCell ref="E39:G39"/>
    <mergeCell ref="H39:J39"/>
    <mergeCell ref="K39:M39"/>
    <mergeCell ref="N39:P39"/>
    <mergeCell ref="C33:D33"/>
    <mergeCell ref="C27:D27"/>
    <mergeCell ref="C14:H14"/>
    <mergeCell ref="A23:D23"/>
    <mergeCell ref="C25:D25"/>
    <mergeCell ref="C5:H5"/>
    <mergeCell ref="C6:H6"/>
    <mergeCell ref="C7:H7"/>
    <mergeCell ref="C8:H8"/>
    <mergeCell ref="C9:H9"/>
    <mergeCell ref="C10:H10"/>
    <mergeCell ref="C11:H11"/>
    <mergeCell ref="C12:H12"/>
    <mergeCell ref="C13:H13"/>
    <mergeCell ref="C15:H15"/>
  </mergeCells>
  <phoneticPr fontId="2"/>
  <pageMargins left="0.70866141732283472" right="0.70866141732283472" top="0.74803149606299213" bottom="0.74803149606299213" header="0.31496062992125984" footer="0.31496062992125984"/>
  <pageSetup paperSize="9" scale="58"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E5E8-46A8-4E2D-A6AF-84525E97501F}">
  <sheetPr>
    <pageSetUpPr fitToPage="1"/>
  </sheetPr>
  <dimension ref="A1:U43"/>
  <sheetViews>
    <sheetView view="pageBreakPreview" zoomScale="60" zoomScaleNormal="100" workbookViewId="0">
      <pane ySplit="1" topLeftCell="A29" activePane="bottomLeft" state="frozen"/>
      <selection activeCell="N8" sqref="N8"/>
      <selection pane="bottomLeft" activeCell="E43" sqref="E43:P43"/>
    </sheetView>
  </sheetViews>
  <sheetFormatPr defaultColWidth="9" defaultRowHeight="18" x14ac:dyDescent="0.45"/>
  <cols>
    <col min="1" max="1" width="9" style="13"/>
    <col min="2" max="2" width="4.8984375" style="13" customWidth="1"/>
    <col min="3" max="20" width="9" style="13"/>
    <col min="21" max="35" width="5.59765625" style="13" customWidth="1"/>
    <col min="36" max="16384" width="9" style="13"/>
  </cols>
  <sheetData>
    <row r="1" spans="1:19" s="38" customFormat="1" ht="30.75" customHeight="1" x14ac:dyDescent="0.45">
      <c r="A1" s="56" t="s">
        <v>0</v>
      </c>
      <c r="B1" s="67" t="s">
        <v>376</v>
      </c>
      <c r="C1" s="67"/>
      <c r="D1" s="67"/>
      <c r="E1" s="67"/>
      <c r="F1" s="67"/>
      <c r="G1" s="67"/>
      <c r="H1" s="67"/>
      <c r="I1" s="67"/>
      <c r="J1" s="67"/>
      <c r="K1" s="67"/>
      <c r="L1" s="67"/>
      <c r="M1" s="67"/>
      <c r="N1" s="67"/>
      <c r="O1" s="67"/>
      <c r="P1" s="67"/>
      <c r="Q1" s="67"/>
      <c r="R1" s="67"/>
      <c r="S1" s="67"/>
    </row>
    <row r="4" spans="1:19" ht="19.5" customHeight="1" x14ac:dyDescent="0.45">
      <c r="C4" s="84" t="s">
        <v>1</v>
      </c>
      <c r="D4" s="84"/>
      <c r="E4" s="84"/>
      <c r="F4" s="84"/>
      <c r="G4" s="84"/>
      <c r="H4" s="84"/>
      <c r="I4" s="23" t="s">
        <v>2</v>
      </c>
      <c r="J4" s="23" t="s">
        <v>3</v>
      </c>
    </row>
    <row r="5" spans="1:19" ht="19.5" customHeight="1" x14ac:dyDescent="0.45">
      <c r="C5" s="63" t="s">
        <v>209</v>
      </c>
      <c r="D5" s="63"/>
      <c r="E5" s="63"/>
      <c r="F5" s="63"/>
      <c r="G5" s="63"/>
      <c r="H5" s="63"/>
      <c r="I5" s="14">
        <v>147</v>
      </c>
      <c r="J5" s="15">
        <v>0.17753623188405798</v>
      </c>
    </row>
    <row r="6" spans="1:19" ht="19.5" customHeight="1" x14ac:dyDescent="0.45">
      <c r="C6" s="63" t="s">
        <v>135</v>
      </c>
      <c r="D6" s="63"/>
      <c r="E6" s="63"/>
      <c r="F6" s="63"/>
      <c r="G6" s="63"/>
      <c r="H6" s="63"/>
      <c r="I6" s="14">
        <v>12</v>
      </c>
      <c r="J6" s="15">
        <v>1.4492753623188406E-2</v>
      </c>
    </row>
    <row r="7" spans="1:19" ht="19.5" customHeight="1" x14ac:dyDescent="0.45">
      <c r="C7" s="63" t="s">
        <v>136</v>
      </c>
      <c r="D7" s="63"/>
      <c r="E7" s="63"/>
      <c r="F7" s="63"/>
      <c r="G7" s="63"/>
      <c r="H7" s="63"/>
      <c r="I7" s="14">
        <v>94</v>
      </c>
      <c r="J7" s="15">
        <v>0.11352657004830918</v>
      </c>
    </row>
    <row r="8" spans="1:19" ht="19.5" customHeight="1" x14ac:dyDescent="0.45">
      <c r="C8" s="63" t="s">
        <v>137</v>
      </c>
      <c r="D8" s="63"/>
      <c r="E8" s="63"/>
      <c r="F8" s="63"/>
      <c r="G8" s="63"/>
      <c r="H8" s="63"/>
      <c r="I8" s="14">
        <v>54</v>
      </c>
      <c r="J8" s="15">
        <v>6.5217391304347824E-2</v>
      </c>
    </row>
    <row r="9" spans="1:19" ht="19.5" customHeight="1" x14ac:dyDescent="0.45">
      <c r="C9" s="63" t="s">
        <v>210</v>
      </c>
      <c r="D9" s="63"/>
      <c r="E9" s="63"/>
      <c r="F9" s="63"/>
      <c r="G9" s="63"/>
      <c r="H9" s="63"/>
      <c r="I9" s="14">
        <v>306</v>
      </c>
      <c r="J9" s="15">
        <v>0.36956521739130432</v>
      </c>
    </row>
    <row r="10" spans="1:19" ht="19.5" customHeight="1" x14ac:dyDescent="0.45">
      <c r="C10" s="63" t="s">
        <v>139</v>
      </c>
      <c r="D10" s="63"/>
      <c r="E10" s="63"/>
      <c r="F10" s="63"/>
      <c r="G10" s="63"/>
      <c r="H10" s="63"/>
      <c r="I10" s="14">
        <v>18</v>
      </c>
      <c r="J10" s="15">
        <v>2.1739130434782608E-2</v>
      </c>
    </row>
    <row r="11" spans="1:19" ht="19.5" customHeight="1" x14ac:dyDescent="0.45">
      <c r="C11" s="63" t="s">
        <v>211</v>
      </c>
      <c r="D11" s="63"/>
      <c r="E11" s="63"/>
      <c r="F11" s="63"/>
      <c r="G11" s="63"/>
      <c r="H11" s="63"/>
      <c r="I11" s="14">
        <v>108</v>
      </c>
      <c r="J11" s="15">
        <v>0.13043478260869565</v>
      </c>
    </row>
    <row r="12" spans="1:19" ht="19.5" customHeight="1" x14ac:dyDescent="0.45">
      <c r="C12" s="63" t="s">
        <v>143</v>
      </c>
      <c r="D12" s="63"/>
      <c r="E12" s="63"/>
      <c r="F12" s="63"/>
      <c r="G12" s="63"/>
      <c r="H12" s="63"/>
      <c r="I12" s="14">
        <v>28</v>
      </c>
      <c r="J12" s="15">
        <v>3.3816425120772944E-2</v>
      </c>
    </row>
    <row r="13" spans="1:19" ht="19.5" customHeight="1" x14ac:dyDescent="0.45">
      <c r="C13" s="63" t="s">
        <v>212</v>
      </c>
      <c r="D13" s="63"/>
      <c r="E13" s="63"/>
      <c r="F13" s="63"/>
      <c r="G13" s="63"/>
      <c r="H13" s="63"/>
      <c r="I13" s="14">
        <v>250</v>
      </c>
      <c r="J13" s="15">
        <v>0.30193236714975846</v>
      </c>
    </row>
    <row r="14" spans="1:19" ht="19.5" customHeight="1" x14ac:dyDescent="0.45">
      <c r="C14" s="63" t="s">
        <v>213</v>
      </c>
      <c r="D14" s="63"/>
      <c r="E14" s="63"/>
      <c r="F14" s="63"/>
      <c r="G14" s="63"/>
      <c r="H14" s="63"/>
      <c r="I14" s="14">
        <v>113</v>
      </c>
      <c r="J14" s="15">
        <v>0.13647342995169082</v>
      </c>
    </row>
    <row r="15" spans="1:19" ht="19.5" customHeight="1" x14ac:dyDescent="0.45">
      <c r="C15" s="63" t="s">
        <v>214</v>
      </c>
      <c r="D15" s="63"/>
      <c r="E15" s="63"/>
      <c r="F15" s="63"/>
      <c r="G15" s="63"/>
      <c r="H15" s="63"/>
      <c r="I15" s="14">
        <v>158</v>
      </c>
      <c r="J15" s="15">
        <v>0.19082125603864733</v>
      </c>
    </row>
    <row r="16" spans="1:19" ht="19.5" customHeight="1" x14ac:dyDescent="0.45">
      <c r="C16" s="63" t="s">
        <v>144</v>
      </c>
      <c r="D16" s="63"/>
      <c r="E16" s="63"/>
      <c r="F16" s="63"/>
      <c r="G16" s="63"/>
      <c r="H16" s="63"/>
      <c r="I16" s="14">
        <v>66</v>
      </c>
      <c r="J16" s="15">
        <v>7.9710144927536225E-2</v>
      </c>
      <c r="M16" s="16"/>
      <c r="N16" s="16"/>
      <c r="O16" s="16"/>
      <c r="P16" s="16"/>
      <c r="Q16" s="16"/>
      <c r="R16" s="16"/>
    </row>
    <row r="17" spans="1:19" ht="19.5" customHeight="1" x14ac:dyDescent="0.45">
      <c r="C17" s="63" t="s">
        <v>7</v>
      </c>
      <c r="D17" s="63"/>
      <c r="E17" s="63"/>
      <c r="F17" s="63"/>
      <c r="G17" s="63"/>
      <c r="H17" s="63"/>
      <c r="I17" s="14">
        <v>32</v>
      </c>
      <c r="J17" s="15">
        <v>3.864734299516908E-2</v>
      </c>
      <c r="M17" s="16"/>
      <c r="N17" s="16"/>
      <c r="O17" s="16"/>
      <c r="P17" s="16"/>
      <c r="Q17" s="16"/>
      <c r="R17" s="16"/>
    </row>
    <row r="18" spans="1:19" ht="19.5" customHeight="1" x14ac:dyDescent="0.45">
      <c r="C18" s="63" t="s">
        <v>8</v>
      </c>
      <c r="D18" s="63"/>
      <c r="E18" s="63"/>
      <c r="F18" s="63"/>
      <c r="G18" s="63"/>
      <c r="H18" s="63"/>
      <c r="I18" s="14">
        <v>210</v>
      </c>
      <c r="J18" s="15">
        <v>0.25362318840579712</v>
      </c>
      <c r="M18" s="16"/>
      <c r="N18" s="16"/>
      <c r="O18" s="16"/>
      <c r="P18" s="16"/>
      <c r="Q18" s="16"/>
      <c r="R18" s="16"/>
    </row>
    <row r="19" spans="1:19" ht="19.5" customHeight="1" x14ac:dyDescent="0.45">
      <c r="C19" s="60" t="s">
        <v>9</v>
      </c>
      <c r="D19" s="61"/>
      <c r="E19" s="61"/>
      <c r="F19" s="61"/>
      <c r="G19" s="61"/>
      <c r="H19" s="62"/>
      <c r="I19" s="14">
        <v>828</v>
      </c>
      <c r="J19" s="15">
        <v>1</v>
      </c>
      <c r="M19" s="16"/>
      <c r="N19" s="16"/>
      <c r="O19" s="16"/>
      <c r="P19" s="16"/>
      <c r="Q19" s="16"/>
      <c r="R19" s="16"/>
    </row>
    <row r="22" spans="1:19" ht="19.5" customHeight="1" x14ac:dyDescent="0.45">
      <c r="A22" s="13" t="s">
        <v>10</v>
      </c>
    </row>
    <row r="23" spans="1:19" ht="19.5" customHeight="1" x14ac:dyDescent="0.45">
      <c r="C23" s="13" t="s">
        <v>11</v>
      </c>
      <c r="D23" s="13" t="s">
        <v>215</v>
      </c>
      <c r="J23" s="17">
        <v>0.36956521739130432</v>
      </c>
    </row>
    <row r="24" spans="1:19" ht="19.5" customHeight="1" x14ac:dyDescent="0.45">
      <c r="C24" s="13" t="s">
        <v>13</v>
      </c>
      <c r="D24" s="13" t="s">
        <v>216</v>
      </c>
      <c r="J24" s="17">
        <v>0.30193236714975846</v>
      </c>
    </row>
    <row r="25" spans="1:19" ht="19.5" customHeight="1" x14ac:dyDescent="0.45">
      <c r="C25" s="13" t="s">
        <v>15</v>
      </c>
      <c r="D25" s="13" t="s">
        <v>217</v>
      </c>
      <c r="J25" s="17">
        <v>0.19082125603864733</v>
      </c>
    </row>
    <row r="27" spans="1:19" ht="19.5" customHeight="1" x14ac:dyDescent="0.45">
      <c r="A27" s="77" t="s">
        <v>17</v>
      </c>
      <c r="B27" s="77"/>
      <c r="C27" s="77"/>
      <c r="D27" s="77"/>
    </row>
    <row r="28" spans="1:19" ht="19.5" customHeight="1" x14ac:dyDescent="0.45">
      <c r="A28" s="18"/>
      <c r="B28" s="18"/>
      <c r="C28" s="18"/>
      <c r="D28" s="18"/>
    </row>
    <row r="29" spans="1:19" s="19" customFormat="1" ht="158.25" customHeight="1" x14ac:dyDescent="0.45">
      <c r="C29" s="84"/>
      <c r="D29" s="84"/>
      <c r="E29" s="21" t="s">
        <v>209</v>
      </c>
      <c r="F29" s="21" t="s">
        <v>135</v>
      </c>
      <c r="G29" s="21" t="s">
        <v>136</v>
      </c>
      <c r="H29" s="21" t="s">
        <v>137</v>
      </c>
      <c r="I29" s="21" t="s">
        <v>210</v>
      </c>
      <c r="J29" s="21" t="s">
        <v>139</v>
      </c>
      <c r="K29" s="21" t="s">
        <v>211</v>
      </c>
      <c r="L29" s="21" t="s">
        <v>143</v>
      </c>
      <c r="M29" s="21" t="s">
        <v>212</v>
      </c>
      <c r="N29" s="21" t="s">
        <v>213</v>
      </c>
      <c r="O29" s="21" t="s">
        <v>214</v>
      </c>
      <c r="P29" s="21" t="s">
        <v>144</v>
      </c>
      <c r="Q29" s="21" t="s">
        <v>7</v>
      </c>
      <c r="R29" s="21" t="s">
        <v>8</v>
      </c>
      <c r="S29" s="21" t="s">
        <v>346</v>
      </c>
    </row>
    <row r="30" spans="1:19" ht="19.5" customHeight="1" x14ac:dyDescent="0.45">
      <c r="C30" s="68" t="s">
        <v>19</v>
      </c>
      <c r="D30" s="69"/>
      <c r="E30" s="14">
        <v>151</v>
      </c>
      <c r="F30" s="14">
        <v>14</v>
      </c>
      <c r="G30" s="14">
        <v>102</v>
      </c>
      <c r="H30" s="14">
        <v>79</v>
      </c>
      <c r="I30" s="14">
        <v>325</v>
      </c>
      <c r="J30" s="14">
        <v>24</v>
      </c>
      <c r="K30" s="14">
        <v>102</v>
      </c>
      <c r="L30" s="14">
        <v>35</v>
      </c>
      <c r="M30" s="14">
        <v>290</v>
      </c>
      <c r="N30" s="14">
        <v>140</v>
      </c>
      <c r="O30" s="14">
        <v>183</v>
      </c>
      <c r="P30" s="14">
        <v>146</v>
      </c>
      <c r="Q30" s="14">
        <v>52</v>
      </c>
      <c r="R30" s="14">
        <v>144</v>
      </c>
      <c r="S30" s="14">
        <v>907</v>
      </c>
    </row>
    <row r="31" spans="1:19" ht="19.5" customHeight="1" x14ac:dyDescent="0.45">
      <c r="C31" s="68" t="s">
        <v>20</v>
      </c>
      <c r="D31" s="69"/>
      <c r="E31" s="14">
        <v>147</v>
      </c>
      <c r="F31" s="14">
        <v>12</v>
      </c>
      <c r="G31" s="14">
        <v>94</v>
      </c>
      <c r="H31" s="14">
        <v>54</v>
      </c>
      <c r="I31" s="14">
        <v>306</v>
      </c>
      <c r="J31" s="14">
        <v>18</v>
      </c>
      <c r="K31" s="14">
        <v>108</v>
      </c>
      <c r="L31" s="14">
        <v>28</v>
      </c>
      <c r="M31" s="14">
        <v>250</v>
      </c>
      <c r="N31" s="14">
        <v>113</v>
      </c>
      <c r="O31" s="14">
        <v>158</v>
      </c>
      <c r="P31" s="14">
        <v>66</v>
      </c>
      <c r="Q31" s="14">
        <v>32</v>
      </c>
      <c r="R31" s="14">
        <v>210</v>
      </c>
      <c r="S31" s="14">
        <v>828</v>
      </c>
    </row>
    <row r="32" spans="1:19" ht="19.5" customHeight="1" x14ac:dyDescent="0.45">
      <c r="C32" s="10"/>
      <c r="D32" s="10"/>
    </row>
    <row r="33" spans="3:21" ht="14.25" customHeight="1" x14ac:dyDescent="0.45">
      <c r="C33" s="18"/>
      <c r="D33" s="18"/>
    </row>
    <row r="34" spans="3:21" s="19" customFormat="1" ht="158.25" customHeight="1" x14ac:dyDescent="0.45">
      <c r="C34" s="84"/>
      <c r="D34" s="84"/>
      <c r="E34" s="21" t="s">
        <v>209</v>
      </c>
      <c r="F34" s="21" t="s">
        <v>135</v>
      </c>
      <c r="G34" s="21" t="s">
        <v>136</v>
      </c>
      <c r="H34" s="21" t="s">
        <v>137</v>
      </c>
      <c r="I34" s="21" t="s">
        <v>210</v>
      </c>
      <c r="J34" s="21" t="s">
        <v>139</v>
      </c>
      <c r="K34" s="21" t="s">
        <v>211</v>
      </c>
      <c r="L34" s="21" t="s">
        <v>143</v>
      </c>
      <c r="M34" s="21" t="s">
        <v>212</v>
      </c>
      <c r="N34" s="21" t="s">
        <v>213</v>
      </c>
      <c r="O34" s="21" t="s">
        <v>214</v>
      </c>
      <c r="P34" s="21" t="s">
        <v>144</v>
      </c>
      <c r="Q34" s="21" t="s">
        <v>7</v>
      </c>
      <c r="R34" s="21" t="s">
        <v>8</v>
      </c>
      <c r="S34" s="21" t="s">
        <v>346</v>
      </c>
    </row>
    <row r="35" spans="3:21" ht="19.5" customHeight="1" x14ac:dyDescent="0.45">
      <c r="C35" s="68" t="s">
        <v>19</v>
      </c>
      <c r="D35" s="69"/>
      <c r="E35" s="15">
        <f t="shared" ref="E35:R35" si="0">IFERROR(E30/$S$30,)</f>
        <v>0.16648291069459759</v>
      </c>
      <c r="F35" s="15">
        <v>1.4999999999999999E-2</v>
      </c>
      <c r="G35" s="15">
        <f t="shared" si="0"/>
        <v>0.11245865490628446</v>
      </c>
      <c r="H35" s="15">
        <f t="shared" si="0"/>
        <v>8.7100330760749731E-2</v>
      </c>
      <c r="I35" s="15">
        <f t="shared" si="0"/>
        <v>0.35832414553472985</v>
      </c>
      <c r="J35" s="15">
        <f t="shared" si="0"/>
        <v>2.6460859977949284E-2</v>
      </c>
      <c r="K35" s="15">
        <v>0.112</v>
      </c>
      <c r="L35" s="15">
        <v>3.9E-2</v>
      </c>
      <c r="M35" s="15">
        <f t="shared" si="0"/>
        <v>0.3197353914002205</v>
      </c>
      <c r="N35" s="15">
        <f t="shared" si="0"/>
        <v>0.15435501653803749</v>
      </c>
      <c r="O35" s="15">
        <v>0.20200000000000001</v>
      </c>
      <c r="P35" s="15">
        <f t="shared" si="0"/>
        <v>0.16097023153252479</v>
      </c>
      <c r="Q35" s="15">
        <f t="shared" si="0"/>
        <v>5.7331863285556783E-2</v>
      </c>
      <c r="R35" s="15">
        <f t="shared" si="0"/>
        <v>0.15876515986769571</v>
      </c>
      <c r="S35" s="15">
        <f>IFERROR(S30/$S$30,)</f>
        <v>1</v>
      </c>
    </row>
    <row r="36" spans="3:21" ht="19.5" customHeight="1" x14ac:dyDescent="0.45">
      <c r="C36" s="68" t="s">
        <v>20</v>
      </c>
      <c r="D36" s="69"/>
      <c r="E36" s="15">
        <v>0.17753623188405798</v>
      </c>
      <c r="F36" s="15">
        <v>1.4492753623188406E-2</v>
      </c>
      <c r="G36" s="15">
        <v>0.11352657004830918</v>
      </c>
      <c r="H36" s="15">
        <v>6.5217391304347824E-2</v>
      </c>
      <c r="I36" s="15">
        <v>0.36956521739130432</v>
      </c>
      <c r="J36" s="15">
        <v>2.1739130434782608E-2</v>
      </c>
      <c r="K36" s="15">
        <v>0.13043478260869565</v>
      </c>
      <c r="L36" s="15">
        <v>3.3816425120772944E-2</v>
      </c>
      <c r="M36" s="15">
        <v>0.30193236714975846</v>
      </c>
      <c r="N36" s="15">
        <v>0.13647342995169082</v>
      </c>
      <c r="O36" s="15">
        <v>0.19082125603864733</v>
      </c>
      <c r="P36" s="15">
        <v>7.9710144927536225E-2</v>
      </c>
      <c r="Q36" s="15">
        <v>3.864734299516908E-2</v>
      </c>
      <c r="R36" s="15">
        <v>0.25362318840579712</v>
      </c>
      <c r="S36" s="15">
        <v>1</v>
      </c>
    </row>
    <row r="37" spans="3:21" ht="19.5" customHeight="1" x14ac:dyDescent="0.45">
      <c r="C37" s="78" t="s">
        <v>21</v>
      </c>
      <c r="D37" s="78"/>
      <c r="E37" s="15">
        <v>1.1053321189460397E-2</v>
      </c>
      <c r="F37" s="15">
        <v>-5.0724637681159347E-4</v>
      </c>
      <c r="G37" s="15">
        <v>1.0679151420247279E-3</v>
      </c>
      <c r="H37" s="15">
        <v>-2.1882939456401906E-2</v>
      </c>
      <c r="I37" s="15">
        <v>1.1241071856574469E-2</v>
      </c>
      <c r="J37" s="15">
        <v>-4.7217295431666757E-3</v>
      </c>
      <c r="K37" s="15">
        <v>1.8434782608695646E-2</v>
      </c>
      <c r="L37" s="15">
        <v>-5.1835748792270556E-3</v>
      </c>
      <c r="M37" s="15">
        <v>-1.7803024250462041E-2</v>
      </c>
      <c r="N37" s="15">
        <v>-1.7881586586346671E-2</v>
      </c>
      <c r="O37" s="15">
        <v>-1.1178743961352683E-2</v>
      </c>
      <c r="P37" s="15">
        <v>-8.1260086604988568E-2</v>
      </c>
      <c r="Q37" s="15">
        <v>-1.8684520290387703E-2</v>
      </c>
      <c r="R37" s="15">
        <v>9.4858028538101408E-2</v>
      </c>
      <c r="S37" s="15">
        <v>0</v>
      </c>
    </row>
    <row r="40" spans="3:21" ht="19.5" customHeight="1" x14ac:dyDescent="0.45">
      <c r="C40" s="13" t="s">
        <v>114</v>
      </c>
    </row>
    <row r="41" spans="3:21" ht="19.5" customHeight="1" x14ac:dyDescent="0.45">
      <c r="C41" s="90"/>
      <c r="D41" s="92"/>
      <c r="E41" s="90" t="s">
        <v>115</v>
      </c>
      <c r="F41" s="91"/>
      <c r="G41" s="92"/>
      <c r="H41" s="90" t="s">
        <v>116</v>
      </c>
      <c r="I41" s="91"/>
      <c r="J41" s="92"/>
      <c r="K41" s="90" t="s">
        <v>117</v>
      </c>
      <c r="L41" s="91"/>
      <c r="M41" s="92"/>
      <c r="N41" s="90" t="s">
        <v>118</v>
      </c>
      <c r="O41" s="91"/>
      <c r="P41" s="92"/>
    </row>
    <row r="42" spans="3:21" ht="39" customHeight="1" x14ac:dyDescent="0.45">
      <c r="C42" s="108" t="s">
        <v>19</v>
      </c>
      <c r="D42" s="109"/>
      <c r="E42" s="102" t="s">
        <v>309</v>
      </c>
      <c r="F42" s="103"/>
      <c r="G42" s="104"/>
      <c r="H42" s="102" t="s">
        <v>375</v>
      </c>
      <c r="I42" s="103"/>
      <c r="J42" s="104"/>
      <c r="K42" s="102" t="s">
        <v>310</v>
      </c>
      <c r="L42" s="103"/>
      <c r="M42" s="104"/>
      <c r="N42" s="102" t="s">
        <v>311</v>
      </c>
      <c r="O42" s="103"/>
      <c r="P42" s="104"/>
    </row>
    <row r="43" spans="3:21" ht="39" customHeight="1" x14ac:dyDescent="0.45">
      <c r="C43" s="108" t="s">
        <v>20</v>
      </c>
      <c r="D43" s="109"/>
      <c r="E43" s="102" t="s">
        <v>408</v>
      </c>
      <c r="F43" s="103"/>
      <c r="G43" s="104"/>
      <c r="H43" s="102" t="s">
        <v>409</v>
      </c>
      <c r="I43" s="103"/>
      <c r="J43" s="104"/>
      <c r="K43" s="102" t="s">
        <v>410</v>
      </c>
      <c r="L43" s="103"/>
      <c r="M43" s="104"/>
      <c r="N43" s="102" t="s">
        <v>411</v>
      </c>
      <c r="O43" s="103"/>
      <c r="P43" s="104"/>
      <c r="R43" s="16"/>
      <c r="S43" s="16"/>
      <c r="T43" s="16"/>
      <c r="U43" s="16"/>
    </row>
  </sheetData>
  <mergeCells count="40">
    <mergeCell ref="B1:S1"/>
    <mergeCell ref="C4:H4"/>
    <mergeCell ref="C19:H19"/>
    <mergeCell ref="C34:D34"/>
    <mergeCell ref="C43:D43"/>
    <mergeCell ref="E43:G43"/>
    <mergeCell ref="H43:J43"/>
    <mergeCell ref="C36:D36"/>
    <mergeCell ref="C37:D37"/>
    <mergeCell ref="C30:D30"/>
    <mergeCell ref="K43:M43"/>
    <mergeCell ref="N43:P43"/>
    <mergeCell ref="N41:P41"/>
    <mergeCell ref="C42:D42"/>
    <mergeCell ref="E42:G42"/>
    <mergeCell ref="H42:J42"/>
    <mergeCell ref="K42:M42"/>
    <mergeCell ref="N42:P42"/>
    <mergeCell ref="K41:M41"/>
    <mergeCell ref="C41:D41"/>
    <mergeCell ref="E41:G41"/>
    <mergeCell ref="H41:J41"/>
    <mergeCell ref="C31:D31"/>
    <mergeCell ref="C35:D35"/>
    <mergeCell ref="C16:H16"/>
    <mergeCell ref="C17:H17"/>
    <mergeCell ref="C18:H18"/>
    <mergeCell ref="A27:D27"/>
    <mergeCell ref="C29:D29"/>
    <mergeCell ref="C15:H15"/>
    <mergeCell ref="C5:H5"/>
    <mergeCell ref="C6:H6"/>
    <mergeCell ref="C7:H7"/>
    <mergeCell ref="C8:H8"/>
    <mergeCell ref="C9:H9"/>
    <mergeCell ref="C10:H10"/>
    <mergeCell ref="C11:H11"/>
    <mergeCell ref="C12:H12"/>
    <mergeCell ref="C13:H13"/>
    <mergeCell ref="C14:H14"/>
  </mergeCells>
  <phoneticPr fontId="2"/>
  <pageMargins left="0.70866141732283472" right="0.70866141732283472" top="0.74803149606299213" bottom="0.74803149606299213" header="0.31496062992125984" footer="0.31496062992125984"/>
  <pageSetup paperSize="9" scale="48"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40EED-92ED-4E04-8A12-79ECF220CEB5}">
  <sheetPr>
    <pageSetUpPr fitToPage="1"/>
  </sheetPr>
  <dimension ref="A1:K28"/>
  <sheetViews>
    <sheetView view="pageBreakPreview" zoomScale="60" zoomScaleNormal="100" workbookViewId="0">
      <pane ySplit="1" topLeftCell="A19" activePane="bottomLeft" state="frozen"/>
      <selection activeCell="N8" sqref="N8"/>
      <selection pane="bottomLeft" activeCell="E27" sqref="E27:K28"/>
    </sheetView>
  </sheetViews>
  <sheetFormatPr defaultColWidth="9" defaultRowHeight="18" x14ac:dyDescent="0.45"/>
  <cols>
    <col min="1" max="1" width="9" style="13"/>
    <col min="2" max="2" width="4.69921875" style="13" customWidth="1"/>
    <col min="3" max="16384" width="9" style="13"/>
  </cols>
  <sheetData>
    <row r="1" spans="1:11" s="38" customFormat="1" ht="63" customHeight="1" x14ac:dyDescent="0.45">
      <c r="A1" s="56" t="s">
        <v>0</v>
      </c>
      <c r="B1" s="67" t="s">
        <v>347</v>
      </c>
      <c r="C1" s="67"/>
      <c r="D1" s="67"/>
      <c r="E1" s="67"/>
      <c r="F1" s="67"/>
      <c r="G1" s="67"/>
      <c r="H1" s="67"/>
      <c r="I1" s="67"/>
      <c r="J1" s="67"/>
      <c r="K1" s="67"/>
    </row>
    <row r="4" spans="1:11" ht="19.5" customHeight="1" x14ac:dyDescent="0.45">
      <c r="C4" s="84" t="s">
        <v>1</v>
      </c>
      <c r="D4" s="84"/>
      <c r="E4" s="84"/>
      <c r="F4" s="84"/>
      <c r="G4" s="84"/>
      <c r="H4" s="84"/>
      <c r="I4" s="23" t="s">
        <v>2</v>
      </c>
      <c r="J4" s="23" t="s">
        <v>3</v>
      </c>
    </row>
    <row r="5" spans="1:11" ht="19.5" customHeight="1" x14ac:dyDescent="0.45">
      <c r="C5" s="63" t="s">
        <v>146</v>
      </c>
      <c r="D5" s="63"/>
      <c r="E5" s="63"/>
      <c r="F5" s="63"/>
      <c r="G5" s="63"/>
      <c r="H5" s="63"/>
      <c r="I5" s="14">
        <v>283</v>
      </c>
      <c r="J5" s="15">
        <v>0.34178743961352659</v>
      </c>
    </row>
    <row r="6" spans="1:11" ht="19.5" customHeight="1" x14ac:dyDescent="0.45">
      <c r="C6" s="63" t="s">
        <v>147</v>
      </c>
      <c r="D6" s="63"/>
      <c r="E6" s="63"/>
      <c r="F6" s="63"/>
      <c r="G6" s="63"/>
      <c r="H6" s="63"/>
      <c r="I6" s="14">
        <v>24</v>
      </c>
      <c r="J6" s="15">
        <v>2.8985507246376812E-2</v>
      </c>
    </row>
    <row r="7" spans="1:11" ht="19.5" customHeight="1" x14ac:dyDescent="0.45">
      <c r="C7" s="63" t="s">
        <v>148</v>
      </c>
      <c r="D7" s="63"/>
      <c r="E7" s="63"/>
      <c r="F7" s="63"/>
      <c r="G7" s="63"/>
      <c r="H7" s="63"/>
      <c r="I7" s="14">
        <v>163</v>
      </c>
      <c r="J7" s="15">
        <v>0.19685990338164253</v>
      </c>
    </row>
    <row r="8" spans="1:11" ht="19.5" customHeight="1" x14ac:dyDescent="0.45">
      <c r="C8" s="63" t="s">
        <v>149</v>
      </c>
      <c r="D8" s="63"/>
      <c r="E8" s="63"/>
      <c r="F8" s="63"/>
      <c r="G8" s="63"/>
      <c r="H8" s="63"/>
      <c r="I8" s="14">
        <v>147</v>
      </c>
      <c r="J8" s="15">
        <v>0.17753623188405798</v>
      </c>
    </row>
    <row r="9" spans="1:11" ht="19.5" customHeight="1" x14ac:dyDescent="0.45">
      <c r="C9" s="63" t="s">
        <v>7</v>
      </c>
      <c r="D9" s="63"/>
      <c r="E9" s="63"/>
      <c r="F9" s="63"/>
      <c r="G9" s="63"/>
      <c r="H9" s="63"/>
      <c r="I9" s="14">
        <v>11</v>
      </c>
      <c r="J9" s="15">
        <v>1.3285024154589372E-2</v>
      </c>
    </row>
    <row r="10" spans="1:11" ht="19.5" customHeight="1" x14ac:dyDescent="0.45">
      <c r="C10" s="63" t="s">
        <v>8</v>
      </c>
      <c r="D10" s="63"/>
      <c r="E10" s="63"/>
      <c r="F10" s="63"/>
      <c r="G10" s="63"/>
      <c r="H10" s="63"/>
      <c r="I10" s="14">
        <v>200</v>
      </c>
      <c r="J10" s="15">
        <v>0.24154589371980675</v>
      </c>
    </row>
    <row r="11" spans="1:11" ht="19.5" customHeight="1" x14ac:dyDescent="0.45">
      <c r="C11" s="63" t="s">
        <v>9</v>
      </c>
      <c r="D11" s="63"/>
      <c r="E11" s="63"/>
      <c r="F11" s="63"/>
      <c r="G11" s="63"/>
      <c r="H11" s="63"/>
      <c r="I11" s="14">
        <v>828</v>
      </c>
      <c r="J11" s="15">
        <v>1</v>
      </c>
    </row>
    <row r="14" spans="1:11" ht="19.5" customHeight="1" x14ac:dyDescent="0.45">
      <c r="A14" s="13" t="s">
        <v>10</v>
      </c>
    </row>
    <row r="15" spans="1:11" ht="19.5" customHeight="1" x14ac:dyDescent="0.45">
      <c r="C15" s="13" t="s">
        <v>11</v>
      </c>
      <c r="D15" s="13" t="s">
        <v>151</v>
      </c>
      <c r="J15" s="17">
        <v>0.34178743961352659</v>
      </c>
    </row>
    <row r="16" spans="1:11" ht="19.5" customHeight="1" x14ac:dyDescent="0.45">
      <c r="C16" s="13" t="s">
        <v>13</v>
      </c>
      <c r="D16" s="13" t="s">
        <v>152</v>
      </c>
      <c r="J16" s="17">
        <v>0.19685990338164253</v>
      </c>
    </row>
    <row r="17" spans="1:11" ht="19.5" customHeight="1" x14ac:dyDescent="0.45">
      <c r="C17" s="13" t="s">
        <v>15</v>
      </c>
      <c r="D17" s="13" t="s">
        <v>150</v>
      </c>
      <c r="J17" s="17">
        <v>0.17753623188405798</v>
      </c>
    </row>
    <row r="19" spans="1:11" ht="19.5" customHeight="1" x14ac:dyDescent="0.45">
      <c r="A19" s="77" t="s">
        <v>17</v>
      </c>
      <c r="B19" s="77"/>
      <c r="C19" s="77"/>
      <c r="D19" s="77"/>
    </row>
    <row r="21" spans="1:11" s="19" customFormat="1" ht="158.25" customHeight="1" x14ac:dyDescent="0.4">
      <c r="C21" s="137"/>
      <c r="D21" s="137"/>
      <c r="E21" s="21" t="s">
        <v>146</v>
      </c>
      <c r="F21" s="21" t="s">
        <v>147</v>
      </c>
      <c r="G21" s="21" t="s">
        <v>148</v>
      </c>
      <c r="H21" s="21" t="s">
        <v>149</v>
      </c>
      <c r="I21" s="21" t="s">
        <v>7</v>
      </c>
      <c r="J21" s="21" t="s">
        <v>8</v>
      </c>
      <c r="K21" s="21" t="s">
        <v>18</v>
      </c>
    </row>
    <row r="22" spans="1:11" ht="19.5" customHeight="1" x14ac:dyDescent="0.45">
      <c r="C22" s="68" t="s">
        <v>19</v>
      </c>
      <c r="D22" s="69"/>
      <c r="E22" s="14">
        <v>316</v>
      </c>
      <c r="F22" s="14">
        <v>56</v>
      </c>
      <c r="G22" s="14">
        <v>193</v>
      </c>
      <c r="H22" s="14">
        <v>254</v>
      </c>
      <c r="I22" s="14">
        <v>17</v>
      </c>
      <c r="J22" s="14">
        <v>71</v>
      </c>
      <c r="K22" s="14">
        <f>SUM(E22:J22)</f>
        <v>907</v>
      </c>
    </row>
    <row r="23" spans="1:11" ht="19.5" customHeight="1" x14ac:dyDescent="0.45">
      <c r="C23" s="68" t="s">
        <v>20</v>
      </c>
      <c r="D23" s="69"/>
      <c r="E23" s="14">
        <v>283</v>
      </c>
      <c r="F23" s="14">
        <v>24</v>
      </c>
      <c r="G23" s="14">
        <v>163</v>
      </c>
      <c r="H23" s="14">
        <v>147</v>
      </c>
      <c r="I23" s="14">
        <v>11</v>
      </c>
      <c r="J23" s="14">
        <v>200</v>
      </c>
      <c r="K23" s="14">
        <v>828</v>
      </c>
    </row>
    <row r="25" spans="1:11" s="19" customFormat="1" ht="158.25" customHeight="1" x14ac:dyDescent="0.4">
      <c r="C25" s="137"/>
      <c r="D25" s="137"/>
      <c r="E25" s="21" t="s">
        <v>146</v>
      </c>
      <c r="F25" s="21" t="s">
        <v>147</v>
      </c>
      <c r="G25" s="21" t="s">
        <v>148</v>
      </c>
      <c r="H25" s="21" t="s">
        <v>149</v>
      </c>
      <c r="I25" s="21" t="s">
        <v>7</v>
      </c>
      <c r="J25" s="21" t="s">
        <v>8</v>
      </c>
      <c r="K25" s="21" t="s">
        <v>18</v>
      </c>
    </row>
    <row r="26" spans="1:11" ht="19.5" customHeight="1" x14ac:dyDescent="0.45">
      <c r="C26" s="68" t="s">
        <v>19</v>
      </c>
      <c r="D26" s="69"/>
      <c r="E26" s="15">
        <f t="shared" ref="E26:J26" si="0">IFERROR(E22/$K$22,)</f>
        <v>0.34840132304299892</v>
      </c>
      <c r="F26" s="15">
        <v>6.2E-2</v>
      </c>
      <c r="G26" s="15">
        <f t="shared" si="0"/>
        <v>0.21278941565600881</v>
      </c>
      <c r="H26" s="15">
        <f t="shared" si="0"/>
        <v>0.28004410143329656</v>
      </c>
      <c r="I26" s="15">
        <f t="shared" si="0"/>
        <v>1.8743109151047408E-2</v>
      </c>
      <c r="J26" s="15">
        <f t="shared" si="0"/>
        <v>7.8280044101433299E-2</v>
      </c>
      <c r="K26" s="15">
        <f>IFERROR(K22/$K22,)</f>
        <v>1</v>
      </c>
    </row>
    <row r="27" spans="1:11" ht="19.5" customHeight="1" x14ac:dyDescent="0.45">
      <c r="C27" s="68" t="s">
        <v>20</v>
      </c>
      <c r="D27" s="69"/>
      <c r="E27" s="15">
        <v>0.34178743961352659</v>
      </c>
      <c r="F27" s="15">
        <v>2.8985507246376812E-2</v>
      </c>
      <c r="G27" s="15">
        <v>0.19685990338164253</v>
      </c>
      <c r="H27" s="15">
        <v>0.17753623188405798</v>
      </c>
      <c r="I27" s="15">
        <v>1.3285024154589372E-2</v>
      </c>
      <c r="J27" s="15">
        <v>0.24154589371980675</v>
      </c>
      <c r="K27" s="15">
        <v>1</v>
      </c>
    </row>
    <row r="28" spans="1:11" ht="19.5" customHeight="1" x14ac:dyDescent="0.45">
      <c r="C28" s="78" t="s">
        <v>21</v>
      </c>
      <c r="D28" s="78"/>
      <c r="E28" s="15">
        <v>-6.6138834294723337E-3</v>
      </c>
      <c r="F28" s="15">
        <v>-3.3014492753623184E-2</v>
      </c>
      <c r="G28" s="15">
        <v>-1.5929512274366286E-2</v>
      </c>
      <c r="H28" s="15">
        <v>-0.10250786954923857</v>
      </c>
      <c r="I28" s="15">
        <v>-5.4580849964580361E-3</v>
      </c>
      <c r="J28" s="15">
        <v>0.16326584961837345</v>
      </c>
      <c r="K28" s="15">
        <v>0</v>
      </c>
    </row>
  </sheetData>
  <mergeCells count="17">
    <mergeCell ref="B1:K1"/>
    <mergeCell ref="C10:H10"/>
    <mergeCell ref="C11:H11"/>
    <mergeCell ref="A19:D19"/>
    <mergeCell ref="C21:D21"/>
    <mergeCell ref="C28:D28"/>
    <mergeCell ref="C9:H9"/>
    <mergeCell ref="C4:H4"/>
    <mergeCell ref="C5:H5"/>
    <mergeCell ref="C6:H6"/>
    <mergeCell ref="C7:H7"/>
    <mergeCell ref="C8:H8"/>
    <mergeCell ref="C22:D22"/>
    <mergeCell ref="C23:D23"/>
    <mergeCell ref="C25:D25"/>
    <mergeCell ref="C26:D26"/>
    <mergeCell ref="C27:D27"/>
  </mergeCells>
  <phoneticPr fontId="2"/>
  <pageMargins left="0.70866141732283472" right="0.70866141732283472" top="0.74803149606299213" bottom="0.74803149606299213" header="0.31496062992125984" footer="0.31496062992125984"/>
  <pageSetup paperSize="9" scale="83"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3F546-4C62-4FB0-8CDD-5C6E052E7229}">
  <sheetPr>
    <pageSetUpPr fitToPage="1"/>
  </sheetPr>
  <dimension ref="A1:J27"/>
  <sheetViews>
    <sheetView view="pageBreakPreview" zoomScale="60" zoomScaleNormal="100" workbookViewId="0">
      <pane ySplit="1" topLeftCell="A13" activePane="bottomLeft" state="frozen"/>
      <selection activeCell="N8" sqref="N8"/>
      <selection pane="bottomLeft" activeCell="E26" sqref="E26:J27"/>
    </sheetView>
  </sheetViews>
  <sheetFormatPr defaultColWidth="9" defaultRowHeight="18" x14ac:dyDescent="0.45"/>
  <cols>
    <col min="1" max="1" width="9" style="13"/>
    <col min="2" max="2" width="4.8984375" style="13" customWidth="1"/>
    <col min="3" max="16384" width="9" style="13"/>
  </cols>
  <sheetData>
    <row r="1" spans="1:10" s="38" customFormat="1" ht="60.75" customHeight="1" x14ac:dyDescent="0.45">
      <c r="A1" s="56" t="s">
        <v>0</v>
      </c>
      <c r="B1" s="67" t="s">
        <v>377</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237</v>
      </c>
      <c r="D5" s="63"/>
      <c r="E5" s="63"/>
      <c r="F5" s="63"/>
      <c r="G5" s="63"/>
      <c r="H5" s="63"/>
      <c r="I5" s="14">
        <v>242</v>
      </c>
      <c r="J5" s="15">
        <v>0.2922705314009662</v>
      </c>
    </row>
    <row r="6" spans="1:10" ht="19.5" customHeight="1" x14ac:dyDescent="0.45">
      <c r="C6" s="63" t="s">
        <v>238</v>
      </c>
      <c r="D6" s="63"/>
      <c r="E6" s="63"/>
      <c r="F6" s="63"/>
      <c r="G6" s="63"/>
      <c r="H6" s="63"/>
      <c r="I6" s="14">
        <v>160</v>
      </c>
      <c r="J6" s="15">
        <v>0.19323671497584541</v>
      </c>
    </row>
    <row r="7" spans="1:10" ht="19.5" customHeight="1" x14ac:dyDescent="0.45">
      <c r="C7" s="63" t="s">
        <v>239</v>
      </c>
      <c r="D7" s="63"/>
      <c r="E7" s="63"/>
      <c r="F7" s="63"/>
      <c r="G7" s="63"/>
      <c r="H7" s="63"/>
      <c r="I7" s="14">
        <v>267</v>
      </c>
      <c r="J7" s="15">
        <v>0.32246376811594202</v>
      </c>
    </row>
    <row r="8" spans="1:10" ht="19.5" customHeight="1" x14ac:dyDescent="0.45">
      <c r="C8" s="63" t="s">
        <v>7</v>
      </c>
      <c r="D8" s="63"/>
      <c r="E8" s="63"/>
      <c r="F8" s="63"/>
      <c r="G8" s="63"/>
      <c r="H8" s="63"/>
      <c r="I8" s="14">
        <v>6</v>
      </c>
      <c r="J8" s="15">
        <v>7.246376811594203E-3</v>
      </c>
    </row>
    <row r="9" spans="1:10" ht="19.5" customHeight="1" x14ac:dyDescent="0.45">
      <c r="C9" s="63" t="s">
        <v>8</v>
      </c>
      <c r="D9" s="63"/>
      <c r="E9" s="63"/>
      <c r="F9" s="63"/>
      <c r="G9" s="63"/>
      <c r="H9" s="63"/>
      <c r="I9" s="14">
        <v>153</v>
      </c>
      <c r="J9" s="15">
        <v>0.18478260869565216</v>
      </c>
    </row>
    <row r="10" spans="1:10" ht="19.5" customHeight="1" x14ac:dyDescent="0.45">
      <c r="C10" s="63" t="s">
        <v>9</v>
      </c>
      <c r="D10" s="63"/>
      <c r="E10" s="63"/>
      <c r="F10" s="63"/>
      <c r="G10" s="63"/>
      <c r="H10" s="63"/>
      <c r="I10" s="14">
        <v>828</v>
      </c>
      <c r="J10" s="15">
        <v>1</v>
      </c>
    </row>
    <row r="13" spans="1:10" ht="19.5" customHeight="1" x14ac:dyDescent="0.45">
      <c r="A13" s="13" t="s">
        <v>10</v>
      </c>
    </row>
    <row r="14" spans="1:10" ht="19.5" customHeight="1" x14ac:dyDescent="0.45">
      <c r="C14" s="13" t="s">
        <v>11</v>
      </c>
      <c r="D14" s="13" t="s">
        <v>240</v>
      </c>
      <c r="J14" s="17">
        <v>0.32246376811594202</v>
      </c>
    </row>
    <row r="15" spans="1:10" ht="19.5" customHeight="1" x14ac:dyDescent="0.45">
      <c r="C15" s="13" t="s">
        <v>13</v>
      </c>
      <c r="D15" s="13" t="s">
        <v>237</v>
      </c>
      <c r="J15" s="17">
        <v>0.2922705314009662</v>
      </c>
    </row>
    <row r="16" spans="1:10" ht="19.5" customHeight="1" x14ac:dyDescent="0.45">
      <c r="C16" s="13" t="s">
        <v>15</v>
      </c>
      <c r="D16" s="13" t="s">
        <v>341</v>
      </c>
      <c r="J16" s="17">
        <v>0.19323671497584541</v>
      </c>
    </row>
    <row r="18" spans="1:10" ht="19.5" customHeight="1" x14ac:dyDescent="0.45">
      <c r="A18" s="77" t="s">
        <v>17</v>
      </c>
      <c r="B18" s="77"/>
      <c r="C18" s="77"/>
      <c r="D18" s="77"/>
    </row>
    <row r="20" spans="1:10" s="19" customFormat="1" ht="159" customHeight="1" x14ac:dyDescent="0.4">
      <c r="C20" s="137"/>
      <c r="D20" s="137"/>
      <c r="E20" s="21" t="s">
        <v>237</v>
      </c>
      <c r="F20" s="21" t="s">
        <v>238</v>
      </c>
      <c r="G20" s="21" t="s">
        <v>239</v>
      </c>
      <c r="H20" s="21" t="s">
        <v>7</v>
      </c>
      <c r="I20" s="21" t="s">
        <v>8</v>
      </c>
      <c r="J20" s="21" t="s">
        <v>18</v>
      </c>
    </row>
    <row r="21" spans="1:10" ht="19.5" customHeight="1" x14ac:dyDescent="0.45">
      <c r="C21" s="68" t="s">
        <v>19</v>
      </c>
      <c r="D21" s="69"/>
      <c r="E21" s="14">
        <v>207</v>
      </c>
      <c r="F21" s="14">
        <v>229</v>
      </c>
      <c r="G21" s="14">
        <v>428</v>
      </c>
      <c r="H21" s="14">
        <v>9</v>
      </c>
      <c r="I21" s="14">
        <v>34</v>
      </c>
      <c r="J21" s="14">
        <f>SUM(E21:I21)</f>
        <v>907</v>
      </c>
    </row>
    <row r="22" spans="1:10" ht="19.5" customHeight="1" x14ac:dyDescent="0.45">
      <c r="C22" s="68" t="s">
        <v>20</v>
      </c>
      <c r="D22" s="69"/>
      <c r="E22" s="14">
        <v>242</v>
      </c>
      <c r="F22" s="14">
        <v>160</v>
      </c>
      <c r="G22" s="14">
        <v>267</v>
      </c>
      <c r="H22" s="14">
        <v>6</v>
      </c>
      <c r="I22" s="14">
        <v>153</v>
      </c>
      <c r="J22" s="14">
        <v>828</v>
      </c>
    </row>
    <row r="24" spans="1:10" s="19" customFormat="1" ht="159" customHeight="1" x14ac:dyDescent="0.4">
      <c r="C24" s="137"/>
      <c r="D24" s="137"/>
      <c r="E24" s="21" t="s">
        <v>237</v>
      </c>
      <c r="F24" s="21" t="s">
        <v>238</v>
      </c>
      <c r="G24" s="21" t="s">
        <v>239</v>
      </c>
      <c r="H24" s="21" t="s">
        <v>7</v>
      </c>
      <c r="I24" s="21" t="s">
        <v>8</v>
      </c>
      <c r="J24" s="21" t="s">
        <v>18</v>
      </c>
    </row>
    <row r="25" spans="1:10" ht="19.5" customHeight="1" x14ac:dyDescent="0.45">
      <c r="C25" s="68" t="s">
        <v>19</v>
      </c>
      <c r="D25" s="69"/>
      <c r="E25" s="15">
        <f t="shared" ref="E25:J25" si="0">IFERROR(E21/$J$21,)</f>
        <v>0.22822491730981256</v>
      </c>
      <c r="F25" s="15">
        <f t="shared" si="0"/>
        <v>0.25248070562293273</v>
      </c>
      <c r="G25" s="15">
        <f t="shared" si="0"/>
        <v>0.47188533627342888</v>
      </c>
      <c r="H25" s="15">
        <f t="shared" si="0"/>
        <v>9.9228224917309819E-3</v>
      </c>
      <c r="I25" s="15">
        <f t="shared" si="0"/>
        <v>3.7486218302094816E-2</v>
      </c>
      <c r="J25" s="15">
        <f t="shared" si="0"/>
        <v>1</v>
      </c>
    </row>
    <row r="26" spans="1:10" ht="19.5" customHeight="1" x14ac:dyDescent="0.45">
      <c r="C26" s="68" t="s">
        <v>20</v>
      </c>
      <c r="D26" s="69"/>
      <c r="E26" s="15">
        <v>0.2922705314009662</v>
      </c>
      <c r="F26" s="15">
        <v>0.19323671497584541</v>
      </c>
      <c r="G26" s="15">
        <v>0.32246376811594202</v>
      </c>
      <c r="H26" s="15">
        <v>7.246376811594203E-3</v>
      </c>
      <c r="I26" s="15">
        <v>0.18478260869565216</v>
      </c>
      <c r="J26" s="15">
        <v>1</v>
      </c>
    </row>
    <row r="27" spans="1:10" ht="19.5" customHeight="1" x14ac:dyDescent="0.45">
      <c r="C27" s="78" t="s">
        <v>21</v>
      </c>
      <c r="D27" s="78"/>
      <c r="E27" s="15">
        <v>6.4045614091153641E-2</v>
      </c>
      <c r="F27" s="15">
        <v>-5.9243990647087325E-2</v>
      </c>
      <c r="G27" s="15">
        <v>-0.14942156815748686</v>
      </c>
      <c r="H27" s="15">
        <v>-2.6764456801367789E-3</v>
      </c>
      <c r="I27" s="15">
        <v>0.14729639039355735</v>
      </c>
      <c r="J27" s="15">
        <v>0</v>
      </c>
    </row>
  </sheetData>
  <mergeCells count="16">
    <mergeCell ref="B1:J1"/>
    <mergeCell ref="C10:H10"/>
    <mergeCell ref="A18:D18"/>
    <mergeCell ref="C20:D20"/>
    <mergeCell ref="C21:D21"/>
    <mergeCell ref="C9:H9"/>
    <mergeCell ref="C4:H4"/>
    <mergeCell ref="C5:H5"/>
    <mergeCell ref="C6:H6"/>
    <mergeCell ref="C7:H7"/>
    <mergeCell ref="C8:H8"/>
    <mergeCell ref="C22:D22"/>
    <mergeCell ref="C24:D24"/>
    <mergeCell ref="C25:D25"/>
    <mergeCell ref="C26:D26"/>
    <mergeCell ref="C27:D27"/>
  </mergeCells>
  <phoneticPr fontId="2"/>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0A14C-77C7-4CC7-8FD1-F1608ABC96D1}">
  <sheetPr>
    <pageSetUpPr fitToPage="1"/>
  </sheetPr>
  <dimension ref="A1:P33"/>
  <sheetViews>
    <sheetView view="pageBreakPreview" zoomScale="60" zoomScaleNormal="100" workbookViewId="0">
      <pane ySplit="1" topLeftCell="A2" activePane="bottomLeft" state="frozen"/>
      <selection activeCell="N8" sqref="N8"/>
      <selection pane="bottomLeft" activeCell="N8" sqref="N8"/>
    </sheetView>
  </sheetViews>
  <sheetFormatPr defaultColWidth="9" defaultRowHeight="18" x14ac:dyDescent="0.45"/>
  <cols>
    <col min="1" max="1" width="9" style="13"/>
    <col min="2" max="2" width="4.69921875" style="13" customWidth="1"/>
    <col min="3" max="16384" width="9" style="13"/>
  </cols>
  <sheetData>
    <row r="1" spans="1:16" s="38" customFormat="1" ht="30.75" customHeight="1" x14ac:dyDescent="0.45">
      <c r="A1" s="56" t="s">
        <v>0</v>
      </c>
      <c r="B1" s="67" t="s">
        <v>92</v>
      </c>
      <c r="C1" s="67"/>
      <c r="D1" s="67"/>
      <c r="E1" s="67"/>
      <c r="F1" s="67"/>
      <c r="G1" s="67"/>
      <c r="H1" s="67"/>
      <c r="I1" s="67"/>
      <c r="J1" s="67"/>
    </row>
    <row r="3" spans="1:16" ht="19.5" customHeight="1" x14ac:dyDescent="0.45"/>
    <row r="4" spans="1:16" ht="19.5" customHeight="1" x14ac:dyDescent="0.45">
      <c r="C4" s="84" t="s">
        <v>1</v>
      </c>
      <c r="D4" s="84"/>
      <c r="E4" s="84"/>
      <c r="F4" s="84"/>
      <c r="G4" s="84"/>
      <c r="H4" s="84"/>
      <c r="I4" s="23" t="s">
        <v>2</v>
      </c>
      <c r="J4" s="23" t="s">
        <v>3</v>
      </c>
      <c r="L4" s="25"/>
      <c r="M4" s="25"/>
      <c r="N4" s="25"/>
      <c r="O4" s="25"/>
      <c r="P4" s="25"/>
    </row>
    <row r="5" spans="1:16" ht="19.5" customHeight="1" x14ac:dyDescent="0.45">
      <c r="C5" s="63" t="s">
        <v>88</v>
      </c>
      <c r="D5" s="63"/>
      <c r="E5" s="63"/>
      <c r="F5" s="63"/>
      <c r="G5" s="63"/>
      <c r="H5" s="63"/>
      <c r="I5" s="14">
        <v>408</v>
      </c>
      <c r="J5" s="15">
        <f>IFERROR(I5/$I$8,)</f>
        <v>0.49275362318840582</v>
      </c>
      <c r="L5" s="25"/>
    </row>
    <row r="6" spans="1:16" ht="19.5" customHeight="1" x14ac:dyDescent="0.45">
      <c r="C6" s="63" t="s">
        <v>89</v>
      </c>
      <c r="D6" s="63"/>
      <c r="E6" s="63"/>
      <c r="F6" s="63"/>
      <c r="G6" s="63"/>
      <c r="H6" s="63"/>
      <c r="I6" s="14">
        <v>402</v>
      </c>
      <c r="J6" s="15">
        <f>IFERROR(I6/$I$8,)</f>
        <v>0.48550724637681159</v>
      </c>
      <c r="L6" s="25"/>
    </row>
    <row r="7" spans="1:16" ht="19.5" customHeight="1" x14ac:dyDescent="0.45">
      <c r="C7" s="63" t="s">
        <v>8</v>
      </c>
      <c r="D7" s="63"/>
      <c r="E7" s="63"/>
      <c r="F7" s="63"/>
      <c r="G7" s="63"/>
      <c r="H7" s="63"/>
      <c r="I7" s="14">
        <v>18</v>
      </c>
      <c r="J7" s="15">
        <f>IFERROR(I7/$I$8,)</f>
        <v>2.1739130434782608E-2</v>
      </c>
      <c r="L7" s="25"/>
    </row>
    <row r="8" spans="1:16" ht="19.5" customHeight="1" x14ac:dyDescent="0.45">
      <c r="C8" s="63" t="s">
        <v>9</v>
      </c>
      <c r="D8" s="63"/>
      <c r="E8" s="63"/>
      <c r="F8" s="63"/>
      <c r="G8" s="63"/>
      <c r="H8" s="63"/>
      <c r="I8" s="14">
        <f>SUM(I5:I7)</f>
        <v>828</v>
      </c>
      <c r="J8" s="15">
        <v>1</v>
      </c>
    </row>
    <row r="11" spans="1:16" ht="19.5" customHeight="1" x14ac:dyDescent="0.45">
      <c r="A11" s="13" t="s">
        <v>10</v>
      </c>
    </row>
    <row r="12" spans="1:16" ht="19.5" customHeight="1" x14ac:dyDescent="0.45">
      <c r="C12" s="13" t="s">
        <v>11</v>
      </c>
      <c r="D12" s="13" t="s">
        <v>88</v>
      </c>
      <c r="J12" s="17">
        <v>0.49299999999999999</v>
      </c>
    </row>
    <row r="13" spans="1:16" ht="19.5" customHeight="1" x14ac:dyDescent="0.45">
      <c r="C13" s="13" t="s">
        <v>13</v>
      </c>
      <c r="D13" s="13" t="s">
        <v>89</v>
      </c>
      <c r="J13" s="17">
        <v>0.48599999999999999</v>
      </c>
    </row>
    <row r="14" spans="1:16" ht="19.5" customHeight="1" x14ac:dyDescent="0.45">
      <c r="I14" s="17"/>
    </row>
    <row r="15" spans="1:16" ht="19.5" customHeight="1" x14ac:dyDescent="0.45">
      <c r="I15" s="17"/>
    </row>
    <row r="16" spans="1:16" ht="19.5" customHeight="1" x14ac:dyDescent="0.45">
      <c r="I16" s="17"/>
    </row>
    <row r="18" spans="1:8" ht="19.5" customHeight="1" x14ac:dyDescent="0.45">
      <c r="A18" s="77" t="s">
        <v>322</v>
      </c>
      <c r="B18" s="77"/>
      <c r="C18" s="77"/>
      <c r="D18" s="77"/>
    </row>
    <row r="20" spans="1:8" s="19" customFormat="1" ht="60" customHeight="1" x14ac:dyDescent="0.4">
      <c r="C20" s="83"/>
      <c r="D20" s="83"/>
      <c r="E20" s="20" t="s">
        <v>88</v>
      </c>
      <c r="F20" s="20" t="s">
        <v>89</v>
      </c>
      <c r="G20" s="20" t="s">
        <v>8</v>
      </c>
      <c r="H20" s="20" t="s">
        <v>18</v>
      </c>
    </row>
    <row r="21" spans="1:8" ht="19.5" customHeight="1" x14ac:dyDescent="0.45">
      <c r="C21" s="68" t="s">
        <v>19</v>
      </c>
      <c r="D21" s="69"/>
      <c r="E21" s="14">
        <v>439</v>
      </c>
      <c r="F21" s="14">
        <v>431</v>
      </c>
      <c r="G21" s="14">
        <v>37</v>
      </c>
      <c r="H21" s="14">
        <v>907</v>
      </c>
    </row>
    <row r="22" spans="1:8" ht="19.5" customHeight="1" x14ac:dyDescent="0.45">
      <c r="C22" s="68" t="s">
        <v>20</v>
      </c>
      <c r="D22" s="69"/>
      <c r="E22" s="14">
        <v>408</v>
      </c>
      <c r="F22" s="14">
        <v>402</v>
      </c>
      <c r="G22" s="14">
        <v>18</v>
      </c>
      <c r="H22" s="14">
        <f>SUM(E22:G22)</f>
        <v>828</v>
      </c>
    </row>
    <row r="24" spans="1:8" s="19" customFormat="1" ht="60" customHeight="1" x14ac:dyDescent="0.4">
      <c r="C24" s="83"/>
      <c r="D24" s="83"/>
      <c r="E24" s="20" t="s">
        <v>88</v>
      </c>
      <c r="F24" s="20" t="s">
        <v>89</v>
      </c>
      <c r="G24" s="20" t="s">
        <v>8</v>
      </c>
      <c r="H24" s="20" t="s">
        <v>18</v>
      </c>
    </row>
    <row r="25" spans="1:8" ht="19.5" customHeight="1" x14ac:dyDescent="0.45">
      <c r="C25" s="68" t="s">
        <v>19</v>
      </c>
      <c r="D25" s="69"/>
      <c r="E25" s="15">
        <f>IFERROR(E21/$H$21,)</f>
        <v>0.48401323042998895</v>
      </c>
      <c r="F25" s="15">
        <v>0.47499999999999998</v>
      </c>
      <c r="G25" s="15">
        <f>IFERROR(G21/$H$21,)</f>
        <v>4.0793825799338476E-2</v>
      </c>
      <c r="H25" s="15">
        <f>IFERROR(H21/$H$21,)</f>
        <v>1</v>
      </c>
    </row>
    <row r="26" spans="1:8" ht="19.5" customHeight="1" x14ac:dyDescent="0.45">
      <c r="C26" s="68" t="s">
        <v>20</v>
      </c>
      <c r="D26" s="69"/>
      <c r="E26" s="15">
        <f>IFERROR(E22/$H$22,)</f>
        <v>0.49275362318840582</v>
      </c>
      <c r="F26" s="15">
        <v>0.48599999999999999</v>
      </c>
      <c r="G26" s="15">
        <f t="shared" ref="G26:H26" si="0">IFERROR(G22/$H$22,)</f>
        <v>2.1739130434782608E-2</v>
      </c>
      <c r="H26" s="15">
        <f t="shared" si="0"/>
        <v>1</v>
      </c>
    </row>
    <row r="27" spans="1:8" ht="19.5" customHeight="1" x14ac:dyDescent="0.45">
      <c r="C27" s="78" t="s">
        <v>21</v>
      </c>
      <c r="D27" s="78"/>
      <c r="E27" s="15">
        <f>E26-E25</f>
        <v>8.7403927584168706E-3</v>
      </c>
      <c r="F27" s="15">
        <f>F26-F25</f>
        <v>1.100000000000001E-2</v>
      </c>
      <c r="G27" s="15">
        <f>G26-G25</f>
        <v>-1.9054695364555868E-2</v>
      </c>
      <c r="H27" s="15">
        <f>H26-H25</f>
        <v>0</v>
      </c>
    </row>
    <row r="28" spans="1:8" ht="19.5" customHeight="1" x14ac:dyDescent="0.45">
      <c r="C28" s="31"/>
      <c r="D28" s="31"/>
    </row>
    <row r="29" spans="1:8" ht="19.5" customHeight="1" x14ac:dyDescent="0.45">
      <c r="C29" s="31"/>
      <c r="D29" s="31"/>
      <c r="E29" s="17"/>
      <c r="F29" s="17"/>
      <c r="G29" s="17"/>
      <c r="H29" s="17"/>
    </row>
    <row r="30" spans="1:8" ht="19.5" customHeight="1" x14ac:dyDescent="0.45">
      <c r="C30" s="31"/>
      <c r="D30" s="31"/>
    </row>
    <row r="31" spans="1:8" ht="19.5" customHeight="1" x14ac:dyDescent="0.45">
      <c r="C31" s="31"/>
      <c r="D31" s="31"/>
      <c r="E31" s="17"/>
      <c r="F31" s="17"/>
      <c r="G31" s="17"/>
      <c r="H31" s="17"/>
    </row>
    <row r="32" spans="1:8" ht="19.5" customHeight="1" x14ac:dyDescent="0.45">
      <c r="C32" s="31"/>
      <c r="D32" s="31"/>
    </row>
    <row r="33" spans="3:8" ht="19.5" customHeight="1" x14ac:dyDescent="0.45">
      <c r="C33" s="31"/>
      <c r="D33" s="31"/>
      <c r="E33" s="17"/>
      <c r="F33" s="17"/>
      <c r="G33" s="17"/>
      <c r="H33" s="17"/>
    </row>
  </sheetData>
  <mergeCells count="14">
    <mergeCell ref="B1:J1"/>
    <mergeCell ref="C21:D21"/>
    <mergeCell ref="C22:D22"/>
    <mergeCell ref="C24:D24"/>
    <mergeCell ref="C25:D25"/>
    <mergeCell ref="C26:D26"/>
    <mergeCell ref="C27:D27"/>
    <mergeCell ref="C20:D20"/>
    <mergeCell ref="C4:H4"/>
    <mergeCell ref="C5:H5"/>
    <mergeCell ref="C6:H6"/>
    <mergeCell ref="C7:H7"/>
    <mergeCell ref="C8:H8"/>
    <mergeCell ref="A18:D18"/>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F68B2-D2A4-4230-91FD-4DCBA8581598}">
  <sheetPr>
    <pageSetUpPr fitToPage="1"/>
  </sheetPr>
  <dimension ref="A1:S17"/>
  <sheetViews>
    <sheetView view="pageBreakPreview" zoomScale="60" zoomScaleNormal="100" workbookViewId="0">
      <pane ySplit="1" topLeftCell="A2" activePane="bottomLeft" state="frozen"/>
      <selection activeCell="N8" sqref="N8"/>
      <selection pane="bottomLeft" activeCell="C15" sqref="C15:J17"/>
    </sheetView>
  </sheetViews>
  <sheetFormatPr defaultColWidth="9" defaultRowHeight="18" x14ac:dyDescent="0.45"/>
  <cols>
    <col min="1" max="1" width="9" style="13"/>
    <col min="2" max="2" width="4.8984375" style="13" customWidth="1"/>
    <col min="3" max="16384" width="9" style="13"/>
  </cols>
  <sheetData>
    <row r="1" spans="1:19" s="38" customFormat="1" ht="59.25" customHeight="1" x14ac:dyDescent="0.45">
      <c r="A1" s="56" t="s">
        <v>0</v>
      </c>
      <c r="B1" s="67" t="s">
        <v>241</v>
      </c>
      <c r="C1" s="67"/>
      <c r="D1" s="67"/>
      <c r="E1" s="67"/>
      <c r="F1" s="67"/>
      <c r="G1" s="67"/>
      <c r="H1" s="67"/>
      <c r="I1" s="67"/>
      <c r="J1" s="67"/>
      <c r="K1" s="67"/>
      <c r="L1" s="67"/>
      <c r="M1" s="53" t="s">
        <v>383</v>
      </c>
      <c r="N1" s="56"/>
      <c r="O1" s="56"/>
      <c r="P1" s="56"/>
      <c r="Q1" s="56"/>
      <c r="R1" s="56"/>
      <c r="S1" s="56"/>
    </row>
    <row r="4" spans="1:19" ht="19.5" customHeight="1" x14ac:dyDescent="0.45">
      <c r="C4" s="84" t="s">
        <v>1</v>
      </c>
      <c r="D4" s="84"/>
      <c r="E4" s="84"/>
      <c r="F4" s="84"/>
      <c r="G4" s="84"/>
      <c r="H4" s="84"/>
      <c r="I4" s="23" t="s">
        <v>2</v>
      </c>
      <c r="J4" s="23" t="s">
        <v>3</v>
      </c>
    </row>
    <row r="5" spans="1:19" ht="19.5" customHeight="1" x14ac:dyDescent="0.45">
      <c r="C5" s="63" t="s">
        <v>242</v>
      </c>
      <c r="D5" s="63"/>
      <c r="E5" s="63"/>
      <c r="F5" s="63"/>
      <c r="G5" s="63"/>
      <c r="H5" s="63"/>
      <c r="I5" s="14">
        <v>250</v>
      </c>
      <c r="J5" s="15">
        <v>0.62189054726368154</v>
      </c>
    </row>
    <row r="6" spans="1:19" ht="19.5" customHeight="1" x14ac:dyDescent="0.45">
      <c r="C6" s="63" t="s">
        <v>243</v>
      </c>
      <c r="D6" s="63"/>
      <c r="E6" s="63"/>
      <c r="F6" s="63"/>
      <c r="G6" s="63"/>
      <c r="H6" s="63"/>
      <c r="I6" s="14">
        <v>14</v>
      </c>
      <c r="J6" s="15">
        <v>3.482587064676617E-2</v>
      </c>
    </row>
    <row r="7" spans="1:19" ht="19.5" customHeight="1" x14ac:dyDescent="0.45">
      <c r="C7" s="63" t="s">
        <v>244</v>
      </c>
      <c r="D7" s="63"/>
      <c r="E7" s="63"/>
      <c r="F7" s="63"/>
      <c r="G7" s="63"/>
      <c r="H7" s="63"/>
      <c r="I7" s="14">
        <v>6</v>
      </c>
      <c r="J7" s="15">
        <v>1.4925373134328358E-2</v>
      </c>
    </row>
    <row r="8" spans="1:19" ht="19.5" customHeight="1" x14ac:dyDescent="0.45">
      <c r="C8" s="63" t="s">
        <v>245</v>
      </c>
      <c r="D8" s="63"/>
      <c r="E8" s="63"/>
      <c r="F8" s="63"/>
      <c r="G8" s="63"/>
      <c r="H8" s="63"/>
      <c r="I8" s="14">
        <v>12</v>
      </c>
      <c r="J8" s="15">
        <v>2.9850746268656716E-2</v>
      </c>
    </row>
    <row r="9" spans="1:19" ht="19.5" customHeight="1" x14ac:dyDescent="0.45">
      <c r="C9" s="63" t="s">
        <v>246</v>
      </c>
      <c r="D9" s="63"/>
      <c r="E9" s="63"/>
      <c r="F9" s="63"/>
      <c r="G9" s="63"/>
      <c r="H9" s="63"/>
      <c r="I9" s="14">
        <v>118</v>
      </c>
      <c r="J9" s="15">
        <v>0.29353233830845771</v>
      </c>
    </row>
    <row r="10" spans="1:19" ht="19.5" customHeight="1" x14ac:dyDescent="0.45">
      <c r="C10" s="63" t="s">
        <v>8</v>
      </c>
      <c r="D10" s="63"/>
      <c r="E10" s="63"/>
      <c r="F10" s="63"/>
      <c r="G10" s="63"/>
      <c r="H10" s="63"/>
      <c r="I10" s="14">
        <v>2</v>
      </c>
      <c r="J10" s="15">
        <v>4.9751243781094526E-3</v>
      </c>
    </row>
    <row r="11" spans="1:19" ht="19.5" customHeight="1" x14ac:dyDescent="0.45">
      <c r="C11" s="63" t="s">
        <v>9</v>
      </c>
      <c r="D11" s="63"/>
      <c r="E11" s="63"/>
      <c r="F11" s="63"/>
      <c r="G11" s="63"/>
      <c r="H11" s="63"/>
      <c r="I11" s="14">
        <v>402</v>
      </c>
      <c r="J11" s="15">
        <v>1</v>
      </c>
    </row>
    <row r="14" spans="1:19" ht="19.5" customHeight="1" x14ac:dyDescent="0.45">
      <c r="A14" s="13" t="s">
        <v>10</v>
      </c>
    </row>
    <row r="15" spans="1:19" ht="19.5" customHeight="1" x14ac:dyDescent="0.45">
      <c r="C15" s="13" t="s">
        <v>62</v>
      </c>
      <c r="D15" s="13" t="s">
        <v>242</v>
      </c>
      <c r="J15" s="17">
        <v>0.62189054726368154</v>
      </c>
    </row>
    <row r="16" spans="1:19" ht="19.5" customHeight="1" x14ac:dyDescent="0.45">
      <c r="C16" s="13" t="s">
        <v>13</v>
      </c>
      <c r="D16" s="13" t="s">
        <v>246</v>
      </c>
      <c r="J16" s="17">
        <v>0.29353233830845771</v>
      </c>
    </row>
    <row r="17" spans="3:10" ht="19.5" customHeight="1" x14ac:dyDescent="0.45">
      <c r="C17" s="13" t="s">
        <v>15</v>
      </c>
      <c r="D17" s="13" t="s">
        <v>321</v>
      </c>
      <c r="J17" s="17">
        <v>3.482587064676617E-2</v>
      </c>
    </row>
  </sheetData>
  <mergeCells count="9">
    <mergeCell ref="C8:H8"/>
    <mergeCell ref="C9:H9"/>
    <mergeCell ref="C10:H10"/>
    <mergeCell ref="C11:H11"/>
    <mergeCell ref="B1:L1"/>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0F77E-E775-42FC-9ABA-1B9D495D7D28}">
  <sheetPr>
    <pageSetUpPr fitToPage="1"/>
  </sheetPr>
  <dimension ref="A1:J26"/>
  <sheetViews>
    <sheetView view="pageBreakPreview" zoomScale="60" zoomScaleNormal="100" workbookViewId="0">
      <pane ySplit="1" topLeftCell="A10" activePane="bottomLeft" state="frozen"/>
      <selection activeCell="W17" sqref="W17"/>
      <selection pane="bottomLeft" activeCell="E25" sqref="E25:I26"/>
    </sheetView>
  </sheetViews>
  <sheetFormatPr defaultColWidth="9" defaultRowHeight="18" x14ac:dyDescent="0.45"/>
  <cols>
    <col min="1" max="1" width="9" style="13"/>
    <col min="2" max="2" width="4.69921875" style="13" customWidth="1"/>
    <col min="3" max="16384" width="9" style="13"/>
  </cols>
  <sheetData>
    <row r="1" spans="1:10" s="38" customFormat="1" ht="59.25" customHeight="1" x14ac:dyDescent="0.45">
      <c r="A1" s="56" t="s">
        <v>0</v>
      </c>
      <c r="B1" s="67" t="s">
        <v>378</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162</v>
      </c>
      <c r="D5" s="63"/>
      <c r="E5" s="63"/>
      <c r="F5" s="63"/>
      <c r="G5" s="63"/>
      <c r="H5" s="63"/>
      <c r="I5" s="14">
        <v>260</v>
      </c>
      <c r="J5" s="15">
        <v>0.3140096618357488</v>
      </c>
    </row>
    <row r="6" spans="1:10" ht="19.5" customHeight="1" x14ac:dyDescent="0.45">
      <c r="C6" s="63" t="s">
        <v>163</v>
      </c>
      <c r="D6" s="63"/>
      <c r="E6" s="63"/>
      <c r="F6" s="63"/>
      <c r="G6" s="63"/>
      <c r="H6" s="63"/>
      <c r="I6" s="14">
        <v>335</v>
      </c>
      <c r="J6" s="15">
        <v>0.40458937198067635</v>
      </c>
    </row>
    <row r="7" spans="1:10" ht="19.5" customHeight="1" x14ac:dyDescent="0.45">
      <c r="C7" s="63" t="s">
        <v>164</v>
      </c>
      <c r="D7" s="63"/>
      <c r="E7" s="63"/>
      <c r="F7" s="63"/>
      <c r="G7" s="63"/>
      <c r="H7" s="63"/>
      <c r="I7" s="14">
        <v>219</v>
      </c>
      <c r="J7" s="15">
        <v>0.26449275362318841</v>
      </c>
    </row>
    <row r="8" spans="1:10" ht="19.5" customHeight="1" x14ac:dyDescent="0.45">
      <c r="C8" s="63" t="s">
        <v>8</v>
      </c>
      <c r="D8" s="63"/>
      <c r="E8" s="63"/>
      <c r="F8" s="63"/>
      <c r="G8" s="63"/>
      <c r="H8" s="63"/>
      <c r="I8" s="14">
        <v>14</v>
      </c>
      <c r="J8" s="15">
        <v>1.6908212560386472E-2</v>
      </c>
    </row>
    <row r="9" spans="1:10" ht="19.5" customHeight="1" x14ac:dyDescent="0.45">
      <c r="C9" s="63" t="s">
        <v>9</v>
      </c>
      <c r="D9" s="63"/>
      <c r="E9" s="63"/>
      <c r="F9" s="63"/>
      <c r="G9" s="63"/>
      <c r="H9" s="63"/>
      <c r="I9" s="14">
        <v>828</v>
      </c>
      <c r="J9" s="15">
        <v>1</v>
      </c>
    </row>
    <row r="12" spans="1:10" ht="19.5" customHeight="1" x14ac:dyDescent="0.45">
      <c r="A12" s="13" t="s">
        <v>10</v>
      </c>
    </row>
    <row r="13" spans="1:10" ht="19.5" customHeight="1" x14ac:dyDescent="0.45">
      <c r="C13" s="13" t="s">
        <v>11</v>
      </c>
      <c r="D13" s="13" t="s">
        <v>166</v>
      </c>
      <c r="J13" s="17">
        <v>0.40458937198067635</v>
      </c>
    </row>
    <row r="14" spans="1:10" ht="19.5" customHeight="1" x14ac:dyDescent="0.45">
      <c r="C14" s="13" t="s">
        <v>13</v>
      </c>
      <c r="D14" s="13" t="s">
        <v>165</v>
      </c>
      <c r="J14" s="17">
        <v>0.3140096618357488</v>
      </c>
    </row>
    <row r="15" spans="1:10" ht="19.5" customHeight="1" x14ac:dyDescent="0.45">
      <c r="C15" s="13" t="s">
        <v>15</v>
      </c>
      <c r="D15" s="13" t="s">
        <v>167</v>
      </c>
      <c r="J15" s="17">
        <v>0.26449275362318841</v>
      </c>
    </row>
    <row r="17" spans="1:9" ht="19.5" customHeight="1" x14ac:dyDescent="0.45">
      <c r="A17" s="77" t="s">
        <v>17</v>
      </c>
      <c r="B17" s="77"/>
      <c r="C17" s="77"/>
      <c r="D17" s="77"/>
    </row>
    <row r="19" spans="1:9" s="19" customFormat="1" ht="159" customHeight="1" x14ac:dyDescent="0.4">
      <c r="C19" s="137"/>
      <c r="D19" s="137"/>
      <c r="E19" s="21" t="s">
        <v>162</v>
      </c>
      <c r="F19" s="21" t="s">
        <v>163</v>
      </c>
      <c r="G19" s="21" t="s">
        <v>164</v>
      </c>
      <c r="H19" s="21" t="s">
        <v>8</v>
      </c>
      <c r="I19" s="21" t="s">
        <v>18</v>
      </c>
    </row>
    <row r="20" spans="1:9" ht="19.5" customHeight="1" x14ac:dyDescent="0.45">
      <c r="C20" s="68" t="s">
        <v>19</v>
      </c>
      <c r="D20" s="69"/>
      <c r="E20" s="14">
        <v>268</v>
      </c>
      <c r="F20" s="14">
        <v>468</v>
      </c>
      <c r="G20" s="14">
        <v>132</v>
      </c>
      <c r="H20" s="14">
        <v>39</v>
      </c>
      <c r="I20" s="14">
        <f>SUM(E20:H20)</f>
        <v>907</v>
      </c>
    </row>
    <row r="21" spans="1:9" ht="19.5" customHeight="1" x14ac:dyDescent="0.45">
      <c r="C21" s="68" t="s">
        <v>20</v>
      </c>
      <c r="D21" s="69"/>
      <c r="E21" s="14">
        <v>260</v>
      </c>
      <c r="F21" s="14">
        <v>335</v>
      </c>
      <c r="G21" s="14">
        <v>219</v>
      </c>
      <c r="H21" s="14">
        <v>14</v>
      </c>
      <c r="I21" s="14">
        <v>828</v>
      </c>
    </row>
    <row r="23" spans="1:9" s="19" customFormat="1" ht="159" customHeight="1" x14ac:dyDescent="0.4">
      <c r="C23" s="137"/>
      <c r="D23" s="137"/>
      <c r="E23" s="21" t="s">
        <v>162</v>
      </c>
      <c r="F23" s="21" t="s">
        <v>163</v>
      </c>
      <c r="G23" s="21" t="s">
        <v>164</v>
      </c>
      <c r="H23" s="21" t="s">
        <v>8</v>
      </c>
      <c r="I23" s="21" t="s">
        <v>18</v>
      </c>
    </row>
    <row r="24" spans="1:9" ht="19.5" customHeight="1" x14ac:dyDescent="0.45">
      <c r="C24" s="68" t="s">
        <v>19</v>
      </c>
      <c r="D24" s="69"/>
      <c r="E24" s="15">
        <f>IFERROR(E20/$I$20,)</f>
        <v>0.29547960308710031</v>
      </c>
      <c r="F24" s="15">
        <f>IFERROR(F20/$I$20,)</f>
        <v>0.51598676957001099</v>
      </c>
      <c r="G24" s="15">
        <v>0.14599999999999999</v>
      </c>
      <c r="H24" s="15">
        <f>IFERROR(H20/$I$20,)</f>
        <v>4.2998897464167588E-2</v>
      </c>
      <c r="I24" s="15">
        <f>IFERROR(I20/$I$20,)</f>
        <v>1</v>
      </c>
    </row>
    <row r="25" spans="1:9" ht="19.5" customHeight="1" x14ac:dyDescent="0.45">
      <c r="C25" s="68" t="s">
        <v>20</v>
      </c>
      <c r="D25" s="69"/>
      <c r="E25" s="15">
        <v>0.3140096618357488</v>
      </c>
      <c r="F25" s="15">
        <v>0.40458937198067635</v>
      </c>
      <c r="G25" s="15">
        <v>0.26449275362318841</v>
      </c>
      <c r="H25" s="15">
        <v>1.6908212560386472E-2</v>
      </c>
      <c r="I25" s="15">
        <v>1</v>
      </c>
    </row>
    <row r="26" spans="1:9" ht="19.5" customHeight="1" x14ac:dyDescent="0.45">
      <c r="C26" s="78" t="s">
        <v>21</v>
      </c>
      <c r="D26" s="78"/>
      <c r="E26" s="15">
        <v>1.8530058748648492E-2</v>
      </c>
      <c r="F26" s="15">
        <v>-0.11139739758933465</v>
      </c>
      <c r="G26" s="15">
        <v>0.11849275362318842</v>
      </c>
      <c r="H26" s="15">
        <v>-2.6090684903781115E-2</v>
      </c>
      <c r="I26" s="15">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1798-409D-411D-A76C-8EA140372A3D}">
  <sheetPr>
    <pageSetUpPr fitToPage="1"/>
  </sheetPr>
  <dimension ref="A1:U36"/>
  <sheetViews>
    <sheetView view="pageBreakPreview" zoomScale="60" zoomScaleNormal="100" workbookViewId="0">
      <pane ySplit="1" topLeftCell="A23" activePane="bottomLeft" state="frozen"/>
      <selection activeCell="W17" sqref="W17"/>
      <selection pane="bottomLeft" activeCell="E36" sqref="E36:P36"/>
    </sheetView>
  </sheetViews>
  <sheetFormatPr defaultColWidth="9" defaultRowHeight="18" x14ac:dyDescent="0.45"/>
  <cols>
    <col min="1" max="1" width="9" style="13"/>
    <col min="2" max="2" width="4.69921875" style="13" customWidth="1"/>
    <col min="3" max="4" width="9.3984375" style="13" customWidth="1"/>
    <col min="5" max="16384" width="9" style="13"/>
  </cols>
  <sheetData>
    <row r="1" spans="1:18" s="38" customFormat="1" ht="59.25" customHeight="1" x14ac:dyDescent="0.45">
      <c r="A1" s="56" t="s">
        <v>0</v>
      </c>
      <c r="B1" s="67" t="s">
        <v>379</v>
      </c>
      <c r="C1" s="67"/>
      <c r="D1" s="67"/>
      <c r="E1" s="67"/>
      <c r="F1" s="67"/>
      <c r="G1" s="67"/>
      <c r="H1" s="67"/>
      <c r="I1" s="67"/>
      <c r="J1" s="67"/>
      <c r="K1" s="67"/>
      <c r="L1" s="67"/>
      <c r="M1" s="67"/>
      <c r="N1" s="67"/>
      <c r="O1" s="67"/>
      <c r="P1" s="67"/>
    </row>
    <row r="4" spans="1:18" ht="19.5" customHeight="1" x14ac:dyDescent="0.45">
      <c r="C4" s="64" t="s">
        <v>1</v>
      </c>
      <c r="D4" s="65"/>
      <c r="E4" s="65"/>
      <c r="F4" s="65"/>
      <c r="G4" s="65"/>
      <c r="H4" s="66"/>
      <c r="I4" s="23" t="s">
        <v>2</v>
      </c>
      <c r="J4" s="23" t="s">
        <v>3</v>
      </c>
    </row>
    <row r="5" spans="1:18" ht="19.5" customHeight="1" x14ac:dyDescent="0.45">
      <c r="C5" s="63" t="s">
        <v>104</v>
      </c>
      <c r="D5" s="63"/>
      <c r="E5" s="63"/>
      <c r="F5" s="63"/>
      <c r="G5" s="63"/>
      <c r="H5" s="63"/>
      <c r="I5" s="14">
        <v>59</v>
      </c>
      <c r="J5" s="15">
        <v>7.1256038647342992E-2</v>
      </c>
    </row>
    <row r="6" spans="1:18" ht="19.5" customHeight="1" x14ac:dyDescent="0.45">
      <c r="C6" s="63" t="s">
        <v>105</v>
      </c>
      <c r="D6" s="63"/>
      <c r="E6" s="63"/>
      <c r="F6" s="63"/>
      <c r="G6" s="63"/>
      <c r="H6" s="63"/>
      <c r="I6" s="14">
        <v>21</v>
      </c>
      <c r="J6" s="15">
        <v>2.5362318840579712E-2</v>
      </c>
    </row>
    <row r="7" spans="1:18" ht="19.5" customHeight="1" x14ac:dyDescent="0.45">
      <c r="C7" s="63" t="s">
        <v>223</v>
      </c>
      <c r="D7" s="63"/>
      <c r="E7" s="63"/>
      <c r="F7" s="63"/>
      <c r="G7" s="63"/>
      <c r="H7" s="63"/>
      <c r="I7" s="14">
        <v>183</v>
      </c>
      <c r="J7" s="15">
        <v>0.2210144927536232</v>
      </c>
    </row>
    <row r="8" spans="1:18" ht="19.5" customHeight="1" x14ac:dyDescent="0.45">
      <c r="C8" s="63" t="s">
        <v>107</v>
      </c>
      <c r="D8" s="63"/>
      <c r="E8" s="63"/>
      <c r="F8" s="63"/>
      <c r="G8" s="63"/>
      <c r="H8" s="63"/>
      <c r="I8" s="14">
        <v>312</v>
      </c>
      <c r="J8" s="15">
        <v>0.37681159420289856</v>
      </c>
    </row>
    <row r="9" spans="1:18" ht="19.5" customHeight="1" x14ac:dyDescent="0.45">
      <c r="C9" s="63" t="s">
        <v>224</v>
      </c>
      <c r="D9" s="63"/>
      <c r="E9" s="63"/>
      <c r="F9" s="63"/>
      <c r="G9" s="63"/>
      <c r="H9" s="63"/>
      <c r="I9" s="14">
        <v>408</v>
      </c>
      <c r="J9" s="15">
        <v>0.49275362318840582</v>
      </c>
    </row>
    <row r="10" spans="1:18" ht="19.5" customHeight="1" x14ac:dyDescent="0.45">
      <c r="C10" s="63" t="s">
        <v>168</v>
      </c>
      <c r="D10" s="63"/>
      <c r="E10" s="63"/>
      <c r="F10" s="63"/>
      <c r="G10" s="63"/>
      <c r="H10" s="63"/>
      <c r="I10" s="14">
        <v>280</v>
      </c>
      <c r="J10" s="15">
        <v>0.33816425120772947</v>
      </c>
    </row>
    <row r="11" spans="1:18" ht="19.5" customHeight="1" x14ac:dyDescent="0.45">
      <c r="C11" s="63" t="s">
        <v>7</v>
      </c>
      <c r="D11" s="63"/>
      <c r="E11" s="63"/>
      <c r="F11" s="63"/>
      <c r="G11" s="63"/>
      <c r="H11" s="63"/>
      <c r="I11" s="14">
        <v>7</v>
      </c>
      <c r="J11" s="15">
        <v>8.4541062801932361E-3</v>
      </c>
    </row>
    <row r="12" spans="1:18" ht="19.5" customHeight="1" x14ac:dyDescent="0.45">
      <c r="C12" s="63" t="s">
        <v>8</v>
      </c>
      <c r="D12" s="63"/>
      <c r="E12" s="63"/>
      <c r="F12" s="63"/>
      <c r="G12" s="63"/>
      <c r="H12" s="63"/>
      <c r="I12" s="14">
        <v>236</v>
      </c>
      <c r="J12" s="15">
        <v>0.28502415458937197</v>
      </c>
    </row>
    <row r="13" spans="1:18" ht="19.5" customHeight="1" x14ac:dyDescent="0.45">
      <c r="C13" s="60" t="s">
        <v>9</v>
      </c>
      <c r="D13" s="61"/>
      <c r="E13" s="61"/>
      <c r="F13" s="61"/>
      <c r="G13" s="61"/>
      <c r="H13" s="62"/>
      <c r="I13" s="14">
        <v>828</v>
      </c>
      <c r="J13" s="15">
        <v>1</v>
      </c>
    </row>
    <row r="14" spans="1:18" ht="19.5" customHeight="1" x14ac:dyDescent="0.45">
      <c r="M14" s="16"/>
      <c r="N14" s="16"/>
      <c r="O14" s="16"/>
      <c r="P14" s="16"/>
      <c r="Q14" s="16"/>
      <c r="R14" s="16"/>
    </row>
    <row r="15" spans="1:18" ht="19.5" customHeight="1" x14ac:dyDescent="0.45">
      <c r="M15" s="16"/>
      <c r="N15" s="16"/>
      <c r="O15" s="16"/>
      <c r="P15" s="16"/>
      <c r="Q15" s="16"/>
      <c r="R15" s="16"/>
    </row>
    <row r="16" spans="1:18" ht="19.5" customHeight="1" x14ac:dyDescent="0.45">
      <c r="A16" s="13" t="s">
        <v>10</v>
      </c>
      <c r="M16" s="16"/>
      <c r="N16" s="16"/>
      <c r="O16" s="16"/>
      <c r="P16" s="16"/>
      <c r="Q16" s="16"/>
      <c r="R16" s="16"/>
    </row>
    <row r="17" spans="1:18" ht="19.5" customHeight="1" x14ac:dyDescent="0.45">
      <c r="C17" s="13" t="s">
        <v>11</v>
      </c>
      <c r="D17" s="13" t="s">
        <v>225</v>
      </c>
      <c r="J17" s="17">
        <v>0.49275362318840582</v>
      </c>
      <c r="M17" s="16"/>
      <c r="N17" s="16"/>
      <c r="O17" s="16"/>
      <c r="P17" s="16"/>
      <c r="Q17" s="16"/>
      <c r="R17" s="16"/>
    </row>
    <row r="18" spans="1:18" ht="19.5" customHeight="1" x14ac:dyDescent="0.45">
      <c r="C18" s="13" t="s">
        <v>13</v>
      </c>
      <c r="D18" s="13" t="s">
        <v>48</v>
      </c>
      <c r="J18" s="17">
        <v>0.37681159420289856</v>
      </c>
    </row>
    <row r="19" spans="1:18" ht="19.5" customHeight="1" x14ac:dyDescent="0.45">
      <c r="C19" s="13" t="s">
        <v>15</v>
      </c>
      <c r="D19" s="13" t="s">
        <v>170</v>
      </c>
      <c r="J19" s="17">
        <v>0.33816425120772947</v>
      </c>
    </row>
    <row r="21" spans="1:18" ht="19.5" customHeight="1" x14ac:dyDescent="0.45">
      <c r="A21" s="77" t="s">
        <v>17</v>
      </c>
      <c r="B21" s="77"/>
      <c r="C21" s="77"/>
      <c r="D21" s="77"/>
    </row>
    <row r="23" spans="1:18" s="19" customFormat="1" ht="158.25" customHeight="1" x14ac:dyDescent="0.45">
      <c r="C23" s="84"/>
      <c r="D23" s="84"/>
      <c r="E23" s="21" t="s">
        <v>104</v>
      </c>
      <c r="F23" s="21" t="s">
        <v>105</v>
      </c>
      <c r="G23" s="21" t="s">
        <v>223</v>
      </c>
      <c r="H23" s="21" t="s">
        <v>107</v>
      </c>
      <c r="I23" s="21" t="s">
        <v>224</v>
      </c>
      <c r="J23" s="21" t="s">
        <v>168</v>
      </c>
      <c r="K23" s="21" t="s">
        <v>7</v>
      </c>
      <c r="L23" s="21" t="s">
        <v>8</v>
      </c>
      <c r="M23" s="21" t="s">
        <v>18</v>
      </c>
    </row>
    <row r="24" spans="1:18" ht="19.5" customHeight="1" x14ac:dyDescent="0.45">
      <c r="C24" s="68" t="s">
        <v>19</v>
      </c>
      <c r="D24" s="69"/>
      <c r="E24" s="14">
        <v>69</v>
      </c>
      <c r="F24" s="14">
        <v>29</v>
      </c>
      <c r="G24" s="14">
        <v>224</v>
      </c>
      <c r="H24" s="14">
        <v>402</v>
      </c>
      <c r="I24" s="14">
        <v>490</v>
      </c>
      <c r="J24" s="14">
        <v>348</v>
      </c>
      <c r="K24" s="14">
        <v>29</v>
      </c>
      <c r="L24" s="14">
        <v>117</v>
      </c>
      <c r="M24" s="14">
        <v>907</v>
      </c>
    </row>
    <row r="25" spans="1:18" ht="19.5" customHeight="1" x14ac:dyDescent="0.45">
      <c r="C25" s="68" t="s">
        <v>20</v>
      </c>
      <c r="D25" s="69"/>
      <c r="E25" s="14">
        <v>59</v>
      </c>
      <c r="F25" s="14">
        <v>21</v>
      </c>
      <c r="G25" s="14">
        <v>183</v>
      </c>
      <c r="H25" s="14">
        <v>312</v>
      </c>
      <c r="I25" s="14">
        <v>408</v>
      </c>
      <c r="J25" s="14">
        <v>280</v>
      </c>
      <c r="K25" s="14">
        <v>7</v>
      </c>
      <c r="L25" s="14">
        <v>236</v>
      </c>
      <c r="M25" s="14">
        <v>828</v>
      </c>
    </row>
    <row r="27" spans="1:18" ht="14.25" customHeight="1" x14ac:dyDescent="0.45"/>
    <row r="28" spans="1:18" s="19" customFormat="1" ht="158.25" customHeight="1" x14ac:dyDescent="0.45">
      <c r="C28" s="84"/>
      <c r="D28" s="84"/>
      <c r="E28" s="21" t="s">
        <v>104</v>
      </c>
      <c r="F28" s="21" t="s">
        <v>105</v>
      </c>
      <c r="G28" s="21" t="s">
        <v>223</v>
      </c>
      <c r="H28" s="21" t="s">
        <v>107</v>
      </c>
      <c r="I28" s="21" t="s">
        <v>224</v>
      </c>
      <c r="J28" s="21" t="s">
        <v>168</v>
      </c>
      <c r="K28" s="21" t="s">
        <v>7</v>
      </c>
      <c r="L28" s="21" t="s">
        <v>8</v>
      </c>
      <c r="M28" s="21" t="s">
        <v>18</v>
      </c>
    </row>
    <row r="29" spans="1:18" ht="19.5" customHeight="1" x14ac:dyDescent="0.45">
      <c r="C29" s="68" t="s">
        <v>19</v>
      </c>
      <c r="D29" s="69"/>
      <c r="E29" s="15">
        <f t="shared" ref="E29:L29" si="0">IFERROR(E24/$M$24,)</f>
        <v>7.6074972436604188E-2</v>
      </c>
      <c r="F29" s="15">
        <f t="shared" si="0"/>
        <v>3.1973539140022052E-2</v>
      </c>
      <c r="G29" s="15">
        <f t="shared" si="0"/>
        <v>0.24696802646085997</v>
      </c>
      <c r="H29" s="15">
        <f t="shared" si="0"/>
        <v>0.44321940463065052</v>
      </c>
      <c r="I29" s="15">
        <f t="shared" si="0"/>
        <v>0.54024255788313125</v>
      </c>
      <c r="J29" s="15">
        <f t="shared" si="0"/>
        <v>0.38368246968026459</v>
      </c>
      <c r="K29" s="15">
        <f t="shared" si="0"/>
        <v>3.1973539140022052E-2</v>
      </c>
      <c r="L29" s="15">
        <f t="shared" si="0"/>
        <v>0.12899669239250275</v>
      </c>
      <c r="M29" s="15">
        <f>IFERROR(M24/$M$24,)</f>
        <v>1</v>
      </c>
    </row>
    <row r="30" spans="1:18" ht="19.5" customHeight="1" x14ac:dyDescent="0.45">
      <c r="C30" s="68" t="s">
        <v>20</v>
      </c>
      <c r="D30" s="69"/>
      <c r="E30" s="15">
        <v>7.1256038647342992E-2</v>
      </c>
      <c r="F30" s="15">
        <v>2.5362318840579712E-2</v>
      </c>
      <c r="G30" s="15">
        <v>0.2210144927536232</v>
      </c>
      <c r="H30" s="15">
        <v>0.37681159420289856</v>
      </c>
      <c r="I30" s="15">
        <v>0.49275362318840582</v>
      </c>
      <c r="J30" s="15">
        <v>0.33816425120772947</v>
      </c>
      <c r="K30" s="15">
        <v>8.4541062801932361E-3</v>
      </c>
      <c r="L30" s="15">
        <v>0.28502415458937197</v>
      </c>
      <c r="M30" s="15">
        <v>1</v>
      </c>
    </row>
    <row r="31" spans="1:18" ht="19.5" customHeight="1" x14ac:dyDescent="0.45">
      <c r="C31" s="78" t="s">
        <v>21</v>
      </c>
      <c r="D31" s="78"/>
      <c r="E31" s="15">
        <v>-4.8189337892611955E-3</v>
      </c>
      <c r="F31" s="15">
        <v>-6.61122029944234E-3</v>
      </c>
      <c r="G31" s="15">
        <v>-2.595353370723677E-2</v>
      </c>
      <c r="H31" s="15">
        <v>-6.6407810427751957E-2</v>
      </c>
      <c r="I31" s="15">
        <v>-4.7488934694725426E-2</v>
      </c>
      <c r="J31" s="15">
        <v>-4.5518218472535121E-2</v>
      </c>
      <c r="K31" s="15">
        <v>-2.3519432859828816E-2</v>
      </c>
      <c r="L31" s="15">
        <v>0.15602746219686922</v>
      </c>
      <c r="M31" s="15">
        <v>0</v>
      </c>
    </row>
    <row r="33" spans="3:21" ht="19.5" customHeight="1" x14ac:dyDescent="0.45">
      <c r="C33" s="13" t="s">
        <v>114</v>
      </c>
    </row>
    <row r="34" spans="3:21" ht="19.5" customHeight="1" x14ac:dyDescent="0.45">
      <c r="C34" s="90"/>
      <c r="D34" s="92"/>
      <c r="E34" s="90" t="s">
        <v>115</v>
      </c>
      <c r="F34" s="91"/>
      <c r="G34" s="92"/>
      <c r="H34" s="90" t="s">
        <v>116</v>
      </c>
      <c r="I34" s="91"/>
      <c r="J34" s="92"/>
      <c r="K34" s="90" t="s">
        <v>117</v>
      </c>
      <c r="L34" s="91"/>
      <c r="M34" s="92"/>
      <c r="N34" s="90" t="s">
        <v>118</v>
      </c>
      <c r="O34" s="91"/>
      <c r="P34" s="92"/>
    </row>
    <row r="35" spans="3:21" ht="39" customHeight="1" x14ac:dyDescent="0.45">
      <c r="C35" s="126" t="s">
        <v>19</v>
      </c>
      <c r="D35" s="127"/>
      <c r="E35" s="102" t="s">
        <v>247</v>
      </c>
      <c r="F35" s="103"/>
      <c r="G35" s="104"/>
      <c r="H35" s="102" t="s">
        <v>248</v>
      </c>
      <c r="I35" s="103"/>
      <c r="J35" s="104"/>
      <c r="K35" s="102" t="s">
        <v>249</v>
      </c>
      <c r="L35" s="103"/>
      <c r="M35" s="104"/>
      <c r="N35" s="102" t="s">
        <v>250</v>
      </c>
      <c r="O35" s="103"/>
      <c r="P35" s="104"/>
    </row>
    <row r="36" spans="3:21" ht="39" customHeight="1" x14ac:dyDescent="0.45">
      <c r="C36" s="126" t="s">
        <v>20</v>
      </c>
      <c r="D36" s="127"/>
      <c r="E36" s="102" t="s">
        <v>412</v>
      </c>
      <c r="F36" s="103"/>
      <c r="G36" s="104"/>
      <c r="H36" s="102" t="s">
        <v>413</v>
      </c>
      <c r="I36" s="103"/>
      <c r="J36" s="104"/>
      <c r="K36" s="102" t="s">
        <v>414</v>
      </c>
      <c r="L36" s="103"/>
      <c r="M36" s="104"/>
      <c r="N36" s="102" t="s">
        <v>415</v>
      </c>
      <c r="O36" s="103"/>
      <c r="P36" s="104"/>
      <c r="R36" s="16"/>
      <c r="S36" s="16"/>
      <c r="T36" s="16"/>
      <c r="U36" s="16"/>
    </row>
  </sheetData>
  <mergeCells count="34">
    <mergeCell ref="B1:P1"/>
    <mergeCell ref="E36:G36"/>
    <mergeCell ref="H36:J36"/>
    <mergeCell ref="N36:P36"/>
    <mergeCell ref="N34:P34"/>
    <mergeCell ref="C35:D35"/>
    <mergeCell ref="E35:G35"/>
    <mergeCell ref="H35:J35"/>
    <mergeCell ref="K35:M35"/>
    <mergeCell ref="N35:P35"/>
    <mergeCell ref="K36:M36"/>
    <mergeCell ref="C36:D36"/>
    <mergeCell ref="K34:M34"/>
    <mergeCell ref="C23:D23"/>
    <mergeCell ref="C24:D24"/>
    <mergeCell ref="C25:D25"/>
    <mergeCell ref="C34:D34"/>
    <mergeCell ref="E34:G34"/>
    <mergeCell ref="H34:J34"/>
    <mergeCell ref="C13:H13"/>
    <mergeCell ref="C10:H10"/>
    <mergeCell ref="C11:H11"/>
    <mergeCell ref="C12:H12"/>
    <mergeCell ref="C31:D31"/>
    <mergeCell ref="C30:D30"/>
    <mergeCell ref="C29:D29"/>
    <mergeCell ref="C28:D28"/>
    <mergeCell ref="C4:H4"/>
    <mergeCell ref="A21:D21"/>
    <mergeCell ref="C9:H9"/>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57"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AE206-A889-458B-AE84-3D90E7967A40}">
  <sheetPr>
    <pageSetUpPr fitToPage="1"/>
  </sheetPr>
  <dimension ref="A1:W39"/>
  <sheetViews>
    <sheetView view="pageBreakPreview" zoomScale="60" zoomScaleNormal="100" workbookViewId="0">
      <pane ySplit="1" topLeftCell="A25" activePane="bottomLeft" state="frozen"/>
      <selection activeCell="W17" sqref="W17"/>
      <selection pane="bottomLeft" activeCell="E39" sqref="E39:P39"/>
    </sheetView>
  </sheetViews>
  <sheetFormatPr defaultColWidth="9" defaultRowHeight="18" x14ac:dyDescent="0.45"/>
  <cols>
    <col min="1" max="1" width="9" style="13"/>
    <col min="2" max="2" width="5.3984375" style="13" customWidth="1"/>
    <col min="3" max="16" width="9" style="13"/>
    <col min="17" max="27" width="5.5" style="13" customWidth="1"/>
    <col min="28" max="16384" width="9" style="13"/>
  </cols>
  <sheetData>
    <row r="1" spans="1:23" s="38" customFormat="1" ht="59.25" customHeight="1" x14ac:dyDescent="0.45">
      <c r="A1" s="56" t="s">
        <v>0</v>
      </c>
      <c r="B1" s="67" t="s">
        <v>380</v>
      </c>
      <c r="C1" s="67"/>
      <c r="D1" s="67"/>
      <c r="E1" s="67"/>
      <c r="F1" s="67"/>
      <c r="G1" s="67"/>
      <c r="H1" s="67"/>
      <c r="I1" s="67"/>
      <c r="J1" s="67"/>
      <c r="K1" s="67"/>
      <c r="L1" s="67"/>
      <c r="M1" s="67"/>
      <c r="N1" s="67"/>
      <c r="O1" s="67"/>
      <c r="P1" s="67"/>
    </row>
    <row r="4" spans="1:23" ht="19.5" customHeight="1" x14ac:dyDescent="0.45">
      <c r="C4" s="64" t="s">
        <v>1</v>
      </c>
      <c r="D4" s="65"/>
      <c r="E4" s="65"/>
      <c r="F4" s="65"/>
      <c r="G4" s="65"/>
      <c r="H4" s="65"/>
      <c r="I4" s="65"/>
      <c r="J4" s="66"/>
      <c r="K4" s="23" t="s">
        <v>2</v>
      </c>
      <c r="L4" s="23" t="s">
        <v>3</v>
      </c>
    </row>
    <row r="5" spans="1:23" ht="19.5" customHeight="1" x14ac:dyDescent="0.45">
      <c r="C5" s="63" t="s">
        <v>226</v>
      </c>
      <c r="D5" s="63"/>
      <c r="E5" s="63"/>
      <c r="F5" s="63"/>
      <c r="G5" s="63"/>
      <c r="H5" s="63"/>
      <c r="I5" s="63"/>
      <c r="J5" s="63"/>
      <c r="K5" s="14">
        <v>287</v>
      </c>
      <c r="L5" s="15">
        <v>0.34661835748792269</v>
      </c>
    </row>
    <row r="6" spans="1:23" ht="19.5" customHeight="1" x14ac:dyDescent="0.45">
      <c r="C6" s="63" t="s">
        <v>227</v>
      </c>
      <c r="D6" s="63"/>
      <c r="E6" s="63"/>
      <c r="F6" s="63"/>
      <c r="G6" s="63"/>
      <c r="H6" s="63"/>
      <c r="I6" s="63"/>
      <c r="J6" s="63"/>
      <c r="K6" s="14">
        <v>229</v>
      </c>
      <c r="L6" s="15">
        <v>0.27657004830917875</v>
      </c>
    </row>
    <row r="7" spans="1:23" ht="19.5" customHeight="1" x14ac:dyDescent="0.45">
      <c r="C7" s="63" t="s">
        <v>228</v>
      </c>
      <c r="D7" s="63"/>
      <c r="E7" s="63"/>
      <c r="F7" s="63"/>
      <c r="G7" s="63"/>
      <c r="H7" s="63"/>
      <c r="I7" s="63"/>
      <c r="J7" s="63"/>
      <c r="K7" s="14">
        <v>180</v>
      </c>
      <c r="L7" s="15">
        <v>0.21739130434782608</v>
      </c>
    </row>
    <row r="8" spans="1:23" ht="19.5" customHeight="1" x14ac:dyDescent="0.45">
      <c r="C8" s="63" t="s">
        <v>229</v>
      </c>
      <c r="D8" s="63"/>
      <c r="E8" s="63"/>
      <c r="F8" s="63"/>
      <c r="G8" s="63"/>
      <c r="H8" s="63"/>
      <c r="I8" s="63"/>
      <c r="J8" s="63"/>
      <c r="K8" s="14">
        <v>31</v>
      </c>
      <c r="L8" s="15">
        <v>3.7439613526570048E-2</v>
      </c>
    </row>
    <row r="9" spans="1:23" ht="19.5" customHeight="1" x14ac:dyDescent="0.45">
      <c r="C9" s="63" t="s">
        <v>230</v>
      </c>
      <c r="D9" s="63"/>
      <c r="E9" s="63"/>
      <c r="F9" s="63"/>
      <c r="G9" s="63"/>
      <c r="H9" s="63"/>
      <c r="I9" s="63"/>
      <c r="J9" s="63"/>
      <c r="K9" s="14">
        <v>24</v>
      </c>
      <c r="L9" s="15">
        <v>2.8985507246376812E-2</v>
      </c>
    </row>
    <row r="10" spans="1:23" ht="19.5" customHeight="1" x14ac:dyDescent="0.45">
      <c r="C10" s="63" t="s">
        <v>231</v>
      </c>
      <c r="D10" s="63"/>
      <c r="E10" s="63"/>
      <c r="F10" s="63"/>
      <c r="G10" s="63"/>
      <c r="H10" s="63"/>
      <c r="I10" s="63"/>
      <c r="J10" s="63"/>
      <c r="K10" s="14">
        <v>74</v>
      </c>
      <c r="L10" s="15">
        <v>8.9371980676328497E-2</v>
      </c>
    </row>
    <row r="11" spans="1:23" ht="19.5" customHeight="1" x14ac:dyDescent="0.45">
      <c r="C11" s="63" t="s">
        <v>232</v>
      </c>
      <c r="D11" s="63"/>
      <c r="E11" s="63"/>
      <c r="F11" s="63"/>
      <c r="G11" s="63"/>
      <c r="H11" s="63"/>
      <c r="I11" s="63"/>
      <c r="J11" s="63"/>
      <c r="K11" s="14">
        <v>381</v>
      </c>
      <c r="L11" s="15">
        <v>0.46014492753623187</v>
      </c>
    </row>
    <row r="12" spans="1:23" ht="19.5" customHeight="1" x14ac:dyDescent="0.45">
      <c r="C12" s="63" t="s">
        <v>233</v>
      </c>
      <c r="D12" s="63"/>
      <c r="E12" s="63"/>
      <c r="F12" s="63"/>
      <c r="G12" s="63"/>
      <c r="H12" s="63"/>
      <c r="I12" s="63"/>
      <c r="J12" s="63"/>
      <c r="K12" s="14">
        <v>48</v>
      </c>
      <c r="L12" s="15">
        <v>5.7971014492753624E-2</v>
      </c>
      <c r="P12" s="16"/>
      <c r="Q12" s="16"/>
      <c r="R12" s="16"/>
      <c r="S12" s="16"/>
      <c r="T12" s="16"/>
      <c r="U12" s="16"/>
      <c r="V12" s="16"/>
      <c r="W12" s="16"/>
    </row>
    <row r="13" spans="1:23" ht="19.5" customHeight="1" x14ac:dyDescent="0.45">
      <c r="C13" s="63" t="s">
        <v>7</v>
      </c>
      <c r="D13" s="63"/>
      <c r="E13" s="63"/>
      <c r="F13" s="63"/>
      <c r="G13" s="63"/>
      <c r="H13" s="63"/>
      <c r="I13" s="63"/>
      <c r="J13" s="63"/>
      <c r="K13" s="14">
        <v>9</v>
      </c>
      <c r="L13" s="15">
        <v>1.0869565217391304E-2</v>
      </c>
      <c r="P13" s="16"/>
      <c r="Q13" s="16"/>
      <c r="R13" s="16"/>
      <c r="S13" s="16"/>
      <c r="T13" s="16"/>
      <c r="U13" s="16"/>
      <c r="V13" s="16"/>
      <c r="W13" s="16"/>
    </row>
    <row r="14" spans="1:23" ht="19.5" customHeight="1" x14ac:dyDescent="0.45">
      <c r="C14" s="63" t="s">
        <v>8</v>
      </c>
      <c r="D14" s="63"/>
      <c r="E14" s="63"/>
      <c r="F14" s="63"/>
      <c r="G14" s="63"/>
      <c r="H14" s="63"/>
      <c r="I14" s="63"/>
      <c r="J14" s="63"/>
      <c r="K14" s="14">
        <v>242</v>
      </c>
      <c r="L14" s="15">
        <v>0.2922705314009662</v>
      </c>
      <c r="P14" s="16"/>
      <c r="Q14" s="16"/>
      <c r="R14" s="16"/>
      <c r="S14" s="16"/>
      <c r="T14" s="16"/>
      <c r="U14" s="16"/>
      <c r="V14" s="16"/>
      <c r="W14" s="16"/>
    </row>
    <row r="15" spans="1:23" ht="19.5" customHeight="1" x14ac:dyDescent="0.45">
      <c r="C15" s="60" t="s">
        <v>9</v>
      </c>
      <c r="D15" s="61"/>
      <c r="E15" s="61"/>
      <c r="F15" s="61"/>
      <c r="G15" s="61"/>
      <c r="H15" s="61"/>
      <c r="I15" s="61"/>
      <c r="J15" s="62"/>
      <c r="K15" s="14">
        <v>828</v>
      </c>
      <c r="L15" s="15">
        <v>1</v>
      </c>
      <c r="P15" s="16"/>
      <c r="Q15" s="16"/>
      <c r="R15" s="16"/>
      <c r="S15" s="16"/>
      <c r="T15" s="16"/>
      <c r="U15" s="16"/>
      <c r="V15" s="16"/>
      <c r="W15" s="16"/>
    </row>
    <row r="18" spans="1:15" ht="19.5" customHeight="1" x14ac:dyDescent="0.45">
      <c r="A18" s="13" t="s">
        <v>10</v>
      </c>
    </row>
    <row r="19" spans="1:15" ht="19.5" customHeight="1" x14ac:dyDescent="0.45">
      <c r="C19" s="13" t="s">
        <v>11</v>
      </c>
      <c r="D19" s="13" t="s">
        <v>236</v>
      </c>
      <c r="J19" s="17">
        <v>0.46014492753623187</v>
      </c>
    </row>
    <row r="20" spans="1:15" ht="19.5" customHeight="1" x14ac:dyDescent="0.45">
      <c r="C20" s="13" t="s">
        <v>13</v>
      </c>
      <c r="D20" s="13" t="s">
        <v>234</v>
      </c>
      <c r="J20" s="17">
        <v>0.34661835748792269</v>
      </c>
    </row>
    <row r="21" spans="1:15" ht="19.5" customHeight="1" x14ac:dyDescent="0.45">
      <c r="C21" s="13" t="s">
        <v>15</v>
      </c>
      <c r="D21" s="47" t="s">
        <v>235</v>
      </c>
      <c r="J21" s="17">
        <v>0.27657004830917875</v>
      </c>
    </row>
    <row r="23" spans="1:15" ht="19.5" customHeight="1" x14ac:dyDescent="0.45">
      <c r="A23" s="77" t="s">
        <v>17</v>
      </c>
      <c r="B23" s="77"/>
      <c r="C23" s="77"/>
      <c r="D23" s="77"/>
    </row>
    <row r="25" spans="1:15" s="19" customFormat="1" ht="177" customHeight="1" x14ac:dyDescent="0.45">
      <c r="C25" s="84"/>
      <c r="D25" s="84"/>
      <c r="E25" s="21" t="s">
        <v>226</v>
      </c>
      <c r="F25" s="21" t="s">
        <v>227</v>
      </c>
      <c r="G25" s="21" t="s">
        <v>228</v>
      </c>
      <c r="H25" s="21" t="s">
        <v>229</v>
      </c>
      <c r="I25" s="21" t="s">
        <v>230</v>
      </c>
      <c r="J25" s="21" t="s">
        <v>231</v>
      </c>
      <c r="K25" s="21" t="s">
        <v>232</v>
      </c>
      <c r="L25" s="21" t="s">
        <v>233</v>
      </c>
      <c r="M25" s="21" t="s">
        <v>7</v>
      </c>
      <c r="N25" s="21" t="s">
        <v>8</v>
      </c>
      <c r="O25" s="21" t="s">
        <v>346</v>
      </c>
    </row>
    <row r="26" spans="1:15" ht="19.5" customHeight="1" x14ac:dyDescent="0.45">
      <c r="C26" s="68" t="s">
        <v>19</v>
      </c>
      <c r="D26" s="69"/>
      <c r="E26" s="14">
        <v>437</v>
      </c>
      <c r="F26" s="14">
        <v>365</v>
      </c>
      <c r="G26" s="14">
        <v>280</v>
      </c>
      <c r="H26" s="14">
        <v>35</v>
      </c>
      <c r="I26" s="14">
        <v>49</v>
      </c>
      <c r="J26" s="14">
        <v>94</v>
      </c>
      <c r="K26" s="14">
        <v>529</v>
      </c>
      <c r="L26" s="14">
        <v>83</v>
      </c>
      <c r="M26" s="14">
        <v>15</v>
      </c>
      <c r="N26" s="14">
        <v>67</v>
      </c>
      <c r="O26" s="14">
        <v>907</v>
      </c>
    </row>
    <row r="27" spans="1:15" ht="19.5" customHeight="1" x14ac:dyDescent="0.45">
      <c r="C27" s="68" t="s">
        <v>20</v>
      </c>
      <c r="D27" s="69"/>
      <c r="E27" s="14">
        <v>287</v>
      </c>
      <c r="F27" s="14">
        <v>229</v>
      </c>
      <c r="G27" s="14">
        <v>180</v>
      </c>
      <c r="H27" s="14">
        <v>31</v>
      </c>
      <c r="I27" s="14">
        <v>24</v>
      </c>
      <c r="J27" s="14">
        <v>74</v>
      </c>
      <c r="K27" s="14">
        <v>381</v>
      </c>
      <c r="L27" s="14">
        <v>48</v>
      </c>
      <c r="M27" s="14">
        <v>9</v>
      </c>
      <c r="N27" s="14">
        <v>242</v>
      </c>
      <c r="O27" s="14">
        <v>828</v>
      </c>
    </row>
    <row r="30" spans="1:15" s="19" customFormat="1" ht="177" customHeight="1" x14ac:dyDescent="0.45">
      <c r="C30" s="84"/>
      <c r="D30" s="84"/>
      <c r="E30" s="21" t="s">
        <v>226</v>
      </c>
      <c r="F30" s="21" t="s">
        <v>227</v>
      </c>
      <c r="G30" s="21" t="s">
        <v>228</v>
      </c>
      <c r="H30" s="21" t="s">
        <v>229</v>
      </c>
      <c r="I30" s="21" t="s">
        <v>230</v>
      </c>
      <c r="J30" s="21" t="s">
        <v>231</v>
      </c>
      <c r="K30" s="21" t="s">
        <v>232</v>
      </c>
      <c r="L30" s="21" t="s">
        <v>233</v>
      </c>
      <c r="M30" s="21" t="s">
        <v>7</v>
      </c>
      <c r="N30" s="21" t="s">
        <v>8</v>
      </c>
      <c r="O30" s="21" t="s">
        <v>346</v>
      </c>
    </row>
    <row r="31" spans="1:15" ht="19.5" customHeight="1" x14ac:dyDescent="0.45">
      <c r="C31" s="68" t="s">
        <v>19</v>
      </c>
      <c r="D31" s="69"/>
      <c r="E31" s="15">
        <f t="shared" ref="E31:N31" si="0">IFERROR(E26/$O$26,)</f>
        <v>0.48180815876515987</v>
      </c>
      <c r="F31" s="15">
        <v>0.40200000000000002</v>
      </c>
      <c r="G31" s="15">
        <f t="shared" si="0"/>
        <v>0.30871003307607497</v>
      </c>
      <c r="H31" s="15">
        <f t="shared" si="0"/>
        <v>3.8588754134509372E-2</v>
      </c>
      <c r="I31" s="15">
        <f t="shared" si="0"/>
        <v>5.4024255788313123E-2</v>
      </c>
      <c r="J31" s="15">
        <f t="shared" si="0"/>
        <v>0.10363836824696802</v>
      </c>
      <c r="K31" s="15">
        <f t="shared" si="0"/>
        <v>0.58324145534729877</v>
      </c>
      <c r="L31" s="15">
        <f t="shared" si="0"/>
        <v>9.1510474090407939E-2</v>
      </c>
      <c r="M31" s="15">
        <v>1.7000000000000001E-2</v>
      </c>
      <c r="N31" s="15">
        <f t="shared" si="0"/>
        <v>7.3869900771775077E-2</v>
      </c>
      <c r="O31" s="15">
        <f>IFERROR(O26/$O$26,)</f>
        <v>1</v>
      </c>
    </row>
    <row r="32" spans="1:15" ht="19.5" customHeight="1" x14ac:dyDescent="0.45">
      <c r="C32" s="68" t="s">
        <v>20</v>
      </c>
      <c r="D32" s="69"/>
      <c r="E32" s="15">
        <v>0.34661835748792269</v>
      </c>
      <c r="F32" s="15">
        <v>0.27657004830917875</v>
      </c>
      <c r="G32" s="15">
        <v>0.21739130434782608</v>
      </c>
      <c r="H32" s="15">
        <v>3.7439613526570048E-2</v>
      </c>
      <c r="I32" s="15">
        <v>2.8985507246376812E-2</v>
      </c>
      <c r="J32" s="15">
        <v>8.9371980676328497E-2</v>
      </c>
      <c r="K32" s="15">
        <v>0.46014492753623187</v>
      </c>
      <c r="L32" s="15">
        <v>5.7971014492753624E-2</v>
      </c>
      <c r="M32" s="15">
        <v>1.0869565217391304E-2</v>
      </c>
      <c r="N32" s="15">
        <v>0.2922705314009662</v>
      </c>
      <c r="O32" s="15">
        <v>1</v>
      </c>
    </row>
    <row r="33" spans="3:21" ht="19.5" customHeight="1" x14ac:dyDescent="0.45">
      <c r="C33" s="78" t="s">
        <v>21</v>
      </c>
      <c r="D33" s="78"/>
      <c r="E33" s="15">
        <v>-0.13518980127723718</v>
      </c>
      <c r="F33" s="15">
        <v>-0.12542995169082127</v>
      </c>
      <c r="G33" s="15">
        <v>-9.1318728728248894E-2</v>
      </c>
      <c r="H33" s="15">
        <v>-1.1491406079393238E-3</v>
      </c>
      <c r="I33" s="15">
        <v>-2.5038748541936311E-2</v>
      </c>
      <c r="J33" s="15">
        <v>-1.4266387570639527E-2</v>
      </c>
      <c r="K33" s="15">
        <v>-0.12309652781106689</v>
      </c>
      <c r="L33" s="15">
        <v>-3.3539459597654316E-2</v>
      </c>
      <c r="M33" s="15">
        <v>-6.1304347826086972E-3</v>
      </c>
      <c r="N33" s="15">
        <v>0.21840063062919113</v>
      </c>
      <c r="O33" s="15">
        <v>0</v>
      </c>
    </row>
    <row r="36" spans="3:21" ht="19.5" customHeight="1" x14ac:dyDescent="0.45">
      <c r="C36" s="13" t="s">
        <v>114</v>
      </c>
    </row>
    <row r="37" spans="3:21" ht="19.5" customHeight="1" x14ac:dyDescent="0.45">
      <c r="C37" s="64"/>
      <c r="D37" s="66"/>
      <c r="E37" s="64" t="s">
        <v>115</v>
      </c>
      <c r="F37" s="65"/>
      <c r="G37" s="66"/>
      <c r="H37" s="64" t="s">
        <v>116</v>
      </c>
      <c r="I37" s="65"/>
      <c r="J37" s="66"/>
      <c r="K37" s="64" t="s">
        <v>117</v>
      </c>
      <c r="L37" s="65"/>
      <c r="M37" s="66"/>
      <c r="N37" s="64" t="s">
        <v>118</v>
      </c>
      <c r="O37" s="65"/>
      <c r="P37" s="66"/>
    </row>
    <row r="38" spans="3:21" ht="58.5" customHeight="1" x14ac:dyDescent="0.45">
      <c r="C38" s="150" t="s">
        <v>19</v>
      </c>
      <c r="D38" s="151"/>
      <c r="E38" s="152" t="s">
        <v>312</v>
      </c>
      <c r="F38" s="153"/>
      <c r="G38" s="154"/>
      <c r="H38" s="152" t="s">
        <v>313</v>
      </c>
      <c r="I38" s="153"/>
      <c r="J38" s="154"/>
      <c r="K38" s="158" t="s">
        <v>314</v>
      </c>
      <c r="L38" s="156"/>
      <c r="M38" s="157"/>
      <c r="N38" s="152" t="s">
        <v>315</v>
      </c>
      <c r="O38" s="153"/>
      <c r="P38" s="154"/>
    </row>
    <row r="39" spans="3:21" ht="58.5" customHeight="1" x14ac:dyDescent="0.45">
      <c r="C39" s="150" t="s">
        <v>20</v>
      </c>
      <c r="D39" s="151"/>
      <c r="E39" s="152" t="s">
        <v>416</v>
      </c>
      <c r="F39" s="153"/>
      <c r="G39" s="154"/>
      <c r="H39" s="152" t="s">
        <v>417</v>
      </c>
      <c r="I39" s="153"/>
      <c r="J39" s="154"/>
      <c r="K39" s="155" t="s">
        <v>418</v>
      </c>
      <c r="L39" s="156"/>
      <c r="M39" s="157"/>
      <c r="N39" s="152" t="s">
        <v>419</v>
      </c>
      <c r="O39" s="153"/>
      <c r="P39" s="154"/>
      <c r="R39" s="16"/>
      <c r="S39" s="16"/>
      <c r="T39" s="16"/>
      <c r="U39" s="16"/>
    </row>
  </sheetData>
  <mergeCells count="36">
    <mergeCell ref="B1:P1"/>
    <mergeCell ref="C4:J4"/>
    <mergeCell ref="C15:J15"/>
    <mergeCell ref="C30:D30"/>
    <mergeCell ref="C38:D38"/>
    <mergeCell ref="E38:G38"/>
    <mergeCell ref="H38:J38"/>
    <mergeCell ref="K38:M38"/>
    <mergeCell ref="N38:P38"/>
    <mergeCell ref="C26:D26"/>
    <mergeCell ref="C37:D37"/>
    <mergeCell ref="E37:G37"/>
    <mergeCell ref="H37:J37"/>
    <mergeCell ref="K37:M37"/>
    <mergeCell ref="N37:P37"/>
    <mergeCell ref="C31:D31"/>
    <mergeCell ref="C39:D39"/>
    <mergeCell ref="E39:G39"/>
    <mergeCell ref="H39:J39"/>
    <mergeCell ref="K39:M39"/>
    <mergeCell ref="N39:P39"/>
    <mergeCell ref="C32:D32"/>
    <mergeCell ref="C33:D33"/>
    <mergeCell ref="C27:D27"/>
    <mergeCell ref="C14:J14"/>
    <mergeCell ref="A23:D23"/>
    <mergeCell ref="C25:D25"/>
    <mergeCell ref="C10:J10"/>
    <mergeCell ref="C11:J11"/>
    <mergeCell ref="C12:J12"/>
    <mergeCell ref="C13:J13"/>
    <mergeCell ref="C5:J5"/>
    <mergeCell ref="C6:J6"/>
    <mergeCell ref="C7:J7"/>
    <mergeCell ref="C8:J8"/>
    <mergeCell ref="C9:J9"/>
  </mergeCells>
  <phoneticPr fontId="2"/>
  <pageMargins left="0.70866141732283472" right="0.70866141732283472" top="0.74803149606299213" bottom="0.74803149606299213" header="0.31496062992125984" footer="0.31496062992125984"/>
  <pageSetup paperSize="9" scale="57"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86DB-2763-4FA8-828C-3AC6AE26C3F0}">
  <sheetPr>
    <pageSetUpPr fitToPage="1"/>
  </sheetPr>
  <dimension ref="A1:U46"/>
  <sheetViews>
    <sheetView view="pageBreakPreview" zoomScale="60" zoomScaleNormal="100" workbookViewId="0">
      <pane ySplit="1" topLeftCell="A29" activePane="bottomLeft" state="frozen"/>
      <selection activeCell="W17" sqref="W17"/>
      <selection pane="bottomLeft" activeCell="E46" sqref="E46:P46"/>
    </sheetView>
  </sheetViews>
  <sheetFormatPr defaultColWidth="9" defaultRowHeight="18" x14ac:dyDescent="0.45"/>
  <cols>
    <col min="1" max="1" width="9" style="13"/>
    <col min="2" max="2" width="4.69921875" style="13" customWidth="1"/>
    <col min="3" max="20" width="9" style="13"/>
    <col min="21" max="35" width="5.69921875" style="13" customWidth="1"/>
    <col min="36" max="16384" width="9" style="13"/>
  </cols>
  <sheetData>
    <row r="1" spans="1:19" s="38" customFormat="1" ht="59.25" customHeight="1" x14ac:dyDescent="0.45">
      <c r="A1" s="56" t="s">
        <v>0</v>
      </c>
      <c r="B1" s="67" t="s">
        <v>381</v>
      </c>
      <c r="C1" s="67"/>
      <c r="D1" s="67"/>
      <c r="E1" s="67"/>
      <c r="F1" s="67"/>
      <c r="G1" s="67"/>
      <c r="H1" s="67"/>
      <c r="I1" s="67"/>
      <c r="J1" s="67"/>
      <c r="K1" s="67"/>
      <c r="L1" s="67"/>
      <c r="M1" s="67"/>
      <c r="N1" s="67"/>
      <c r="O1" s="67"/>
      <c r="P1" s="67"/>
      <c r="Q1" s="67"/>
      <c r="R1" s="67"/>
      <c r="S1" s="67"/>
    </row>
    <row r="4" spans="1:19" ht="19.5" customHeight="1" x14ac:dyDescent="0.45">
      <c r="C4" s="64" t="s">
        <v>1</v>
      </c>
      <c r="D4" s="65"/>
      <c r="E4" s="65"/>
      <c r="F4" s="65"/>
      <c r="G4" s="65"/>
      <c r="H4" s="66"/>
      <c r="I4" s="23" t="s">
        <v>2</v>
      </c>
      <c r="J4" s="23" t="s">
        <v>3</v>
      </c>
    </row>
    <row r="5" spans="1:19" ht="19.5" customHeight="1" x14ac:dyDescent="0.45">
      <c r="C5" s="63" t="s">
        <v>209</v>
      </c>
      <c r="D5" s="63"/>
      <c r="E5" s="63"/>
      <c r="F5" s="63"/>
      <c r="G5" s="63"/>
      <c r="H5" s="63"/>
      <c r="I5" s="14">
        <v>93</v>
      </c>
      <c r="J5" s="15">
        <v>0.11231884057971014</v>
      </c>
    </row>
    <row r="6" spans="1:19" ht="19.5" customHeight="1" x14ac:dyDescent="0.45">
      <c r="C6" s="63" t="s">
        <v>135</v>
      </c>
      <c r="D6" s="63"/>
      <c r="E6" s="63"/>
      <c r="F6" s="63"/>
      <c r="G6" s="63"/>
      <c r="H6" s="63"/>
      <c r="I6" s="14">
        <v>4</v>
      </c>
      <c r="J6" s="15">
        <v>4.830917874396135E-3</v>
      </c>
    </row>
    <row r="7" spans="1:19" ht="19.5" customHeight="1" x14ac:dyDescent="0.45">
      <c r="C7" s="63" t="s">
        <v>136</v>
      </c>
      <c r="D7" s="63"/>
      <c r="E7" s="63"/>
      <c r="F7" s="63"/>
      <c r="G7" s="63"/>
      <c r="H7" s="63"/>
      <c r="I7" s="14">
        <v>61</v>
      </c>
      <c r="J7" s="15">
        <v>7.3671497584541057E-2</v>
      </c>
    </row>
    <row r="8" spans="1:19" ht="19.5" customHeight="1" x14ac:dyDescent="0.45">
      <c r="C8" s="63" t="s">
        <v>137</v>
      </c>
      <c r="D8" s="63"/>
      <c r="E8" s="63"/>
      <c r="F8" s="63"/>
      <c r="G8" s="63"/>
      <c r="H8" s="63"/>
      <c r="I8" s="14">
        <v>31</v>
      </c>
      <c r="J8" s="15">
        <v>3.7439613526570048E-2</v>
      </c>
    </row>
    <row r="9" spans="1:19" ht="19.5" customHeight="1" x14ac:dyDescent="0.45">
      <c r="C9" s="63" t="s">
        <v>210</v>
      </c>
      <c r="D9" s="63"/>
      <c r="E9" s="63"/>
      <c r="F9" s="63"/>
      <c r="G9" s="63"/>
      <c r="H9" s="63"/>
      <c r="I9" s="14">
        <v>225</v>
      </c>
      <c r="J9" s="15">
        <v>0.27173913043478259</v>
      </c>
    </row>
    <row r="10" spans="1:19" ht="19.5" customHeight="1" x14ac:dyDescent="0.45">
      <c r="C10" s="63" t="s">
        <v>139</v>
      </c>
      <c r="D10" s="63"/>
      <c r="E10" s="63"/>
      <c r="F10" s="63"/>
      <c r="G10" s="63"/>
      <c r="H10" s="63"/>
      <c r="I10" s="14">
        <v>8</v>
      </c>
      <c r="J10" s="15">
        <v>9.6618357487922701E-3</v>
      </c>
    </row>
    <row r="11" spans="1:19" ht="19.5" customHeight="1" x14ac:dyDescent="0.45">
      <c r="C11" s="63" t="s">
        <v>211</v>
      </c>
      <c r="D11" s="63"/>
      <c r="E11" s="63"/>
      <c r="F11" s="63"/>
      <c r="G11" s="63"/>
      <c r="H11" s="63"/>
      <c r="I11" s="14">
        <v>60</v>
      </c>
      <c r="J11" s="15">
        <v>7.2463768115942032E-2</v>
      </c>
    </row>
    <row r="12" spans="1:19" ht="19.5" customHeight="1" x14ac:dyDescent="0.45">
      <c r="C12" s="63" t="s">
        <v>143</v>
      </c>
      <c r="D12" s="63"/>
      <c r="E12" s="63"/>
      <c r="F12" s="63"/>
      <c r="G12" s="63"/>
      <c r="H12" s="63"/>
      <c r="I12" s="14">
        <v>14</v>
      </c>
      <c r="J12" s="15">
        <v>1.6908212560386472E-2</v>
      </c>
    </row>
    <row r="13" spans="1:19" ht="19.5" customHeight="1" x14ac:dyDescent="0.45">
      <c r="C13" s="63" t="s">
        <v>212</v>
      </c>
      <c r="D13" s="63"/>
      <c r="E13" s="63"/>
      <c r="F13" s="63"/>
      <c r="G13" s="63"/>
      <c r="H13" s="63"/>
      <c r="I13" s="14">
        <v>173</v>
      </c>
      <c r="J13" s="15">
        <v>0.20893719806763286</v>
      </c>
    </row>
    <row r="14" spans="1:19" ht="19.5" customHeight="1" x14ac:dyDescent="0.45">
      <c r="C14" s="63" t="s">
        <v>213</v>
      </c>
      <c r="D14" s="63"/>
      <c r="E14" s="63"/>
      <c r="F14" s="63"/>
      <c r="G14" s="63"/>
      <c r="H14" s="63"/>
      <c r="I14" s="14">
        <v>48</v>
      </c>
      <c r="J14" s="15">
        <v>5.7971014492753624E-2</v>
      </c>
    </row>
    <row r="15" spans="1:19" ht="19.5" customHeight="1" x14ac:dyDescent="0.45">
      <c r="C15" s="63" t="s">
        <v>214</v>
      </c>
      <c r="D15" s="63"/>
      <c r="E15" s="63"/>
      <c r="F15" s="63"/>
      <c r="G15" s="63"/>
      <c r="H15" s="63"/>
      <c r="I15" s="14">
        <v>137</v>
      </c>
      <c r="J15" s="15">
        <v>0.16545893719806765</v>
      </c>
    </row>
    <row r="16" spans="1:19" ht="19.5" customHeight="1" x14ac:dyDescent="0.45">
      <c r="C16" s="63" t="s">
        <v>144</v>
      </c>
      <c r="D16" s="63"/>
      <c r="E16" s="63"/>
      <c r="F16" s="63"/>
      <c r="G16" s="63"/>
      <c r="H16" s="63"/>
      <c r="I16" s="14">
        <v>91</v>
      </c>
      <c r="J16" s="15">
        <v>0.10990338164251208</v>
      </c>
      <c r="N16" s="16"/>
      <c r="O16" s="16"/>
      <c r="P16" s="16"/>
      <c r="Q16" s="16"/>
      <c r="R16" s="16"/>
      <c r="S16" s="16"/>
    </row>
    <row r="17" spans="1:19" ht="19.5" customHeight="1" x14ac:dyDescent="0.45">
      <c r="C17" s="63" t="s">
        <v>7</v>
      </c>
      <c r="D17" s="63"/>
      <c r="E17" s="63"/>
      <c r="F17" s="63"/>
      <c r="G17" s="63"/>
      <c r="H17" s="63"/>
      <c r="I17" s="14">
        <v>77</v>
      </c>
      <c r="J17" s="15">
        <v>9.2995169082125601E-2</v>
      </c>
      <c r="N17" s="16"/>
      <c r="O17" s="16"/>
      <c r="P17" s="16"/>
      <c r="Q17" s="16"/>
      <c r="R17" s="16"/>
      <c r="S17" s="16"/>
    </row>
    <row r="18" spans="1:19" ht="19.5" customHeight="1" x14ac:dyDescent="0.45">
      <c r="C18" s="63" t="s">
        <v>8</v>
      </c>
      <c r="D18" s="63"/>
      <c r="E18" s="63"/>
      <c r="F18" s="63"/>
      <c r="G18" s="63"/>
      <c r="H18" s="63"/>
      <c r="I18" s="14">
        <v>257</v>
      </c>
      <c r="J18" s="15">
        <v>0.31038647342995168</v>
      </c>
      <c r="N18" s="16"/>
      <c r="O18" s="16"/>
      <c r="P18" s="16"/>
      <c r="Q18" s="16"/>
      <c r="R18" s="16"/>
      <c r="S18" s="16"/>
    </row>
    <row r="19" spans="1:19" ht="19.5" customHeight="1" x14ac:dyDescent="0.45">
      <c r="C19" s="60" t="s">
        <v>9</v>
      </c>
      <c r="D19" s="61"/>
      <c r="E19" s="61"/>
      <c r="F19" s="61"/>
      <c r="G19" s="61"/>
      <c r="H19" s="62"/>
      <c r="I19" s="14">
        <v>828</v>
      </c>
      <c r="J19" s="15">
        <v>1</v>
      </c>
      <c r="N19" s="16"/>
      <c r="O19" s="16"/>
      <c r="P19" s="16"/>
      <c r="Q19" s="16"/>
      <c r="R19" s="16"/>
      <c r="S19" s="16"/>
    </row>
    <row r="22" spans="1:19" ht="19.5" customHeight="1" x14ac:dyDescent="0.45">
      <c r="A22" s="13" t="s">
        <v>10</v>
      </c>
    </row>
    <row r="23" spans="1:19" ht="19.5" customHeight="1" x14ac:dyDescent="0.45">
      <c r="C23" s="13" t="s">
        <v>11</v>
      </c>
      <c r="D23" s="13" t="s">
        <v>215</v>
      </c>
      <c r="J23" s="17">
        <v>0.27173913043478259</v>
      </c>
    </row>
    <row r="24" spans="1:19" ht="19.5" customHeight="1" x14ac:dyDescent="0.45">
      <c r="C24" s="13" t="s">
        <v>13</v>
      </c>
      <c r="D24" s="16" t="s">
        <v>214</v>
      </c>
      <c r="J24" s="17">
        <v>0.20893719806763286</v>
      </c>
    </row>
    <row r="25" spans="1:19" ht="19.5" customHeight="1" x14ac:dyDescent="0.45">
      <c r="C25" s="13" t="s">
        <v>15</v>
      </c>
      <c r="D25" s="13" t="s">
        <v>251</v>
      </c>
      <c r="J25" s="17">
        <v>0.16545893719806765</v>
      </c>
    </row>
    <row r="27" spans="1:19" ht="19.5" customHeight="1" x14ac:dyDescent="0.45">
      <c r="A27" s="67" t="s">
        <v>90</v>
      </c>
      <c r="B27" s="67"/>
      <c r="C27" s="67"/>
      <c r="D27" s="67"/>
      <c r="E27" s="67"/>
      <c r="F27" s="67"/>
    </row>
    <row r="29" spans="1:19" s="19" customFormat="1" ht="168" customHeight="1" x14ac:dyDescent="0.45">
      <c r="C29" s="84"/>
      <c r="D29" s="84"/>
      <c r="E29" s="21" t="s">
        <v>209</v>
      </c>
      <c r="F29" s="21" t="s">
        <v>135</v>
      </c>
      <c r="G29" s="21" t="s">
        <v>136</v>
      </c>
      <c r="H29" s="21" t="s">
        <v>137</v>
      </c>
      <c r="I29" s="21" t="s">
        <v>210</v>
      </c>
      <c r="J29" s="21" t="s">
        <v>139</v>
      </c>
      <c r="K29" s="21" t="s">
        <v>211</v>
      </c>
      <c r="L29" s="21" t="s">
        <v>143</v>
      </c>
      <c r="M29" s="21" t="s">
        <v>212</v>
      </c>
      <c r="N29" s="21" t="s">
        <v>213</v>
      </c>
      <c r="O29" s="21" t="s">
        <v>214</v>
      </c>
      <c r="P29" s="21" t="s">
        <v>144</v>
      </c>
      <c r="Q29" s="21" t="s">
        <v>7</v>
      </c>
      <c r="R29" s="21" t="s">
        <v>8</v>
      </c>
      <c r="S29" s="21" t="s">
        <v>346</v>
      </c>
    </row>
    <row r="30" spans="1:19" ht="19.5" customHeight="1" x14ac:dyDescent="0.45">
      <c r="C30" s="78" t="s">
        <v>78</v>
      </c>
      <c r="D30" s="78"/>
      <c r="E30" s="14">
        <v>95</v>
      </c>
      <c r="F30" s="14">
        <v>10</v>
      </c>
      <c r="G30" s="14">
        <v>48</v>
      </c>
      <c r="H30" s="14">
        <v>39</v>
      </c>
      <c r="I30" s="14">
        <v>223</v>
      </c>
      <c r="J30" s="14">
        <v>18</v>
      </c>
      <c r="K30" s="14">
        <v>64</v>
      </c>
      <c r="L30" s="14">
        <v>8</v>
      </c>
      <c r="M30" s="14">
        <v>210</v>
      </c>
      <c r="N30" s="14">
        <v>66</v>
      </c>
      <c r="O30" s="14">
        <v>166</v>
      </c>
      <c r="P30" s="14">
        <v>183</v>
      </c>
      <c r="Q30" s="14">
        <v>94</v>
      </c>
      <c r="R30" s="14">
        <v>215</v>
      </c>
      <c r="S30" s="14">
        <v>907</v>
      </c>
    </row>
    <row r="31" spans="1:19" ht="19.5" customHeight="1" x14ac:dyDescent="0.45">
      <c r="C31" s="78" t="s">
        <v>79</v>
      </c>
      <c r="D31" s="78"/>
      <c r="E31" s="14">
        <v>93</v>
      </c>
      <c r="F31" s="14">
        <v>4</v>
      </c>
      <c r="G31" s="14">
        <v>61</v>
      </c>
      <c r="H31" s="14">
        <v>31</v>
      </c>
      <c r="I31" s="14">
        <v>225</v>
      </c>
      <c r="J31" s="14">
        <v>8</v>
      </c>
      <c r="K31" s="14">
        <v>60</v>
      </c>
      <c r="L31" s="14">
        <v>14</v>
      </c>
      <c r="M31" s="14">
        <v>173</v>
      </c>
      <c r="N31" s="14">
        <v>48</v>
      </c>
      <c r="O31" s="14">
        <v>137</v>
      </c>
      <c r="P31" s="14">
        <v>91</v>
      </c>
      <c r="Q31" s="14">
        <v>77</v>
      </c>
      <c r="R31" s="14">
        <v>257</v>
      </c>
      <c r="S31" s="14">
        <v>828</v>
      </c>
    </row>
    <row r="34" spans="3:21" s="19" customFormat="1" ht="168" customHeight="1" x14ac:dyDescent="0.45">
      <c r="C34" s="84"/>
      <c r="D34" s="84"/>
      <c r="E34" s="21" t="s">
        <v>209</v>
      </c>
      <c r="F34" s="21" t="s">
        <v>135</v>
      </c>
      <c r="G34" s="21" t="s">
        <v>136</v>
      </c>
      <c r="H34" s="21" t="s">
        <v>137</v>
      </c>
      <c r="I34" s="21" t="s">
        <v>210</v>
      </c>
      <c r="J34" s="21" t="s">
        <v>139</v>
      </c>
      <c r="K34" s="21" t="s">
        <v>211</v>
      </c>
      <c r="L34" s="21" t="s">
        <v>143</v>
      </c>
      <c r="M34" s="21" t="s">
        <v>212</v>
      </c>
      <c r="N34" s="21" t="s">
        <v>213</v>
      </c>
      <c r="O34" s="21" t="s">
        <v>214</v>
      </c>
      <c r="P34" s="21" t="s">
        <v>144</v>
      </c>
      <c r="Q34" s="21" t="s">
        <v>7</v>
      </c>
      <c r="R34" s="21" t="s">
        <v>8</v>
      </c>
      <c r="S34" s="21" t="s">
        <v>346</v>
      </c>
    </row>
    <row r="35" spans="3:21" ht="19.5" customHeight="1" x14ac:dyDescent="0.45">
      <c r="C35" s="78" t="s">
        <v>78</v>
      </c>
      <c r="D35" s="78"/>
      <c r="E35" s="15">
        <f t="shared" ref="E35:R35" si="0">IFERROR(E30/$S$30,)</f>
        <v>0.10474090407938258</v>
      </c>
      <c r="F35" s="15">
        <f t="shared" si="0"/>
        <v>1.1025358324145534E-2</v>
      </c>
      <c r="G35" s="15">
        <f t="shared" si="0"/>
        <v>5.2921719955898568E-2</v>
      </c>
      <c r="H35" s="15">
        <f t="shared" si="0"/>
        <v>4.2998897464167588E-2</v>
      </c>
      <c r="I35" s="15">
        <f t="shared" si="0"/>
        <v>0.24586549062844543</v>
      </c>
      <c r="J35" s="15">
        <f t="shared" si="0"/>
        <v>1.9845644983461964E-2</v>
      </c>
      <c r="K35" s="15">
        <v>7.0999999999999994E-2</v>
      </c>
      <c r="L35" s="15">
        <f t="shared" si="0"/>
        <v>8.8202866593164279E-3</v>
      </c>
      <c r="M35" s="15">
        <v>0.23200000000000001</v>
      </c>
      <c r="N35" s="15">
        <f t="shared" si="0"/>
        <v>7.2767364939360535E-2</v>
      </c>
      <c r="O35" s="15">
        <f t="shared" si="0"/>
        <v>0.18302094818081588</v>
      </c>
      <c r="P35" s="15">
        <f t="shared" si="0"/>
        <v>0.20176405733186328</v>
      </c>
      <c r="Q35" s="15">
        <f t="shared" si="0"/>
        <v>0.10363836824696802</v>
      </c>
      <c r="R35" s="15">
        <f t="shared" si="0"/>
        <v>0.23704520396912901</v>
      </c>
      <c r="S35" s="15">
        <f>IFERROR(S30/$S$30,)</f>
        <v>1</v>
      </c>
    </row>
    <row r="36" spans="3:21" ht="19.5" customHeight="1" x14ac:dyDescent="0.45">
      <c r="C36" s="78" t="s">
        <v>79</v>
      </c>
      <c r="D36" s="78"/>
      <c r="E36" s="15">
        <v>0.11231884057971014</v>
      </c>
      <c r="F36" s="15">
        <v>4.830917874396135E-3</v>
      </c>
      <c r="G36" s="15">
        <v>7.3671497584541057E-2</v>
      </c>
      <c r="H36" s="15">
        <v>3.7439613526570048E-2</v>
      </c>
      <c r="I36" s="15">
        <v>0.27173913043478259</v>
      </c>
      <c r="J36" s="15">
        <v>9.6618357487922701E-3</v>
      </c>
      <c r="K36" s="15">
        <v>7.2463768115942032E-2</v>
      </c>
      <c r="L36" s="15">
        <v>1.6908212560386472E-2</v>
      </c>
      <c r="M36" s="15">
        <v>0.20893719806763286</v>
      </c>
      <c r="N36" s="15">
        <v>5.7971014492753624E-2</v>
      </c>
      <c r="O36" s="15">
        <v>0.16545893719806765</v>
      </c>
      <c r="P36" s="15">
        <v>0.10990338164251208</v>
      </c>
      <c r="Q36" s="15">
        <v>9.2995169082125601E-2</v>
      </c>
      <c r="R36" s="15">
        <v>0.31038647342995168</v>
      </c>
      <c r="S36" s="15">
        <v>1</v>
      </c>
    </row>
    <row r="37" spans="3:21" ht="19.5" customHeight="1" x14ac:dyDescent="0.45">
      <c r="C37" s="78" t="s">
        <v>21</v>
      </c>
      <c r="D37" s="78"/>
      <c r="E37" s="15">
        <v>7.5779365003275645E-3</v>
      </c>
      <c r="F37" s="15">
        <v>-6.194440449749399E-3</v>
      </c>
      <c r="G37" s="15">
        <v>2.0749777628642489E-2</v>
      </c>
      <c r="H37" s="15">
        <v>-5.5592839375975395E-3</v>
      </c>
      <c r="I37" s="15">
        <v>2.5873639806337168E-2</v>
      </c>
      <c r="J37" s="15">
        <v>-1.0183809234669694E-2</v>
      </c>
      <c r="K37" s="15">
        <v>1.4637681159420379E-3</v>
      </c>
      <c r="L37" s="15">
        <v>8.0879259010700442E-3</v>
      </c>
      <c r="M37" s="15">
        <v>-2.306280193236715E-2</v>
      </c>
      <c r="N37" s="15">
        <v>-1.4796350446606911E-2</v>
      </c>
      <c r="O37" s="15">
        <v>-1.7562010982748233E-2</v>
      </c>
      <c r="P37" s="15">
        <v>-9.1860675689351204E-2</v>
      </c>
      <c r="Q37" s="15">
        <v>-1.0643199164842423E-2</v>
      </c>
      <c r="R37" s="15">
        <v>7.3341269460822672E-2</v>
      </c>
      <c r="S37" s="15">
        <v>0</v>
      </c>
    </row>
    <row r="43" spans="3:21" ht="19.5" customHeight="1" x14ac:dyDescent="0.45">
      <c r="C43" s="13" t="s">
        <v>114</v>
      </c>
    </row>
    <row r="44" spans="3:21" ht="19.5" customHeight="1" x14ac:dyDescent="0.45">
      <c r="C44" s="90"/>
      <c r="D44" s="92"/>
      <c r="E44" s="90" t="s">
        <v>115</v>
      </c>
      <c r="F44" s="91"/>
      <c r="G44" s="92"/>
      <c r="H44" s="90" t="s">
        <v>116</v>
      </c>
      <c r="I44" s="91"/>
      <c r="J44" s="92"/>
      <c r="K44" s="90" t="s">
        <v>117</v>
      </c>
      <c r="L44" s="91"/>
      <c r="M44" s="92"/>
      <c r="N44" s="90" t="s">
        <v>118</v>
      </c>
      <c r="O44" s="91"/>
      <c r="P44" s="92"/>
    </row>
    <row r="45" spans="3:21" ht="39" customHeight="1" x14ac:dyDescent="0.45">
      <c r="C45" s="159" t="s">
        <v>78</v>
      </c>
      <c r="D45" s="159"/>
      <c r="E45" s="102" t="s">
        <v>316</v>
      </c>
      <c r="F45" s="103"/>
      <c r="G45" s="104"/>
      <c r="H45" s="102" t="s">
        <v>317</v>
      </c>
      <c r="I45" s="103"/>
      <c r="J45" s="104"/>
      <c r="K45" s="102" t="s">
        <v>358</v>
      </c>
      <c r="L45" s="103"/>
      <c r="M45" s="104"/>
      <c r="N45" s="102" t="s">
        <v>359</v>
      </c>
      <c r="O45" s="103"/>
      <c r="P45" s="104"/>
    </row>
    <row r="46" spans="3:21" ht="39" customHeight="1" x14ac:dyDescent="0.45">
      <c r="C46" s="159" t="s">
        <v>79</v>
      </c>
      <c r="D46" s="159"/>
      <c r="E46" s="102" t="s">
        <v>420</v>
      </c>
      <c r="F46" s="103"/>
      <c r="G46" s="104"/>
      <c r="H46" s="102" t="s">
        <v>421</v>
      </c>
      <c r="I46" s="103"/>
      <c r="J46" s="104"/>
      <c r="K46" s="102" t="s">
        <v>422</v>
      </c>
      <c r="L46" s="103"/>
      <c r="M46" s="104"/>
      <c r="N46" s="102" t="s">
        <v>423</v>
      </c>
      <c r="O46" s="103"/>
      <c r="P46" s="104"/>
      <c r="R46" s="16"/>
      <c r="S46" s="16"/>
      <c r="T46" s="16"/>
      <c r="U46" s="16"/>
    </row>
  </sheetData>
  <mergeCells count="40">
    <mergeCell ref="B1:S1"/>
    <mergeCell ref="C4:H4"/>
    <mergeCell ref="C19:H19"/>
    <mergeCell ref="C34:D34"/>
    <mergeCell ref="C46:D46"/>
    <mergeCell ref="E46:G46"/>
    <mergeCell ref="H46:J46"/>
    <mergeCell ref="C36:D36"/>
    <mergeCell ref="C37:D37"/>
    <mergeCell ref="C30:D30"/>
    <mergeCell ref="K46:M46"/>
    <mergeCell ref="N46:P46"/>
    <mergeCell ref="N44:P44"/>
    <mergeCell ref="C45:D45"/>
    <mergeCell ref="E45:G45"/>
    <mergeCell ref="H45:J45"/>
    <mergeCell ref="K45:M45"/>
    <mergeCell ref="N45:P45"/>
    <mergeCell ref="K44:M44"/>
    <mergeCell ref="C44:D44"/>
    <mergeCell ref="E44:G44"/>
    <mergeCell ref="H44:J44"/>
    <mergeCell ref="C31:D31"/>
    <mergeCell ref="C35:D35"/>
    <mergeCell ref="C16:H16"/>
    <mergeCell ref="C17:H17"/>
    <mergeCell ref="C18:H18"/>
    <mergeCell ref="A27:F27"/>
    <mergeCell ref="C29:D29"/>
    <mergeCell ref="C15:H15"/>
    <mergeCell ref="C5:H5"/>
    <mergeCell ref="C6:H6"/>
    <mergeCell ref="C7:H7"/>
    <mergeCell ref="C8:H8"/>
    <mergeCell ref="C9:H9"/>
    <mergeCell ref="C10:H10"/>
    <mergeCell ref="C11:H11"/>
    <mergeCell ref="C12:H12"/>
    <mergeCell ref="C13:H13"/>
    <mergeCell ref="C14:H14"/>
  </mergeCells>
  <phoneticPr fontId="2"/>
  <pageMargins left="0.70866141732283472" right="0.70866141732283472" top="0.74803149606299213" bottom="0.74803149606299213" header="0.31496062992125984" footer="0.31496062992125984"/>
  <pageSetup paperSize="9" scale="48"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7878-6DF3-4447-B0F1-752CBCC0BA3C}">
  <sheetPr>
    <pageSetUpPr fitToPage="1"/>
  </sheetPr>
  <dimension ref="A1:K28"/>
  <sheetViews>
    <sheetView view="pageBreakPreview" zoomScale="60" zoomScaleNormal="100" workbookViewId="0">
      <pane ySplit="1" topLeftCell="A21" activePane="bottomLeft" state="frozen"/>
      <selection activeCell="W17" sqref="W17"/>
      <selection pane="bottomLeft" activeCell="E27" sqref="E27:K28"/>
    </sheetView>
  </sheetViews>
  <sheetFormatPr defaultColWidth="9" defaultRowHeight="18" x14ac:dyDescent="0.45"/>
  <cols>
    <col min="1" max="1" width="9" style="13"/>
    <col min="2" max="2" width="4.69921875" style="13" customWidth="1"/>
    <col min="3" max="16384" width="9" style="13"/>
  </cols>
  <sheetData>
    <row r="1" spans="1:11" s="38" customFormat="1" ht="59.25" customHeight="1" x14ac:dyDescent="0.45">
      <c r="A1" s="56" t="s">
        <v>0</v>
      </c>
      <c r="B1" s="67" t="s">
        <v>348</v>
      </c>
      <c r="C1" s="67"/>
      <c r="D1" s="67"/>
      <c r="E1" s="67"/>
      <c r="F1" s="67"/>
      <c r="G1" s="67"/>
      <c r="H1" s="67"/>
      <c r="I1" s="67"/>
      <c r="J1" s="67"/>
      <c r="K1" s="67"/>
    </row>
    <row r="4" spans="1:11" ht="19.5" customHeight="1" x14ac:dyDescent="0.45">
      <c r="C4" s="84" t="s">
        <v>1</v>
      </c>
      <c r="D4" s="84"/>
      <c r="E4" s="84"/>
      <c r="F4" s="84"/>
      <c r="G4" s="84"/>
      <c r="H4" s="84"/>
      <c r="I4" s="23" t="s">
        <v>2</v>
      </c>
      <c r="J4" s="23" t="s">
        <v>3</v>
      </c>
    </row>
    <row r="5" spans="1:11" ht="19.5" customHeight="1" x14ac:dyDescent="0.45">
      <c r="C5" s="63" t="s">
        <v>146</v>
      </c>
      <c r="D5" s="63"/>
      <c r="E5" s="63"/>
      <c r="F5" s="63"/>
      <c r="G5" s="63"/>
      <c r="H5" s="63"/>
      <c r="I5" s="14">
        <v>214</v>
      </c>
      <c r="J5" s="15">
        <v>0.25845410628019322</v>
      </c>
    </row>
    <row r="6" spans="1:11" ht="19.5" customHeight="1" x14ac:dyDescent="0.45">
      <c r="C6" s="63" t="s">
        <v>147</v>
      </c>
      <c r="D6" s="63"/>
      <c r="E6" s="63"/>
      <c r="F6" s="63"/>
      <c r="G6" s="63"/>
      <c r="H6" s="63"/>
      <c r="I6" s="14">
        <v>35</v>
      </c>
      <c r="J6" s="15">
        <v>4.2270531400966184E-2</v>
      </c>
    </row>
    <row r="7" spans="1:11" ht="19.5" customHeight="1" x14ac:dyDescent="0.45">
      <c r="C7" s="63" t="s">
        <v>148</v>
      </c>
      <c r="D7" s="63"/>
      <c r="E7" s="63"/>
      <c r="F7" s="63"/>
      <c r="G7" s="63"/>
      <c r="H7" s="63"/>
      <c r="I7" s="14">
        <v>175</v>
      </c>
      <c r="J7" s="15">
        <v>0.21135265700483091</v>
      </c>
    </row>
    <row r="8" spans="1:11" ht="19.5" customHeight="1" x14ac:dyDescent="0.45">
      <c r="C8" s="63" t="s">
        <v>149</v>
      </c>
      <c r="D8" s="63"/>
      <c r="E8" s="63"/>
      <c r="F8" s="63"/>
      <c r="G8" s="63"/>
      <c r="H8" s="63"/>
      <c r="I8" s="14">
        <v>133</v>
      </c>
      <c r="J8" s="15">
        <v>0.16062801932367149</v>
      </c>
    </row>
    <row r="9" spans="1:11" ht="19.5" customHeight="1" x14ac:dyDescent="0.45">
      <c r="C9" s="63" t="s">
        <v>7</v>
      </c>
      <c r="D9" s="63"/>
      <c r="E9" s="63"/>
      <c r="F9" s="63"/>
      <c r="G9" s="63"/>
      <c r="H9" s="63"/>
      <c r="I9" s="14">
        <v>27</v>
      </c>
      <c r="J9" s="15">
        <v>3.2608695652173912E-2</v>
      </c>
    </row>
    <row r="10" spans="1:11" ht="19.5" customHeight="1" x14ac:dyDescent="0.45">
      <c r="C10" s="63" t="s">
        <v>8</v>
      </c>
      <c r="D10" s="63"/>
      <c r="E10" s="63"/>
      <c r="F10" s="63"/>
      <c r="G10" s="63"/>
      <c r="H10" s="63"/>
      <c r="I10" s="14">
        <v>244</v>
      </c>
      <c r="J10" s="15">
        <v>0.29468599033816423</v>
      </c>
    </row>
    <row r="11" spans="1:11" ht="19.5" customHeight="1" x14ac:dyDescent="0.45">
      <c r="C11" s="63" t="s">
        <v>9</v>
      </c>
      <c r="D11" s="63"/>
      <c r="E11" s="63"/>
      <c r="F11" s="63"/>
      <c r="G11" s="63"/>
      <c r="H11" s="63"/>
      <c r="I11" s="14">
        <v>828</v>
      </c>
      <c r="J11" s="15">
        <v>1</v>
      </c>
    </row>
    <row r="14" spans="1:11" ht="19.5" customHeight="1" x14ac:dyDescent="0.45">
      <c r="A14" s="13" t="s">
        <v>10</v>
      </c>
    </row>
    <row r="15" spans="1:11" ht="19.5" customHeight="1" x14ac:dyDescent="0.45">
      <c r="C15" s="13" t="s">
        <v>11</v>
      </c>
      <c r="D15" s="13" t="s">
        <v>151</v>
      </c>
      <c r="J15" s="17">
        <v>0.25845410628019322</v>
      </c>
    </row>
    <row r="16" spans="1:11" ht="19.5" customHeight="1" x14ac:dyDescent="0.45">
      <c r="C16" s="13" t="s">
        <v>13</v>
      </c>
      <c r="D16" s="13" t="s">
        <v>152</v>
      </c>
      <c r="J16" s="17">
        <v>0.21135265700483091</v>
      </c>
    </row>
    <row r="17" spans="1:11" ht="19.5" customHeight="1" x14ac:dyDescent="0.45">
      <c r="C17" s="13" t="s">
        <v>15</v>
      </c>
      <c r="D17" s="13" t="s">
        <v>150</v>
      </c>
      <c r="J17" s="17">
        <v>0.16062801932367149</v>
      </c>
    </row>
    <row r="19" spans="1:11" ht="19.5" customHeight="1" x14ac:dyDescent="0.45">
      <c r="A19" s="77" t="s">
        <v>17</v>
      </c>
      <c r="B19" s="77"/>
      <c r="C19" s="77"/>
      <c r="D19" s="77"/>
    </row>
    <row r="21" spans="1:11" s="19" customFormat="1" ht="158.25" customHeight="1" x14ac:dyDescent="0.4">
      <c r="C21" s="137"/>
      <c r="D21" s="137"/>
      <c r="E21" s="21" t="s">
        <v>146</v>
      </c>
      <c r="F21" s="21" t="s">
        <v>147</v>
      </c>
      <c r="G21" s="21" t="s">
        <v>148</v>
      </c>
      <c r="H21" s="21" t="s">
        <v>149</v>
      </c>
      <c r="I21" s="21" t="s">
        <v>7</v>
      </c>
      <c r="J21" s="21" t="s">
        <v>8</v>
      </c>
      <c r="K21" s="21" t="s">
        <v>18</v>
      </c>
    </row>
    <row r="22" spans="1:11" ht="19.5" customHeight="1" x14ac:dyDescent="0.45">
      <c r="C22" s="68" t="s">
        <v>19</v>
      </c>
      <c r="D22" s="69"/>
      <c r="E22" s="14">
        <v>225</v>
      </c>
      <c r="F22" s="14">
        <v>86</v>
      </c>
      <c r="G22" s="14">
        <v>220</v>
      </c>
      <c r="H22" s="14">
        <v>249</v>
      </c>
      <c r="I22" s="14">
        <v>35</v>
      </c>
      <c r="J22" s="14">
        <v>92</v>
      </c>
      <c r="K22" s="14">
        <f>SUM(E22:J22)</f>
        <v>907</v>
      </c>
    </row>
    <row r="23" spans="1:11" ht="19.5" customHeight="1" x14ac:dyDescent="0.45">
      <c r="C23" s="68" t="s">
        <v>20</v>
      </c>
      <c r="D23" s="69"/>
      <c r="E23" s="14">
        <v>214</v>
      </c>
      <c r="F23" s="14">
        <v>35</v>
      </c>
      <c r="G23" s="14">
        <v>175</v>
      </c>
      <c r="H23" s="14">
        <v>133</v>
      </c>
      <c r="I23" s="14">
        <v>27</v>
      </c>
      <c r="J23" s="14">
        <v>244</v>
      </c>
      <c r="K23" s="14">
        <v>828</v>
      </c>
    </row>
    <row r="25" spans="1:11" s="19" customFormat="1" ht="158.25" customHeight="1" x14ac:dyDescent="0.4">
      <c r="C25" s="137"/>
      <c r="D25" s="137"/>
      <c r="E25" s="21" t="s">
        <v>146</v>
      </c>
      <c r="F25" s="21" t="s">
        <v>147</v>
      </c>
      <c r="G25" s="21" t="s">
        <v>148</v>
      </c>
      <c r="H25" s="21" t="s">
        <v>149</v>
      </c>
      <c r="I25" s="21" t="s">
        <v>7</v>
      </c>
      <c r="J25" s="21" t="s">
        <v>8</v>
      </c>
      <c r="K25" s="21" t="s">
        <v>18</v>
      </c>
    </row>
    <row r="26" spans="1:11" ht="19.5" customHeight="1" x14ac:dyDescent="0.45">
      <c r="C26" s="68" t="s">
        <v>19</v>
      </c>
      <c r="D26" s="69"/>
      <c r="E26" s="15">
        <f t="shared" ref="E26:J26" si="0">IFERROR(E22/$K$22,)</f>
        <v>0.24807056229327454</v>
      </c>
      <c r="F26" s="15">
        <v>9.5000000000000001E-2</v>
      </c>
      <c r="G26" s="15">
        <v>0.24299999999999999</v>
      </c>
      <c r="H26" s="15">
        <f t="shared" si="0"/>
        <v>0.27453142227122379</v>
      </c>
      <c r="I26" s="15">
        <f t="shared" si="0"/>
        <v>3.8588754134509372E-2</v>
      </c>
      <c r="J26" s="15">
        <f t="shared" si="0"/>
        <v>0.10143329658213891</v>
      </c>
      <c r="K26" s="15">
        <f>IFERROR(K22/$K$22,)</f>
        <v>1</v>
      </c>
    </row>
    <row r="27" spans="1:11" ht="19.5" customHeight="1" x14ac:dyDescent="0.45">
      <c r="C27" s="68" t="s">
        <v>20</v>
      </c>
      <c r="D27" s="69"/>
      <c r="E27" s="15">
        <v>0.25845410628019322</v>
      </c>
      <c r="F27" s="15">
        <v>4.2270531400966184E-2</v>
      </c>
      <c r="G27" s="15">
        <v>0.21135265700483091</v>
      </c>
      <c r="H27" s="15">
        <v>0.16062801932367149</v>
      </c>
      <c r="I27" s="15">
        <v>3.2608695652173912E-2</v>
      </c>
      <c r="J27" s="15">
        <v>0.29468599033816423</v>
      </c>
      <c r="K27" s="15">
        <v>1</v>
      </c>
    </row>
    <row r="28" spans="1:11" ht="19.5" customHeight="1" x14ac:dyDescent="0.45">
      <c r="C28" s="78" t="s">
        <v>21</v>
      </c>
      <c r="D28" s="78"/>
      <c r="E28" s="15">
        <v>1.0383543986918681E-2</v>
      </c>
      <c r="F28" s="15">
        <v>-5.2729468599033817E-2</v>
      </c>
      <c r="G28" s="15">
        <v>-3.1647342995169081E-2</v>
      </c>
      <c r="H28" s="15">
        <v>-0.1139034029475523</v>
      </c>
      <c r="I28" s="15">
        <v>-5.9800584823354597E-3</v>
      </c>
      <c r="J28" s="15">
        <v>0.19325269375602533</v>
      </c>
      <c r="K28" s="15">
        <v>0</v>
      </c>
    </row>
  </sheetData>
  <mergeCells count="17">
    <mergeCell ref="B1:K1"/>
    <mergeCell ref="C10:H10"/>
    <mergeCell ref="C11:H11"/>
    <mergeCell ref="A19:D19"/>
    <mergeCell ref="C21:D21"/>
    <mergeCell ref="C28:D28"/>
    <mergeCell ref="C9:H9"/>
    <mergeCell ref="C4:H4"/>
    <mergeCell ref="C5:H5"/>
    <mergeCell ref="C6:H6"/>
    <mergeCell ref="C7:H7"/>
    <mergeCell ref="C8:H8"/>
    <mergeCell ref="C22:D22"/>
    <mergeCell ref="C23:D23"/>
    <mergeCell ref="C25:D25"/>
    <mergeCell ref="C26:D26"/>
    <mergeCell ref="C27:D27"/>
  </mergeCells>
  <phoneticPr fontId="2"/>
  <pageMargins left="0.70866141732283472" right="0.70866141732283472" top="0.74803149606299213" bottom="0.74803149606299213" header="0.31496062992125984" footer="0.31496062992125984"/>
  <pageSetup paperSize="9" scale="84"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9DA2-E3BD-40AA-AB97-507F7AF7F837}">
  <sheetPr>
    <pageSetUpPr fitToPage="1"/>
  </sheetPr>
  <dimension ref="A1:J27"/>
  <sheetViews>
    <sheetView view="pageBreakPreview" zoomScale="60" zoomScaleNormal="100" workbookViewId="0">
      <pane ySplit="1" topLeftCell="A20" activePane="bottomLeft" state="frozen"/>
      <selection activeCell="W17" sqref="W17"/>
      <selection pane="bottomLeft" activeCell="E26" sqref="E26:J27"/>
    </sheetView>
  </sheetViews>
  <sheetFormatPr defaultColWidth="9" defaultRowHeight="18" x14ac:dyDescent="0.45"/>
  <cols>
    <col min="1" max="1" width="9" style="13"/>
    <col min="2" max="2" width="4.69921875" style="13" customWidth="1"/>
    <col min="3" max="16384" width="9" style="13"/>
  </cols>
  <sheetData>
    <row r="1" spans="1:10" s="38" customFormat="1" ht="59.25" customHeight="1" x14ac:dyDescent="0.45">
      <c r="A1" s="56" t="s">
        <v>0</v>
      </c>
      <c r="B1" s="67" t="s">
        <v>382</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237</v>
      </c>
      <c r="D5" s="63"/>
      <c r="E5" s="63"/>
      <c r="F5" s="63"/>
      <c r="G5" s="63"/>
      <c r="H5" s="63"/>
      <c r="I5" s="14">
        <v>76</v>
      </c>
      <c r="J5" s="15">
        <v>9.1787439613526575E-2</v>
      </c>
    </row>
    <row r="6" spans="1:10" ht="19.5" customHeight="1" x14ac:dyDescent="0.45">
      <c r="C6" s="63" t="s">
        <v>238</v>
      </c>
      <c r="D6" s="63"/>
      <c r="E6" s="63"/>
      <c r="F6" s="63"/>
      <c r="G6" s="63"/>
      <c r="H6" s="63"/>
      <c r="I6" s="14">
        <v>119</v>
      </c>
      <c r="J6" s="15">
        <v>0.14371980676328502</v>
      </c>
    </row>
    <row r="7" spans="1:10" ht="19.5" customHeight="1" x14ac:dyDescent="0.45">
      <c r="C7" s="63" t="s">
        <v>239</v>
      </c>
      <c r="D7" s="63"/>
      <c r="E7" s="63"/>
      <c r="F7" s="63"/>
      <c r="G7" s="63"/>
      <c r="H7" s="63"/>
      <c r="I7" s="14">
        <v>464</v>
      </c>
      <c r="J7" s="15">
        <v>0.56038647342995174</v>
      </c>
    </row>
    <row r="8" spans="1:10" ht="19.5" customHeight="1" x14ac:dyDescent="0.45">
      <c r="C8" s="63" t="s">
        <v>7</v>
      </c>
      <c r="D8" s="63"/>
      <c r="E8" s="63"/>
      <c r="F8" s="63"/>
      <c r="G8" s="63"/>
      <c r="H8" s="63"/>
      <c r="I8" s="14">
        <v>7</v>
      </c>
      <c r="J8" s="15">
        <v>8.4541062801932361E-3</v>
      </c>
    </row>
    <row r="9" spans="1:10" ht="19.5" customHeight="1" x14ac:dyDescent="0.45">
      <c r="C9" s="63" t="s">
        <v>8</v>
      </c>
      <c r="D9" s="63"/>
      <c r="E9" s="63"/>
      <c r="F9" s="63"/>
      <c r="G9" s="63"/>
      <c r="H9" s="63"/>
      <c r="I9" s="14">
        <v>162</v>
      </c>
      <c r="J9" s="15">
        <v>0.19565217391304349</v>
      </c>
    </row>
    <row r="10" spans="1:10" ht="19.5" customHeight="1" x14ac:dyDescent="0.45">
      <c r="C10" s="63" t="s">
        <v>9</v>
      </c>
      <c r="D10" s="63"/>
      <c r="E10" s="63"/>
      <c r="F10" s="63"/>
      <c r="G10" s="63"/>
      <c r="H10" s="63"/>
      <c r="I10" s="14">
        <v>828</v>
      </c>
      <c r="J10" s="15">
        <v>1</v>
      </c>
    </row>
    <row r="13" spans="1:10" ht="19.5" customHeight="1" x14ac:dyDescent="0.45">
      <c r="A13" s="13" t="s">
        <v>10</v>
      </c>
    </row>
    <row r="14" spans="1:10" ht="19.5" customHeight="1" x14ac:dyDescent="0.45">
      <c r="C14" s="13" t="s">
        <v>11</v>
      </c>
      <c r="D14" s="13" t="s">
        <v>240</v>
      </c>
      <c r="J14" s="17">
        <v>0.56038647342995174</v>
      </c>
    </row>
    <row r="15" spans="1:10" ht="19.5" customHeight="1" x14ac:dyDescent="0.45">
      <c r="C15" s="13" t="s">
        <v>13</v>
      </c>
      <c r="D15" s="13" t="s">
        <v>252</v>
      </c>
      <c r="J15" s="17">
        <v>0.14371980676328502</v>
      </c>
    </row>
    <row r="16" spans="1:10" ht="19.5" customHeight="1" x14ac:dyDescent="0.45">
      <c r="C16" s="13" t="s">
        <v>15</v>
      </c>
      <c r="D16" s="13" t="s">
        <v>253</v>
      </c>
      <c r="J16" s="17">
        <v>9.1787439613526575E-2</v>
      </c>
    </row>
    <row r="18" spans="1:10" ht="19.5" customHeight="1" x14ac:dyDescent="0.45">
      <c r="A18" s="77" t="s">
        <v>17</v>
      </c>
      <c r="B18" s="77"/>
      <c r="C18" s="77"/>
      <c r="D18" s="77"/>
    </row>
    <row r="20" spans="1:10" s="19" customFormat="1" ht="158.25" customHeight="1" x14ac:dyDescent="0.4">
      <c r="C20" s="137"/>
      <c r="D20" s="137"/>
      <c r="E20" s="21" t="s">
        <v>237</v>
      </c>
      <c r="F20" s="21" t="s">
        <v>238</v>
      </c>
      <c r="G20" s="21" t="s">
        <v>239</v>
      </c>
      <c r="H20" s="21" t="s">
        <v>7</v>
      </c>
      <c r="I20" s="21" t="s">
        <v>8</v>
      </c>
      <c r="J20" s="21" t="s">
        <v>18</v>
      </c>
    </row>
    <row r="21" spans="1:10" ht="19.5" customHeight="1" x14ac:dyDescent="0.45">
      <c r="C21" s="68" t="s">
        <v>19</v>
      </c>
      <c r="D21" s="69"/>
      <c r="E21" s="14">
        <v>79</v>
      </c>
      <c r="F21" s="14">
        <v>122</v>
      </c>
      <c r="G21" s="14">
        <v>632</v>
      </c>
      <c r="H21" s="14">
        <v>17</v>
      </c>
      <c r="I21" s="14">
        <v>57</v>
      </c>
      <c r="J21" s="14">
        <f>SUM(E21:I21)</f>
        <v>907</v>
      </c>
    </row>
    <row r="22" spans="1:10" ht="19.5" customHeight="1" x14ac:dyDescent="0.45">
      <c r="C22" s="68" t="s">
        <v>20</v>
      </c>
      <c r="D22" s="69"/>
      <c r="E22" s="14">
        <v>76</v>
      </c>
      <c r="F22" s="14">
        <v>119</v>
      </c>
      <c r="G22" s="14">
        <v>464</v>
      </c>
      <c r="H22" s="14">
        <v>7</v>
      </c>
      <c r="I22" s="14">
        <v>162</v>
      </c>
      <c r="J22" s="14">
        <v>828</v>
      </c>
    </row>
    <row r="24" spans="1:10" s="19" customFormat="1" ht="158.25" customHeight="1" x14ac:dyDescent="0.4">
      <c r="C24" s="137"/>
      <c r="D24" s="137"/>
      <c r="E24" s="21" t="s">
        <v>237</v>
      </c>
      <c r="F24" s="21" t="s">
        <v>238</v>
      </c>
      <c r="G24" s="21" t="s">
        <v>239</v>
      </c>
      <c r="H24" s="21" t="s">
        <v>7</v>
      </c>
      <c r="I24" s="21" t="s">
        <v>8</v>
      </c>
      <c r="J24" s="21" t="s">
        <v>18</v>
      </c>
    </row>
    <row r="25" spans="1:10" ht="19.5" customHeight="1" x14ac:dyDescent="0.45">
      <c r="C25" s="68" t="s">
        <v>19</v>
      </c>
      <c r="D25" s="69"/>
      <c r="E25" s="15">
        <f t="shared" ref="E25:J25" si="0">IFERROR(E21/$J$21,)</f>
        <v>8.7100330760749731E-2</v>
      </c>
      <c r="F25" s="15">
        <f t="shared" si="0"/>
        <v>0.13450937155457551</v>
      </c>
      <c r="G25" s="15">
        <v>0.69699999999999995</v>
      </c>
      <c r="H25" s="15">
        <v>1.9E-2</v>
      </c>
      <c r="I25" s="15">
        <f t="shared" si="0"/>
        <v>6.2844542447629548E-2</v>
      </c>
      <c r="J25" s="15">
        <f t="shared" si="0"/>
        <v>1</v>
      </c>
    </row>
    <row r="26" spans="1:10" ht="19.5" customHeight="1" x14ac:dyDescent="0.45">
      <c r="C26" s="68" t="s">
        <v>20</v>
      </c>
      <c r="D26" s="69"/>
      <c r="E26" s="15">
        <v>9.1787439613526575E-2</v>
      </c>
      <c r="F26" s="15">
        <v>0.14371980676328502</v>
      </c>
      <c r="G26" s="15">
        <v>0.56038647342995174</v>
      </c>
      <c r="H26" s="15">
        <v>8.4541062801932361E-3</v>
      </c>
      <c r="I26" s="15">
        <v>0.19565217391304349</v>
      </c>
      <c r="J26" s="15">
        <v>1</v>
      </c>
    </row>
    <row r="27" spans="1:10" ht="19.5" customHeight="1" x14ac:dyDescent="0.45">
      <c r="C27" s="78" t="s">
        <v>21</v>
      </c>
      <c r="D27" s="78"/>
      <c r="E27" s="15">
        <v>4.6871088527768445E-3</v>
      </c>
      <c r="F27" s="15">
        <v>9.2104352087095109E-3</v>
      </c>
      <c r="G27" s="15">
        <v>-0.13661352657004822</v>
      </c>
      <c r="H27" s="15">
        <v>-1.0545893719806763E-2</v>
      </c>
      <c r="I27" s="15">
        <v>0.13280763146541394</v>
      </c>
      <c r="J27" s="15">
        <v>0</v>
      </c>
    </row>
  </sheetData>
  <mergeCells count="16">
    <mergeCell ref="B1:J1"/>
    <mergeCell ref="C10:H10"/>
    <mergeCell ref="A18:D18"/>
    <mergeCell ref="C20:D20"/>
    <mergeCell ref="C21:D21"/>
    <mergeCell ref="C9:H9"/>
    <mergeCell ref="C4:H4"/>
    <mergeCell ref="C5:H5"/>
    <mergeCell ref="C6:H6"/>
    <mergeCell ref="C7:H7"/>
    <mergeCell ref="C8:H8"/>
    <mergeCell ref="C22:D22"/>
    <mergeCell ref="C24:D24"/>
    <mergeCell ref="C25:D25"/>
    <mergeCell ref="C26:D26"/>
    <mergeCell ref="C27:D27"/>
  </mergeCells>
  <phoneticPr fontId="2"/>
  <pageMargins left="0.70866141732283472" right="0.70866141732283472" top="0.74803149606299213" bottom="0.74803149606299213" header="0.31496062992125984" footer="0.31496062992125984"/>
  <pageSetup paperSize="9" scale="8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7380-5275-4992-8DD3-E6592ED57737}">
  <sheetPr>
    <pageSetUpPr fitToPage="1"/>
  </sheetPr>
  <dimension ref="A1:V43"/>
  <sheetViews>
    <sheetView view="pageBreakPreview" zoomScale="60" zoomScaleNormal="100" workbookViewId="0">
      <pane ySplit="1" topLeftCell="A10" activePane="bottomLeft" state="frozen"/>
      <selection activeCell="W17" sqref="W17"/>
      <selection pane="bottomLeft" activeCell="X14" sqref="X14"/>
    </sheetView>
  </sheetViews>
  <sheetFormatPr defaultColWidth="9" defaultRowHeight="18" x14ac:dyDescent="0.45"/>
  <cols>
    <col min="1" max="1" width="9" style="13"/>
    <col min="2" max="2" width="4.69921875" style="13" customWidth="1"/>
    <col min="3" max="4" width="9" style="13"/>
    <col min="5" max="19" width="10.09765625" style="13" customWidth="1"/>
    <col min="20" max="20" width="9" style="13"/>
    <col min="21" max="35" width="6.5" style="13" customWidth="1"/>
    <col min="36" max="16384" width="9" style="13"/>
  </cols>
  <sheetData>
    <row r="1" spans="1:19" s="38" customFormat="1" ht="59.25" customHeight="1" x14ac:dyDescent="0.45">
      <c r="A1" s="56" t="s">
        <v>0</v>
      </c>
      <c r="B1" s="67" t="s">
        <v>254</v>
      </c>
      <c r="C1" s="67"/>
      <c r="D1" s="67"/>
      <c r="E1" s="67"/>
      <c r="F1" s="67"/>
      <c r="G1" s="67"/>
      <c r="H1" s="67"/>
      <c r="I1" s="67"/>
      <c r="J1" s="67"/>
      <c r="K1" s="67"/>
      <c r="L1" s="67"/>
      <c r="M1" s="67"/>
      <c r="N1" s="67"/>
      <c r="O1" s="67"/>
      <c r="P1" s="67"/>
      <c r="Q1" s="67"/>
      <c r="R1" s="67"/>
      <c r="S1" s="67"/>
    </row>
    <row r="4" spans="1:19" ht="19.5" customHeight="1" x14ac:dyDescent="0.45">
      <c r="C4" s="64" t="s">
        <v>1</v>
      </c>
      <c r="D4" s="65"/>
      <c r="E4" s="65"/>
      <c r="F4" s="65"/>
      <c r="G4" s="65"/>
      <c r="H4" s="65"/>
      <c r="I4" s="65"/>
      <c r="J4" s="66"/>
      <c r="K4" s="23" t="s">
        <v>2</v>
      </c>
      <c r="L4" s="23" t="s">
        <v>3</v>
      </c>
    </row>
    <row r="5" spans="1:19" ht="19.5" customHeight="1" x14ac:dyDescent="0.45">
      <c r="C5" s="63" t="s">
        <v>255</v>
      </c>
      <c r="D5" s="63"/>
      <c r="E5" s="63"/>
      <c r="F5" s="63"/>
      <c r="G5" s="63"/>
      <c r="H5" s="63"/>
      <c r="I5" s="63"/>
      <c r="J5" s="63"/>
      <c r="K5" s="14">
        <v>185</v>
      </c>
      <c r="L5" s="15">
        <f t="shared" ref="L5:L18" si="0">IFERROR(K5/$K$19,)</f>
        <v>0.22342995169082125</v>
      </c>
    </row>
    <row r="6" spans="1:19" ht="19.5" customHeight="1" x14ac:dyDescent="0.45">
      <c r="C6" s="63" t="s">
        <v>256</v>
      </c>
      <c r="D6" s="63"/>
      <c r="E6" s="63"/>
      <c r="F6" s="63"/>
      <c r="G6" s="63"/>
      <c r="H6" s="63"/>
      <c r="I6" s="63"/>
      <c r="J6" s="63"/>
      <c r="K6" s="14">
        <v>80</v>
      </c>
      <c r="L6" s="15">
        <f t="shared" si="0"/>
        <v>9.6618357487922704E-2</v>
      </c>
    </row>
    <row r="7" spans="1:19" ht="19.5" customHeight="1" x14ac:dyDescent="0.45">
      <c r="C7" s="63" t="s">
        <v>257</v>
      </c>
      <c r="D7" s="63"/>
      <c r="E7" s="63"/>
      <c r="F7" s="63"/>
      <c r="G7" s="63"/>
      <c r="H7" s="63"/>
      <c r="I7" s="63"/>
      <c r="J7" s="63"/>
      <c r="K7" s="14">
        <v>108</v>
      </c>
      <c r="L7" s="15">
        <f t="shared" si="0"/>
        <v>0.13043478260869565</v>
      </c>
    </row>
    <row r="8" spans="1:19" ht="19.5" customHeight="1" x14ac:dyDescent="0.45">
      <c r="C8" s="63" t="s">
        <v>258</v>
      </c>
      <c r="D8" s="63"/>
      <c r="E8" s="63"/>
      <c r="F8" s="63"/>
      <c r="G8" s="63"/>
      <c r="H8" s="63"/>
      <c r="I8" s="63"/>
      <c r="J8" s="63"/>
      <c r="K8" s="14">
        <v>139</v>
      </c>
      <c r="L8" s="15">
        <f t="shared" si="0"/>
        <v>0.1678743961352657</v>
      </c>
    </row>
    <row r="9" spans="1:19" ht="19.5" customHeight="1" x14ac:dyDescent="0.45">
      <c r="C9" s="63" t="s">
        <v>259</v>
      </c>
      <c r="D9" s="63"/>
      <c r="E9" s="63"/>
      <c r="F9" s="63"/>
      <c r="G9" s="63"/>
      <c r="H9" s="63"/>
      <c r="I9" s="63"/>
      <c r="J9" s="63"/>
      <c r="K9" s="14">
        <v>126</v>
      </c>
      <c r="L9" s="15">
        <f t="shared" si="0"/>
        <v>0.15217391304347827</v>
      </c>
    </row>
    <row r="10" spans="1:19" ht="19.5" customHeight="1" x14ac:dyDescent="0.45">
      <c r="C10" s="63" t="s">
        <v>260</v>
      </c>
      <c r="D10" s="63"/>
      <c r="E10" s="63"/>
      <c r="F10" s="63"/>
      <c r="G10" s="63"/>
      <c r="H10" s="63"/>
      <c r="I10" s="63"/>
      <c r="J10" s="63"/>
      <c r="K10" s="14">
        <v>69</v>
      </c>
      <c r="L10" s="15">
        <f t="shared" si="0"/>
        <v>8.3333333333333329E-2</v>
      </c>
    </row>
    <row r="11" spans="1:19" ht="19.5" customHeight="1" x14ac:dyDescent="0.45">
      <c r="C11" s="63" t="s">
        <v>261</v>
      </c>
      <c r="D11" s="63"/>
      <c r="E11" s="63"/>
      <c r="F11" s="63"/>
      <c r="G11" s="63"/>
      <c r="H11" s="63"/>
      <c r="I11" s="63"/>
      <c r="J11" s="63"/>
      <c r="K11" s="14">
        <v>101</v>
      </c>
      <c r="L11" s="15">
        <f t="shared" si="0"/>
        <v>0.12198067632850242</v>
      </c>
    </row>
    <row r="12" spans="1:19" ht="19.5" customHeight="1" x14ac:dyDescent="0.45">
      <c r="C12" s="63" t="s">
        <v>262</v>
      </c>
      <c r="D12" s="63"/>
      <c r="E12" s="63"/>
      <c r="F12" s="63"/>
      <c r="G12" s="63"/>
      <c r="H12" s="63"/>
      <c r="I12" s="63"/>
      <c r="J12" s="63"/>
      <c r="K12" s="14">
        <v>346</v>
      </c>
      <c r="L12" s="15">
        <f t="shared" si="0"/>
        <v>0.41787439613526572</v>
      </c>
    </row>
    <row r="13" spans="1:19" ht="19.5" customHeight="1" x14ac:dyDescent="0.45">
      <c r="C13" s="63" t="s">
        <v>263</v>
      </c>
      <c r="D13" s="63"/>
      <c r="E13" s="63"/>
      <c r="F13" s="63"/>
      <c r="G13" s="63"/>
      <c r="H13" s="63"/>
      <c r="I13" s="63"/>
      <c r="J13" s="63"/>
      <c r="K13" s="14">
        <v>86</v>
      </c>
      <c r="L13" s="15">
        <f t="shared" si="0"/>
        <v>0.10386473429951691</v>
      </c>
    </row>
    <row r="14" spans="1:19" ht="19.5" customHeight="1" x14ac:dyDescent="0.45">
      <c r="C14" s="63" t="s">
        <v>264</v>
      </c>
      <c r="D14" s="63"/>
      <c r="E14" s="63"/>
      <c r="F14" s="63"/>
      <c r="G14" s="63"/>
      <c r="H14" s="63"/>
      <c r="I14" s="63"/>
      <c r="J14" s="63"/>
      <c r="K14" s="14">
        <v>156</v>
      </c>
      <c r="L14" s="15">
        <f t="shared" si="0"/>
        <v>0.18840579710144928</v>
      </c>
    </row>
    <row r="15" spans="1:19" ht="19.5" customHeight="1" x14ac:dyDescent="0.45">
      <c r="C15" s="63" t="s">
        <v>265</v>
      </c>
      <c r="D15" s="63"/>
      <c r="E15" s="63"/>
      <c r="F15" s="63"/>
      <c r="G15" s="63"/>
      <c r="H15" s="63"/>
      <c r="I15" s="63"/>
      <c r="J15" s="63"/>
      <c r="K15" s="14">
        <v>82</v>
      </c>
      <c r="L15" s="15">
        <f t="shared" si="0"/>
        <v>9.9033816425120769E-2</v>
      </c>
    </row>
    <row r="16" spans="1:19" ht="19.5" customHeight="1" x14ac:dyDescent="0.45">
      <c r="C16" s="63" t="s">
        <v>266</v>
      </c>
      <c r="D16" s="63"/>
      <c r="E16" s="63"/>
      <c r="F16" s="63"/>
      <c r="G16" s="63"/>
      <c r="H16" s="63"/>
      <c r="I16" s="63"/>
      <c r="J16" s="63"/>
      <c r="K16" s="14">
        <v>166</v>
      </c>
      <c r="L16" s="15">
        <f t="shared" si="0"/>
        <v>0.20048309178743962</v>
      </c>
    </row>
    <row r="17" spans="1:22" ht="19.5" customHeight="1" x14ac:dyDescent="0.45">
      <c r="C17" s="63" t="s">
        <v>7</v>
      </c>
      <c r="D17" s="63"/>
      <c r="E17" s="63"/>
      <c r="F17" s="63"/>
      <c r="G17" s="63"/>
      <c r="H17" s="63"/>
      <c r="I17" s="63"/>
      <c r="J17" s="63"/>
      <c r="K17" s="14">
        <v>66</v>
      </c>
      <c r="L17" s="15">
        <f t="shared" si="0"/>
        <v>7.9710144927536225E-2</v>
      </c>
    </row>
    <row r="18" spans="1:22" ht="19.5" customHeight="1" x14ac:dyDescent="0.45">
      <c r="C18" s="63" t="s">
        <v>8</v>
      </c>
      <c r="D18" s="63"/>
      <c r="E18" s="63"/>
      <c r="F18" s="63"/>
      <c r="G18" s="63"/>
      <c r="H18" s="63"/>
      <c r="I18" s="63"/>
      <c r="J18" s="63"/>
      <c r="K18" s="14">
        <v>40</v>
      </c>
      <c r="L18" s="15">
        <f t="shared" si="0"/>
        <v>4.8309178743961352E-2</v>
      </c>
      <c r="O18" s="16"/>
      <c r="P18" s="16"/>
      <c r="Q18" s="16"/>
      <c r="R18" s="16"/>
      <c r="S18" s="16"/>
      <c r="T18" s="16"/>
      <c r="U18" s="16"/>
      <c r="V18" s="16"/>
    </row>
    <row r="19" spans="1:22" ht="19.5" customHeight="1" x14ac:dyDescent="0.45">
      <c r="C19" s="60" t="s">
        <v>9</v>
      </c>
      <c r="D19" s="61"/>
      <c r="E19" s="61"/>
      <c r="F19" s="61"/>
      <c r="G19" s="61"/>
      <c r="H19" s="61"/>
      <c r="I19" s="61"/>
      <c r="J19" s="62"/>
      <c r="K19" s="14">
        <v>828</v>
      </c>
      <c r="L19" s="15">
        <v>1</v>
      </c>
      <c r="O19" s="16"/>
      <c r="P19" s="16"/>
      <c r="Q19" s="16"/>
      <c r="R19" s="16"/>
      <c r="S19" s="16"/>
      <c r="T19" s="16"/>
      <c r="U19" s="16"/>
      <c r="V19" s="16"/>
    </row>
    <row r="20" spans="1:22" ht="19.5" customHeight="1" x14ac:dyDescent="0.45">
      <c r="O20" s="16"/>
      <c r="P20" s="16"/>
      <c r="Q20" s="16"/>
      <c r="R20" s="16"/>
      <c r="S20" s="16"/>
      <c r="T20" s="16"/>
      <c r="U20" s="16"/>
      <c r="V20" s="16"/>
    </row>
    <row r="21" spans="1:22" ht="19.5" customHeight="1" x14ac:dyDescent="0.45">
      <c r="O21" s="16"/>
      <c r="P21" s="16"/>
      <c r="Q21" s="16"/>
      <c r="R21" s="16"/>
      <c r="S21" s="16"/>
      <c r="T21" s="16"/>
      <c r="U21" s="16"/>
      <c r="V21" s="16"/>
    </row>
    <row r="22" spans="1:22" ht="19.5" customHeight="1" x14ac:dyDescent="0.45">
      <c r="A22" s="13" t="s">
        <v>10</v>
      </c>
    </row>
    <row r="23" spans="1:22" ht="19.5" customHeight="1" x14ac:dyDescent="0.45">
      <c r="C23" s="13" t="s">
        <v>11</v>
      </c>
      <c r="D23" s="16" t="s">
        <v>262</v>
      </c>
      <c r="J23" s="17">
        <v>0.41799999999999998</v>
      </c>
    </row>
    <row r="24" spans="1:22" ht="19.5" customHeight="1" x14ac:dyDescent="0.45">
      <c r="C24" s="13" t="s">
        <v>13</v>
      </c>
      <c r="D24" s="16" t="s">
        <v>255</v>
      </c>
      <c r="J24" s="17">
        <v>0.223</v>
      </c>
    </row>
    <row r="25" spans="1:22" ht="19.5" customHeight="1" x14ac:dyDescent="0.45">
      <c r="C25" s="13" t="s">
        <v>15</v>
      </c>
      <c r="D25" s="16" t="s">
        <v>266</v>
      </c>
      <c r="J25" s="17">
        <v>0.2</v>
      </c>
    </row>
    <row r="27" spans="1:22" ht="19.5" customHeight="1" x14ac:dyDescent="0.45">
      <c r="A27" s="77" t="s">
        <v>17</v>
      </c>
      <c r="B27" s="77"/>
      <c r="C27" s="77"/>
      <c r="D27" s="77"/>
    </row>
    <row r="29" spans="1:22" s="19" customFormat="1" ht="191.25" customHeight="1" x14ac:dyDescent="0.45">
      <c r="C29" s="84"/>
      <c r="D29" s="84"/>
      <c r="E29" s="21" t="s">
        <v>255</v>
      </c>
      <c r="F29" s="21" t="s">
        <v>256</v>
      </c>
      <c r="G29" s="21" t="s">
        <v>257</v>
      </c>
      <c r="H29" s="21" t="s">
        <v>258</v>
      </c>
      <c r="I29" s="21" t="s">
        <v>259</v>
      </c>
      <c r="J29" s="21" t="s">
        <v>260</v>
      </c>
      <c r="K29" s="21" t="s">
        <v>261</v>
      </c>
      <c r="L29" s="21" t="s">
        <v>262</v>
      </c>
      <c r="M29" s="21" t="s">
        <v>263</v>
      </c>
      <c r="N29" s="21" t="s">
        <v>264</v>
      </c>
      <c r="O29" s="21" t="s">
        <v>265</v>
      </c>
      <c r="P29" s="21" t="s">
        <v>266</v>
      </c>
      <c r="Q29" s="20" t="s">
        <v>7</v>
      </c>
      <c r="R29" s="20" t="s">
        <v>8</v>
      </c>
      <c r="S29" s="20" t="s">
        <v>346</v>
      </c>
    </row>
    <row r="30" spans="1:22" ht="19.5" customHeight="1" x14ac:dyDescent="0.45">
      <c r="C30" s="68" t="s">
        <v>19</v>
      </c>
      <c r="D30" s="69"/>
      <c r="E30" s="14">
        <v>169</v>
      </c>
      <c r="F30" s="14">
        <v>57</v>
      </c>
      <c r="G30" s="14">
        <v>80</v>
      </c>
      <c r="H30" s="14">
        <v>148</v>
      </c>
      <c r="I30" s="14">
        <v>145</v>
      </c>
      <c r="J30" s="14">
        <v>93</v>
      </c>
      <c r="K30" s="14">
        <v>121</v>
      </c>
      <c r="L30" s="14">
        <v>368</v>
      </c>
      <c r="M30" s="14">
        <v>103</v>
      </c>
      <c r="N30" s="14">
        <v>174</v>
      </c>
      <c r="O30" s="14">
        <v>71</v>
      </c>
      <c r="P30" s="14">
        <v>208</v>
      </c>
      <c r="Q30" s="14">
        <v>60</v>
      </c>
      <c r="R30" s="14">
        <v>81</v>
      </c>
      <c r="S30" s="14">
        <v>907</v>
      </c>
    </row>
    <row r="31" spans="1:22" ht="19.5" customHeight="1" x14ac:dyDescent="0.45">
      <c r="C31" s="68" t="s">
        <v>20</v>
      </c>
      <c r="D31" s="69"/>
      <c r="E31" s="14">
        <v>185</v>
      </c>
      <c r="F31" s="14">
        <v>80</v>
      </c>
      <c r="G31" s="14">
        <v>108</v>
      </c>
      <c r="H31" s="14">
        <v>139</v>
      </c>
      <c r="I31" s="14">
        <v>126</v>
      </c>
      <c r="J31" s="14">
        <v>69</v>
      </c>
      <c r="K31" s="14">
        <v>101</v>
      </c>
      <c r="L31" s="14">
        <v>346</v>
      </c>
      <c r="M31" s="14">
        <v>86</v>
      </c>
      <c r="N31" s="14">
        <v>156</v>
      </c>
      <c r="O31" s="14">
        <v>82</v>
      </c>
      <c r="P31" s="14">
        <v>166</v>
      </c>
      <c r="Q31" s="14">
        <v>66</v>
      </c>
      <c r="R31" s="14">
        <v>40</v>
      </c>
      <c r="S31" s="14">
        <v>828</v>
      </c>
    </row>
    <row r="33" spans="3:21" ht="14.25" customHeight="1" x14ac:dyDescent="0.45"/>
    <row r="34" spans="3:21" s="19" customFormat="1" ht="191.25" customHeight="1" x14ac:dyDescent="0.45">
      <c r="C34" s="84"/>
      <c r="D34" s="84"/>
      <c r="E34" s="21" t="s">
        <v>255</v>
      </c>
      <c r="F34" s="21" t="s">
        <v>256</v>
      </c>
      <c r="G34" s="21" t="s">
        <v>257</v>
      </c>
      <c r="H34" s="21" t="s">
        <v>258</v>
      </c>
      <c r="I34" s="21" t="s">
        <v>259</v>
      </c>
      <c r="J34" s="21" t="s">
        <v>260</v>
      </c>
      <c r="K34" s="21" t="s">
        <v>261</v>
      </c>
      <c r="L34" s="21" t="s">
        <v>262</v>
      </c>
      <c r="M34" s="21" t="s">
        <v>263</v>
      </c>
      <c r="N34" s="21" t="s">
        <v>264</v>
      </c>
      <c r="O34" s="21" t="s">
        <v>265</v>
      </c>
      <c r="P34" s="21" t="s">
        <v>266</v>
      </c>
      <c r="Q34" s="20" t="s">
        <v>7</v>
      </c>
      <c r="R34" s="20" t="s">
        <v>8</v>
      </c>
      <c r="S34" s="20" t="s">
        <v>346</v>
      </c>
    </row>
    <row r="35" spans="3:21" ht="19.5" customHeight="1" x14ac:dyDescent="0.45">
      <c r="C35" s="68" t="s">
        <v>19</v>
      </c>
      <c r="D35" s="69"/>
      <c r="E35" s="15">
        <f t="shared" ref="E35:R35" si="1">IFERROR(E30/$S$30,)</f>
        <v>0.18632855567805953</v>
      </c>
      <c r="F35" s="15">
        <f t="shared" si="1"/>
        <v>6.2844542447629548E-2</v>
      </c>
      <c r="G35" s="15">
        <f t="shared" si="1"/>
        <v>8.8202866593164272E-2</v>
      </c>
      <c r="H35" s="15">
        <f t="shared" si="1"/>
        <v>0.1631753031973539</v>
      </c>
      <c r="I35" s="15">
        <f t="shared" si="1"/>
        <v>0.15986769570011025</v>
      </c>
      <c r="J35" s="15">
        <v>0.10299999999999999</v>
      </c>
      <c r="K35" s="15">
        <f t="shared" si="1"/>
        <v>0.13340683572216097</v>
      </c>
      <c r="L35" s="15">
        <f t="shared" si="1"/>
        <v>0.40573318632855565</v>
      </c>
      <c r="M35" s="15">
        <f t="shared" si="1"/>
        <v>0.11356119073869901</v>
      </c>
      <c r="N35" s="15">
        <v>0.192</v>
      </c>
      <c r="O35" s="15">
        <f t="shared" si="1"/>
        <v>7.8280044101433299E-2</v>
      </c>
      <c r="P35" s="15">
        <f t="shared" si="1"/>
        <v>0.22932745314222713</v>
      </c>
      <c r="Q35" s="15">
        <f t="shared" si="1"/>
        <v>6.6152149944873215E-2</v>
      </c>
      <c r="R35" s="15">
        <f t="shared" si="1"/>
        <v>8.9305402425578828E-2</v>
      </c>
      <c r="S35" s="15">
        <f>IFERROR(S30/$S$30,)</f>
        <v>1</v>
      </c>
    </row>
    <row r="36" spans="3:21" ht="19.5" customHeight="1" x14ac:dyDescent="0.45">
      <c r="C36" s="68" t="s">
        <v>20</v>
      </c>
      <c r="D36" s="69"/>
      <c r="E36" s="15">
        <f t="shared" ref="E36:R36" si="2">IFERROR(E31/$S$31,)</f>
        <v>0.22342995169082125</v>
      </c>
      <c r="F36" s="15">
        <f t="shared" si="2"/>
        <v>9.6618357487922704E-2</v>
      </c>
      <c r="G36" s="15">
        <f t="shared" si="2"/>
        <v>0.13043478260869565</v>
      </c>
      <c r="H36" s="15">
        <f t="shared" si="2"/>
        <v>0.1678743961352657</v>
      </c>
      <c r="I36" s="15">
        <f t="shared" si="2"/>
        <v>0.15217391304347827</v>
      </c>
      <c r="J36" s="15">
        <v>8.3000000000000004E-2</v>
      </c>
      <c r="K36" s="15">
        <f t="shared" si="2"/>
        <v>0.12198067632850242</v>
      </c>
      <c r="L36" s="15">
        <f t="shared" si="2"/>
        <v>0.41787439613526572</v>
      </c>
      <c r="M36" s="15">
        <f t="shared" si="2"/>
        <v>0.10386473429951691</v>
      </c>
      <c r="N36" s="15">
        <v>0.188</v>
      </c>
      <c r="O36" s="15">
        <f t="shared" si="2"/>
        <v>9.9033816425120769E-2</v>
      </c>
      <c r="P36" s="15">
        <f>IFERROR(P31/$S$31,)</f>
        <v>0.20048309178743962</v>
      </c>
      <c r="Q36" s="15">
        <f t="shared" si="2"/>
        <v>7.9710144927536225E-2</v>
      </c>
      <c r="R36" s="15">
        <f t="shared" si="2"/>
        <v>4.8309178743961352E-2</v>
      </c>
      <c r="S36" s="15">
        <f>IFERROR(S31/$S31,)</f>
        <v>1</v>
      </c>
    </row>
    <row r="37" spans="3:21" ht="19.5" customHeight="1" x14ac:dyDescent="0.45">
      <c r="C37" s="78" t="s">
        <v>21</v>
      </c>
      <c r="D37" s="78"/>
      <c r="E37" s="15">
        <f t="shared" ref="E37:S37" si="3">E36-E35</f>
        <v>3.7101396012761717E-2</v>
      </c>
      <c r="F37" s="15">
        <f t="shared" si="3"/>
        <v>3.3773815040293156E-2</v>
      </c>
      <c r="G37" s="15">
        <f t="shared" si="3"/>
        <v>4.2231916015531376E-2</v>
      </c>
      <c r="H37" s="15">
        <f t="shared" si="3"/>
        <v>4.6990929379117918E-3</v>
      </c>
      <c r="I37" s="15">
        <f t="shared" si="3"/>
        <v>-7.6937826566319811E-3</v>
      </c>
      <c r="J37" s="15">
        <f t="shared" si="3"/>
        <v>-1.999999999999999E-2</v>
      </c>
      <c r="K37" s="15">
        <f t="shared" si="3"/>
        <v>-1.1426159393658555E-2</v>
      </c>
      <c r="L37" s="15">
        <f t="shared" si="3"/>
        <v>1.2141209806710074E-2</v>
      </c>
      <c r="M37" s="15">
        <f t="shared" si="3"/>
        <v>-9.6964564391820995E-3</v>
      </c>
      <c r="N37" s="15">
        <f t="shared" si="3"/>
        <v>-4.0000000000000036E-3</v>
      </c>
      <c r="O37" s="15">
        <f t="shared" si="3"/>
        <v>2.0753772323687469E-2</v>
      </c>
      <c r="P37" s="15">
        <f t="shared" si="3"/>
        <v>-2.8844361354787518E-2</v>
      </c>
      <c r="Q37" s="15">
        <f t="shared" si="3"/>
        <v>1.355799498266301E-2</v>
      </c>
      <c r="R37" s="15">
        <f t="shared" si="3"/>
        <v>-4.0996223681617476E-2</v>
      </c>
      <c r="S37" s="15">
        <f t="shared" si="3"/>
        <v>0</v>
      </c>
    </row>
    <row r="40" spans="3:21" ht="19.5" customHeight="1" x14ac:dyDescent="0.45">
      <c r="C40" s="13" t="s">
        <v>114</v>
      </c>
    </row>
    <row r="41" spans="3:21" ht="19.5" customHeight="1" x14ac:dyDescent="0.45">
      <c r="C41" s="160"/>
      <c r="D41" s="161"/>
      <c r="E41" s="160" t="s">
        <v>115</v>
      </c>
      <c r="F41" s="162"/>
      <c r="G41" s="161"/>
      <c r="H41" s="160" t="s">
        <v>116</v>
      </c>
      <c r="I41" s="162"/>
      <c r="J41" s="161"/>
      <c r="K41" s="160" t="s">
        <v>117</v>
      </c>
      <c r="L41" s="162"/>
      <c r="M41" s="161"/>
      <c r="N41" s="160" t="s">
        <v>118</v>
      </c>
      <c r="O41" s="162"/>
      <c r="P41" s="161"/>
    </row>
    <row r="42" spans="3:21" ht="39" customHeight="1" x14ac:dyDescent="0.45">
      <c r="C42" s="163" t="s">
        <v>19</v>
      </c>
      <c r="D42" s="164"/>
      <c r="E42" s="165" t="s">
        <v>336</v>
      </c>
      <c r="F42" s="166"/>
      <c r="G42" s="167"/>
      <c r="H42" s="165" t="s">
        <v>337</v>
      </c>
      <c r="I42" s="166"/>
      <c r="J42" s="167"/>
      <c r="K42" s="165" t="s">
        <v>338</v>
      </c>
      <c r="L42" s="166"/>
      <c r="M42" s="167"/>
      <c r="N42" s="165" t="s">
        <v>339</v>
      </c>
      <c r="O42" s="166"/>
      <c r="P42" s="167"/>
    </row>
    <row r="43" spans="3:21" ht="39" customHeight="1" x14ac:dyDescent="0.45">
      <c r="C43" s="163" t="s">
        <v>20</v>
      </c>
      <c r="D43" s="164"/>
      <c r="E43" s="165" t="s">
        <v>318</v>
      </c>
      <c r="F43" s="166"/>
      <c r="G43" s="167"/>
      <c r="H43" s="165" t="s">
        <v>319</v>
      </c>
      <c r="I43" s="166"/>
      <c r="J43" s="167"/>
      <c r="K43" s="165" t="s">
        <v>320</v>
      </c>
      <c r="L43" s="166"/>
      <c r="M43" s="167"/>
      <c r="N43" s="165" t="s">
        <v>340</v>
      </c>
      <c r="O43" s="166"/>
      <c r="P43" s="167"/>
      <c r="R43" s="16"/>
      <c r="S43" s="16"/>
      <c r="T43" s="16"/>
      <c r="U43" s="16"/>
    </row>
  </sheetData>
  <mergeCells count="40">
    <mergeCell ref="B1:S1"/>
    <mergeCell ref="C4:J4"/>
    <mergeCell ref="C19:J19"/>
    <mergeCell ref="C34:D34"/>
    <mergeCell ref="C43:D43"/>
    <mergeCell ref="E43:G43"/>
    <mergeCell ref="H43:J43"/>
    <mergeCell ref="K43:M43"/>
    <mergeCell ref="N43:P43"/>
    <mergeCell ref="N41:P41"/>
    <mergeCell ref="C42:D42"/>
    <mergeCell ref="E42:G42"/>
    <mergeCell ref="H42:J42"/>
    <mergeCell ref="K42:M42"/>
    <mergeCell ref="N42:P42"/>
    <mergeCell ref="K41:M41"/>
    <mergeCell ref="C36:D36"/>
    <mergeCell ref="C37:D37"/>
    <mergeCell ref="C41:D41"/>
    <mergeCell ref="E41:G41"/>
    <mergeCell ref="H41:J41"/>
    <mergeCell ref="C30:D30"/>
    <mergeCell ref="C31:D31"/>
    <mergeCell ref="C35:D35"/>
    <mergeCell ref="C16:J16"/>
    <mergeCell ref="C17:J17"/>
    <mergeCell ref="C18:J18"/>
    <mergeCell ref="A27:D27"/>
    <mergeCell ref="C29:D29"/>
    <mergeCell ref="C15:J15"/>
    <mergeCell ref="C5:J5"/>
    <mergeCell ref="C6:J6"/>
    <mergeCell ref="C7:J7"/>
    <mergeCell ref="C8:J8"/>
    <mergeCell ref="C9:J9"/>
    <mergeCell ref="C10:J10"/>
    <mergeCell ref="C11:J11"/>
    <mergeCell ref="C12:J12"/>
    <mergeCell ref="C13:J13"/>
    <mergeCell ref="C14:J14"/>
  </mergeCells>
  <phoneticPr fontId="2"/>
  <pageMargins left="0.70866141732283472" right="0.70866141732283472" top="0.74803149606299213" bottom="0.74803149606299213" header="0.31496062992125984" footer="0.31496062992125984"/>
  <pageSetup paperSize="9" scale="44"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FFE4-3DED-4577-B857-E14A63BCBD45}">
  <sheetPr>
    <pageSetUpPr fitToPage="1"/>
  </sheetPr>
  <dimension ref="A1:J26"/>
  <sheetViews>
    <sheetView view="pageBreakPreview" zoomScale="60" zoomScaleNormal="100" workbookViewId="0">
      <pane ySplit="1" topLeftCell="A10" activePane="bottomLeft" state="frozen"/>
      <selection activeCell="W17" sqref="W17"/>
      <selection pane="bottomLeft" activeCell="W17" sqref="W17"/>
    </sheetView>
  </sheetViews>
  <sheetFormatPr defaultColWidth="9" defaultRowHeight="18" x14ac:dyDescent="0.45"/>
  <cols>
    <col min="1" max="1" width="9" style="13"/>
    <col min="2" max="2" width="4.59765625" style="13" customWidth="1"/>
    <col min="3" max="16384" width="9" style="13"/>
  </cols>
  <sheetData>
    <row r="1" spans="1:10" s="38" customFormat="1" ht="59.25" customHeight="1" x14ac:dyDescent="0.45">
      <c r="A1" s="56" t="s">
        <v>0</v>
      </c>
      <c r="B1" s="67" t="s">
        <v>267</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268</v>
      </c>
      <c r="D5" s="63"/>
      <c r="E5" s="63"/>
      <c r="F5" s="63"/>
      <c r="G5" s="63"/>
      <c r="H5" s="63"/>
      <c r="I5" s="14">
        <v>137</v>
      </c>
      <c r="J5" s="15">
        <f>IFERROR(I5/$I$9,)</f>
        <v>0.16545893719806765</v>
      </c>
    </row>
    <row r="6" spans="1:10" ht="19.5" customHeight="1" x14ac:dyDescent="0.45">
      <c r="C6" s="63" t="s">
        <v>269</v>
      </c>
      <c r="D6" s="63"/>
      <c r="E6" s="63"/>
      <c r="F6" s="63"/>
      <c r="G6" s="63"/>
      <c r="H6" s="63"/>
      <c r="I6" s="14">
        <v>134</v>
      </c>
      <c r="J6" s="15">
        <f>IFERROR(I6/$I$9,)</f>
        <v>0.16183574879227053</v>
      </c>
    </row>
    <row r="7" spans="1:10" ht="19.5" customHeight="1" x14ac:dyDescent="0.45">
      <c r="C7" s="63" t="s">
        <v>270</v>
      </c>
      <c r="D7" s="63"/>
      <c r="E7" s="63"/>
      <c r="F7" s="63"/>
      <c r="G7" s="63"/>
      <c r="H7" s="63"/>
      <c r="I7" s="14">
        <v>539</v>
      </c>
      <c r="J7" s="15">
        <f>IFERROR(I7/$I$9,)</f>
        <v>0.65096618357487923</v>
      </c>
    </row>
    <row r="8" spans="1:10" ht="19.5" customHeight="1" x14ac:dyDescent="0.45">
      <c r="C8" s="63" t="s">
        <v>8</v>
      </c>
      <c r="D8" s="63"/>
      <c r="E8" s="63"/>
      <c r="F8" s="63"/>
      <c r="G8" s="63"/>
      <c r="H8" s="63"/>
      <c r="I8" s="14">
        <v>18</v>
      </c>
      <c r="J8" s="15">
        <f>IFERROR(I8/$I$9,)</f>
        <v>2.1739130434782608E-2</v>
      </c>
    </row>
    <row r="9" spans="1:10" ht="19.5" customHeight="1" x14ac:dyDescent="0.45">
      <c r="C9" s="63" t="s">
        <v>9</v>
      </c>
      <c r="D9" s="63"/>
      <c r="E9" s="63"/>
      <c r="F9" s="63"/>
      <c r="G9" s="63"/>
      <c r="H9" s="63"/>
      <c r="I9" s="14">
        <f>SUM(I5:I8)</f>
        <v>828</v>
      </c>
      <c r="J9" s="15">
        <v>1</v>
      </c>
    </row>
    <row r="12" spans="1:10" ht="19.5" customHeight="1" x14ac:dyDescent="0.45">
      <c r="A12" s="13" t="s">
        <v>10</v>
      </c>
    </row>
    <row r="13" spans="1:10" ht="19.5" customHeight="1" x14ac:dyDescent="0.45">
      <c r="C13" s="13" t="s">
        <v>11</v>
      </c>
      <c r="D13" s="13" t="s">
        <v>271</v>
      </c>
      <c r="J13" s="17">
        <v>0.65100000000000002</v>
      </c>
    </row>
    <row r="14" spans="1:10" ht="19.5" customHeight="1" x14ac:dyDescent="0.45">
      <c r="C14" s="13" t="s">
        <v>13</v>
      </c>
      <c r="D14" s="13" t="s">
        <v>268</v>
      </c>
      <c r="J14" s="17">
        <v>0.16500000000000001</v>
      </c>
    </row>
    <row r="15" spans="1:10" ht="19.5" customHeight="1" x14ac:dyDescent="0.45">
      <c r="C15" s="13" t="s">
        <v>15</v>
      </c>
      <c r="D15" s="13" t="s">
        <v>269</v>
      </c>
      <c r="J15" s="17">
        <v>0.16200000000000001</v>
      </c>
    </row>
    <row r="17" spans="1:9" ht="19.5" customHeight="1" x14ac:dyDescent="0.45">
      <c r="A17" s="77" t="s">
        <v>17</v>
      </c>
      <c r="B17" s="77"/>
      <c r="C17" s="77"/>
      <c r="D17" s="77"/>
    </row>
    <row r="19" spans="1:9" s="19" customFormat="1" ht="97.5" customHeight="1" x14ac:dyDescent="0.4">
      <c r="C19" s="168"/>
      <c r="D19" s="168"/>
      <c r="E19" s="48" t="s">
        <v>268</v>
      </c>
      <c r="F19" s="48" t="s">
        <v>269</v>
      </c>
      <c r="G19" s="48" t="s">
        <v>270</v>
      </c>
      <c r="H19" s="48" t="s">
        <v>8</v>
      </c>
      <c r="I19" s="48" t="s">
        <v>18</v>
      </c>
    </row>
    <row r="20" spans="1:9" ht="19.5" customHeight="1" x14ac:dyDescent="0.45">
      <c r="C20" s="68" t="s">
        <v>19</v>
      </c>
      <c r="D20" s="69"/>
      <c r="E20" s="14">
        <v>196</v>
      </c>
      <c r="F20" s="14">
        <v>223</v>
      </c>
      <c r="G20" s="14">
        <v>461</v>
      </c>
      <c r="H20" s="14">
        <v>27</v>
      </c>
      <c r="I20" s="14">
        <f>SUM(E20:H20)</f>
        <v>907</v>
      </c>
    </row>
    <row r="21" spans="1:9" ht="19.5" customHeight="1" x14ac:dyDescent="0.45">
      <c r="C21" s="68" t="s">
        <v>20</v>
      </c>
      <c r="D21" s="69"/>
      <c r="E21" s="14">
        <v>137</v>
      </c>
      <c r="F21" s="14">
        <v>134</v>
      </c>
      <c r="G21" s="14">
        <v>539</v>
      </c>
      <c r="H21" s="14">
        <v>18</v>
      </c>
      <c r="I21" s="14">
        <f>SUM(E21:H21)</f>
        <v>828</v>
      </c>
    </row>
    <row r="23" spans="1:9" s="19" customFormat="1" ht="97.5" customHeight="1" x14ac:dyDescent="0.4">
      <c r="C23" s="168"/>
      <c r="D23" s="168"/>
      <c r="E23" s="48" t="s">
        <v>268</v>
      </c>
      <c r="F23" s="48" t="s">
        <v>269</v>
      </c>
      <c r="G23" s="48" t="s">
        <v>270</v>
      </c>
      <c r="H23" s="48" t="s">
        <v>8</v>
      </c>
      <c r="I23" s="48" t="s">
        <v>18</v>
      </c>
    </row>
    <row r="24" spans="1:9" ht="19.5" customHeight="1" x14ac:dyDescent="0.45">
      <c r="C24" s="68" t="s">
        <v>19</v>
      </c>
      <c r="D24" s="69"/>
      <c r="E24" s="15">
        <f>IFERROR(E20/$I$20,)</f>
        <v>0.21609702315325249</v>
      </c>
      <c r="F24" s="15">
        <f>IFERROR(F20/$I$20,)</f>
        <v>0.24586549062844543</v>
      </c>
      <c r="G24" s="15">
        <f>IFERROR(G20/$I$20,)</f>
        <v>0.50826901874310915</v>
      </c>
      <c r="H24" s="15">
        <f>IFERROR(H20/$I$20,)</f>
        <v>2.9768467475192944E-2</v>
      </c>
      <c r="I24" s="15">
        <f>IFERROR(I20/$I20,)</f>
        <v>1</v>
      </c>
    </row>
    <row r="25" spans="1:9" ht="19.5" customHeight="1" x14ac:dyDescent="0.45">
      <c r="C25" s="68" t="s">
        <v>20</v>
      </c>
      <c r="D25" s="69"/>
      <c r="E25" s="15">
        <f>IFERROR(E21/$I$21,)</f>
        <v>0.16545893719806765</v>
      </c>
      <c r="F25" s="15">
        <f>IFERROR(F21/$I$21,)</f>
        <v>0.16183574879227053</v>
      </c>
      <c r="G25" s="15">
        <f>IFERROR(G21/$I$21,)</f>
        <v>0.65096618357487923</v>
      </c>
      <c r="H25" s="15">
        <f>IFERROR(H21/$I$21,)</f>
        <v>2.1739130434782608E-2</v>
      </c>
      <c r="I25" s="15">
        <f>IFERROR(I21/$I21,)</f>
        <v>1</v>
      </c>
    </row>
    <row r="26" spans="1:9" ht="19.5" customHeight="1" x14ac:dyDescent="0.45">
      <c r="C26" s="78" t="s">
        <v>21</v>
      </c>
      <c r="D26" s="78"/>
      <c r="E26" s="15">
        <f>E25-E24</f>
        <v>-5.0638085955184847E-2</v>
      </c>
      <c r="F26" s="15">
        <f>F25-F24</f>
        <v>-8.4029741836174898E-2</v>
      </c>
      <c r="G26" s="15">
        <f>G25-G24</f>
        <v>0.14269716483177008</v>
      </c>
      <c r="H26" s="15">
        <f>H25-H24</f>
        <v>-8.0293370404103358E-3</v>
      </c>
      <c r="I26" s="15">
        <f>I25-I24</f>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EC3BD-6653-431F-9583-CEBCA21BF53F}">
  <sheetPr>
    <pageSetUpPr fitToPage="1"/>
  </sheetPr>
  <dimension ref="A1:J26"/>
  <sheetViews>
    <sheetView view="pageBreakPreview" zoomScale="60" zoomScaleNormal="100" workbookViewId="0">
      <pane ySplit="1" topLeftCell="A4" activePane="bottomLeft" state="frozen"/>
      <selection activeCell="W17" sqref="W17"/>
      <selection pane="bottomLeft" activeCell="W17" sqref="W17"/>
    </sheetView>
  </sheetViews>
  <sheetFormatPr defaultColWidth="9" defaultRowHeight="18" x14ac:dyDescent="0.45"/>
  <cols>
    <col min="1" max="1" width="9" style="13"/>
    <col min="2" max="2" width="4.59765625" style="13" customWidth="1"/>
    <col min="3" max="16384" width="9" style="13"/>
  </cols>
  <sheetData>
    <row r="1" spans="1:10" s="38" customFormat="1" ht="59.25" customHeight="1" x14ac:dyDescent="0.45">
      <c r="A1" s="56" t="s">
        <v>0</v>
      </c>
      <c r="B1" s="67" t="s">
        <v>272</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273</v>
      </c>
      <c r="D5" s="63"/>
      <c r="E5" s="63"/>
      <c r="F5" s="63"/>
      <c r="G5" s="63"/>
      <c r="H5" s="63"/>
      <c r="I5" s="14">
        <v>8</v>
      </c>
      <c r="J5" s="15">
        <f>IFERROR(I5/$I$9,)</f>
        <v>5.9701492537313432E-2</v>
      </c>
    </row>
    <row r="6" spans="1:10" ht="19.5" customHeight="1" x14ac:dyDescent="0.45">
      <c r="C6" s="63" t="s">
        <v>274</v>
      </c>
      <c r="D6" s="63"/>
      <c r="E6" s="63"/>
      <c r="F6" s="63"/>
      <c r="G6" s="63"/>
      <c r="H6" s="63"/>
      <c r="I6" s="14">
        <v>36</v>
      </c>
      <c r="J6" s="15">
        <f>IFERROR(I6/$I$9,)</f>
        <v>0.26865671641791045</v>
      </c>
    </row>
    <row r="7" spans="1:10" ht="19.5" customHeight="1" x14ac:dyDescent="0.45">
      <c r="C7" s="63" t="s">
        <v>275</v>
      </c>
      <c r="D7" s="63"/>
      <c r="E7" s="63"/>
      <c r="F7" s="63"/>
      <c r="G7" s="63"/>
      <c r="H7" s="63"/>
      <c r="I7" s="14">
        <v>88</v>
      </c>
      <c r="J7" s="15">
        <f>IFERROR(I7/$I$9,)</f>
        <v>0.65671641791044777</v>
      </c>
    </row>
    <row r="8" spans="1:10" ht="19.5" customHeight="1" x14ac:dyDescent="0.45">
      <c r="C8" s="63" t="s">
        <v>8</v>
      </c>
      <c r="D8" s="63"/>
      <c r="E8" s="63"/>
      <c r="F8" s="63"/>
      <c r="G8" s="63"/>
      <c r="H8" s="63"/>
      <c r="I8" s="14">
        <v>2</v>
      </c>
      <c r="J8" s="15">
        <f>IFERROR(I8/$I$9,)</f>
        <v>1.4925373134328358E-2</v>
      </c>
    </row>
    <row r="9" spans="1:10" ht="19.5" customHeight="1" x14ac:dyDescent="0.45">
      <c r="C9" s="63" t="s">
        <v>9</v>
      </c>
      <c r="D9" s="63"/>
      <c r="E9" s="63"/>
      <c r="F9" s="63"/>
      <c r="G9" s="63"/>
      <c r="H9" s="63"/>
      <c r="I9" s="14">
        <f>SUM(I5:I8)</f>
        <v>134</v>
      </c>
      <c r="J9" s="15">
        <v>1</v>
      </c>
    </row>
    <row r="12" spans="1:10" ht="19.5" customHeight="1" x14ac:dyDescent="0.45">
      <c r="A12" s="13" t="s">
        <v>10</v>
      </c>
    </row>
    <row r="13" spans="1:10" ht="19.5" customHeight="1" x14ac:dyDescent="0.45">
      <c r="C13" s="13" t="s">
        <v>11</v>
      </c>
      <c r="D13" s="13" t="s">
        <v>276</v>
      </c>
      <c r="J13" s="17">
        <v>0.65700000000000003</v>
      </c>
    </row>
    <row r="14" spans="1:10" ht="19.5" customHeight="1" x14ac:dyDescent="0.45">
      <c r="C14" s="13" t="s">
        <v>13</v>
      </c>
      <c r="D14" s="13" t="s">
        <v>277</v>
      </c>
      <c r="J14" s="17">
        <v>0.26900000000000002</v>
      </c>
    </row>
    <row r="15" spans="1:10" ht="19.5" customHeight="1" x14ac:dyDescent="0.45">
      <c r="C15" s="13" t="s">
        <v>15</v>
      </c>
      <c r="D15" s="13" t="s">
        <v>278</v>
      </c>
      <c r="J15" s="17">
        <v>0.06</v>
      </c>
    </row>
    <row r="17" spans="1:9" ht="19.5" customHeight="1" x14ac:dyDescent="0.45">
      <c r="A17" s="77" t="s">
        <v>17</v>
      </c>
      <c r="B17" s="77"/>
      <c r="C17" s="77"/>
      <c r="D17" s="77"/>
    </row>
    <row r="19" spans="1:9" s="19" customFormat="1" ht="97.5" customHeight="1" x14ac:dyDescent="0.4">
      <c r="C19" s="169"/>
      <c r="D19" s="169"/>
      <c r="E19" s="39" t="s">
        <v>273</v>
      </c>
      <c r="F19" s="39" t="s">
        <v>274</v>
      </c>
      <c r="G19" s="39" t="s">
        <v>275</v>
      </c>
      <c r="H19" s="39" t="s">
        <v>8</v>
      </c>
      <c r="I19" s="39" t="s">
        <v>18</v>
      </c>
    </row>
    <row r="20" spans="1:9" ht="19.5" customHeight="1" x14ac:dyDescent="0.45">
      <c r="C20" s="68" t="s">
        <v>19</v>
      </c>
      <c r="D20" s="69"/>
      <c r="E20" s="14">
        <v>20</v>
      </c>
      <c r="F20" s="14">
        <v>47</v>
      </c>
      <c r="G20" s="14">
        <v>156</v>
      </c>
      <c r="H20" s="14">
        <v>0</v>
      </c>
      <c r="I20" s="14">
        <f>SUM(E20:H20)</f>
        <v>223</v>
      </c>
    </row>
    <row r="21" spans="1:9" ht="19.5" customHeight="1" x14ac:dyDescent="0.45">
      <c r="C21" s="68" t="s">
        <v>20</v>
      </c>
      <c r="D21" s="69"/>
      <c r="E21" s="14">
        <v>8</v>
      </c>
      <c r="F21" s="14">
        <v>36</v>
      </c>
      <c r="G21" s="14">
        <v>88</v>
      </c>
      <c r="H21" s="14">
        <v>2</v>
      </c>
      <c r="I21" s="14">
        <f>SUM(E21:H21)</f>
        <v>134</v>
      </c>
    </row>
    <row r="23" spans="1:9" s="19" customFormat="1" ht="97.5" customHeight="1" x14ac:dyDescent="0.4">
      <c r="C23" s="169"/>
      <c r="D23" s="169"/>
      <c r="E23" s="39" t="s">
        <v>273</v>
      </c>
      <c r="F23" s="39" t="s">
        <v>274</v>
      </c>
      <c r="G23" s="39" t="s">
        <v>275</v>
      </c>
      <c r="H23" s="39" t="s">
        <v>8</v>
      </c>
      <c r="I23" s="39" t="s">
        <v>18</v>
      </c>
    </row>
    <row r="24" spans="1:9" ht="19.5" customHeight="1" x14ac:dyDescent="0.45">
      <c r="C24" s="68" t="s">
        <v>19</v>
      </c>
      <c r="D24" s="69"/>
      <c r="E24" s="15">
        <f>IFERROR(E20/$I$20,)</f>
        <v>8.9686098654708515E-2</v>
      </c>
      <c r="F24" s="15">
        <f>IFERROR(F20/$I$20,)</f>
        <v>0.21076233183856502</v>
      </c>
      <c r="G24" s="15">
        <f>IFERROR(G20/$I$20,)</f>
        <v>0.69955156950672648</v>
      </c>
      <c r="H24" s="15">
        <f>IFERROR(H20/$I$20,)</f>
        <v>0</v>
      </c>
      <c r="I24" s="15">
        <f>IFERROR(I20/$I$20,)</f>
        <v>1</v>
      </c>
    </row>
    <row r="25" spans="1:9" ht="19.5" customHeight="1" x14ac:dyDescent="0.45">
      <c r="C25" s="68" t="s">
        <v>20</v>
      </c>
      <c r="D25" s="69"/>
      <c r="E25" s="15">
        <f>IFERROR(E21/$I$21,)</f>
        <v>5.9701492537313432E-2</v>
      </c>
      <c r="F25" s="15">
        <f>IFERROR(F21/$I$21,)</f>
        <v>0.26865671641791045</v>
      </c>
      <c r="G25" s="15">
        <f>IFERROR(G21/$I$21,)</f>
        <v>0.65671641791044777</v>
      </c>
      <c r="H25" s="15">
        <f>IFERROR(H21/$I$21,)</f>
        <v>1.4925373134328358E-2</v>
      </c>
      <c r="I25" s="15">
        <f>IFERROR(I21/$I21,)</f>
        <v>1</v>
      </c>
    </row>
    <row r="26" spans="1:9" ht="19.5" customHeight="1" x14ac:dyDescent="0.45">
      <c r="C26" s="78" t="s">
        <v>21</v>
      </c>
      <c r="D26" s="78"/>
      <c r="E26" s="15">
        <f>E25-E24</f>
        <v>-2.9984606117395084E-2</v>
      </c>
      <c r="F26" s="15">
        <f>F25-F24</f>
        <v>5.7894384579345426E-2</v>
      </c>
      <c r="G26" s="15">
        <f>G25-G24</f>
        <v>-4.2835151596278709E-2</v>
      </c>
      <c r="H26" s="15">
        <f>H25-H24</f>
        <v>1.4925373134328358E-2</v>
      </c>
      <c r="I26" s="15">
        <f>I25-I24</f>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1DBB-0047-4EF2-9F5A-8FF0B9E7A516}">
  <sheetPr>
    <pageSetUpPr fitToPage="1"/>
  </sheetPr>
  <dimension ref="A1:Q26"/>
  <sheetViews>
    <sheetView view="pageBreakPreview" zoomScale="60" zoomScaleNormal="100" workbookViewId="0">
      <pane ySplit="1" topLeftCell="A2" activePane="bottomLeft" state="frozen"/>
      <selection activeCell="N8" sqref="N8"/>
      <selection pane="bottomLeft" activeCell="N8" sqref="N8"/>
    </sheetView>
  </sheetViews>
  <sheetFormatPr defaultColWidth="9" defaultRowHeight="18" x14ac:dyDescent="0.45"/>
  <cols>
    <col min="1" max="1" width="9" style="13"/>
    <col min="2" max="2" width="4.69921875" style="13" customWidth="1"/>
    <col min="3" max="16384" width="9" style="13"/>
  </cols>
  <sheetData>
    <row r="1" spans="1:17" s="38" customFormat="1" ht="30.75" customHeight="1" x14ac:dyDescent="0.45">
      <c r="A1" s="56" t="s">
        <v>0</v>
      </c>
      <c r="B1" s="67" t="s">
        <v>93</v>
      </c>
      <c r="C1" s="67"/>
      <c r="D1" s="67"/>
      <c r="E1" s="67"/>
      <c r="F1" s="67"/>
      <c r="G1" s="67"/>
      <c r="H1" s="67"/>
      <c r="I1" s="67"/>
      <c r="J1" s="67"/>
    </row>
    <row r="4" spans="1:17" ht="19.5" customHeight="1" x14ac:dyDescent="0.45">
      <c r="C4" s="64" t="s">
        <v>1</v>
      </c>
      <c r="D4" s="65"/>
      <c r="E4" s="65"/>
      <c r="F4" s="65"/>
      <c r="G4" s="65"/>
      <c r="H4" s="66"/>
      <c r="I4" s="23" t="s">
        <v>2</v>
      </c>
      <c r="J4" s="23" t="s">
        <v>3</v>
      </c>
      <c r="M4" s="25"/>
      <c r="N4" s="25"/>
      <c r="O4" s="25"/>
      <c r="P4" s="25"/>
      <c r="Q4" s="25"/>
    </row>
    <row r="5" spans="1:17" ht="19.5" customHeight="1" x14ac:dyDescent="0.45">
      <c r="C5" s="63" t="s">
        <v>94</v>
      </c>
      <c r="D5" s="63"/>
      <c r="E5" s="63"/>
      <c r="F5" s="63"/>
      <c r="G5" s="63"/>
      <c r="H5" s="63"/>
      <c r="I5" s="14">
        <v>64</v>
      </c>
      <c r="J5" s="15">
        <f>IFERROR(I5/$I$8,)</f>
        <v>7.7294685990338161E-2</v>
      </c>
      <c r="M5" s="25"/>
    </row>
    <row r="6" spans="1:17" ht="19.5" customHeight="1" x14ac:dyDescent="0.45">
      <c r="C6" s="63" t="s">
        <v>95</v>
      </c>
      <c r="D6" s="63"/>
      <c r="E6" s="63"/>
      <c r="F6" s="63"/>
      <c r="G6" s="63"/>
      <c r="H6" s="63"/>
      <c r="I6" s="14">
        <v>756</v>
      </c>
      <c r="J6" s="15">
        <f>IFERROR(I6/$I$8,)</f>
        <v>0.91304347826086951</v>
      </c>
      <c r="M6" s="25"/>
    </row>
    <row r="7" spans="1:17" ht="19.5" customHeight="1" x14ac:dyDescent="0.45">
      <c r="C7" s="63" t="s">
        <v>8</v>
      </c>
      <c r="D7" s="63"/>
      <c r="E7" s="63"/>
      <c r="F7" s="63"/>
      <c r="G7" s="63"/>
      <c r="H7" s="63"/>
      <c r="I7" s="14">
        <v>8</v>
      </c>
      <c r="J7" s="15">
        <f>IFERROR(I7/$I$8,)</f>
        <v>9.6618357487922701E-3</v>
      </c>
      <c r="M7" s="25"/>
    </row>
    <row r="8" spans="1:17" ht="19.5" customHeight="1" x14ac:dyDescent="0.45">
      <c r="C8" s="60" t="s">
        <v>9</v>
      </c>
      <c r="D8" s="61"/>
      <c r="E8" s="61"/>
      <c r="F8" s="61"/>
      <c r="G8" s="61"/>
      <c r="H8" s="62"/>
      <c r="I8" s="14">
        <f>SUM(I5:I7)</f>
        <v>828</v>
      </c>
      <c r="J8" s="15">
        <v>1</v>
      </c>
    </row>
    <row r="10" spans="1:17" ht="19.5" customHeight="1" x14ac:dyDescent="0.45">
      <c r="A10" s="13" t="s">
        <v>10</v>
      </c>
    </row>
    <row r="11" spans="1:17" ht="19.5" customHeight="1" x14ac:dyDescent="0.45">
      <c r="C11" s="10" t="s">
        <v>62</v>
      </c>
      <c r="D11" s="10" t="s">
        <v>95</v>
      </c>
      <c r="J11" s="17">
        <v>0.91300000000000003</v>
      </c>
    </row>
    <row r="12" spans="1:17" ht="19.5" customHeight="1" x14ac:dyDescent="0.45">
      <c r="C12" s="10" t="s">
        <v>13</v>
      </c>
      <c r="D12" s="10" t="s">
        <v>94</v>
      </c>
      <c r="J12" s="17">
        <v>7.6999999999999999E-2</v>
      </c>
    </row>
    <row r="13" spans="1:17" ht="19.5" customHeight="1" x14ac:dyDescent="0.45">
      <c r="B13" s="10"/>
      <c r="I13" s="17"/>
    </row>
    <row r="14" spans="1:17" ht="19.5" customHeight="1" x14ac:dyDescent="0.45">
      <c r="B14" s="10"/>
      <c r="I14" s="17"/>
    </row>
    <row r="15" spans="1:17" ht="19.5" customHeight="1" x14ac:dyDescent="0.45">
      <c r="B15" s="10"/>
      <c r="I15" s="17"/>
    </row>
    <row r="16" spans="1:17" ht="23.25" customHeight="1" x14ac:dyDescent="0.45"/>
    <row r="17" spans="1:8" ht="19.5" customHeight="1" x14ac:dyDescent="0.45">
      <c r="A17" s="77" t="s">
        <v>17</v>
      </c>
      <c r="B17" s="77"/>
      <c r="C17" s="77"/>
      <c r="D17" s="77"/>
    </row>
    <row r="18" spans="1:8" ht="13.5" customHeight="1" x14ac:dyDescent="0.45"/>
    <row r="19" spans="1:8" s="19" customFormat="1" ht="49.5" customHeight="1" x14ac:dyDescent="0.4">
      <c r="C19" s="83"/>
      <c r="D19" s="83"/>
      <c r="E19" s="20" t="s">
        <v>94</v>
      </c>
      <c r="F19" s="20" t="s">
        <v>95</v>
      </c>
      <c r="G19" s="20" t="s">
        <v>8</v>
      </c>
      <c r="H19" s="20" t="s">
        <v>18</v>
      </c>
    </row>
    <row r="20" spans="1:8" ht="19.5" customHeight="1" x14ac:dyDescent="0.45">
      <c r="C20" s="68" t="s">
        <v>19</v>
      </c>
      <c r="D20" s="69"/>
      <c r="E20" s="14">
        <v>62</v>
      </c>
      <c r="F20" s="14">
        <v>828</v>
      </c>
      <c r="G20" s="14">
        <v>17</v>
      </c>
      <c r="H20" s="14">
        <f>SUM(E20:G20)</f>
        <v>907</v>
      </c>
    </row>
    <row r="21" spans="1:8" ht="19.5" customHeight="1" x14ac:dyDescent="0.45">
      <c r="C21" s="68" t="s">
        <v>20</v>
      </c>
      <c r="D21" s="69"/>
      <c r="E21" s="14">
        <v>64</v>
      </c>
      <c r="F21" s="14">
        <v>756</v>
      </c>
      <c r="G21" s="14">
        <v>8</v>
      </c>
      <c r="H21" s="14">
        <f>SUM(E21:G21)</f>
        <v>828</v>
      </c>
    </row>
    <row r="23" spans="1:8" s="19" customFormat="1" ht="49.5" customHeight="1" x14ac:dyDescent="0.4">
      <c r="C23" s="83"/>
      <c r="D23" s="83"/>
      <c r="E23" s="20" t="s">
        <v>94</v>
      </c>
      <c r="F23" s="20" t="s">
        <v>95</v>
      </c>
      <c r="G23" s="20" t="s">
        <v>8</v>
      </c>
      <c r="H23" s="20" t="s">
        <v>18</v>
      </c>
    </row>
    <row r="24" spans="1:8" ht="19.5" customHeight="1" x14ac:dyDescent="0.45">
      <c r="C24" s="68" t="s">
        <v>19</v>
      </c>
      <c r="D24" s="69"/>
      <c r="E24" s="15">
        <f>IFERROR(E20/$H$20,)</f>
        <v>6.8357221609702312E-2</v>
      </c>
      <c r="F24" s="15">
        <f>IFERROR(F20/$H$20,)</f>
        <v>0.91289966923925026</v>
      </c>
      <c r="G24" s="15">
        <f>IFERROR(G20/$H$20,)</f>
        <v>1.8743109151047408E-2</v>
      </c>
      <c r="H24" s="15">
        <f>IFERROR(H20/$H$20,)</f>
        <v>1</v>
      </c>
    </row>
    <row r="25" spans="1:8" ht="19.5" customHeight="1" x14ac:dyDescent="0.45">
      <c r="C25" s="68" t="s">
        <v>20</v>
      </c>
      <c r="D25" s="69"/>
      <c r="E25" s="15">
        <f>IFERROR(E21/$H$21,)</f>
        <v>7.7294685990338161E-2</v>
      </c>
      <c r="F25" s="15">
        <f>IFERROR(F21/$H$21,)</f>
        <v>0.91304347826086951</v>
      </c>
      <c r="G25" s="15">
        <f t="shared" ref="G25" si="0">IFERROR(G21/$H$21,)</f>
        <v>9.6618357487922701E-3</v>
      </c>
      <c r="H25" s="15">
        <f>IFERROR(H21/$H$21,)</f>
        <v>1</v>
      </c>
    </row>
    <row r="26" spans="1:8" ht="19.5" customHeight="1" x14ac:dyDescent="0.45">
      <c r="C26" s="78" t="s">
        <v>21</v>
      </c>
      <c r="D26" s="78"/>
      <c r="E26" s="15">
        <f>E25-E24</f>
        <v>8.9374643806358484E-3</v>
      </c>
      <c r="F26" s="15">
        <f>F25-F24</f>
        <v>1.4380902161925668E-4</v>
      </c>
      <c r="G26" s="15">
        <f>G25-G24</f>
        <v>-9.081273402255138E-3</v>
      </c>
      <c r="H26" s="15">
        <f>H25-H24</f>
        <v>0</v>
      </c>
    </row>
  </sheetData>
  <mergeCells count="14">
    <mergeCell ref="B1:J1"/>
    <mergeCell ref="C26:D26"/>
    <mergeCell ref="C25:D25"/>
    <mergeCell ref="C4:H4"/>
    <mergeCell ref="C5:H5"/>
    <mergeCell ref="C6:H6"/>
    <mergeCell ref="C7:H7"/>
    <mergeCell ref="C8:H8"/>
    <mergeCell ref="A17:D17"/>
    <mergeCell ref="C19:D19"/>
    <mergeCell ref="C20:D20"/>
    <mergeCell ref="C21:D21"/>
    <mergeCell ref="C23:D23"/>
    <mergeCell ref="C24:D24"/>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89EAA-1065-43D7-8D2C-220E14F0110F}">
  <sheetPr>
    <pageSetUpPr fitToPage="1"/>
  </sheetPr>
  <dimension ref="A1:J25"/>
  <sheetViews>
    <sheetView view="pageBreakPreview" zoomScale="60" zoomScaleNormal="100" workbookViewId="0">
      <pane ySplit="1" topLeftCell="A2" activePane="bottomLeft" state="frozen"/>
      <selection activeCell="W17" sqref="W17"/>
      <selection pane="bottomLeft" activeCell="W17" sqref="W17"/>
    </sheetView>
  </sheetViews>
  <sheetFormatPr defaultColWidth="9" defaultRowHeight="18" x14ac:dyDescent="0.45"/>
  <cols>
    <col min="1" max="1" width="9" style="13"/>
    <col min="2" max="2" width="4.59765625" style="13" customWidth="1"/>
    <col min="3" max="16384" width="9" style="13"/>
  </cols>
  <sheetData>
    <row r="1" spans="1:10" s="38" customFormat="1" ht="59.25" customHeight="1" x14ac:dyDescent="0.45">
      <c r="A1" s="56" t="s">
        <v>0</v>
      </c>
      <c r="B1" s="67" t="s">
        <v>349</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279</v>
      </c>
      <c r="D5" s="63"/>
      <c r="E5" s="63"/>
      <c r="F5" s="63"/>
      <c r="G5" s="63"/>
      <c r="H5" s="63"/>
      <c r="I5" s="14">
        <v>135</v>
      </c>
      <c r="J5" s="15">
        <f>IFERROR(I5/$I$8,)</f>
        <v>0.16304347826086957</v>
      </c>
    </row>
    <row r="6" spans="1:10" ht="19.5" customHeight="1" x14ac:dyDescent="0.45">
      <c r="C6" s="63" t="s">
        <v>280</v>
      </c>
      <c r="D6" s="63"/>
      <c r="E6" s="63"/>
      <c r="F6" s="63"/>
      <c r="G6" s="63"/>
      <c r="H6" s="63"/>
      <c r="I6" s="14">
        <v>681</v>
      </c>
      <c r="J6" s="15">
        <f>IFERROR(I6/$I$8,)</f>
        <v>0.82246376811594202</v>
      </c>
    </row>
    <row r="7" spans="1:10" ht="19.5" customHeight="1" x14ac:dyDescent="0.45">
      <c r="C7" s="63" t="s">
        <v>8</v>
      </c>
      <c r="D7" s="63"/>
      <c r="E7" s="63"/>
      <c r="F7" s="63"/>
      <c r="G7" s="63"/>
      <c r="H7" s="63"/>
      <c r="I7" s="14">
        <v>12</v>
      </c>
      <c r="J7" s="15">
        <f>IFERROR(I7/$I$8,)</f>
        <v>1.4492753623188406E-2</v>
      </c>
    </row>
    <row r="8" spans="1:10" ht="19.5" customHeight="1" x14ac:dyDescent="0.45">
      <c r="C8" s="63" t="s">
        <v>9</v>
      </c>
      <c r="D8" s="63"/>
      <c r="E8" s="63"/>
      <c r="F8" s="63"/>
      <c r="G8" s="63"/>
      <c r="H8" s="63"/>
      <c r="I8" s="14">
        <f>SUM(I5:I7)</f>
        <v>828</v>
      </c>
      <c r="J8" s="15">
        <v>1</v>
      </c>
    </row>
    <row r="11" spans="1:10" ht="19.5" customHeight="1" x14ac:dyDescent="0.45">
      <c r="A11" s="13" t="s">
        <v>10</v>
      </c>
    </row>
    <row r="12" spans="1:10" ht="19.5" customHeight="1" x14ac:dyDescent="0.45">
      <c r="C12" s="13" t="s">
        <v>11</v>
      </c>
      <c r="D12" s="13" t="s">
        <v>342</v>
      </c>
      <c r="J12" s="17">
        <v>0.82199999999999995</v>
      </c>
    </row>
    <row r="13" spans="1:10" ht="19.5" customHeight="1" x14ac:dyDescent="0.45">
      <c r="C13" s="13" t="s">
        <v>13</v>
      </c>
      <c r="D13" s="13" t="s">
        <v>282</v>
      </c>
      <c r="J13" s="17">
        <v>0.16300000000000001</v>
      </c>
    </row>
    <row r="14" spans="1:10" ht="19.5" customHeight="1" x14ac:dyDescent="0.45">
      <c r="I14" s="17"/>
    </row>
    <row r="16" spans="1:10" ht="19.5" customHeight="1" x14ac:dyDescent="0.45">
      <c r="A16" s="77" t="s">
        <v>17</v>
      </c>
      <c r="B16" s="77"/>
      <c r="C16" s="77"/>
      <c r="D16" s="77"/>
    </row>
    <row r="18" spans="3:8" s="19" customFormat="1" ht="97.5" customHeight="1" x14ac:dyDescent="0.4">
      <c r="C18" s="138"/>
      <c r="D18" s="138"/>
      <c r="E18" s="20" t="s">
        <v>279</v>
      </c>
      <c r="F18" s="20" t="s">
        <v>280</v>
      </c>
      <c r="G18" s="20" t="s">
        <v>8</v>
      </c>
      <c r="H18" s="20" t="s">
        <v>18</v>
      </c>
    </row>
    <row r="19" spans="3:8" ht="19.5" customHeight="1" x14ac:dyDescent="0.45">
      <c r="C19" s="68" t="s">
        <v>19</v>
      </c>
      <c r="D19" s="69"/>
      <c r="E19" s="14">
        <v>144</v>
      </c>
      <c r="F19" s="14">
        <v>742</v>
      </c>
      <c r="G19" s="14">
        <v>21</v>
      </c>
      <c r="H19" s="14">
        <f>SUM(E19:G19)</f>
        <v>907</v>
      </c>
    </row>
    <row r="20" spans="3:8" ht="19.5" customHeight="1" x14ac:dyDescent="0.45">
      <c r="C20" s="68" t="s">
        <v>20</v>
      </c>
      <c r="D20" s="69"/>
      <c r="E20" s="14">
        <v>135</v>
      </c>
      <c r="F20" s="14">
        <v>681</v>
      </c>
      <c r="G20" s="14">
        <v>12</v>
      </c>
      <c r="H20" s="14">
        <f>SUM(E20:G20)</f>
        <v>828</v>
      </c>
    </row>
    <row r="22" spans="3:8" s="19" customFormat="1" ht="97.5" customHeight="1" x14ac:dyDescent="0.4">
      <c r="C22" s="138"/>
      <c r="D22" s="138"/>
      <c r="E22" s="20" t="s">
        <v>279</v>
      </c>
      <c r="F22" s="20" t="s">
        <v>280</v>
      </c>
      <c r="G22" s="20" t="s">
        <v>8</v>
      </c>
      <c r="H22" s="20" t="s">
        <v>18</v>
      </c>
    </row>
    <row r="23" spans="3:8" ht="19.5" customHeight="1" x14ac:dyDescent="0.45">
      <c r="C23" s="68" t="s">
        <v>19</v>
      </c>
      <c r="D23" s="69"/>
      <c r="E23" s="15">
        <f>IFERROR(E19/$H$19,)</f>
        <v>0.15876515986769571</v>
      </c>
      <c r="F23" s="15">
        <f>IFERROR(F19/$H$19,)</f>
        <v>0.81808158765159866</v>
      </c>
      <c r="G23" s="15">
        <f>IFERROR(G19/$H$19,)</f>
        <v>2.3153252480705624E-2</v>
      </c>
      <c r="H23" s="15">
        <f>IFERROR(H19/$H$19,)</f>
        <v>1</v>
      </c>
    </row>
    <row r="24" spans="3:8" ht="19.5" customHeight="1" x14ac:dyDescent="0.45">
      <c r="C24" s="68" t="s">
        <v>20</v>
      </c>
      <c r="D24" s="69"/>
      <c r="E24" s="15">
        <f>IFERROR(E20/$H$20,)</f>
        <v>0.16304347826086957</v>
      </c>
      <c r="F24" s="15">
        <f>IFERROR(F20/$H$20,)</f>
        <v>0.82246376811594202</v>
      </c>
      <c r="G24" s="15">
        <f t="shared" ref="G24" si="0">IFERROR(G20/$H$20,)</f>
        <v>1.4492753623188406E-2</v>
      </c>
      <c r="H24" s="15">
        <f>IFERROR(H20/$H20,)</f>
        <v>1</v>
      </c>
    </row>
    <row r="25" spans="3:8" ht="19.5" customHeight="1" x14ac:dyDescent="0.45">
      <c r="C25" s="78" t="s">
        <v>21</v>
      </c>
      <c r="D25" s="78"/>
      <c r="E25" s="15">
        <f>E24-E23</f>
        <v>4.2783183931738578E-3</v>
      </c>
      <c r="F25" s="15">
        <f>F24-F23</f>
        <v>4.3821804643433548E-3</v>
      </c>
      <c r="G25" s="15">
        <f>G24-G23</f>
        <v>-8.6604988575172178E-3</v>
      </c>
      <c r="H25" s="15">
        <f>H24-H23</f>
        <v>0</v>
      </c>
    </row>
  </sheetData>
  <mergeCells count="14">
    <mergeCell ref="B1:J1"/>
    <mergeCell ref="C25:D25"/>
    <mergeCell ref="C24:D24"/>
    <mergeCell ref="C4:H4"/>
    <mergeCell ref="C5:H5"/>
    <mergeCell ref="C6:H6"/>
    <mergeCell ref="C7:H7"/>
    <mergeCell ref="C8:H8"/>
    <mergeCell ref="A16:D16"/>
    <mergeCell ref="C18:D18"/>
    <mergeCell ref="C19:D19"/>
    <mergeCell ref="C20:D20"/>
    <mergeCell ref="C22:D22"/>
    <mergeCell ref="C23:D23"/>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10E85-25A6-444D-9263-7D073EC5B651}">
  <sheetPr>
    <pageSetUpPr fitToPage="1"/>
  </sheetPr>
  <dimension ref="A1:J27"/>
  <sheetViews>
    <sheetView view="pageBreakPreview" zoomScale="60" zoomScaleNormal="100" workbookViewId="0">
      <pane ySplit="1" topLeftCell="A16" activePane="bottomLeft" state="frozen"/>
      <selection activeCell="W17" sqref="W17"/>
      <selection pane="bottomLeft" activeCell="W17" sqref="W17"/>
    </sheetView>
  </sheetViews>
  <sheetFormatPr defaultColWidth="9" defaultRowHeight="18" x14ac:dyDescent="0.45"/>
  <cols>
    <col min="1" max="1" width="9" style="13"/>
    <col min="2" max="2" width="4.69921875" style="13" customWidth="1"/>
    <col min="3" max="16384" width="9" style="13"/>
  </cols>
  <sheetData>
    <row r="1" spans="1:10" s="38" customFormat="1" ht="59.25" customHeight="1" x14ac:dyDescent="0.45">
      <c r="A1" s="56" t="s">
        <v>0</v>
      </c>
      <c r="B1" s="67" t="s">
        <v>283</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284</v>
      </c>
      <c r="D5" s="63"/>
      <c r="E5" s="63"/>
      <c r="F5" s="63"/>
      <c r="G5" s="63"/>
      <c r="H5" s="63"/>
      <c r="I5" s="14">
        <v>50</v>
      </c>
      <c r="J5" s="15">
        <f>IFERROR(I5/$I$10,)</f>
        <v>0.37037037037037035</v>
      </c>
    </row>
    <row r="6" spans="1:10" ht="19.5" customHeight="1" x14ac:dyDescent="0.45">
      <c r="C6" s="63" t="s">
        <v>285</v>
      </c>
      <c r="D6" s="63"/>
      <c r="E6" s="63"/>
      <c r="F6" s="63"/>
      <c r="G6" s="63"/>
      <c r="H6" s="63"/>
      <c r="I6" s="14">
        <v>16</v>
      </c>
      <c r="J6" s="15">
        <f>IFERROR(I6/$I$10,)</f>
        <v>0.11851851851851852</v>
      </c>
    </row>
    <row r="7" spans="1:10" ht="19.5" customHeight="1" x14ac:dyDescent="0.45">
      <c r="C7" s="63" t="s">
        <v>286</v>
      </c>
      <c r="D7" s="63"/>
      <c r="E7" s="63"/>
      <c r="F7" s="63"/>
      <c r="G7" s="63"/>
      <c r="H7" s="63"/>
      <c r="I7" s="14">
        <v>47</v>
      </c>
      <c r="J7" s="15">
        <f>IFERROR(I7/$I$10,)</f>
        <v>0.34814814814814815</v>
      </c>
    </row>
    <row r="8" spans="1:10" ht="19.5" customHeight="1" x14ac:dyDescent="0.45">
      <c r="C8" s="63" t="s">
        <v>287</v>
      </c>
      <c r="D8" s="63"/>
      <c r="E8" s="63"/>
      <c r="F8" s="63"/>
      <c r="G8" s="63"/>
      <c r="H8" s="63"/>
      <c r="I8" s="14">
        <v>21</v>
      </c>
      <c r="J8" s="15">
        <f>IFERROR(I8/$I$10,)</f>
        <v>0.15555555555555556</v>
      </c>
    </row>
    <row r="9" spans="1:10" ht="19.5" customHeight="1" x14ac:dyDescent="0.45">
      <c r="C9" s="63" t="s">
        <v>8</v>
      </c>
      <c r="D9" s="63"/>
      <c r="E9" s="63"/>
      <c r="F9" s="63"/>
      <c r="G9" s="63"/>
      <c r="H9" s="63"/>
      <c r="I9" s="14">
        <v>1</v>
      </c>
      <c r="J9" s="15">
        <f>IFERROR(I9/$I$10,)</f>
        <v>7.4074074074074077E-3</v>
      </c>
    </row>
    <row r="10" spans="1:10" ht="19.5" customHeight="1" x14ac:dyDescent="0.45">
      <c r="C10" s="63" t="s">
        <v>9</v>
      </c>
      <c r="D10" s="63"/>
      <c r="E10" s="63"/>
      <c r="F10" s="63"/>
      <c r="G10" s="63"/>
      <c r="H10" s="63"/>
      <c r="I10" s="14">
        <f>SUM(I5:I9)</f>
        <v>135</v>
      </c>
      <c r="J10" s="15">
        <v>1</v>
      </c>
    </row>
    <row r="13" spans="1:10" ht="19.5" customHeight="1" x14ac:dyDescent="0.45">
      <c r="A13" s="13" t="s">
        <v>10</v>
      </c>
    </row>
    <row r="14" spans="1:10" ht="19.5" customHeight="1" x14ac:dyDescent="0.45">
      <c r="C14" s="13" t="s">
        <v>11</v>
      </c>
      <c r="D14" s="13" t="s">
        <v>288</v>
      </c>
      <c r="J14" s="17">
        <v>0.37</v>
      </c>
    </row>
    <row r="15" spans="1:10" ht="19.5" customHeight="1" x14ac:dyDescent="0.45">
      <c r="C15" s="13" t="s">
        <v>13</v>
      </c>
      <c r="D15" s="13" t="s">
        <v>289</v>
      </c>
      <c r="J15" s="17">
        <v>0.34799999999999998</v>
      </c>
    </row>
    <row r="16" spans="1:10" ht="19.5" customHeight="1" x14ac:dyDescent="0.45">
      <c r="C16" s="13" t="s">
        <v>15</v>
      </c>
      <c r="D16" s="13" t="s">
        <v>290</v>
      </c>
      <c r="J16" s="17">
        <v>0.156</v>
      </c>
    </row>
    <row r="18" spans="1:10" ht="19.5" customHeight="1" x14ac:dyDescent="0.45">
      <c r="A18" s="77" t="s">
        <v>17</v>
      </c>
      <c r="B18" s="77"/>
      <c r="C18" s="77"/>
      <c r="D18" s="77"/>
    </row>
    <row r="20" spans="1:10" s="19" customFormat="1" ht="150" customHeight="1" x14ac:dyDescent="0.4">
      <c r="C20" s="138"/>
      <c r="D20" s="138"/>
      <c r="E20" s="20" t="s">
        <v>284</v>
      </c>
      <c r="F20" s="20" t="s">
        <v>285</v>
      </c>
      <c r="G20" s="20" t="s">
        <v>286</v>
      </c>
      <c r="H20" s="20" t="s">
        <v>287</v>
      </c>
      <c r="I20" s="20" t="s">
        <v>8</v>
      </c>
      <c r="J20" s="20" t="s">
        <v>18</v>
      </c>
    </row>
    <row r="21" spans="1:10" ht="19.5" customHeight="1" x14ac:dyDescent="0.45">
      <c r="C21" s="68" t="s">
        <v>19</v>
      </c>
      <c r="D21" s="69"/>
      <c r="E21" s="14">
        <v>55</v>
      </c>
      <c r="F21" s="14">
        <v>9</v>
      </c>
      <c r="G21" s="14">
        <v>46</v>
      </c>
      <c r="H21" s="14">
        <v>32</v>
      </c>
      <c r="I21" s="14">
        <v>2</v>
      </c>
      <c r="J21" s="14">
        <f>SUM(E21:I21)</f>
        <v>144</v>
      </c>
    </row>
    <row r="22" spans="1:10" ht="19.5" customHeight="1" x14ac:dyDescent="0.45">
      <c r="C22" s="68" t="s">
        <v>20</v>
      </c>
      <c r="D22" s="69"/>
      <c r="E22" s="14">
        <v>50</v>
      </c>
      <c r="F22" s="14">
        <v>16</v>
      </c>
      <c r="G22" s="14">
        <v>47</v>
      </c>
      <c r="H22" s="14">
        <v>21</v>
      </c>
      <c r="I22" s="14">
        <v>1</v>
      </c>
      <c r="J22" s="14">
        <f>SUM(E22:I22)</f>
        <v>135</v>
      </c>
    </row>
    <row r="24" spans="1:10" s="19" customFormat="1" ht="150" customHeight="1" x14ac:dyDescent="0.4">
      <c r="C24" s="138"/>
      <c r="D24" s="138"/>
      <c r="E24" s="20" t="s">
        <v>284</v>
      </c>
      <c r="F24" s="20" t="s">
        <v>285</v>
      </c>
      <c r="G24" s="20" t="s">
        <v>286</v>
      </c>
      <c r="H24" s="20" t="s">
        <v>287</v>
      </c>
      <c r="I24" s="20" t="s">
        <v>8</v>
      </c>
      <c r="J24" s="20" t="s">
        <v>18</v>
      </c>
    </row>
    <row r="25" spans="1:10" ht="19.5" customHeight="1" x14ac:dyDescent="0.45">
      <c r="C25" s="68" t="s">
        <v>19</v>
      </c>
      <c r="D25" s="69"/>
      <c r="E25" s="15">
        <f t="shared" ref="E25:J25" si="0">IFERROR(E21/$J$21,)</f>
        <v>0.38194444444444442</v>
      </c>
      <c r="F25" s="15">
        <f t="shared" si="0"/>
        <v>6.25E-2</v>
      </c>
      <c r="G25" s="15">
        <f t="shared" si="0"/>
        <v>0.31944444444444442</v>
      </c>
      <c r="H25" s="15">
        <v>0.222</v>
      </c>
      <c r="I25" s="15">
        <v>1.4E-2</v>
      </c>
      <c r="J25" s="15">
        <f t="shared" si="0"/>
        <v>1</v>
      </c>
    </row>
    <row r="26" spans="1:10" ht="19.5" customHeight="1" x14ac:dyDescent="0.45">
      <c r="C26" s="68" t="s">
        <v>20</v>
      </c>
      <c r="D26" s="69"/>
      <c r="E26" s="15">
        <f t="shared" ref="E26:G26" si="1">IFERROR(E22/$J$22,)</f>
        <v>0.37037037037037035</v>
      </c>
      <c r="F26" s="15">
        <f t="shared" si="1"/>
        <v>0.11851851851851852</v>
      </c>
      <c r="G26" s="15">
        <f t="shared" si="1"/>
        <v>0.34814814814814815</v>
      </c>
      <c r="H26" s="15">
        <v>0.156</v>
      </c>
      <c r="I26" s="15">
        <v>7.0000000000000001E-3</v>
      </c>
      <c r="J26" s="15">
        <f>IFERROR(J22/$J22,)</f>
        <v>1</v>
      </c>
    </row>
    <row r="27" spans="1:10" ht="19.5" customHeight="1" x14ac:dyDescent="0.45">
      <c r="C27" s="78" t="s">
        <v>21</v>
      </c>
      <c r="D27" s="78"/>
      <c r="E27" s="15">
        <f t="shared" ref="E27:J27" si="2">E26-E25</f>
        <v>-1.157407407407407E-2</v>
      </c>
      <c r="F27" s="15">
        <f t="shared" si="2"/>
        <v>5.6018518518518523E-2</v>
      </c>
      <c r="G27" s="15">
        <f t="shared" si="2"/>
        <v>2.8703703703703731E-2</v>
      </c>
      <c r="H27" s="15">
        <f t="shared" si="2"/>
        <v>-6.6000000000000003E-2</v>
      </c>
      <c r="I27" s="15">
        <f t="shared" si="2"/>
        <v>-7.0000000000000001E-3</v>
      </c>
      <c r="J27" s="15">
        <f t="shared" si="2"/>
        <v>0</v>
      </c>
    </row>
  </sheetData>
  <mergeCells count="16">
    <mergeCell ref="B1:J1"/>
    <mergeCell ref="C10:H10"/>
    <mergeCell ref="A18:D18"/>
    <mergeCell ref="C20:D20"/>
    <mergeCell ref="C21:D21"/>
    <mergeCell ref="C9:H9"/>
    <mergeCell ref="C4:H4"/>
    <mergeCell ref="C5:H5"/>
    <mergeCell ref="C6:H6"/>
    <mergeCell ref="C7:H7"/>
    <mergeCell ref="C8:H8"/>
    <mergeCell ref="C22:D22"/>
    <mergeCell ref="C24:D24"/>
    <mergeCell ref="C25:D25"/>
    <mergeCell ref="C26:D26"/>
    <mergeCell ref="C27:D27"/>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E6164-8249-4FC3-BE63-0B256EDFD004}">
  <sheetPr>
    <pageSetUpPr fitToPage="1"/>
  </sheetPr>
  <dimension ref="A1:J26"/>
  <sheetViews>
    <sheetView view="pageBreakPreview" zoomScale="60" zoomScaleNormal="100" workbookViewId="0">
      <pane ySplit="1" topLeftCell="A2" activePane="bottomLeft" state="frozen"/>
      <selection activeCell="W17" sqref="W17"/>
      <selection pane="bottomLeft" activeCell="W17" sqref="W17"/>
    </sheetView>
  </sheetViews>
  <sheetFormatPr defaultColWidth="9" defaultRowHeight="18" x14ac:dyDescent="0.45"/>
  <cols>
    <col min="1" max="1" width="9" style="13"/>
    <col min="2" max="2" width="4.59765625" style="13" customWidth="1"/>
    <col min="3" max="16384" width="9" style="13"/>
  </cols>
  <sheetData>
    <row r="1" spans="1:10" s="38" customFormat="1" ht="59.25" customHeight="1" x14ac:dyDescent="0.45">
      <c r="A1" s="56" t="s">
        <v>0</v>
      </c>
      <c r="B1" s="67" t="s">
        <v>350</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279</v>
      </c>
      <c r="D5" s="63"/>
      <c r="E5" s="63"/>
      <c r="F5" s="63"/>
      <c r="G5" s="63"/>
      <c r="H5" s="63"/>
      <c r="I5" s="14">
        <v>138</v>
      </c>
      <c r="J5" s="15">
        <f>IFERROR(I5/$I$8,)</f>
        <v>0.16666666666666666</v>
      </c>
    </row>
    <row r="6" spans="1:10" ht="19.5" customHeight="1" x14ac:dyDescent="0.45">
      <c r="C6" s="63" t="s">
        <v>280</v>
      </c>
      <c r="D6" s="63"/>
      <c r="E6" s="63"/>
      <c r="F6" s="63"/>
      <c r="G6" s="63"/>
      <c r="H6" s="63"/>
      <c r="I6" s="14">
        <v>673</v>
      </c>
      <c r="J6" s="15">
        <f>IFERROR(I6/$I$8,)</f>
        <v>0.8128019323671497</v>
      </c>
    </row>
    <row r="7" spans="1:10" ht="19.5" customHeight="1" x14ac:dyDescent="0.45">
      <c r="C7" s="63" t="s">
        <v>8</v>
      </c>
      <c r="D7" s="63"/>
      <c r="E7" s="63"/>
      <c r="F7" s="63"/>
      <c r="G7" s="63"/>
      <c r="H7" s="63"/>
      <c r="I7" s="14">
        <v>17</v>
      </c>
      <c r="J7" s="15">
        <f>IFERROR(I7/$I$8,)</f>
        <v>2.0531400966183576E-2</v>
      </c>
    </row>
    <row r="8" spans="1:10" ht="19.5" customHeight="1" x14ac:dyDescent="0.45">
      <c r="C8" s="63" t="s">
        <v>9</v>
      </c>
      <c r="D8" s="63"/>
      <c r="E8" s="63"/>
      <c r="F8" s="63"/>
      <c r="G8" s="63"/>
      <c r="H8" s="63"/>
      <c r="I8" s="14">
        <f>SUM(I5:I7)</f>
        <v>828</v>
      </c>
      <c r="J8" s="15">
        <v>1</v>
      </c>
    </row>
    <row r="11" spans="1:10" ht="19.5" customHeight="1" x14ac:dyDescent="0.45">
      <c r="A11" s="13" t="s">
        <v>10</v>
      </c>
    </row>
    <row r="12" spans="1:10" ht="19.5" customHeight="1" x14ac:dyDescent="0.45">
      <c r="C12" s="13" t="s">
        <v>11</v>
      </c>
      <c r="D12" s="13" t="s">
        <v>281</v>
      </c>
      <c r="J12" s="17">
        <v>0.81299999999999994</v>
      </c>
    </row>
    <row r="13" spans="1:10" ht="19.5" customHeight="1" x14ac:dyDescent="0.45">
      <c r="C13" s="13" t="s">
        <v>13</v>
      </c>
      <c r="D13" s="13" t="s">
        <v>282</v>
      </c>
      <c r="J13" s="17">
        <v>0.16700000000000001</v>
      </c>
    </row>
    <row r="14" spans="1:10" ht="19.5" customHeight="1" x14ac:dyDescent="0.45">
      <c r="I14" s="17"/>
    </row>
    <row r="15" spans="1:10" ht="19.5" customHeight="1" x14ac:dyDescent="0.45">
      <c r="I15" s="17"/>
    </row>
    <row r="16" spans="1:10" ht="19.5" customHeight="1" x14ac:dyDescent="0.45">
      <c r="I16" s="17"/>
    </row>
    <row r="17" spans="1:8" ht="19.5" customHeight="1" x14ac:dyDescent="0.45">
      <c r="A17" s="77" t="s">
        <v>17</v>
      </c>
      <c r="B17" s="77"/>
      <c r="C17" s="77"/>
      <c r="D17" s="77"/>
    </row>
    <row r="19" spans="1:8" s="37" customFormat="1" ht="82.5" customHeight="1" x14ac:dyDescent="0.45">
      <c r="C19" s="170"/>
      <c r="D19" s="170"/>
      <c r="E19" s="39" t="s">
        <v>279</v>
      </c>
      <c r="F19" s="39" t="s">
        <v>280</v>
      </c>
      <c r="G19" s="49" t="s">
        <v>8</v>
      </c>
      <c r="H19" s="49" t="s">
        <v>18</v>
      </c>
    </row>
    <row r="20" spans="1:8" ht="19.5" customHeight="1" x14ac:dyDescent="0.45">
      <c r="C20" s="68" t="s">
        <v>19</v>
      </c>
      <c r="D20" s="69"/>
      <c r="E20" s="14">
        <v>129</v>
      </c>
      <c r="F20" s="14">
        <v>730</v>
      </c>
      <c r="G20" s="14">
        <v>48</v>
      </c>
      <c r="H20" s="14">
        <f>SUM(E20:G20)</f>
        <v>907</v>
      </c>
    </row>
    <row r="21" spans="1:8" ht="19.5" customHeight="1" x14ac:dyDescent="0.45">
      <c r="C21" s="68" t="s">
        <v>20</v>
      </c>
      <c r="D21" s="69"/>
      <c r="E21" s="14">
        <v>138</v>
      </c>
      <c r="F21" s="14">
        <v>673</v>
      </c>
      <c r="G21" s="14">
        <v>17</v>
      </c>
      <c r="H21" s="14">
        <f>SUM(E21:G21)</f>
        <v>828</v>
      </c>
    </row>
    <row r="23" spans="1:8" s="37" customFormat="1" ht="82.5" customHeight="1" x14ac:dyDescent="0.45">
      <c r="C23" s="170"/>
      <c r="D23" s="170"/>
      <c r="E23" s="39" t="s">
        <v>279</v>
      </c>
      <c r="F23" s="39" t="s">
        <v>280</v>
      </c>
      <c r="G23" s="49" t="s">
        <v>8</v>
      </c>
      <c r="H23" s="49" t="s">
        <v>18</v>
      </c>
    </row>
    <row r="24" spans="1:8" ht="19.5" customHeight="1" x14ac:dyDescent="0.45">
      <c r="C24" s="68" t="s">
        <v>19</v>
      </c>
      <c r="D24" s="69"/>
      <c r="E24" s="15">
        <v>0.14199999999999999</v>
      </c>
      <c r="F24" s="15">
        <f t="shared" ref="F24:G24" si="0">IFERROR(F20/$H$20,)</f>
        <v>0.80485115766262405</v>
      </c>
      <c r="G24" s="15">
        <f t="shared" si="0"/>
        <v>5.2921719955898568E-2</v>
      </c>
      <c r="H24" s="15">
        <f>IFERROR(H20/$H$20,)</f>
        <v>1</v>
      </c>
    </row>
    <row r="25" spans="1:8" ht="19.5" customHeight="1" x14ac:dyDescent="0.45">
      <c r="C25" s="68" t="s">
        <v>20</v>
      </c>
      <c r="D25" s="69"/>
      <c r="E25" s="15">
        <v>0.16700000000000001</v>
      </c>
      <c r="F25" s="15">
        <f t="shared" ref="F25" si="1">IFERROR(F21/$H$21,)</f>
        <v>0.8128019323671497</v>
      </c>
      <c r="G25" s="15">
        <f>IFERROR(G21/$H$21,)</f>
        <v>2.0531400966183576E-2</v>
      </c>
      <c r="H25" s="15">
        <f>IFERROR(H21/$H21,)</f>
        <v>1</v>
      </c>
    </row>
    <row r="26" spans="1:8" ht="19.5" customHeight="1" x14ac:dyDescent="0.45">
      <c r="C26" s="78" t="s">
        <v>21</v>
      </c>
      <c r="D26" s="78"/>
      <c r="E26" s="15">
        <f t="shared" ref="E26:H26" si="2">E25-E24</f>
        <v>2.5000000000000022E-2</v>
      </c>
      <c r="F26" s="15">
        <f t="shared" si="2"/>
        <v>7.9507747045256538E-3</v>
      </c>
      <c r="G26" s="15">
        <f t="shared" si="2"/>
        <v>-3.2390318989714992E-2</v>
      </c>
      <c r="H26" s="15">
        <f t="shared" si="2"/>
        <v>0</v>
      </c>
    </row>
  </sheetData>
  <mergeCells count="14">
    <mergeCell ref="B1:J1"/>
    <mergeCell ref="C26:D26"/>
    <mergeCell ref="C25:D25"/>
    <mergeCell ref="C4:H4"/>
    <mergeCell ref="C5:H5"/>
    <mergeCell ref="C6:H6"/>
    <mergeCell ref="C7:H7"/>
    <mergeCell ref="C8:H8"/>
    <mergeCell ref="A17:D17"/>
    <mergeCell ref="C19:D19"/>
    <mergeCell ref="C20:D20"/>
    <mergeCell ref="C21:D21"/>
    <mergeCell ref="C23:D23"/>
    <mergeCell ref="C24:D24"/>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3A5F-D6CE-474F-9515-482CEF89D27F}">
  <sheetPr>
    <pageSetUpPr fitToPage="1"/>
  </sheetPr>
  <dimension ref="A1:J27"/>
  <sheetViews>
    <sheetView view="pageBreakPreview" zoomScale="60" zoomScaleNormal="100" workbookViewId="0">
      <pane ySplit="1" topLeftCell="A4" activePane="bottomLeft" state="frozen"/>
      <selection activeCell="W17" sqref="W17"/>
      <selection pane="bottomLeft" activeCell="W17" sqref="W17"/>
    </sheetView>
  </sheetViews>
  <sheetFormatPr defaultColWidth="9" defaultRowHeight="18" x14ac:dyDescent="0.45"/>
  <cols>
    <col min="1" max="1" width="9" style="13"/>
    <col min="2" max="2" width="7.5" style="13" customWidth="1"/>
    <col min="3" max="16384" width="9" style="13"/>
  </cols>
  <sheetData>
    <row r="1" spans="1:10" s="38" customFormat="1" ht="59.25" customHeight="1" x14ac:dyDescent="0.45">
      <c r="A1" s="56" t="s">
        <v>0</v>
      </c>
      <c r="B1" s="67" t="s">
        <v>291</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292</v>
      </c>
      <c r="D5" s="63"/>
      <c r="E5" s="63"/>
      <c r="F5" s="63"/>
      <c r="G5" s="63"/>
      <c r="H5" s="63"/>
      <c r="I5" s="14">
        <v>13</v>
      </c>
      <c r="J5" s="15">
        <f>IFERROR(I5/$I$10,)</f>
        <v>9.420289855072464E-2</v>
      </c>
    </row>
    <row r="6" spans="1:10" ht="19.5" customHeight="1" x14ac:dyDescent="0.45">
      <c r="C6" s="63" t="s">
        <v>293</v>
      </c>
      <c r="D6" s="63"/>
      <c r="E6" s="63"/>
      <c r="F6" s="63"/>
      <c r="G6" s="63"/>
      <c r="H6" s="63"/>
      <c r="I6" s="14">
        <v>8</v>
      </c>
      <c r="J6" s="15">
        <f>IFERROR(I6/$I$10,)</f>
        <v>5.7971014492753624E-2</v>
      </c>
    </row>
    <row r="7" spans="1:10" ht="19.5" customHeight="1" x14ac:dyDescent="0.45">
      <c r="C7" s="63" t="s">
        <v>286</v>
      </c>
      <c r="D7" s="63"/>
      <c r="E7" s="63"/>
      <c r="F7" s="63"/>
      <c r="G7" s="63"/>
      <c r="H7" s="63"/>
      <c r="I7" s="14">
        <v>57</v>
      </c>
      <c r="J7" s="15">
        <f>IFERROR(I7/$I$10,)</f>
        <v>0.41304347826086957</v>
      </c>
    </row>
    <row r="8" spans="1:10" ht="19.5" customHeight="1" x14ac:dyDescent="0.45">
      <c r="C8" s="63" t="s">
        <v>287</v>
      </c>
      <c r="D8" s="63"/>
      <c r="E8" s="63"/>
      <c r="F8" s="63"/>
      <c r="G8" s="63"/>
      <c r="H8" s="63"/>
      <c r="I8" s="14">
        <v>56</v>
      </c>
      <c r="J8" s="15">
        <f>IFERROR(I8/$I$10,)</f>
        <v>0.40579710144927539</v>
      </c>
    </row>
    <row r="9" spans="1:10" ht="19.5" customHeight="1" x14ac:dyDescent="0.45">
      <c r="C9" s="63" t="s">
        <v>8</v>
      </c>
      <c r="D9" s="63"/>
      <c r="E9" s="63"/>
      <c r="F9" s="63"/>
      <c r="G9" s="63"/>
      <c r="H9" s="63"/>
      <c r="I9" s="14">
        <v>4</v>
      </c>
      <c r="J9" s="15">
        <f>IFERROR(I9/$I$10,)</f>
        <v>2.8985507246376812E-2</v>
      </c>
    </row>
    <row r="10" spans="1:10" ht="19.5" customHeight="1" x14ac:dyDescent="0.45">
      <c r="C10" s="63" t="s">
        <v>9</v>
      </c>
      <c r="D10" s="63"/>
      <c r="E10" s="63"/>
      <c r="F10" s="63"/>
      <c r="G10" s="63"/>
      <c r="H10" s="63"/>
      <c r="I10" s="14">
        <f>SUM(I5:I9)</f>
        <v>138</v>
      </c>
      <c r="J10" s="15">
        <v>1</v>
      </c>
    </row>
    <row r="13" spans="1:10" ht="19.5" customHeight="1" x14ac:dyDescent="0.45">
      <c r="A13" s="13" t="s">
        <v>10</v>
      </c>
    </row>
    <row r="14" spans="1:10" ht="19.5" customHeight="1" x14ac:dyDescent="0.45">
      <c r="C14" s="13" t="s">
        <v>11</v>
      </c>
      <c r="D14" s="13" t="s">
        <v>286</v>
      </c>
      <c r="J14" s="17">
        <v>0.41299999999999998</v>
      </c>
    </row>
    <row r="15" spans="1:10" ht="19.5" customHeight="1" x14ac:dyDescent="0.45">
      <c r="C15" s="13" t="s">
        <v>13</v>
      </c>
      <c r="D15" s="13" t="s">
        <v>287</v>
      </c>
      <c r="J15" s="17">
        <v>0.40600000000000003</v>
      </c>
    </row>
    <row r="16" spans="1:10" ht="19.5" customHeight="1" x14ac:dyDescent="0.45">
      <c r="C16" s="13" t="s">
        <v>15</v>
      </c>
      <c r="D16" s="13" t="s">
        <v>292</v>
      </c>
      <c r="J16" s="17">
        <v>9.4E-2</v>
      </c>
    </row>
    <row r="18" spans="1:10" ht="19.5" customHeight="1" x14ac:dyDescent="0.45">
      <c r="A18" s="77" t="s">
        <v>17</v>
      </c>
      <c r="B18" s="77"/>
      <c r="C18" s="77"/>
      <c r="D18" s="77"/>
    </row>
    <row r="20" spans="1:10" s="37" customFormat="1" ht="105" customHeight="1" x14ac:dyDescent="0.45">
      <c r="C20" s="171"/>
      <c r="D20" s="172"/>
      <c r="E20" s="39" t="s">
        <v>292</v>
      </c>
      <c r="F20" s="39" t="s">
        <v>293</v>
      </c>
      <c r="G20" s="39" t="s">
        <v>286</v>
      </c>
      <c r="H20" s="39" t="s">
        <v>287</v>
      </c>
      <c r="I20" s="49" t="s">
        <v>8</v>
      </c>
      <c r="J20" s="49" t="s">
        <v>18</v>
      </c>
    </row>
    <row r="21" spans="1:10" ht="19.5" customHeight="1" x14ac:dyDescent="0.45">
      <c r="C21" s="68" t="s">
        <v>19</v>
      </c>
      <c r="D21" s="69"/>
      <c r="E21" s="14">
        <v>9</v>
      </c>
      <c r="F21" s="14">
        <v>4</v>
      </c>
      <c r="G21" s="14">
        <v>58</v>
      </c>
      <c r="H21" s="14">
        <v>53</v>
      </c>
      <c r="I21" s="14">
        <v>5</v>
      </c>
      <c r="J21" s="14">
        <f>SUM(E21:I21)</f>
        <v>129</v>
      </c>
    </row>
    <row r="22" spans="1:10" ht="19.5" customHeight="1" x14ac:dyDescent="0.45">
      <c r="C22" s="68" t="s">
        <v>20</v>
      </c>
      <c r="D22" s="69"/>
      <c r="E22" s="14">
        <v>13</v>
      </c>
      <c r="F22" s="14">
        <v>8</v>
      </c>
      <c r="G22" s="14">
        <v>57</v>
      </c>
      <c r="H22" s="14">
        <v>56</v>
      </c>
      <c r="I22" s="14">
        <v>4</v>
      </c>
      <c r="J22" s="14">
        <f>SUM(E22:I22)</f>
        <v>138</v>
      </c>
    </row>
    <row r="24" spans="1:10" s="37" customFormat="1" ht="105" customHeight="1" x14ac:dyDescent="0.45">
      <c r="C24" s="171"/>
      <c r="D24" s="172"/>
      <c r="E24" s="39" t="s">
        <v>292</v>
      </c>
      <c r="F24" s="39" t="s">
        <v>293</v>
      </c>
      <c r="G24" s="39" t="s">
        <v>286</v>
      </c>
      <c r="H24" s="39" t="s">
        <v>287</v>
      </c>
      <c r="I24" s="49" t="s">
        <v>8</v>
      </c>
      <c r="J24" s="49" t="s">
        <v>18</v>
      </c>
    </row>
    <row r="25" spans="1:10" ht="19.5" customHeight="1" x14ac:dyDescent="0.45">
      <c r="C25" s="68" t="s">
        <v>19</v>
      </c>
      <c r="D25" s="69"/>
      <c r="E25" s="15">
        <f t="shared" ref="E25:J25" si="0">IFERROR(E21/$J$21,)</f>
        <v>6.9767441860465115E-2</v>
      </c>
      <c r="F25" s="15">
        <f t="shared" si="0"/>
        <v>3.1007751937984496E-2</v>
      </c>
      <c r="G25" s="15">
        <f t="shared" si="0"/>
        <v>0.44961240310077522</v>
      </c>
      <c r="H25" s="15">
        <f t="shared" si="0"/>
        <v>0.41085271317829458</v>
      </c>
      <c r="I25" s="15">
        <f t="shared" si="0"/>
        <v>3.875968992248062E-2</v>
      </c>
      <c r="J25" s="15">
        <f t="shared" si="0"/>
        <v>1</v>
      </c>
    </row>
    <row r="26" spans="1:10" ht="19.5" customHeight="1" x14ac:dyDescent="0.45">
      <c r="C26" s="68" t="s">
        <v>20</v>
      </c>
      <c r="D26" s="69"/>
      <c r="E26" s="15">
        <f t="shared" ref="E26:I26" si="1">IFERROR(E22/$J$22,)</f>
        <v>9.420289855072464E-2</v>
      </c>
      <c r="F26" s="15">
        <f t="shared" si="1"/>
        <v>5.7971014492753624E-2</v>
      </c>
      <c r="G26" s="15">
        <f t="shared" si="1"/>
        <v>0.41304347826086957</v>
      </c>
      <c r="H26" s="15">
        <f t="shared" si="1"/>
        <v>0.40579710144927539</v>
      </c>
      <c r="I26" s="15">
        <f t="shared" si="1"/>
        <v>2.8985507246376812E-2</v>
      </c>
      <c r="J26" s="15">
        <f>IFERROR(J22/$J22,)</f>
        <v>1</v>
      </c>
    </row>
    <row r="27" spans="1:10" ht="19.5" customHeight="1" x14ac:dyDescent="0.45">
      <c r="C27" s="78" t="s">
        <v>21</v>
      </c>
      <c r="D27" s="78"/>
      <c r="E27" s="15">
        <f t="shared" ref="E27:J27" si="2">E26-E25</f>
        <v>2.4435456690259524E-2</v>
      </c>
      <c r="F27" s="15">
        <f t="shared" si="2"/>
        <v>2.6963262554769128E-2</v>
      </c>
      <c r="G27" s="15">
        <f t="shared" si="2"/>
        <v>-3.6568924839905648E-2</v>
      </c>
      <c r="H27" s="15">
        <f t="shared" si="2"/>
        <v>-5.0556117290191938E-3</v>
      </c>
      <c r="I27" s="15">
        <f t="shared" si="2"/>
        <v>-9.7741826761038077E-3</v>
      </c>
      <c r="J27" s="15">
        <f t="shared" si="2"/>
        <v>0</v>
      </c>
    </row>
  </sheetData>
  <mergeCells count="16">
    <mergeCell ref="B1:J1"/>
    <mergeCell ref="C10:H10"/>
    <mergeCell ref="A18:D18"/>
    <mergeCell ref="C20:D20"/>
    <mergeCell ref="C21:D21"/>
    <mergeCell ref="C9:H9"/>
    <mergeCell ref="C4:H4"/>
    <mergeCell ref="C5:H5"/>
    <mergeCell ref="C6:H6"/>
    <mergeCell ref="C7:H7"/>
    <mergeCell ref="C8:H8"/>
    <mergeCell ref="C22:D22"/>
    <mergeCell ref="C24:D24"/>
    <mergeCell ref="C25:D25"/>
    <mergeCell ref="C26:D26"/>
    <mergeCell ref="C27:D27"/>
  </mergeCells>
  <phoneticPr fontId="2"/>
  <pageMargins left="0.70866141732283472" right="0.70866141732283472" top="0.74803149606299213" bottom="0.74803149606299213" header="0.31496062992125984" footer="0.31496062992125984"/>
  <pageSetup paperSize="9" scale="91"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6D521-5F05-4B48-8CD7-678E9810ACDE}">
  <sheetPr>
    <pageSetUpPr fitToPage="1"/>
  </sheetPr>
  <dimension ref="A1:J26"/>
  <sheetViews>
    <sheetView view="pageBreakPreview" zoomScale="91" zoomScaleNormal="100" zoomScaleSheetLayoutView="91" workbookViewId="0">
      <pane ySplit="1" topLeftCell="A20" activePane="bottomLeft" state="frozen"/>
      <selection activeCell="W17" sqref="W17"/>
      <selection pane="bottomLeft" activeCell="Q19" sqref="Q19"/>
    </sheetView>
  </sheetViews>
  <sheetFormatPr defaultColWidth="9" defaultRowHeight="18" x14ac:dyDescent="0.45"/>
  <cols>
    <col min="1" max="16384" width="9" style="13"/>
  </cols>
  <sheetData>
    <row r="1" spans="1:10" s="38" customFormat="1" ht="70.5" customHeight="1" x14ac:dyDescent="0.45">
      <c r="A1" s="56" t="s">
        <v>0</v>
      </c>
      <c r="B1" s="67" t="s">
        <v>351</v>
      </c>
      <c r="C1" s="67"/>
      <c r="D1" s="67"/>
      <c r="E1" s="67"/>
      <c r="F1" s="67"/>
      <c r="G1" s="67"/>
      <c r="H1" s="67"/>
      <c r="I1" s="67"/>
      <c r="J1" s="67"/>
    </row>
    <row r="4" spans="1:10" ht="19.5" customHeight="1" x14ac:dyDescent="0.45">
      <c r="C4" s="84" t="s">
        <v>1</v>
      </c>
      <c r="D4" s="84"/>
      <c r="E4" s="84"/>
      <c r="F4" s="84"/>
      <c r="G4" s="84"/>
      <c r="H4" s="84"/>
      <c r="I4" s="23" t="s">
        <v>2</v>
      </c>
      <c r="J4" s="23" t="s">
        <v>3</v>
      </c>
    </row>
    <row r="5" spans="1:10" ht="19.5" customHeight="1" x14ac:dyDescent="0.45">
      <c r="C5" s="63" t="s">
        <v>294</v>
      </c>
      <c r="D5" s="63"/>
      <c r="E5" s="63"/>
      <c r="F5" s="63"/>
      <c r="G5" s="63"/>
      <c r="H5" s="63"/>
      <c r="I5" s="14">
        <v>34</v>
      </c>
      <c r="J5" s="15">
        <f>IFERROR(I5/$I$9,)</f>
        <v>4.1062801932367152E-2</v>
      </c>
    </row>
    <row r="6" spans="1:10" ht="19.5" customHeight="1" x14ac:dyDescent="0.45">
      <c r="C6" s="63" t="s">
        <v>295</v>
      </c>
      <c r="D6" s="63"/>
      <c r="E6" s="63"/>
      <c r="F6" s="63"/>
      <c r="G6" s="63"/>
      <c r="H6" s="63"/>
      <c r="I6" s="14">
        <v>396</v>
      </c>
      <c r="J6" s="15">
        <f>IFERROR(I6/$I$9,)</f>
        <v>0.47826086956521741</v>
      </c>
    </row>
    <row r="7" spans="1:10" ht="19.5" customHeight="1" x14ac:dyDescent="0.45">
      <c r="C7" s="63" t="s">
        <v>287</v>
      </c>
      <c r="D7" s="63"/>
      <c r="E7" s="63"/>
      <c r="F7" s="63"/>
      <c r="G7" s="63"/>
      <c r="H7" s="63"/>
      <c r="I7" s="14">
        <v>347</v>
      </c>
      <c r="J7" s="15">
        <f>IFERROR(I7/$I$9,)</f>
        <v>0.41908212560386471</v>
      </c>
    </row>
    <row r="8" spans="1:10" ht="19.5" customHeight="1" x14ac:dyDescent="0.45">
      <c r="C8" s="63" t="s">
        <v>8</v>
      </c>
      <c r="D8" s="63"/>
      <c r="E8" s="63"/>
      <c r="F8" s="63"/>
      <c r="G8" s="63"/>
      <c r="H8" s="63"/>
      <c r="I8" s="14">
        <v>51</v>
      </c>
      <c r="J8" s="15">
        <f>IFERROR(I8/$I$9,)</f>
        <v>6.1594202898550728E-2</v>
      </c>
    </row>
    <row r="9" spans="1:10" ht="19.5" customHeight="1" x14ac:dyDescent="0.45">
      <c r="C9" s="63" t="s">
        <v>9</v>
      </c>
      <c r="D9" s="63"/>
      <c r="E9" s="63"/>
      <c r="F9" s="63"/>
      <c r="G9" s="63"/>
      <c r="H9" s="63"/>
      <c r="I9" s="14">
        <f>SUM(I5:I8)</f>
        <v>828</v>
      </c>
      <c r="J9" s="15">
        <v>1</v>
      </c>
    </row>
    <row r="12" spans="1:10" ht="19.5" customHeight="1" x14ac:dyDescent="0.45">
      <c r="A12" s="13" t="s">
        <v>10</v>
      </c>
    </row>
    <row r="13" spans="1:10" ht="19.5" customHeight="1" x14ac:dyDescent="0.45">
      <c r="C13" s="13" t="s">
        <v>62</v>
      </c>
      <c r="D13" s="13" t="s">
        <v>296</v>
      </c>
      <c r="J13" s="17">
        <v>0.47799999999999998</v>
      </c>
    </row>
    <row r="14" spans="1:10" ht="19.5" customHeight="1" x14ac:dyDescent="0.45">
      <c r="C14" s="13" t="s">
        <v>13</v>
      </c>
      <c r="D14" s="13" t="s">
        <v>287</v>
      </c>
      <c r="J14" s="17">
        <v>0.41899999999999998</v>
      </c>
    </row>
    <row r="15" spans="1:10" ht="19.5" customHeight="1" x14ac:dyDescent="0.45">
      <c r="C15" s="13" t="s">
        <v>15</v>
      </c>
      <c r="D15" s="13" t="s">
        <v>356</v>
      </c>
      <c r="J15" s="17">
        <v>4.1000000000000002E-2</v>
      </c>
    </row>
    <row r="17" spans="1:9" ht="19.5" customHeight="1" x14ac:dyDescent="0.45">
      <c r="A17" s="77" t="s">
        <v>17</v>
      </c>
      <c r="B17" s="77"/>
      <c r="C17" s="77"/>
      <c r="D17" s="77"/>
    </row>
    <row r="19" spans="1:9" s="37" customFormat="1" ht="158.25" customHeight="1" x14ac:dyDescent="0.45">
      <c r="C19" s="173"/>
      <c r="D19" s="173"/>
      <c r="E19" s="21" t="s">
        <v>294</v>
      </c>
      <c r="F19" s="21" t="s">
        <v>295</v>
      </c>
      <c r="G19" s="21" t="s">
        <v>287</v>
      </c>
      <c r="H19" s="50" t="s">
        <v>8</v>
      </c>
      <c r="I19" s="50" t="s">
        <v>18</v>
      </c>
    </row>
    <row r="20" spans="1:9" ht="19.5" customHeight="1" x14ac:dyDescent="0.45">
      <c r="C20" s="68" t="s">
        <v>19</v>
      </c>
      <c r="D20" s="69"/>
      <c r="E20" s="14">
        <v>42</v>
      </c>
      <c r="F20" s="14">
        <v>426</v>
      </c>
      <c r="G20" s="14">
        <v>369</v>
      </c>
      <c r="H20" s="14">
        <v>70</v>
      </c>
      <c r="I20" s="14">
        <f>SUM(E20:H20)</f>
        <v>907</v>
      </c>
    </row>
    <row r="21" spans="1:9" ht="19.5" customHeight="1" x14ac:dyDescent="0.45">
      <c r="C21" s="68" t="s">
        <v>20</v>
      </c>
      <c r="D21" s="69"/>
      <c r="E21" s="14">
        <v>34</v>
      </c>
      <c r="F21" s="14">
        <v>396</v>
      </c>
      <c r="G21" s="14">
        <v>347</v>
      </c>
      <c r="H21" s="14">
        <v>51</v>
      </c>
      <c r="I21" s="14">
        <f>SUM(E21:H21)</f>
        <v>828</v>
      </c>
    </row>
    <row r="23" spans="1:9" s="37" customFormat="1" ht="158.25" customHeight="1" x14ac:dyDescent="0.45">
      <c r="C23" s="173"/>
      <c r="D23" s="173"/>
      <c r="E23" s="21" t="s">
        <v>294</v>
      </c>
      <c r="F23" s="21" t="s">
        <v>295</v>
      </c>
      <c r="G23" s="21" t="s">
        <v>287</v>
      </c>
      <c r="H23" s="50" t="s">
        <v>8</v>
      </c>
      <c r="I23" s="50" t="s">
        <v>18</v>
      </c>
    </row>
    <row r="24" spans="1:9" ht="19.5" customHeight="1" x14ac:dyDescent="0.45">
      <c r="C24" s="68" t="s">
        <v>19</v>
      </c>
      <c r="D24" s="69"/>
      <c r="E24" s="15">
        <f>IFERROR(E20/$I$20,)</f>
        <v>4.6306504961411248E-2</v>
      </c>
      <c r="F24" s="15">
        <v>0.47</v>
      </c>
      <c r="G24" s="15">
        <f>IFERROR(G20/$I$20,)</f>
        <v>0.40683572216097025</v>
      </c>
      <c r="H24" s="15">
        <v>7.6999999999999999E-2</v>
      </c>
      <c r="I24" s="15">
        <f>IFERROR(I20/$I20,)</f>
        <v>1</v>
      </c>
    </row>
    <row r="25" spans="1:9" ht="19.5" customHeight="1" x14ac:dyDescent="0.45">
      <c r="C25" s="68" t="s">
        <v>20</v>
      </c>
      <c r="D25" s="69"/>
      <c r="E25" s="15">
        <f>IFERROR(E21/$I$21,)</f>
        <v>4.1062801932367152E-2</v>
      </c>
      <c r="F25" s="15">
        <v>0.47799999999999998</v>
      </c>
      <c r="G25" s="15">
        <f>IFERROR(G21/$I$21,)</f>
        <v>0.41908212560386471</v>
      </c>
      <c r="H25" s="15">
        <v>6.2E-2</v>
      </c>
      <c r="I25" s="15">
        <f>IFERROR(I21/$I21,)</f>
        <v>1</v>
      </c>
    </row>
    <row r="26" spans="1:9" ht="19.5" customHeight="1" x14ac:dyDescent="0.45">
      <c r="C26" s="78" t="s">
        <v>21</v>
      </c>
      <c r="D26" s="78"/>
      <c r="E26" s="15">
        <f>E25-E24</f>
        <v>-5.2437030290440959E-3</v>
      </c>
      <c r="F26" s="15">
        <f>F25-F24</f>
        <v>8.0000000000000071E-3</v>
      </c>
      <c r="G26" s="15">
        <f>G25-G24</f>
        <v>1.224640344289446E-2</v>
      </c>
      <c r="H26" s="15">
        <f>H25-H24</f>
        <v>-1.4999999999999999E-2</v>
      </c>
      <c r="I26" s="15">
        <f>I25-I24</f>
        <v>0</v>
      </c>
    </row>
  </sheetData>
  <mergeCells count="15">
    <mergeCell ref="B1:J1"/>
    <mergeCell ref="A17:D17"/>
    <mergeCell ref="C19:D19"/>
    <mergeCell ref="C20:D20"/>
    <mergeCell ref="C21:D21"/>
    <mergeCell ref="C4:H4"/>
    <mergeCell ref="C5:H5"/>
    <mergeCell ref="C6:H6"/>
    <mergeCell ref="C7:H7"/>
    <mergeCell ref="C8:H8"/>
    <mergeCell ref="C23:D23"/>
    <mergeCell ref="C24:D24"/>
    <mergeCell ref="C25:D25"/>
    <mergeCell ref="C26:D26"/>
    <mergeCell ref="C9:H9"/>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FD6C7-F1BE-4137-B9BD-D6970032F44B}">
  <sheetPr>
    <pageSetUpPr fitToPage="1"/>
  </sheetPr>
  <dimension ref="A1:R31"/>
  <sheetViews>
    <sheetView view="pageBreakPreview" zoomScale="60" zoomScaleNormal="100" workbookViewId="0">
      <pane ySplit="1" topLeftCell="A14" activePane="bottomLeft" state="frozen"/>
      <selection activeCell="N8" sqref="N8"/>
      <selection pane="bottomLeft" activeCell="N8" sqref="N8"/>
    </sheetView>
  </sheetViews>
  <sheetFormatPr defaultColWidth="9" defaultRowHeight="18" x14ac:dyDescent="0.45"/>
  <cols>
    <col min="1" max="1" width="9" style="1"/>
    <col min="2" max="2" width="4.59765625" style="1" customWidth="1"/>
    <col min="3" max="16384" width="9" style="1"/>
  </cols>
  <sheetData>
    <row r="1" spans="1:18" s="36" customFormat="1" ht="30.75" customHeight="1" x14ac:dyDescent="0.45">
      <c r="A1" s="58" t="s">
        <v>0</v>
      </c>
      <c r="B1" s="89" t="s">
        <v>96</v>
      </c>
      <c r="C1" s="67"/>
      <c r="D1" s="67"/>
      <c r="E1" s="67"/>
      <c r="F1" s="67"/>
      <c r="G1" s="67"/>
      <c r="H1" s="67"/>
      <c r="I1" s="67"/>
      <c r="J1" s="67"/>
    </row>
    <row r="3" spans="1:18" x14ac:dyDescent="0.45">
      <c r="M3" s="26"/>
      <c r="N3" s="26"/>
      <c r="O3" s="26"/>
      <c r="P3" s="26"/>
      <c r="Q3" s="26"/>
      <c r="R3" s="26"/>
    </row>
    <row r="4" spans="1:18" ht="19.5" customHeight="1" x14ac:dyDescent="0.45">
      <c r="C4" s="90" t="s">
        <v>1</v>
      </c>
      <c r="D4" s="91"/>
      <c r="E4" s="91"/>
      <c r="F4" s="91"/>
      <c r="G4" s="91"/>
      <c r="H4" s="92"/>
      <c r="I4" s="2" t="s">
        <v>2</v>
      </c>
      <c r="J4" s="2" t="s">
        <v>3</v>
      </c>
    </row>
    <row r="5" spans="1:18" ht="19.5" customHeight="1" x14ac:dyDescent="0.45">
      <c r="C5" s="86" t="s">
        <v>43</v>
      </c>
      <c r="D5" s="86"/>
      <c r="E5" s="86"/>
      <c r="F5" s="86"/>
      <c r="G5" s="86"/>
      <c r="H5" s="86"/>
      <c r="I5" s="3">
        <v>15</v>
      </c>
      <c r="J5" s="4">
        <f t="shared" ref="J5:J11" si="0">IFERROR(I5/$I$12,)</f>
        <v>1.8115942028985508E-2</v>
      </c>
    </row>
    <row r="6" spans="1:18" ht="19.5" customHeight="1" x14ac:dyDescent="0.45">
      <c r="C6" s="86" t="s">
        <v>97</v>
      </c>
      <c r="D6" s="86"/>
      <c r="E6" s="86"/>
      <c r="F6" s="86"/>
      <c r="G6" s="86"/>
      <c r="H6" s="86"/>
      <c r="I6" s="3">
        <v>13</v>
      </c>
      <c r="J6" s="4">
        <f t="shared" si="0"/>
        <v>1.570048309178744E-2</v>
      </c>
    </row>
    <row r="7" spans="1:18" ht="19.5" customHeight="1" x14ac:dyDescent="0.45">
      <c r="C7" s="86" t="s">
        <v>98</v>
      </c>
      <c r="D7" s="86"/>
      <c r="E7" s="86"/>
      <c r="F7" s="86"/>
      <c r="G7" s="86"/>
      <c r="H7" s="86"/>
      <c r="I7" s="3">
        <v>48</v>
      </c>
      <c r="J7" s="4">
        <f t="shared" si="0"/>
        <v>5.7971014492753624E-2</v>
      </c>
    </row>
    <row r="8" spans="1:18" ht="19.5" customHeight="1" x14ac:dyDescent="0.45">
      <c r="C8" s="86" t="s">
        <v>44</v>
      </c>
      <c r="D8" s="86"/>
      <c r="E8" s="86"/>
      <c r="F8" s="86"/>
      <c r="G8" s="86"/>
      <c r="H8" s="86"/>
      <c r="I8" s="3">
        <v>324</v>
      </c>
      <c r="J8" s="4">
        <f t="shared" si="0"/>
        <v>0.39130434782608697</v>
      </c>
    </row>
    <row r="9" spans="1:18" ht="19.5" customHeight="1" x14ac:dyDescent="0.45">
      <c r="C9" s="86" t="s">
        <v>45</v>
      </c>
      <c r="D9" s="86"/>
      <c r="E9" s="86"/>
      <c r="F9" s="86"/>
      <c r="G9" s="86"/>
      <c r="H9" s="86"/>
      <c r="I9" s="3">
        <v>215</v>
      </c>
      <c r="J9" s="4">
        <f t="shared" si="0"/>
        <v>0.25966183574879226</v>
      </c>
    </row>
    <row r="10" spans="1:18" ht="19.5" customHeight="1" x14ac:dyDescent="0.45">
      <c r="C10" s="86" t="s">
        <v>46</v>
      </c>
      <c r="D10" s="86"/>
      <c r="E10" s="86"/>
      <c r="F10" s="86"/>
      <c r="G10" s="86"/>
      <c r="H10" s="86"/>
      <c r="I10" s="3">
        <v>196</v>
      </c>
      <c r="J10" s="4">
        <f t="shared" si="0"/>
        <v>0.23671497584541062</v>
      </c>
    </row>
    <row r="11" spans="1:18" ht="19.5" customHeight="1" x14ac:dyDescent="0.45">
      <c r="C11" s="86" t="s">
        <v>8</v>
      </c>
      <c r="D11" s="86"/>
      <c r="E11" s="86"/>
      <c r="F11" s="86"/>
      <c r="G11" s="86"/>
      <c r="H11" s="86"/>
      <c r="I11" s="3">
        <v>17</v>
      </c>
      <c r="J11" s="4">
        <f t="shared" si="0"/>
        <v>2.0531400966183576E-2</v>
      </c>
    </row>
    <row r="12" spans="1:18" ht="19.5" customHeight="1" x14ac:dyDescent="0.45">
      <c r="C12" s="93" t="s">
        <v>9</v>
      </c>
      <c r="D12" s="94"/>
      <c r="E12" s="94"/>
      <c r="F12" s="94"/>
      <c r="G12" s="94"/>
      <c r="H12" s="95"/>
      <c r="I12" s="3">
        <f>SUM(I5:I11)</f>
        <v>828</v>
      </c>
      <c r="J12" s="4">
        <v>1</v>
      </c>
    </row>
    <row r="15" spans="1:18" ht="19.5" customHeight="1" x14ac:dyDescent="0.45">
      <c r="A15" s="1" t="s">
        <v>10</v>
      </c>
    </row>
    <row r="16" spans="1:18" ht="19.5" customHeight="1" x14ac:dyDescent="0.45">
      <c r="C16" s="1" t="s">
        <v>11</v>
      </c>
      <c r="D16" s="1" t="s">
        <v>69</v>
      </c>
      <c r="J16" s="5">
        <v>0.39100000000000001</v>
      </c>
    </row>
    <row r="17" spans="1:12" ht="19.5" customHeight="1" x14ac:dyDescent="0.45">
      <c r="C17" s="1" t="s">
        <v>13</v>
      </c>
      <c r="D17" s="1" t="s">
        <v>70</v>
      </c>
      <c r="J17" s="5">
        <v>0.26</v>
      </c>
    </row>
    <row r="18" spans="1:12" ht="19.5" customHeight="1" x14ac:dyDescent="0.45">
      <c r="C18" s="1" t="s">
        <v>15</v>
      </c>
      <c r="D18" s="1" t="s">
        <v>71</v>
      </c>
      <c r="J18" s="5">
        <v>0.23699999999999999</v>
      </c>
    </row>
    <row r="19" spans="1:12" ht="19.5" customHeight="1" x14ac:dyDescent="0.45">
      <c r="I19" s="5"/>
    </row>
    <row r="20" spans="1:12" ht="19.5" customHeight="1" x14ac:dyDescent="0.45">
      <c r="I20" s="5"/>
    </row>
    <row r="22" spans="1:12" ht="19.5" customHeight="1" x14ac:dyDescent="0.45">
      <c r="A22" s="87" t="s">
        <v>17</v>
      </c>
      <c r="B22" s="87"/>
      <c r="C22" s="87"/>
      <c r="D22" s="87"/>
    </row>
    <row r="24" spans="1:12" s="7" customFormat="1" ht="149.25" customHeight="1" x14ac:dyDescent="0.35">
      <c r="C24" s="88"/>
      <c r="D24" s="88"/>
      <c r="E24" s="27" t="s">
        <v>43</v>
      </c>
      <c r="F24" s="27" t="s">
        <v>97</v>
      </c>
      <c r="G24" s="27" t="s">
        <v>98</v>
      </c>
      <c r="H24" s="27" t="s">
        <v>44</v>
      </c>
      <c r="I24" s="27" t="s">
        <v>45</v>
      </c>
      <c r="J24" s="27" t="s">
        <v>46</v>
      </c>
      <c r="K24" s="27" t="s">
        <v>8</v>
      </c>
      <c r="L24" s="27" t="s">
        <v>18</v>
      </c>
    </row>
    <row r="25" spans="1:12" ht="19.5" customHeight="1" x14ac:dyDescent="0.45">
      <c r="C25" s="68" t="s">
        <v>19</v>
      </c>
      <c r="D25" s="69"/>
      <c r="E25" s="3">
        <v>15</v>
      </c>
      <c r="F25" s="3">
        <v>15</v>
      </c>
      <c r="G25" s="3">
        <v>49</v>
      </c>
      <c r="H25" s="3">
        <v>378</v>
      </c>
      <c r="I25" s="3">
        <v>232</v>
      </c>
      <c r="J25" s="3">
        <v>194</v>
      </c>
      <c r="K25" s="3">
        <v>24</v>
      </c>
      <c r="L25" s="3">
        <f>SUM(E25:K25)</f>
        <v>907</v>
      </c>
    </row>
    <row r="26" spans="1:12" ht="19.5" customHeight="1" x14ac:dyDescent="0.45">
      <c r="C26" s="68" t="s">
        <v>20</v>
      </c>
      <c r="D26" s="69"/>
      <c r="E26" s="3">
        <v>15</v>
      </c>
      <c r="F26" s="3">
        <v>13</v>
      </c>
      <c r="G26" s="3">
        <v>48</v>
      </c>
      <c r="H26" s="3">
        <v>324</v>
      </c>
      <c r="I26" s="3">
        <v>215</v>
      </c>
      <c r="J26" s="3">
        <v>196</v>
      </c>
      <c r="K26" s="3">
        <v>17</v>
      </c>
      <c r="L26" s="3">
        <f>SUM(E26:K26)</f>
        <v>828</v>
      </c>
    </row>
    <row r="28" spans="1:12" s="7" customFormat="1" ht="149.25" customHeight="1" x14ac:dyDescent="0.35">
      <c r="C28" s="88"/>
      <c r="D28" s="88"/>
      <c r="E28" s="27" t="s">
        <v>43</v>
      </c>
      <c r="F28" s="27" t="s">
        <v>97</v>
      </c>
      <c r="G28" s="27" t="s">
        <v>98</v>
      </c>
      <c r="H28" s="27" t="s">
        <v>44</v>
      </c>
      <c r="I28" s="27" t="s">
        <v>45</v>
      </c>
      <c r="J28" s="27" t="s">
        <v>46</v>
      </c>
      <c r="K28" s="27" t="s">
        <v>8</v>
      </c>
      <c r="L28" s="27" t="s">
        <v>18</v>
      </c>
    </row>
    <row r="29" spans="1:12" ht="19.5" customHeight="1" x14ac:dyDescent="0.45">
      <c r="C29" s="68" t="s">
        <v>19</v>
      </c>
      <c r="D29" s="69"/>
      <c r="E29" s="4">
        <v>1.7000000000000001E-2</v>
      </c>
      <c r="F29" s="4">
        <f t="shared" ref="F29:J29" si="1">IFERROR(F25/$L$25,)</f>
        <v>1.6538037486218304E-2</v>
      </c>
      <c r="G29" s="4">
        <f t="shared" si="1"/>
        <v>5.4024255788313123E-2</v>
      </c>
      <c r="H29" s="4">
        <v>0.41699999999999998</v>
      </c>
      <c r="I29" s="4">
        <f>IFERROR(I25/$L$25,)</f>
        <v>0.25578831312017641</v>
      </c>
      <c r="J29" s="4">
        <f t="shared" si="1"/>
        <v>0.21389195148842338</v>
      </c>
      <c r="K29" s="4">
        <v>2.5999999999999999E-2</v>
      </c>
      <c r="L29" s="4">
        <f>IFERROR(L25/$L$25,)</f>
        <v>1</v>
      </c>
    </row>
    <row r="30" spans="1:12" ht="19.5" customHeight="1" x14ac:dyDescent="0.45">
      <c r="C30" s="68" t="s">
        <v>20</v>
      </c>
      <c r="D30" s="69"/>
      <c r="E30" s="4">
        <v>1.7999999999999999E-2</v>
      </c>
      <c r="F30" s="4">
        <f t="shared" ref="F30:J30" si="2">IFERROR(F26/$L$26,)</f>
        <v>1.570048309178744E-2</v>
      </c>
      <c r="G30" s="4">
        <f t="shared" si="2"/>
        <v>5.7971014492753624E-2</v>
      </c>
      <c r="H30" s="4">
        <v>0.39100000000000001</v>
      </c>
      <c r="I30" s="4">
        <f t="shared" si="2"/>
        <v>0.25966183574879226</v>
      </c>
      <c r="J30" s="4">
        <f t="shared" si="2"/>
        <v>0.23671497584541062</v>
      </c>
      <c r="K30" s="4">
        <v>2.1000000000000001E-2</v>
      </c>
      <c r="L30" s="4">
        <f>IFERROR(L26/$L$26,)</f>
        <v>1</v>
      </c>
    </row>
    <row r="31" spans="1:12" ht="19.5" customHeight="1" x14ac:dyDescent="0.45">
      <c r="C31" s="85" t="s">
        <v>21</v>
      </c>
      <c r="D31" s="85"/>
      <c r="E31" s="4">
        <f t="shared" ref="E31:L31" si="3">E30-E29</f>
        <v>9.9999999999999742E-4</v>
      </c>
      <c r="F31" s="4">
        <f t="shared" si="3"/>
        <v>-8.3755439443086374E-4</v>
      </c>
      <c r="G31" s="4">
        <f t="shared" si="3"/>
        <v>3.9467587044405006E-3</v>
      </c>
      <c r="H31" s="4">
        <f t="shared" si="3"/>
        <v>-2.5999999999999968E-2</v>
      </c>
      <c r="I31" s="4">
        <f t="shared" si="3"/>
        <v>3.8735226286158442E-3</v>
      </c>
      <c r="J31" s="4">
        <f t="shared" si="3"/>
        <v>2.2823024356987243E-2</v>
      </c>
      <c r="K31" s="4">
        <f t="shared" si="3"/>
        <v>-4.9999999999999975E-3</v>
      </c>
      <c r="L31" s="4">
        <f t="shared" si="3"/>
        <v>0</v>
      </c>
    </row>
  </sheetData>
  <mergeCells count="18">
    <mergeCell ref="B1:J1"/>
    <mergeCell ref="C4:H4"/>
    <mergeCell ref="C12:H12"/>
    <mergeCell ref="C10:H10"/>
    <mergeCell ref="C11:H11"/>
    <mergeCell ref="C29:D29"/>
    <mergeCell ref="C30:D30"/>
    <mergeCell ref="C31:D31"/>
    <mergeCell ref="C9:H9"/>
    <mergeCell ref="C5:H5"/>
    <mergeCell ref="C6:H6"/>
    <mergeCell ref="C7:H7"/>
    <mergeCell ref="C8:H8"/>
    <mergeCell ref="A22:D22"/>
    <mergeCell ref="C24:D24"/>
    <mergeCell ref="C25:D25"/>
    <mergeCell ref="C26:D26"/>
    <mergeCell ref="C28:D28"/>
  </mergeCells>
  <phoneticPr fontId="2"/>
  <pageMargins left="0.70866141732283472" right="0.70866141732283472" top="0.74803149606299213" bottom="0.74803149606299213"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E7D6-1511-4FC5-B1A2-E86EC050F874}">
  <sheetPr>
    <pageSetUpPr fitToPage="1"/>
  </sheetPr>
  <dimension ref="A1:L31"/>
  <sheetViews>
    <sheetView view="pageBreakPreview" zoomScale="60" zoomScaleNormal="100" workbookViewId="0">
      <pane ySplit="1" topLeftCell="A19" activePane="bottomLeft" state="frozen"/>
      <selection activeCell="N8" sqref="N8"/>
      <selection pane="bottomLeft" activeCell="N8" sqref="N8"/>
    </sheetView>
  </sheetViews>
  <sheetFormatPr defaultColWidth="9" defaultRowHeight="18" x14ac:dyDescent="0.45"/>
  <cols>
    <col min="1" max="1" width="9" style="1"/>
    <col min="2" max="2" width="5" style="1" customWidth="1"/>
    <col min="3" max="16384" width="9" style="1"/>
  </cols>
  <sheetData>
    <row r="1" spans="1:10" s="36" customFormat="1" ht="30.75" customHeight="1" x14ac:dyDescent="0.45">
      <c r="A1" s="58" t="s">
        <v>0</v>
      </c>
      <c r="B1" s="89" t="s">
        <v>99</v>
      </c>
      <c r="C1" s="67"/>
      <c r="D1" s="67"/>
      <c r="E1" s="67"/>
      <c r="F1" s="67"/>
      <c r="G1" s="67"/>
      <c r="H1" s="67"/>
      <c r="I1" s="67"/>
      <c r="J1" s="67"/>
    </row>
    <row r="2" spans="1:10" ht="19.5" customHeight="1" x14ac:dyDescent="0.45"/>
    <row r="3" spans="1:10" ht="19.5" customHeight="1" x14ac:dyDescent="0.45"/>
    <row r="4" spans="1:10" ht="19.5" customHeight="1" x14ac:dyDescent="0.45">
      <c r="C4" s="90" t="s">
        <v>1</v>
      </c>
      <c r="D4" s="91"/>
      <c r="E4" s="91"/>
      <c r="F4" s="91"/>
      <c r="G4" s="91"/>
      <c r="H4" s="92"/>
      <c r="I4" s="2" t="s">
        <v>2</v>
      </c>
      <c r="J4" s="2" t="s">
        <v>3</v>
      </c>
    </row>
    <row r="5" spans="1:10" ht="19.5" customHeight="1" x14ac:dyDescent="0.45">
      <c r="C5" s="86" t="s">
        <v>43</v>
      </c>
      <c r="D5" s="86"/>
      <c r="E5" s="86"/>
      <c r="F5" s="86"/>
      <c r="G5" s="86"/>
      <c r="H5" s="86"/>
      <c r="I5" s="3">
        <v>435</v>
      </c>
      <c r="J5" s="4">
        <f t="shared" ref="J5:J11" si="0">IFERROR(I5/$I$12,)</f>
        <v>0.52536231884057971</v>
      </c>
    </row>
    <row r="6" spans="1:10" ht="19.5" customHeight="1" x14ac:dyDescent="0.45">
      <c r="C6" s="86" t="s">
        <v>97</v>
      </c>
      <c r="D6" s="86"/>
      <c r="E6" s="86"/>
      <c r="F6" s="86"/>
      <c r="G6" s="86"/>
      <c r="H6" s="86"/>
      <c r="I6" s="3">
        <v>4</v>
      </c>
      <c r="J6" s="4">
        <f t="shared" si="0"/>
        <v>4.830917874396135E-3</v>
      </c>
    </row>
    <row r="7" spans="1:10" ht="19.5" customHeight="1" x14ac:dyDescent="0.45">
      <c r="C7" s="86" t="s">
        <v>98</v>
      </c>
      <c r="D7" s="86"/>
      <c r="E7" s="86"/>
      <c r="F7" s="86"/>
      <c r="G7" s="86"/>
      <c r="H7" s="86"/>
      <c r="I7" s="3">
        <v>10</v>
      </c>
      <c r="J7" s="4">
        <f t="shared" si="0"/>
        <v>1.2077294685990338E-2</v>
      </c>
    </row>
    <row r="8" spans="1:10" ht="19.5" customHeight="1" x14ac:dyDescent="0.45">
      <c r="C8" s="86" t="s">
        <v>44</v>
      </c>
      <c r="D8" s="86"/>
      <c r="E8" s="86"/>
      <c r="F8" s="86"/>
      <c r="G8" s="86"/>
      <c r="H8" s="86"/>
      <c r="I8" s="3">
        <v>118</v>
      </c>
      <c r="J8" s="4">
        <f t="shared" si="0"/>
        <v>0.14251207729468598</v>
      </c>
    </row>
    <row r="9" spans="1:10" ht="19.5" customHeight="1" x14ac:dyDescent="0.45">
      <c r="C9" s="86" t="s">
        <v>45</v>
      </c>
      <c r="D9" s="86"/>
      <c r="E9" s="86"/>
      <c r="F9" s="86"/>
      <c r="G9" s="86"/>
      <c r="H9" s="86"/>
      <c r="I9" s="3">
        <v>103</v>
      </c>
      <c r="J9" s="4">
        <f t="shared" si="0"/>
        <v>0.12439613526570048</v>
      </c>
    </row>
    <row r="10" spans="1:10" ht="19.5" customHeight="1" x14ac:dyDescent="0.45">
      <c r="C10" s="86" t="s">
        <v>46</v>
      </c>
      <c r="D10" s="86"/>
      <c r="E10" s="86"/>
      <c r="F10" s="86"/>
      <c r="G10" s="86"/>
      <c r="H10" s="86"/>
      <c r="I10" s="3">
        <v>130</v>
      </c>
      <c r="J10" s="4">
        <f t="shared" si="0"/>
        <v>0.1570048309178744</v>
      </c>
    </row>
    <row r="11" spans="1:10" ht="19.5" customHeight="1" x14ac:dyDescent="0.45">
      <c r="C11" s="86" t="s">
        <v>8</v>
      </c>
      <c r="D11" s="86"/>
      <c r="E11" s="86"/>
      <c r="F11" s="86"/>
      <c r="G11" s="86"/>
      <c r="H11" s="86"/>
      <c r="I11" s="3">
        <v>28</v>
      </c>
      <c r="J11" s="4">
        <f t="shared" si="0"/>
        <v>3.3816425120772944E-2</v>
      </c>
    </row>
    <row r="12" spans="1:10" ht="19.5" customHeight="1" x14ac:dyDescent="0.45">
      <c r="C12" s="93" t="s">
        <v>9</v>
      </c>
      <c r="D12" s="94"/>
      <c r="E12" s="94"/>
      <c r="F12" s="94"/>
      <c r="G12" s="94"/>
      <c r="H12" s="95"/>
      <c r="I12" s="3">
        <f>SUM(I5:I11)</f>
        <v>828</v>
      </c>
      <c r="J12" s="4">
        <v>1</v>
      </c>
    </row>
    <row r="14" spans="1:10" ht="19.5" customHeight="1" x14ac:dyDescent="0.45"/>
    <row r="15" spans="1:10" ht="19.5" customHeight="1" x14ac:dyDescent="0.45">
      <c r="A15" s="1" t="s">
        <v>10</v>
      </c>
    </row>
    <row r="16" spans="1:10" ht="19.5" customHeight="1" x14ac:dyDescent="0.45">
      <c r="C16" s="1" t="s">
        <v>11</v>
      </c>
      <c r="D16" s="28">
        <v>0</v>
      </c>
      <c r="J16" s="5">
        <v>0.52500000000000002</v>
      </c>
    </row>
    <row r="17" spans="1:12" ht="19.5" customHeight="1" x14ac:dyDescent="0.45">
      <c r="C17" s="1" t="s">
        <v>13</v>
      </c>
      <c r="D17" s="29" t="s">
        <v>71</v>
      </c>
      <c r="J17" s="5">
        <v>0.157</v>
      </c>
    </row>
    <row r="18" spans="1:12" ht="19.5" customHeight="1" x14ac:dyDescent="0.45">
      <c r="C18" s="1" t="s">
        <v>15</v>
      </c>
      <c r="D18" s="29" t="s">
        <v>69</v>
      </c>
      <c r="J18" s="5">
        <v>0.14299999999999999</v>
      </c>
    </row>
    <row r="19" spans="1:12" ht="19.5" customHeight="1" x14ac:dyDescent="0.45">
      <c r="C19" s="29"/>
      <c r="I19" s="5"/>
    </row>
    <row r="20" spans="1:12" ht="19.5" customHeight="1" x14ac:dyDescent="0.45">
      <c r="C20" s="29"/>
      <c r="I20" s="5"/>
    </row>
    <row r="21" spans="1:12" ht="19.5" customHeight="1" x14ac:dyDescent="0.45"/>
    <row r="22" spans="1:12" ht="19.5" customHeight="1" x14ac:dyDescent="0.45">
      <c r="A22" s="87" t="s">
        <v>17</v>
      </c>
      <c r="B22" s="87"/>
      <c r="C22" s="87"/>
      <c r="D22" s="87"/>
    </row>
    <row r="23" spans="1:12" ht="19.5" customHeight="1" x14ac:dyDescent="0.45"/>
    <row r="24" spans="1:12" s="7" customFormat="1" ht="149.25" customHeight="1" x14ac:dyDescent="0.35">
      <c r="C24" s="88"/>
      <c r="D24" s="88"/>
      <c r="E24" s="27" t="s">
        <v>43</v>
      </c>
      <c r="F24" s="27" t="s">
        <v>97</v>
      </c>
      <c r="G24" s="27" t="s">
        <v>98</v>
      </c>
      <c r="H24" s="27" t="s">
        <v>44</v>
      </c>
      <c r="I24" s="27" t="s">
        <v>45</v>
      </c>
      <c r="J24" s="27" t="s">
        <v>46</v>
      </c>
      <c r="K24" s="27" t="s">
        <v>8</v>
      </c>
      <c r="L24" s="27" t="s">
        <v>18</v>
      </c>
    </row>
    <row r="25" spans="1:12" ht="19.5" customHeight="1" x14ac:dyDescent="0.45">
      <c r="C25" s="68" t="s">
        <v>19</v>
      </c>
      <c r="D25" s="69"/>
      <c r="E25" s="3">
        <v>413</v>
      </c>
      <c r="F25" s="3">
        <v>11</v>
      </c>
      <c r="G25" s="3">
        <v>10</v>
      </c>
      <c r="H25" s="3">
        <v>134</v>
      </c>
      <c r="I25" s="3">
        <v>116</v>
      </c>
      <c r="J25" s="3">
        <v>177</v>
      </c>
      <c r="K25" s="3">
        <v>46</v>
      </c>
      <c r="L25" s="3">
        <f>SUM(E25:K25)</f>
        <v>907</v>
      </c>
    </row>
    <row r="26" spans="1:12" ht="19.5" customHeight="1" x14ac:dyDescent="0.45">
      <c r="C26" s="68" t="s">
        <v>20</v>
      </c>
      <c r="D26" s="69"/>
      <c r="E26" s="3">
        <v>435</v>
      </c>
      <c r="F26" s="3">
        <v>4</v>
      </c>
      <c r="G26" s="3">
        <v>10</v>
      </c>
      <c r="H26" s="3">
        <v>118</v>
      </c>
      <c r="I26" s="3">
        <v>103</v>
      </c>
      <c r="J26" s="3">
        <v>130</v>
      </c>
      <c r="K26" s="3">
        <v>28</v>
      </c>
      <c r="L26" s="3">
        <f>SUM(E26:K26)</f>
        <v>828</v>
      </c>
    </row>
    <row r="27" spans="1:12" ht="19.5" customHeight="1" x14ac:dyDescent="0.45"/>
    <row r="28" spans="1:12" s="7" customFormat="1" ht="149.25" customHeight="1" x14ac:dyDescent="0.35">
      <c r="C28" s="88"/>
      <c r="D28" s="88"/>
      <c r="E28" s="27" t="s">
        <v>43</v>
      </c>
      <c r="F28" s="27" t="s">
        <v>97</v>
      </c>
      <c r="G28" s="27" t="s">
        <v>98</v>
      </c>
      <c r="H28" s="27" t="s">
        <v>44</v>
      </c>
      <c r="I28" s="27" t="s">
        <v>45</v>
      </c>
      <c r="J28" s="27" t="s">
        <v>46</v>
      </c>
      <c r="K28" s="27" t="s">
        <v>8</v>
      </c>
      <c r="L28" s="27" t="s">
        <v>18</v>
      </c>
    </row>
    <row r="29" spans="1:12" ht="19.5" customHeight="1" x14ac:dyDescent="0.45">
      <c r="C29" s="68" t="s">
        <v>19</v>
      </c>
      <c r="D29" s="69"/>
      <c r="E29" s="4">
        <f t="shared" ref="E29:K29" si="1">IFERROR(E25/$L$25,)</f>
        <v>0.45534729878721059</v>
      </c>
      <c r="F29" s="4">
        <f t="shared" si="1"/>
        <v>1.2127894156560088E-2</v>
      </c>
      <c r="G29" s="4">
        <f t="shared" si="1"/>
        <v>1.1025358324145534E-2</v>
      </c>
      <c r="H29" s="4">
        <f t="shared" si="1"/>
        <v>0.14773980154355015</v>
      </c>
      <c r="I29" s="4">
        <v>0.128</v>
      </c>
      <c r="J29" s="4">
        <f t="shared" si="1"/>
        <v>0.19514884233737598</v>
      </c>
      <c r="K29" s="4">
        <f t="shared" si="1"/>
        <v>5.0716648291069456E-2</v>
      </c>
      <c r="L29" s="4">
        <f>IFERROR(L25/$L$25,)</f>
        <v>1</v>
      </c>
    </row>
    <row r="30" spans="1:12" ht="19.5" customHeight="1" x14ac:dyDescent="0.45">
      <c r="C30" s="68" t="s">
        <v>20</v>
      </c>
      <c r="D30" s="69"/>
      <c r="E30" s="4">
        <f>IFERROR(E26/$L$26,)</f>
        <v>0.52536231884057971</v>
      </c>
      <c r="F30" s="4">
        <f t="shared" ref="F30:J30" si="2">IFERROR(F26/$L$26,)</f>
        <v>4.830917874396135E-3</v>
      </c>
      <c r="G30" s="4">
        <f t="shared" si="2"/>
        <v>1.2077294685990338E-2</v>
      </c>
      <c r="H30" s="4">
        <f t="shared" si="2"/>
        <v>0.14251207729468598</v>
      </c>
      <c r="I30" s="4">
        <v>0.124</v>
      </c>
      <c r="J30" s="4">
        <f t="shared" si="2"/>
        <v>0.1570048309178744</v>
      </c>
      <c r="K30" s="4">
        <f>IFERROR(K26/$L$26,)</f>
        <v>3.3816425120772944E-2</v>
      </c>
      <c r="L30" s="4">
        <f>IFERROR(L26/$L$26,)</f>
        <v>1</v>
      </c>
    </row>
    <row r="31" spans="1:12" ht="19.5" customHeight="1" x14ac:dyDescent="0.45">
      <c r="C31" s="85" t="s">
        <v>21</v>
      </c>
      <c r="D31" s="85"/>
      <c r="E31" s="4">
        <f t="shared" ref="E31:L31" si="3">E30-E29</f>
        <v>7.0015020053369126E-2</v>
      </c>
      <c r="F31" s="4">
        <f t="shared" si="3"/>
        <v>-7.2969762821639529E-3</v>
      </c>
      <c r="G31" s="4">
        <f t="shared" si="3"/>
        <v>1.051936361844804E-3</v>
      </c>
      <c r="H31" s="4">
        <f t="shared" si="3"/>
        <v>-5.2277242488641684E-3</v>
      </c>
      <c r="I31" s="4">
        <f t="shared" si="3"/>
        <v>-4.0000000000000036E-3</v>
      </c>
      <c r="J31" s="4">
        <f t="shared" si="3"/>
        <v>-3.8144011419501578E-2</v>
      </c>
      <c r="K31" s="4">
        <f t="shared" si="3"/>
        <v>-1.6900223170296512E-2</v>
      </c>
      <c r="L31" s="4">
        <f t="shared" si="3"/>
        <v>0</v>
      </c>
    </row>
  </sheetData>
  <mergeCells count="18">
    <mergeCell ref="B1:J1"/>
    <mergeCell ref="C4:H4"/>
    <mergeCell ref="C12:H12"/>
    <mergeCell ref="C11:H11"/>
    <mergeCell ref="A22:D22"/>
    <mergeCell ref="C31:D31"/>
    <mergeCell ref="C10:H10"/>
    <mergeCell ref="C24:D24"/>
    <mergeCell ref="C5:H5"/>
    <mergeCell ref="C6:H6"/>
    <mergeCell ref="C7:H7"/>
    <mergeCell ref="C8:H8"/>
    <mergeCell ref="C9:H9"/>
    <mergeCell ref="C26:D26"/>
    <mergeCell ref="C25:D25"/>
    <mergeCell ref="C28:D28"/>
    <mergeCell ref="C29:D29"/>
    <mergeCell ref="C30:D30"/>
  </mergeCells>
  <phoneticPr fontId="2"/>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74</vt:i4>
      </vt:variant>
      <vt:variant>
        <vt:lpstr>名前付き一覧</vt:lpstr>
      </vt:variant>
      <vt:variant>
        <vt:i4>1</vt:i4>
      </vt:variant>
    </vt:vector>
  </HeadingPairs>
  <TitlesOfParts>
    <vt:vector size="75" baseType="lpstr">
      <vt:lpstr>問1業種</vt:lpstr>
      <vt:lpstr>問1資本金</vt:lpstr>
      <vt:lpstr>問1常用労働者数</vt:lpstr>
      <vt:lpstr>問1女性役員有無</vt:lpstr>
      <vt:lpstr>問1女性管理職有無</vt:lpstr>
      <vt:lpstr>問1女性管理職候補</vt:lpstr>
      <vt:lpstr>問1事業主は女性である</vt:lpstr>
      <vt:lpstr>問1常用女性労働者数比率</vt:lpstr>
      <vt:lpstr>問1役員女性比率</vt:lpstr>
      <vt:lpstr>問1管理職女性比率</vt:lpstr>
      <vt:lpstr>問1役員・管理職女性比率</vt:lpstr>
      <vt:lpstr>問２</vt:lpstr>
      <vt:lpstr>問3</vt:lpstr>
      <vt:lpstr>問4</vt:lpstr>
      <vt:lpstr>問5</vt:lpstr>
      <vt:lpstr>問6ア</vt:lpstr>
      <vt:lpstr>問6イ</vt:lpstr>
      <vt:lpstr>問6ウ</vt:lpstr>
      <vt:lpstr>問6エ</vt:lpstr>
      <vt:lpstr>問6オ</vt:lpstr>
      <vt:lpstr>問7</vt:lpstr>
      <vt:lpstr>問8</vt:lpstr>
      <vt:lpstr>問9</vt:lpstr>
      <vt:lpstr>問10</vt:lpstr>
      <vt:lpstr>問11</vt:lpstr>
      <vt:lpstr>問12</vt:lpstr>
      <vt:lpstr>問13</vt:lpstr>
      <vt:lpstr>問14ア</vt:lpstr>
      <vt:lpstr>問14イ</vt:lpstr>
      <vt:lpstr>問14ウ</vt:lpstr>
      <vt:lpstr>問14エ</vt:lpstr>
      <vt:lpstr>問14オ</vt:lpstr>
      <vt:lpstr>問14カ</vt:lpstr>
      <vt:lpstr>問14キ</vt:lpstr>
      <vt:lpstr>問14ク</vt:lpstr>
      <vt:lpstr>問14ケ</vt:lpstr>
      <vt:lpstr>問14コ</vt:lpstr>
      <vt:lpstr>問14サ</vt:lpstr>
      <vt:lpstr>問14シ</vt:lpstr>
      <vt:lpstr>問14ス</vt:lpstr>
      <vt:lpstr>問14セ</vt:lpstr>
      <vt:lpstr>問14ソ</vt:lpstr>
      <vt:lpstr>問14タ</vt:lpstr>
      <vt:lpstr>問14チ</vt:lpstr>
      <vt:lpstr>問14ツ</vt:lpstr>
      <vt:lpstr>問14テ</vt:lpstr>
      <vt:lpstr>問14ト</vt:lpstr>
      <vt:lpstr>問14ナ</vt:lpstr>
      <vt:lpstr>問14ニ</vt:lpstr>
      <vt:lpstr>問14ヌ</vt:lpstr>
      <vt:lpstr>問14ネ</vt:lpstr>
      <vt:lpstr>問15</vt:lpstr>
      <vt:lpstr>問16</vt:lpstr>
      <vt:lpstr>問17</vt:lpstr>
      <vt:lpstr>問18</vt:lpstr>
      <vt:lpstr>問19</vt:lpstr>
      <vt:lpstr>問20</vt:lpstr>
      <vt:lpstr>問21</vt:lpstr>
      <vt:lpstr>問22-1</vt:lpstr>
      <vt:lpstr>問22-2</vt:lpstr>
      <vt:lpstr>問23</vt:lpstr>
      <vt:lpstr>問24</vt:lpstr>
      <vt:lpstr>問25</vt:lpstr>
      <vt:lpstr>問26</vt:lpstr>
      <vt:lpstr>問27</vt:lpstr>
      <vt:lpstr>問28</vt:lpstr>
      <vt:lpstr>問29</vt:lpstr>
      <vt:lpstr>問30-1</vt:lpstr>
      <vt:lpstr>問30-2</vt:lpstr>
      <vt:lpstr>問31-1</vt:lpstr>
      <vt:lpstr>問31-2</vt:lpstr>
      <vt:lpstr>問31-3</vt:lpstr>
      <vt:lpstr>問31-4</vt:lpstr>
      <vt:lpstr>問31-5</vt:lpstr>
      <vt:lpstr>問1業種!Print_Area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2025-04-07T07:04:37Z</dcterms:created>
  <dcterms:modified xsi:type="dcterms:W3CDTF">2026-03-25T04:14:38Z</dcterms:modified>
</cp:coreProperties>
</file>